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manuj\Downloads\"/>
    </mc:Choice>
  </mc:AlternateContent>
  <xr:revisionPtr revIDLastSave="0" documentId="13_ncr:1_{51AD4D8C-A87E-4919-AFB1-072C430DC1A8}" xr6:coauthVersionLast="47" xr6:coauthVersionMax="47" xr10:uidLastSave="{00000000-0000-0000-0000-000000000000}"/>
  <bookViews>
    <workbookView xWindow="-110" yWindow="-110" windowWidth="19420" windowHeight="10300" firstSheet="2" activeTab="2" xr2:uid="{00000000-000D-0000-FFFF-FFFF00000000}"/>
  </bookViews>
  <sheets>
    <sheet name="ShipmentRawData" sheetId="16" state="hidden" r:id="rId1"/>
    <sheet name="Summary" sheetId="20" state="hidden" r:id="rId2"/>
    <sheet name="Dashboard" sheetId="19" r:id="rId3"/>
  </sheets>
  <definedNames>
    <definedName name="_xlcn.WorksheetConnection_ShipmentData.xlsxShipmentData1" hidden="1">ShipmentData[]</definedName>
    <definedName name="ExternalData_1" localSheetId="0" hidden="1">ShipmentRawData!$A$1:$Y$1105</definedName>
    <definedName name="Slicer_Carrier">#N/A</definedName>
    <definedName name="Slicer_CarrierService">#N/A</definedName>
    <definedName name="Slicer_DeliveryStatus">#N/A</definedName>
    <definedName name="Slicer_DeliverySubStatus">#N/A</definedName>
    <definedName name="Slicer_DestinationCity">#N/A</definedName>
    <definedName name="Slicer_DestinationState">#N/A</definedName>
    <definedName name="Slicer_OrderStatus">#N/A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ipmentData" name="ShipmentData" connection="WorksheetConnection_ShipmentData.xlsx!Shipment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6" l="1"/>
  <c r="Z3" i="16"/>
  <c r="Z42" i="16"/>
  <c r="Z43" i="16"/>
  <c r="Z120" i="16"/>
  <c r="Z121" i="16"/>
  <c r="Z153" i="16"/>
  <c r="Z155" i="16"/>
  <c r="Z156" i="16"/>
  <c r="Z157" i="16"/>
  <c r="Z174" i="16"/>
  <c r="Z175" i="16"/>
  <c r="Z178" i="16"/>
  <c r="Z179" i="16"/>
  <c r="Z196" i="16"/>
  <c r="Z197" i="16"/>
  <c r="Z198" i="16"/>
  <c r="Z199" i="16"/>
  <c r="Z228" i="16"/>
  <c r="Z229" i="16"/>
  <c r="Z244" i="16"/>
  <c r="Z245" i="16"/>
  <c r="Z280" i="16"/>
  <c r="Z281" i="16"/>
  <c r="Z998" i="16"/>
  <c r="Z999" i="16"/>
  <c r="Z1000" i="16"/>
  <c r="Z1001" i="16"/>
  <c r="Z324" i="16"/>
  <c r="Z325" i="16"/>
  <c r="Z346" i="16"/>
  <c r="Z347" i="16"/>
  <c r="Z350" i="16"/>
  <c r="Z351" i="16"/>
  <c r="Z1012" i="16"/>
  <c r="Z1013" i="16"/>
  <c r="Z416" i="16"/>
  <c r="Z417" i="16"/>
  <c r="Z428" i="16"/>
  <c r="Z429" i="16"/>
  <c r="Z1024" i="16"/>
  <c r="Z1025" i="16"/>
  <c r="Z454" i="16"/>
  <c r="Z455" i="16"/>
  <c r="Z468" i="16"/>
  <c r="Z469" i="16"/>
  <c r="Z478" i="16"/>
  <c r="Z479" i="16"/>
  <c r="Z480" i="16"/>
  <c r="Z481" i="16"/>
  <c r="Z1038" i="16"/>
  <c r="Z547" i="16"/>
  <c r="Z549" i="16"/>
  <c r="Z1039" i="16"/>
  <c r="Z554" i="16"/>
  <c r="Z555" i="16"/>
  <c r="Z560" i="16"/>
  <c r="Z561" i="16"/>
  <c r="Z566" i="16"/>
  <c r="Z567" i="16"/>
  <c r="Z568" i="16"/>
  <c r="Z569" i="16"/>
  <c r="Z572" i="16"/>
  <c r="Z573" i="16"/>
  <c r="Z578" i="16"/>
  <c r="Z579" i="16"/>
  <c r="Z1040" i="16"/>
  <c r="Z1041" i="16"/>
  <c r="Z612" i="16"/>
  <c r="Z613" i="16"/>
  <c r="Z617" i="16"/>
  <c r="Z618" i="16"/>
  <c r="Z732" i="16"/>
  <c r="Z733" i="16"/>
  <c r="Z734" i="16"/>
  <c r="Z735" i="16"/>
  <c r="Z1060" i="16"/>
  <c r="Z740" i="16"/>
  <c r="Z741" i="16"/>
  <c r="Z744" i="16"/>
  <c r="Z745" i="16"/>
  <c r="Z1061" i="16"/>
  <c r="Z1066" i="16"/>
  <c r="Z758" i="16"/>
  <c r="Z759" i="16"/>
  <c r="Z764" i="16"/>
  <c r="Z765" i="16"/>
  <c r="Z770" i="16"/>
  <c r="Z771" i="16"/>
  <c r="Z774" i="16"/>
  <c r="Z775" i="16"/>
  <c r="Z776" i="16"/>
  <c r="Z777" i="16"/>
  <c r="Z1067" i="16"/>
  <c r="Z778" i="16"/>
  <c r="Z779" i="16"/>
  <c r="Z888" i="16"/>
  <c r="Z889" i="16"/>
  <c r="Z928" i="16"/>
  <c r="Z929" i="16"/>
  <c r="Z934" i="16"/>
  <c r="Z935" i="16"/>
  <c r="Z26" i="16"/>
  <c r="Z27" i="16"/>
  <c r="Z192" i="16"/>
  <c r="Z193" i="16"/>
  <c r="Z994" i="16"/>
  <c r="Z258" i="16"/>
  <c r="Z260" i="16"/>
  <c r="Z995" i="16"/>
  <c r="Z298" i="16"/>
  <c r="Z299" i="16"/>
  <c r="Z1002" i="16"/>
  <c r="Z1003" i="16"/>
  <c r="Z326" i="16"/>
  <c r="Z327" i="16"/>
  <c r="Z1008" i="16"/>
  <c r="Z1009" i="16"/>
  <c r="Z378" i="16"/>
  <c r="Z379" i="16"/>
  <c r="Z1016" i="16"/>
  <c r="Z1017" i="16"/>
  <c r="Z412" i="16"/>
  <c r="Z413" i="16"/>
  <c r="Z464" i="16"/>
  <c r="Z465" i="16"/>
  <c r="Z492" i="16"/>
  <c r="Z493" i="16"/>
  <c r="Z510" i="16"/>
  <c r="Z511" i="16"/>
  <c r="Z514" i="16"/>
  <c r="Z515" i="16"/>
  <c r="Z544" i="16"/>
  <c r="Z545" i="16"/>
  <c r="Z556" i="16"/>
  <c r="Z557" i="16"/>
  <c r="Z562" i="16"/>
  <c r="Z563" i="16"/>
  <c r="Z728" i="16"/>
  <c r="Z729" i="16"/>
  <c r="Z824" i="16"/>
  <c r="Z825" i="16"/>
  <c r="Z1084" i="16"/>
  <c r="Z1085" i="16"/>
  <c r="Z906" i="16"/>
  <c r="Z907" i="16"/>
  <c r="Z16" i="16"/>
  <c r="Z18" i="16"/>
  <c r="Z24" i="16"/>
  <c r="Z25" i="16"/>
  <c r="Z64" i="16"/>
  <c r="Z66" i="16"/>
  <c r="Z78" i="16"/>
  <c r="Z79" i="16"/>
  <c r="Z80" i="16"/>
  <c r="Z81" i="16"/>
  <c r="Z86" i="16"/>
  <c r="Z87" i="16"/>
  <c r="Z88" i="16"/>
  <c r="Z90" i="16"/>
  <c r="Z114" i="16"/>
  <c r="Z115" i="16"/>
  <c r="Z116" i="16"/>
  <c r="Z117" i="16"/>
  <c r="Z122" i="16"/>
  <c r="Z123" i="16"/>
  <c r="Z136" i="16"/>
  <c r="Z137" i="16"/>
  <c r="Z138" i="16"/>
  <c r="Z139" i="16"/>
  <c r="Z140" i="16"/>
  <c r="Z141" i="16"/>
  <c r="Z148" i="16"/>
  <c r="Z149" i="16"/>
  <c r="Z328" i="16"/>
  <c r="Z329" i="16"/>
  <c r="Z532" i="16"/>
  <c r="Z533" i="16"/>
  <c r="Z558" i="16"/>
  <c r="Z559" i="16"/>
  <c r="Z570" i="16"/>
  <c r="Z571" i="16"/>
  <c r="Z676" i="16"/>
  <c r="Z677" i="16"/>
  <c r="Z742" i="16"/>
  <c r="Z743" i="16"/>
  <c r="Z832" i="16"/>
  <c r="Z833" i="16"/>
  <c r="Z900" i="16"/>
  <c r="Z901" i="16"/>
  <c r="Z910" i="16"/>
  <c r="Z911" i="16"/>
  <c r="Z8" i="16"/>
  <c r="Z9" i="16"/>
  <c r="Z28" i="16"/>
  <c r="Z957" i="16"/>
  <c r="Z29" i="16"/>
  <c r="Z958" i="16"/>
  <c r="Z32" i="16"/>
  <c r="Z33" i="16"/>
  <c r="Z34" i="16"/>
  <c r="Z35" i="16"/>
  <c r="Z960" i="16"/>
  <c r="Z961" i="16"/>
  <c r="Z74" i="16"/>
  <c r="Z75" i="16"/>
  <c r="Z132" i="16"/>
  <c r="Z133" i="16"/>
  <c r="Z162" i="16"/>
  <c r="Z163" i="16"/>
  <c r="Z164" i="16"/>
  <c r="Z165" i="16"/>
  <c r="Z186" i="16"/>
  <c r="Z187" i="16"/>
  <c r="Z202" i="16"/>
  <c r="Z203" i="16"/>
  <c r="Z204" i="16"/>
  <c r="Z205" i="16"/>
  <c r="Z218" i="16"/>
  <c r="Z219" i="16"/>
  <c r="Z236" i="16"/>
  <c r="Z237" i="16"/>
  <c r="Z360" i="16"/>
  <c r="Z361" i="16"/>
  <c r="Z1036" i="16"/>
  <c r="Z1037" i="16"/>
  <c r="Z540" i="16"/>
  <c r="Z541" i="16"/>
  <c r="Z588" i="16"/>
  <c r="Z589" i="16"/>
  <c r="Z592" i="16"/>
  <c r="Z593" i="16"/>
  <c r="Z608" i="16"/>
  <c r="Z609" i="16"/>
  <c r="Z716" i="16"/>
  <c r="Z717" i="16"/>
  <c r="Z718" i="16"/>
  <c r="Z1058" i="16"/>
  <c r="Z1059" i="16"/>
  <c r="Z719" i="16"/>
  <c r="Z736" i="16"/>
  <c r="Z737" i="16"/>
  <c r="Z738" i="16"/>
  <c r="Z739" i="16"/>
  <c r="Z746" i="16"/>
  <c r="Z747" i="16"/>
  <c r="Z782" i="16"/>
  <c r="Z783" i="16"/>
  <c r="Z792" i="16"/>
  <c r="Z793" i="16"/>
  <c r="Z794" i="16"/>
  <c r="Z795" i="16"/>
  <c r="Z820" i="16"/>
  <c r="Z821" i="16"/>
  <c r="Z822" i="16"/>
  <c r="Z823" i="16"/>
  <c r="Z836" i="16"/>
  <c r="Z838" i="16"/>
  <c r="Z856" i="16"/>
  <c r="Z858" i="16"/>
  <c r="Z1088" i="16"/>
  <c r="Z1089" i="16"/>
  <c r="Z1090" i="16"/>
  <c r="Z1091" i="16"/>
  <c r="Z1094" i="16"/>
  <c r="Z1095" i="16"/>
  <c r="Z1096" i="16"/>
  <c r="Z1097" i="16"/>
  <c r="Z1098" i="16"/>
  <c r="Z1099" i="16"/>
  <c r="Z940" i="16"/>
  <c r="Z941" i="16"/>
  <c r="Z30" i="16"/>
  <c r="Z31" i="16"/>
  <c r="Z76" i="16"/>
  <c r="Z77" i="16"/>
  <c r="Z110" i="16"/>
  <c r="Z111" i="16"/>
  <c r="Z128" i="16"/>
  <c r="Z129" i="16"/>
  <c r="Z172" i="16"/>
  <c r="Z173" i="16"/>
  <c r="Z232" i="16"/>
  <c r="Z233" i="16"/>
  <c r="Z996" i="16"/>
  <c r="Z294" i="16"/>
  <c r="Z295" i="16"/>
  <c r="Z296" i="16"/>
  <c r="Z297" i="16"/>
  <c r="Z997" i="16"/>
  <c r="Z344" i="16"/>
  <c r="Z345" i="16"/>
  <c r="Z352" i="16"/>
  <c r="Z353" i="16"/>
  <c r="Z374" i="16"/>
  <c r="Z375" i="16"/>
  <c r="Z390" i="16"/>
  <c r="Z391" i="16"/>
  <c r="Z410" i="16"/>
  <c r="Z411" i="16"/>
  <c r="Z470" i="16"/>
  <c r="Z471" i="16"/>
  <c r="Z504" i="16"/>
  <c r="Z505" i="16"/>
  <c r="Z516" i="16"/>
  <c r="Z517" i="16"/>
  <c r="Z522" i="16"/>
  <c r="Z523" i="16"/>
  <c r="Z626" i="16"/>
  <c r="Z627" i="16"/>
  <c r="Z874" i="16"/>
  <c r="Z875" i="16"/>
  <c r="Z876" i="16"/>
  <c r="Z877" i="16"/>
  <c r="Z878" i="16"/>
  <c r="Z879" i="16"/>
  <c r="Z880" i="16"/>
  <c r="Z881" i="16"/>
  <c r="Z882" i="16"/>
  <c r="Z883" i="16"/>
  <c r="Z96" i="16"/>
  <c r="Z97" i="16"/>
  <c r="Z98" i="16"/>
  <c r="Z101" i="16"/>
  <c r="Z182" i="16"/>
  <c r="Z183" i="16"/>
  <c r="Z262" i="16"/>
  <c r="Z263" i="16"/>
  <c r="Z274" i="16"/>
  <c r="Z275" i="16"/>
  <c r="Z306" i="16"/>
  <c r="Z307" i="16"/>
  <c r="Z364" i="16"/>
  <c r="Z365" i="16"/>
  <c r="Z372" i="16"/>
  <c r="Z373" i="16"/>
  <c r="Z408" i="16"/>
  <c r="Z409" i="16"/>
  <c r="Z484" i="16"/>
  <c r="Z485" i="16"/>
  <c r="Z502" i="16"/>
  <c r="Z503" i="16"/>
  <c r="Z526" i="16"/>
  <c r="Z528" i="16"/>
  <c r="Z550" i="16"/>
  <c r="Z551" i="16"/>
  <c r="Z564" i="16"/>
  <c r="Z565" i="16"/>
  <c r="Z580" i="16"/>
  <c r="Z582" i="16"/>
  <c r="Z584" i="16"/>
  <c r="Z586" i="16"/>
  <c r="Z594" i="16"/>
  <c r="Z595" i="16"/>
  <c r="Z596" i="16"/>
  <c r="Z597" i="16"/>
  <c r="Z598" i="16"/>
  <c r="Z599" i="16"/>
  <c r="Z600" i="16"/>
  <c r="Z601" i="16"/>
  <c r="Z602" i="16"/>
  <c r="Z603" i="16"/>
  <c r="Z604" i="16"/>
  <c r="Z605" i="16"/>
  <c r="Z620" i="16"/>
  <c r="Z622" i="16"/>
  <c r="Z646" i="16"/>
  <c r="Z648" i="16"/>
  <c r="Z654" i="16"/>
  <c r="Z655" i="16"/>
  <c r="Z656" i="16"/>
  <c r="Z657" i="16"/>
  <c r="Z660" i="16"/>
  <c r="Z661" i="16"/>
  <c r="Z662" i="16"/>
  <c r="Z664" i="16"/>
  <c r="Z665" i="16"/>
  <c r="Z666" i="16"/>
  <c r="Z682" i="16"/>
  <c r="Z683" i="16"/>
  <c r="Z684" i="16"/>
  <c r="Z685" i="16"/>
  <c r="Z687" i="16"/>
  <c r="Z691" i="16"/>
  <c r="Z722" i="16"/>
  <c r="Z723" i="16"/>
  <c r="Z762" i="16"/>
  <c r="Z763" i="16"/>
  <c r="Z830" i="16"/>
  <c r="Z831" i="16"/>
  <c r="Z1092" i="16"/>
  <c r="Z1093" i="16"/>
  <c r="Z922" i="16"/>
  <c r="Z923" i="16"/>
  <c r="Z146" i="16"/>
  <c r="Z147" i="16"/>
  <c r="Z168" i="16"/>
  <c r="Z169" i="16"/>
  <c r="Z290" i="16"/>
  <c r="Z291" i="16"/>
  <c r="Z338" i="16"/>
  <c r="Z339" i="16"/>
  <c r="Z384" i="16"/>
  <c r="Z385" i="16"/>
  <c r="Z1042" i="16"/>
  <c r="Z1043" i="16"/>
  <c r="Z724" i="16"/>
  <c r="Z725" i="16"/>
  <c r="Z754" i="16"/>
  <c r="Z755" i="16"/>
  <c r="Z808" i="16"/>
  <c r="Z809" i="16"/>
  <c r="Z816" i="16"/>
  <c r="Z817" i="16"/>
  <c r="Z828" i="16"/>
  <c r="Z829" i="16"/>
  <c r="Z1104" i="16"/>
  <c r="Z936" i="16"/>
  <c r="Z1105" i="16"/>
  <c r="Z937" i="16"/>
  <c r="Z6" i="16"/>
  <c r="Z7" i="16"/>
  <c r="Z17" i="16"/>
  <c r="Z19" i="16"/>
  <c r="Z20" i="16"/>
  <c r="Z21" i="16"/>
  <c r="Z22" i="16"/>
  <c r="Z23" i="16"/>
  <c r="Z38" i="16"/>
  <c r="Z39" i="16"/>
  <c r="Z40" i="16"/>
  <c r="Z41" i="16"/>
  <c r="Z44" i="16"/>
  <c r="Z45" i="16"/>
  <c r="Z48" i="16"/>
  <c r="Z49" i="16"/>
  <c r="Z50" i="16"/>
  <c r="Z51" i="16"/>
  <c r="Z52" i="16"/>
  <c r="Z53" i="16"/>
  <c r="Z54" i="16"/>
  <c r="Z55" i="16"/>
  <c r="Z57" i="16"/>
  <c r="Z61" i="16"/>
  <c r="Z68" i="16"/>
  <c r="Z69" i="16"/>
  <c r="Z70" i="16"/>
  <c r="Z71" i="16"/>
  <c r="Z89" i="16"/>
  <c r="Z91" i="16"/>
  <c r="Z92" i="16"/>
  <c r="Z93" i="16"/>
  <c r="Z94" i="16"/>
  <c r="Z95" i="16"/>
  <c r="Z99" i="16"/>
  <c r="Z100" i="16"/>
  <c r="Z102" i="16"/>
  <c r="Z103" i="16"/>
  <c r="Z104" i="16"/>
  <c r="Z105" i="16"/>
  <c r="Z970" i="16"/>
  <c r="Z106" i="16"/>
  <c r="Z971" i="16"/>
  <c r="Z107" i="16"/>
  <c r="Z118" i="16"/>
  <c r="Z119" i="16"/>
  <c r="Z130" i="16"/>
  <c r="Z131" i="16"/>
  <c r="Z134" i="16"/>
  <c r="Z135" i="16"/>
  <c r="Z150" i="16"/>
  <c r="Z151" i="16"/>
  <c r="Z170" i="16"/>
  <c r="Z171" i="16"/>
  <c r="Z206" i="16"/>
  <c r="Z207" i="16"/>
  <c r="Z288" i="16"/>
  <c r="Z289" i="16"/>
  <c r="Z304" i="16"/>
  <c r="Z305" i="16"/>
  <c r="Z368" i="16"/>
  <c r="Z369" i="16"/>
  <c r="Z426" i="16"/>
  <c r="Z427" i="16"/>
  <c r="Z430" i="16"/>
  <c r="Z431" i="16"/>
  <c r="Z438" i="16"/>
  <c r="Z439" i="16"/>
  <c r="Z440" i="16"/>
  <c r="Z441" i="16"/>
  <c r="Z446" i="16"/>
  <c r="Z447" i="16"/>
  <c r="Z450" i="16"/>
  <c r="Z451" i="16"/>
  <c r="Z474" i="16"/>
  <c r="Z475" i="16"/>
  <c r="Z634" i="16"/>
  <c r="Z635" i="16"/>
  <c r="Z650" i="16"/>
  <c r="Z651" i="16"/>
  <c r="Z694" i="16"/>
  <c r="Z696" i="16"/>
  <c r="Z710" i="16"/>
  <c r="Z711" i="16"/>
  <c r="Z786" i="16"/>
  <c r="Z787" i="16"/>
  <c r="Z788" i="16"/>
  <c r="Z789" i="16"/>
  <c r="Z806" i="16"/>
  <c r="Z807" i="16"/>
  <c r="Z14" i="16"/>
  <c r="Z15" i="16"/>
  <c r="Z980" i="16"/>
  <c r="Z981" i="16"/>
  <c r="Z184" i="16"/>
  <c r="Z185" i="16"/>
  <c r="Z194" i="16"/>
  <c r="Z195" i="16"/>
  <c r="Z982" i="16"/>
  <c r="Z200" i="16"/>
  <c r="Z983" i="16"/>
  <c r="Z984" i="16"/>
  <c r="Z985" i="16"/>
  <c r="Z201" i="16"/>
  <c r="Z986" i="16"/>
  <c r="Z987" i="16"/>
  <c r="Z988" i="16"/>
  <c r="Z989" i="16"/>
  <c r="Z256" i="16"/>
  <c r="Z257" i="16"/>
  <c r="Z282" i="16"/>
  <c r="Z283" i="16"/>
  <c r="Z292" i="16"/>
  <c r="Z293" i="16"/>
  <c r="Z300" i="16"/>
  <c r="Z301" i="16"/>
  <c r="Z332" i="16"/>
  <c r="Z333" i="16"/>
  <c r="Z336" i="16"/>
  <c r="Z337" i="16"/>
  <c r="Z342" i="16"/>
  <c r="Z343" i="16"/>
  <c r="Z348" i="16"/>
  <c r="Z349" i="16"/>
  <c r="Z355" i="16"/>
  <c r="Z357" i="16"/>
  <c r="Z358" i="16"/>
  <c r="Z359" i="16"/>
  <c r="Z382" i="16"/>
  <c r="Z383" i="16"/>
  <c r="Z402" i="16"/>
  <c r="Z403" i="16"/>
  <c r="Z1018" i="16"/>
  <c r="Z1019" i="16"/>
  <c r="Z420" i="16"/>
  <c r="Z421" i="16"/>
  <c r="Z1026" i="16"/>
  <c r="Z1027" i="16"/>
  <c r="Z1030" i="16"/>
  <c r="Z1031" i="16"/>
  <c r="Z490" i="16"/>
  <c r="Z491" i="16"/>
  <c r="Z1032" i="16"/>
  <c r="Z1033" i="16"/>
  <c r="Z498" i="16"/>
  <c r="Z499" i="16"/>
  <c r="Z1034" i="16"/>
  <c r="Z518" i="16"/>
  <c r="Z519" i="16"/>
  <c r="Z1035" i="16"/>
  <c r="Z538" i="16"/>
  <c r="Z539" i="16"/>
  <c r="Z1044" i="16"/>
  <c r="Z614" i="16"/>
  <c r="Z1045" i="16"/>
  <c r="Z615" i="16"/>
  <c r="Z621" i="16"/>
  <c r="Z623" i="16"/>
  <c r="Z636" i="16"/>
  <c r="Z1048" i="16"/>
  <c r="Z640" i="16"/>
  <c r="Z1049" i="16"/>
  <c r="Z688" i="16"/>
  <c r="Z692" i="16"/>
  <c r="Z702" i="16"/>
  <c r="Z703" i="16"/>
  <c r="Z730" i="16"/>
  <c r="Z731" i="16"/>
  <c r="Z1062" i="16"/>
  <c r="Z1063" i="16"/>
  <c r="Z750" i="16"/>
  <c r="Z751" i="16"/>
  <c r="Z766" i="16"/>
  <c r="Z767" i="16"/>
  <c r="Z796" i="16"/>
  <c r="Z798" i="16"/>
  <c r="Z800" i="16"/>
  <c r="Z801" i="16"/>
  <c r="Z1074" i="16"/>
  <c r="Z1075" i="16"/>
  <c r="Z1080" i="16"/>
  <c r="Z1081" i="16"/>
  <c r="Z1086" i="16"/>
  <c r="Z1087" i="16"/>
  <c r="Z868" i="16"/>
  <c r="Z869" i="16"/>
  <c r="Z886" i="16"/>
  <c r="Z887" i="16"/>
  <c r="Z890" i="16"/>
  <c r="Z891" i="16"/>
  <c r="Z912" i="16"/>
  <c r="Z913" i="16"/>
  <c r="Z1100" i="16"/>
  <c r="Z1101" i="16"/>
  <c r="Z1102" i="16"/>
  <c r="Z1103" i="16"/>
  <c r="Z4" i="16"/>
  <c r="Z5" i="16"/>
  <c r="Z46" i="16"/>
  <c r="Z47" i="16"/>
  <c r="Z58" i="16"/>
  <c r="Z62" i="16"/>
  <c r="Z108" i="16"/>
  <c r="Z109" i="16"/>
  <c r="Z158" i="16"/>
  <c r="Z159" i="16"/>
  <c r="Z188" i="16"/>
  <c r="Z189" i="16"/>
  <c r="Z210" i="16"/>
  <c r="Z211" i="16"/>
  <c r="Z212" i="16"/>
  <c r="Z213" i="16"/>
  <c r="Z224" i="16"/>
  <c r="Z225" i="16"/>
  <c r="Z442" i="16"/>
  <c r="Z444" i="16"/>
  <c r="Z476" i="16"/>
  <c r="Z477" i="16"/>
  <c r="Z632" i="16"/>
  <c r="Z633" i="16"/>
  <c r="Z1050" i="16"/>
  <c r="Z1051" i="16"/>
  <c r="Z748" i="16"/>
  <c r="Z749" i="16"/>
  <c r="Z760" i="16"/>
  <c r="Z761" i="16"/>
  <c r="Z814" i="16"/>
  <c r="Z815" i="16"/>
  <c r="Z884" i="16"/>
  <c r="Z885" i="16"/>
  <c r="Z898" i="16"/>
  <c r="Z899" i="16"/>
  <c r="Z918" i="16"/>
  <c r="Z919" i="16"/>
  <c r="Z944" i="16"/>
  <c r="Z946" i="16"/>
  <c r="Z954" i="16"/>
  <c r="Z955" i="16"/>
  <c r="Z956" i="16"/>
  <c r="Z959" i="16"/>
  <c r="Z59" i="16"/>
  <c r="Z63" i="16"/>
  <c r="Z65" i="16"/>
  <c r="Z67" i="16"/>
  <c r="Z82" i="16"/>
  <c r="Z83" i="16"/>
  <c r="Z84" i="16"/>
  <c r="Z85" i="16"/>
  <c r="Z966" i="16"/>
  <c r="Z967" i="16"/>
  <c r="Z124" i="16"/>
  <c r="Z125" i="16"/>
  <c r="Z126" i="16"/>
  <c r="Z127" i="16"/>
  <c r="Z216" i="16"/>
  <c r="Z217" i="16"/>
  <c r="Z220" i="16"/>
  <c r="Z221" i="16"/>
  <c r="Z230" i="16"/>
  <c r="Z231" i="16"/>
  <c r="Z234" i="16"/>
  <c r="Z235" i="16"/>
  <c r="Z276" i="16"/>
  <c r="Z277" i="16"/>
  <c r="Z406" i="16"/>
  <c r="Z407" i="16"/>
  <c r="Z414" i="16"/>
  <c r="Z415" i="16"/>
  <c r="Z488" i="16"/>
  <c r="Z489" i="16"/>
  <c r="Z663" i="16"/>
  <c r="Z667" i="16"/>
  <c r="Z670" i="16"/>
  <c r="Z671" i="16"/>
  <c r="Z780" i="16"/>
  <c r="Z781" i="16"/>
  <c r="Z802" i="16"/>
  <c r="Z803" i="16"/>
  <c r="Z810" i="16"/>
  <c r="Z812" i="16"/>
  <c r="Z818" i="16"/>
  <c r="Z819" i="16"/>
  <c r="Z850" i="16"/>
  <c r="Z851" i="16"/>
  <c r="Z915" i="16"/>
  <c r="Z917" i="16"/>
  <c r="Z56" i="16"/>
  <c r="Z60" i="16"/>
  <c r="Z964" i="16"/>
  <c r="Z965" i="16"/>
  <c r="Z226" i="16"/>
  <c r="Z227" i="16"/>
  <c r="Z992" i="16"/>
  <c r="Z993" i="16"/>
  <c r="Z340" i="16"/>
  <c r="Z341" i="16"/>
  <c r="Z394" i="16"/>
  <c r="Z395" i="16"/>
  <c r="Z396" i="16"/>
  <c r="Z397" i="16"/>
  <c r="Z398" i="16"/>
  <c r="Z400" i="16"/>
  <c r="Z418" i="16"/>
  <c r="Z419" i="16"/>
  <c r="Z512" i="16"/>
  <c r="Z513" i="16"/>
  <c r="Z524" i="16"/>
  <c r="Z525" i="16"/>
  <c r="Z534" i="16"/>
  <c r="Z535" i="16"/>
  <c r="Z668" i="16"/>
  <c r="Z669" i="16"/>
  <c r="Z678" i="16"/>
  <c r="Z679" i="16"/>
  <c r="Z752" i="16"/>
  <c r="Z753" i="16"/>
  <c r="Z862" i="16"/>
  <c r="Z863" i="16"/>
  <c r="Z962" i="16"/>
  <c r="Z963" i="16"/>
  <c r="Z974" i="16"/>
  <c r="Z975" i="16"/>
  <c r="Z152" i="16"/>
  <c r="Z154" i="16"/>
  <c r="Z166" i="16"/>
  <c r="Z167" i="16"/>
  <c r="Z264" i="16"/>
  <c r="Z266" i="16"/>
  <c r="Z286" i="16"/>
  <c r="Z287" i="16"/>
  <c r="Z308" i="16"/>
  <c r="Z310" i="16"/>
  <c r="Z313" i="16"/>
  <c r="Z316" i="16"/>
  <c r="Z318" i="16"/>
  <c r="Z319" i="16"/>
  <c r="Z320" i="16"/>
  <c r="Z321" i="16"/>
  <c r="Z443" i="16"/>
  <c r="Z445" i="16"/>
  <c r="Z452" i="16"/>
  <c r="Z453" i="16"/>
  <c r="Z462" i="16"/>
  <c r="Z463" i="16"/>
  <c r="Z536" i="16"/>
  <c r="Z537" i="16"/>
  <c r="Z672" i="16"/>
  <c r="Z673" i="16"/>
  <c r="Z712" i="16"/>
  <c r="Z713" i="16"/>
  <c r="Z726" i="16"/>
  <c r="Z727" i="16"/>
  <c r="Z804" i="16"/>
  <c r="Z805" i="16"/>
  <c r="Z846" i="16"/>
  <c r="Z847" i="16"/>
  <c r="Z848" i="16"/>
  <c r="Z849" i="16"/>
  <c r="Z892" i="16"/>
  <c r="Z894" i="16"/>
  <c r="Z902" i="16"/>
  <c r="Z904" i="16"/>
  <c r="Z976" i="16"/>
  <c r="Z977" i="16"/>
  <c r="Z314" i="16"/>
  <c r="Z317" i="16"/>
  <c r="Z366" i="16"/>
  <c r="Z367" i="16"/>
  <c r="Z1010" i="16"/>
  <c r="Z1011" i="16"/>
  <c r="Z422" i="16"/>
  <c r="Z423" i="16"/>
  <c r="Z434" i="16"/>
  <c r="Z436" i="16"/>
  <c r="Z458" i="16"/>
  <c r="Z459" i="16"/>
  <c r="Z542" i="16"/>
  <c r="Z543" i="16"/>
  <c r="Z652" i="16"/>
  <c r="Z653" i="16"/>
  <c r="Z686" i="16"/>
  <c r="Z689" i="16"/>
  <c r="Z708" i="16"/>
  <c r="Z709" i="16"/>
  <c r="Z720" i="16"/>
  <c r="Z721" i="16"/>
  <c r="Z768" i="16"/>
  <c r="Z769" i="16"/>
  <c r="Z1068" i="16"/>
  <c r="Z1069" i="16"/>
  <c r="Z797" i="16"/>
  <c r="Z799" i="16"/>
  <c r="Z842" i="16"/>
  <c r="Z843" i="16"/>
  <c r="Z844" i="16"/>
  <c r="Z845" i="16"/>
  <c r="Z872" i="16"/>
  <c r="Z873" i="16"/>
  <c r="Z920" i="16"/>
  <c r="Z921" i="16"/>
  <c r="Z924" i="16"/>
  <c r="Z926" i="16"/>
  <c r="Z930" i="16"/>
  <c r="Z931" i="16"/>
  <c r="Z945" i="16"/>
  <c r="Z947" i="16"/>
  <c r="Z268" i="16"/>
  <c r="Z269" i="16"/>
  <c r="Z270" i="16"/>
  <c r="Z271" i="16"/>
  <c r="Z460" i="16"/>
  <c r="Z461" i="16"/>
  <c r="Z552" i="16"/>
  <c r="Z553" i="16"/>
  <c r="Z610" i="16"/>
  <c r="Z611" i="16"/>
  <c r="Z647" i="16"/>
  <c r="Z649" i="16"/>
  <c r="Z658" i="16"/>
  <c r="Z659" i="16"/>
  <c r="Z698" i="16"/>
  <c r="Z699" i="16"/>
  <c r="Z700" i="16"/>
  <c r="Z701" i="16"/>
  <c r="Z857" i="16"/>
  <c r="Z859" i="16"/>
  <c r="Z866" i="16"/>
  <c r="Z867" i="16"/>
  <c r="Z893" i="16"/>
  <c r="Z895" i="16"/>
  <c r="Z925" i="16"/>
  <c r="Z927" i="16"/>
  <c r="Z932" i="16"/>
  <c r="Z933" i="16"/>
  <c r="Z942" i="16"/>
  <c r="Z943" i="16"/>
  <c r="Z240" i="16"/>
  <c r="Z242" i="16"/>
  <c r="Z248" i="16"/>
  <c r="Z249" i="16"/>
  <c r="Z259" i="16"/>
  <c r="Z261" i="16"/>
  <c r="Z1004" i="16"/>
  <c r="Z1005" i="16"/>
  <c r="Z456" i="16"/>
  <c r="Z457" i="16"/>
  <c r="Z506" i="16"/>
  <c r="Z507" i="16"/>
  <c r="Z581" i="16"/>
  <c r="Z583" i="16"/>
  <c r="Z606" i="16"/>
  <c r="Z607" i="16"/>
  <c r="Z630" i="16"/>
  <c r="Z631" i="16"/>
  <c r="Z637" i="16"/>
  <c r="Z641" i="16"/>
  <c r="Z695" i="16"/>
  <c r="Z697" i="16"/>
  <c r="Z903" i="16"/>
  <c r="Z905" i="16"/>
  <c r="Z11" i="16"/>
  <c r="Z13" i="16"/>
  <c r="Z968" i="16"/>
  <c r="Z969" i="16"/>
  <c r="Z180" i="16"/>
  <c r="Z181" i="16"/>
  <c r="Z238" i="16"/>
  <c r="Z239" i="16"/>
  <c r="Z246" i="16"/>
  <c r="Z247" i="16"/>
  <c r="Z250" i="16"/>
  <c r="Z251" i="16"/>
  <c r="Z386" i="16"/>
  <c r="Z387" i="16"/>
  <c r="Z1028" i="16"/>
  <c r="Z1029" i="16"/>
  <c r="Z546" i="16"/>
  <c r="Z548" i="16"/>
  <c r="Z574" i="16"/>
  <c r="Z576" i="16"/>
  <c r="Z585" i="16"/>
  <c r="Z587" i="16"/>
  <c r="Z616" i="16"/>
  <c r="Z619" i="16"/>
  <c r="Z638" i="16"/>
  <c r="Z642" i="16"/>
  <c r="Z1072" i="16"/>
  <c r="Z1073" i="16"/>
  <c r="Z896" i="16"/>
  <c r="Z897" i="16"/>
  <c r="Z948" i="16"/>
  <c r="Z949" i="16"/>
  <c r="Z10" i="16"/>
  <c r="Z12" i="16"/>
  <c r="Z950" i="16"/>
  <c r="Z951" i="16"/>
  <c r="Z952" i="16"/>
  <c r="Z953" i="16"/>
  <c r="Z36" i="16"/>
  <c r="Z37" i="16"/>
  <c r="Z72" i="16"/>
  <c r="Z73" i="16"/>
  <c r="Z112" i="16"/>
  <c r="Z113" i="16"/>
  <c r="Z176" i="16"/>
  <c r="Z177" i="16"/>
  <c r="Z208" i="16"/>
  <c r="Z209" i="16"/>
  <c r="Z222" i="16"/>
  <c r="Z223" i="16"/>
  <c r="Z241" i="16"/>
  <c r="Z243" i="16"/>
  <c r="Z252" i="16"/>
  <c r="Z253" i="16"/>
  <c r="Z254" i="16"/>
  <c r="Z255" i="16"/>
  <c r="Z265" i="16"/>
  <c r="Z267" i="16"/>
  <c r="Z278" i="16"/>
  <c r="Z279" i="16"/>
  <c r="Z302" i="16"/>
  <c r="Z303" i="16"/>
  <c r="Z309" i="16"/>
  <c r="Z311" i="16"/>
  <c r="Z312" i="16"/>
  <c r="Z315" i="16"/>
  <c r="Z322" i="16"/>
  <c r="Z323" i="16"/>
  <c r="Z334" i="16"/>
  <c r="Z335" i="16"/>
  <c r="Z354" i="16"/>
  <c r="Z356" i="16"/>
  <c r="Z362" i="16"/>
  <c r="Z363" i="16"/>
  <c r="Z392" i="16"/>
  <c r="Z393" i="16"/>
  <c r="Z435" i="16"/>
  <c r="Z437" i="16"/>
  <c r="Z1020" i="16"/>
  <c r="Z1021" i="16"/>
  <c r="Z1022" i="16"/>
  <c r="Z1023" i="16"/>
  <c r="Z466" i="16"/>
  <c r="Z467" i="16"/>
  <c r="Z482" i="16"/>
  <c r="Z483" i="16"/>
  <c r="Z494" i="16"/>
  <c r="Z495" i="16"/>
  <c r="Z590" i="16"/>
  <c r="Z591" i="16"/>
  <c r="Z1046" i="16"/>
  <c r="Z1047" i="16"/>
  <c r="Z628" i="16"/>
  <c r="Z629" i="16"/>
  <c r="Z639" i="16"/>
  <c r="Z643" i="16"/>
  <c r="Z1052" i="16"/>
  <c r="Z680" i="16"/>
  <c r="Z681" i="16"/>
  <c r="Z1053" i="16"/>
  <c r="Z1054" i="16"/>
  <c r="Z1055" i="16"/>
  <c r="Z704" i="16"/>
  <c r="Z705" i="16"/>
  <c r="Z706" i="16"/>
  <c r="Z707" i="16"/>
  <c r="Z1056" i="16"/>
  <c r="Z1057" i="16"/>
  <c r="Z1064" i="16"/>
  <c r="Z1065" i="16"/>
  <c r="Z772" i="16"/>
  <c r="Z773" i="16"/>
  <c r="Z1070" i="16"/>
  <c r="Z1071" i="16"/>
  <c r="Z790" i="16"/>
  <c r="Z791" i="16"/>
  <c r="Z1076" i="16"/>
  <c r="Z1077" i="16"/>
  <c r="Z1078" i="16"/>
  <c r="Z1079" i="16"/>
  <c r="Z826" i="16"/>
  <c r="Z827" i="16"/>
  <c r="Z834" i="16"/>
  <c r="Z835" i="16"/>
  <c r="Z1082" i="16"/>
  <c r="Z840" i="16"/>
  <c r="Z841" i="16"/>
  <c r="Z1083" i="16"/>
  <c r="Z852" i="16"/>
  <c r="Z853" i="16"/>
  <c r="Z854" i="16"/>
  <c r="Z855" i="16"/>
  <c r="Z860" i="16"/>
  <c r="Z861" i="16"/>
  <c r="Z908" i="16"/>
  <c r="Z909" i="16"/>
  <c r="Z914" i="16"/>
  <c r="Z916" i="16"/>
  <c r="Z972" i="16"/>
  <c r="Z973" i="16"/>
  <c r="Z214" i="16"/>
  <c r="Z215" i="16"/>
  <c r="Z990" i="16"/>
  <c r="Z991" i="16"/>
  <c r="Z330" i="16"/>
  <c r="Z331" i="16"/>
  <c r="Z1006" i="16"/>
  <c r="Z1007" i="16"/>
  <c r="Z370" i="16"/>
  <c r="Z371" i="16"/>
  <c r="Z424" i="16"/>
  <c r="Z425" i="16"/>
  <c r="Z784" i="16"/>
  <c r="Z785" i="16"/>
  <c r="Z938" i="16"/>
  <c r="Z939" i="16"/>
  <c r="Z142" i="16"/>
  <c r="Z143" i="16"/>
  <c r="Z978" i="16"/>
  <c r="Z144" i="16"/>
  <c r="Z145" i="16"/>
  <c r="Z160" i="16"/>
  <c r="Z161" i="16"/>
  <c r="Z979" i="16"/>
  <c r="Z190" i="16"/>
  <c r="Z191" i="16"/>
  <c r="Z272" i="16"/>
  <c r="Z273" i="16"/>
  <c r="Z284" i="16"/>
  <c r="Z285" i="16"/>
  <c r="Z376" i="16"/>
  <c r="Z377" i="16"/>
  <c r="Z380" i="16"/>
  <c r="Z381" i="16"/>
  <c r="Z388" i="16"/>
  <c r="Z389" i="16"/>
  <c r="Z1014" i="16"/>
  <c r="Z1015" i="16"/>
  <c r="Z399" i="16"/>
  <c r="Z401" i="16"/>
  <c r="Z404" i="16"/>
  <c r="Z405" i="16"/>
  <c r="Z432" i="16"/>
  <c r="Z433" i="16"/>
  <c r="Z448" i="16"/>
  <c r="Z449" i="16"/>
  <c r="Z472" i="16"/>
  <c r="Z473" i="16"/>
  <c r="Z486" i="16"/>
  <c r="Z487" i="16"/>
  <c r="Z496" i="16"/>
  <c r="Z497" i="16"/>
  <c r="Z500" i="16"/>
  <c r="Z501" i="16"/>
  <c r="Z508" i="16"/>
  <c r="Z509" i="16"/>
  <c r="Z520" i="16"/>
  <c r="Z521" i="16"/>
  <c r="Z527" i="16"/>
  <c r="Z529" i="16"/>
  <c r="Z530" i="16"/>
  <c r="Z531" i="16"/>
  <c r="Z575" i="16"/>
  <c r="Z577" i="16"/>
  <c r="Z624" i="16"/>
  <c r="Z625" i="16"/>
  <c r="Z644" i="16"/>
  <c r="Z645" i="16"/>
  <c r="Z674" i="16"/>
  <c r="Z675" i="16"/>
  <c r="Z690" i="16"/>
  <c r="Z693" i="16"/>
  <c r="Z714" i="16"/>
  <c r="Z715" i="16"/>
  <c r="Z756" i="16"/>
  <c r="Z757" i="16"/>
  <c r="Z811" i="16"/>
  <c r="Z813" i="16"/>
  <c r="Z837" i="16"/>
  <c r="Z839" i="16"/>
  <c r="Z864" i="16"/>
  <c r="Z865" i="16"/>
  <c r="Z870" i="16"/>
  <c r="Z871" i="16"/>
  <c r="AA2" i="16"/>
  <c r="AA3" i="16"/>
  <c r="AA42" i="16"/>
  <c r="AA43" i="16"/>
  <c r="AA120" i="16"/>
  <c r="AA121" i="16"/>
  <c r="AA153" i="16"/>
  <c r="AA155" i="16"/>
  <c r="AA156" i="16"/>
  <c r="AA157" i="16"/>
  <c r="AA174" i="16"/>
  <c r="AA175" i="16"/>
  <c r="AA178" i="16"/>
  <c r="AA179" i="16"/>
  <c r="AA196" i="16"/>
  <c r="AA197" i="16"/>
  <c r="AA198" i="16"/>
  <c r="AA199" i="16"/>
  <c r="AA228" i="16"/>
  <c r="AA229" i="16"/>
  <c r="AA244" i="16"/>
  <c r="AA245" i="16"/>
  <c r="AA280" i="16"/>
  <c r="AA281" i="16"/>
  <c r="AA998" i="16"/>
  <c r="AA999" i="16"/>
  <c r="AA1000" i="16"/>
  <c r="AA1001" i="16"/>
  <c r="AA324" i="16"/>
  <c r="AA325" i="16"/>
  <c r="AA346" i="16"/>
  <c r="AA347" i="16"/>
  <c r="AA350" i="16"/>
  <c r="AA351" i="16"/>
  <c r="AA1012" i="16"/>
  <c r="AA1013" i="16"/>
  <c r="AA416" i="16"/>
  <c r="AA417" i="16"/>
  <c r="AA428" i="16"/>
  <c r="AA429" i="16"/>
  <c r="AA1024" i="16"/>
  <c r="AA1025" i="16"/>
  <c r="AA454" i="16"/>
  <c r="AA455" i="16"/>
  <c r="AA468" i="16"/>
  <c r="AA469" i="16"/>
  <c r="AA478" i="16"/>
  <c r="AA479" i="16"/>
  <c r="AA480" i="16"/>
  <c r="AA481" i="16"/>
  <c r="AA1038" i="16"/>
  <c r="AA547" i="16"/>
  <c r="AA549" i="16"/>
  <c r="AA1039" i="16"/>
  <c r="AA554" i="16"/>
  <c r="AA555" i="16"/>
  <c r="AA560" i="16"/>
  <c r="AA561" i="16"/>
  <c r="AA566" i="16"/>
  <c r="AA567" i="16"/>
  <c r="AA568" i="16"/>
  <c r="AA569" i="16"/>
  <c r="AA572" i="16"/>
  <c r="AA573" i="16"/>
  <c r="AA578" i="16"/>
  <c r="AA579" i="16"/>
  <c r="AA1040" i="16"/>
  <c r="AA1041" i="16"/>
  <c r="AA612" i="16"/>
  <c r="AA613" i="16"/>
  <c r="AA617" i="16"/>
  <c r="AA618" i="16"/>
  <c r="AA732" i="16"/>
  <c r="AA733" i="16"/>
  <c r="AA734" i="16"/>
  <c r="AA735" i="16"/>
  <c r="AA1060" i="16"/>
  <c r="AA740" i="16"/>
  <c r="AA741" i="16"/>
  <c r="AA744" i="16"/>
  <c r="AA745" i="16"/>
  <c r="AA1061" i="16"/>
  <c r="AA1066" i="16"/>
  <c r="AA758" i="16"/>
  <c r="AA759" i="16"/>
  <c r="AA764" i="16"/>
  <c r="AA765" i="16"/>
  <c r="AA770" i="16"/>
  <c r="AA771" i="16"/>
  <c r="AA774" i="16"/>
  <c r="AA775" i="16"/>
  <c r="AA776" i="16"/>
  <c r="AA777" i="16"/>
  <c r="AA1067" i="16"/>
  <c r="AA778" i="16"/>
  <c r="AA779" i="16"/>
  <c r="AA888" i="16"/>
  <c r="AA889" i="16"/>
  <c r="AA928" i="16"/>
  <c r="AA929" i="16"/>
  <c r="AA934" i="16"/>
  <c r="AA935" i="16"/>
  <c r="AA26" i="16"/>
  <c r="AA27" i="16"/>
  <c r="AA192" i="16"/>
  <c r="AA193" i="16"/>
  <c r="AA994" i="16"/>
  <c r="AA258" i="16"/>
  <c r="AA260" i="16"/>
  <c r="AA995" i="16"/>
  <c r="AA298" i="16"/>
  <c r="AA299" i="16"/>
  <c r="AA1002" i="16"/>
  <c r="AA1003" i="16"/>
  <c r="AA326" i="16"/>
  <c r="AA327" i="16"/>
  <c r="AA1008" i="16"/>
  <c r="AA1009" i="16"/>
  <c r="AA378" i="16"/>
  <c r="AA379" i="16"/>
  <c r="AA1016" i="16"/>
  <c r="AA1017" i="16"/>
  <c r="AA412" i="16"/>
  <c r="AA413" i="16"/>
  <c r="AA464" i="16"/>
  <c r="AA465" i="16"/>
  <c r="AA492" i="16"/>
  <c r="AA493" i="16"/>
  <c r="AA510" i="16"/>
  <c r="AA511" i="16"/>
  <c r="AA514" i="16"/>
  <c r="AA515" i="16"/>
  <c r="AA544" i="16"/>
  <c r="AA545" i="16"/>
  <c r="AA556" i="16"/>
  <c r="AA557" i="16"/>
  <c r="AA562" i="16"/>
  <c r="AA563" i="16"/>
  <c r="AA728" i="16"/>
  <c r="AA729" i="16"/>
  <c r="AA824" i="16"/>
  <c r="AA825" i="16"/>
  <c r="AA1084" i="16"/>
  <c r="AA1085" i="16"/>
  <c r="AA906" i="16"/>
  <c r="AA907" i="16"/>
  <c r="AA16" i="16"/>
  <c r="AA18" i="16"/>
  <c r="AA24" i="16"/>
  <c r="AA25" i="16"/>
  <c r="AA64" i="16"/>
  <c r="AA66" i="16"/>
  <c r="AA78" i="16"/>
  <c r="AA79" i="16"/>
  <c r="AA80" i="16"/>
  <c r="AA81" i="16"/>
  <c r="AA86" i="16"/>
  <c r="AA87" i="16"/>
  <c r="AA88" i="16"/>
  <c r="AA90" i="16"/>
  <c r="AA114" i="16"/>
  <c r="AA115" i="16"/>
  <c r="AA116" i="16"/>
  <c r="AA117" i="16"/>
  <c r="AA122" i="16"/>
  <c r="AA123" i="16"/>
  <c r="AA136" i="16"/>
  <c r="AA137" i="16"/>
  <c r="AA138" i="16"/>
  <c r="AA139" i="16"/>
  <c r="AA140" i="16"/>
  <c r="AA141" i="16"/>
  <c r="AA148" i="16"/>
  <c r="AA149" i="16"/>
  <c r="AA328" i="16"/>
  <c r="AA329" i="16"/>
  <c r="AA532" i="16"/>
  <c r="AA533" i="16"/>
  <c r="AA558" i="16"/>
  <c r="AA559" i="16"/>
  <c r="AA570" i="16"/>
  <c r="AA571" i="16"/>
  <c r="AA676" i="16"/>
  <c r="AA677" i="16"/>
  <c r="AA742" i="16"/>
  <c r="AA743" i="16"/>
  <c r="AA832" i="16"/>
  <c r="AA833" i="16"/>
  <c r="AA900" i="16"/>
  <c r="AA901" i="16"/>
  <c r="AA910" i="16"/>
  <c r="AA911" i="16"/>
  <c r="AA8" i="16"/>
  <c r="AA9" i="16"/>
  <c r="AA28" i="16"/>
  <c r="AA957" i="16"/>
  <c r="AA29" i="16"/>
  <c r="AA958" i="16"/>
  <c r="AA32" i="16"/>
  <c r="AA33" i="16"/>
  <c r="AA34" i="16"/>
  <c r="AA35" i="16"/>
  <c r="AA960" i="16"/>
  <c r="AA961" i="16"/>
  <c r="AA74" i="16"/>
  <c r="AA75" i="16"/>
  <c r="AA132" i="16"/>
  <c r="AA133" i="16"/>
  <c r="AA162" i="16"/>
  <c r="AA163" i="16"/>
  <c r="AA164" i="16"/>
  <c r="AA165" i="16"/>
  <c r="AA186" i="16"/>
  <c r="AA187" i="16"/>
  <c r="AA202" i="16"/>
  <c r="AA203" i="16"/>
  <c r="AA204" i="16"/>
  <c r="AA205" i="16"/>
  <c r="AA218" i="16"/>
  <c r="AA219" i="16"/>
  <c r="AA236" i="16"/>
  <c r="AA237" i="16"/>
  <c r="AA360" i="16"/>
  <c r="AA361" i="16"/>
  <c r="AA1036" i="16"/>
  <c r="AA1037" i="16"/>
  <c r="AA540" i="16"/>
  <c r="AA541" i="16"/>
  <c r="AA588" i="16"/>
  <c r="AA589" i="16"/>
  <c r="AA592" i="16"/>
  <c r="AA593" i="16"/>
  <c r="AA608" i="16"/>
  <c r="AA609" i="16"/>
  <c r="AA716" i="16"/>
  <c r="AA717" i="16"/>
  <c r="AA718" i="16"/>
  <c r="AA1058" i="16"/>
  <c r="AA1059" i="16"/>
  <c r="AA719" i="16"/>
  <c r="AA736" i="16"/>
  <c r="AA737" i="16"/>
  <c r="AA738" i="16"/>
  <c r="AA739" i="16"/>
  <c r="AA746" i="16"/>
  <c r="AA747" i="16"/>
  <c r="AA782" i="16"/>
  <c r="AA783" i="16"/>
  <c r="AA792" i="16"/>
  <c r="AA793" i="16"/>
  <c r="AA794" i="16"/>
  <c r="AA795" i="16"/>
  <c r="AA820" i="16"/>
  <c r="AA821" i="16"/>
  <c r="AA822" i="16"/>
  <c r="AA823" i="16"/>
  <c r="AA836" i="16"/>
  <c r="AA838" i="16"/>
  <c r="AA856" i="16"/>
  <c r="AA858" i="16"/>
  <c r="AA1088" i="16"/>
  <c r="AA1089" i="16"/>
  <c r="AA1090" i="16"/>
  <c r="AA1091" i="16"/>
  <c r="AA1094" i="16"/>
  <c r="AA1095" i="16"/>
  <c r="AA1096" i="16"/>
  <c r="AA1097" i="16"/>
  <c r="AA1098" i="16"/>
  <c r="AA1099" i="16"/>
  <c r="AA940" i="16"/>
  <c r="AA941" i="16"/>
  <c r="AA30" i="16"/>
  <c r="AA31" i="16"/>
  <c r="AA76" i="16"/>
  <c r="AA77" i="16"/>
  <c r="AA110" i="16"/>
  <c r="AA111" i="16"/>
  <c r="AA128" i="16"/>
  <c r="AA129" i="16"/>
  <c r="AA172" i="16"/>
  <c r="AA173" i="16"/>
  <c r="AA232" i="16"/>
  <c r="AA233" i="16"/>
  <c r="AA996" i="16"/>
  <c r="AA294" i="16"/>
  <c r="AA295" i="16"/>
  <c r="AA296" i="16"/>
  <c r="AA297" i="16"/>
  <c r="AA997" i="16"/>
  <c r="AA344" i="16"/>
  <c r="AA345" i="16"/>
  <c r="AA352" i="16"/>
  <c r="AA353" i="16"/>
  <c r="AA374" i="16"/>
  <c r="AA375" i="16"/>
  <c r="AA390" i="16"/>
  <c r="AA391" i="16"/>
  <c r="AA410" i="16"/>
  <c r="AA411" i="16"/>
  <c r="AA470" i="16"/>
  <c r="AA471" i="16"/>
  <c r="AA504" i="16"/>
  <c r="AA505" i="16"/>
  <c r="AA516" i="16"/>
  <c r="AA517" i="16"/>
  <c r="AA522" i="16"/>
  <c r="AA523" i="16"/>
  <c r="AA626" i="16"/>
  <c r="AA627" i="16"/>
  <c r="AA874" i="16"/>
  <c r="AA875" i="16"/>
  <c r="AA876" i="16"/>
  <c r="AA877" i="16"/>
  <c r="AA878" i="16"/>
  <c r="AA879" i="16"/>
  <c r="AA880" i="16"/>
  <c r="AA881" i="16"/>
  <c r="AA882" i="16"/>
  <c r="AA883" i="16"/>
  <c r="AA96" i="16"/>
  <c r="AA97" i="16"/>
  <c r="AA98" i="16"/>
  <c r="AA101" i="16"/>
  <c r="AA182" i="16"/>
  <c r="AA183" i="16"/>
  <c r="AA262" i="16"/>
  <c r="AA263" i="16"/>
  <c r="AA274" i="16"/>
  <c r="AA275" i="16"/>
  <c r="AA306" i="16"/>
  <c r="AA307" i="16"/>
  <c r="AA364" i="16"/>
  <c r="AA365" i="16"/>
  <c r="AA372" i="16"/>
  <c r="AA373" i="16"/>
  <c r="AA408" i="16"/>
  <c r="AA409" i="16"/>
  <c r="AA484" i="16"/>
  <c r="AA485" i="16"/>
  <c r="AA502" i="16"/>
  <c r="AA503" i="16"/>
  <c r="AA526" i="16"/>
  <c r="AA528" i="16"/>
  <c r="AA550" i="16"/>
  <c r="AA551" i="16"/>
  <c r="AA564" i="16"/>
  <c r="AA565" i="16"/>
  <c r="AA580" i="16"/>
  <c r="AA582" i="16"/>
  <c r="AA584" i="16"/>
  <c r="AA586" i="16"/>
  <c r="AA594" i="16"/>
  <c r="AA595" i="16"/>
  <c r="AA596" i="16"/>
  <c r="AA597" i="16"/>
  <c r="AA598" i="16"/>
  <c r="AA599" i="16"/>
  <c r="AA600" i="16"/>
  <c r="AA601" i="16"/>
  <c r="AA602" i="16"/>
  <c r="AA603" i="16"/>
  <c r="AA604" i="16"/>
  <c r="AA605" i="16"/>
  <c r="AA620" i="16"/>
  <c r="AA622" i="16"/>
  <c r="AA646" i="16"/>
  <c r="AA648" i="16"/>
  <c r="AA654" i="16"/>
  <c r="AA655" i="16"/>
  <c r="AA656" i="16"/>
  <c r="AA657" i="16"/>
  <c r="AA660" i="16"/>
  <c r="AA661" i="16"/>
  <c r="AA662" i="16"/>
  <c r="AA664" i="16"/>
  <c r="AA665" i="16"/>
  <c r="AA666" i="16"/>
  <c r="AA682" i="16"/>
  <c r="AA683" i="16"/>
  <c r="AA684" i="16"/>
  <c r="AA685" i="16"/>
  <c r="AA687" i="16"/>
  <c r="AA691" i="16"/>
  <c r="AA722" i="16"/>
  <c r="AA723" i="16"/>
  <c r="AA762" i="16"/>
  <c r="AA763" i="16"/>
  <c r="AA830" i="16"/>
  <c r="AA831" i="16"/>
  <c r="AA1092" i="16"/>
  <c r="AA1093" i="16"/>
  <c r="AA922" i="16"/>
  <c r="AA923" i="16"/>
  <c r="AA146" i="16"/>
  <c r="AA147" i="16"/>
  <c r="AA168" i="16"/>
  <c r="AA169" i="16"/>
  <c r="AA290" i="16"/>
  <c r="AA291" i="16"/>
  <c r="AA338" i="16"/>
  <c r="AA339" i="16"/>
  <c r="AA384" i="16"/>
  <c r="AA385" i="16"/>
  <c r="AA1042" i="16"/>
  <c r="AA1043" i="16"/>
  <c r="AA724" i="16"/>
  <c r="AA725" i="16"/>
  <c r="AA754" i="16"/>
  <c r="AA755" i="16"/>
  <c r="AA808" i="16"/>
  <c r="AA809" i="16"/>
  <c r="AA816" i="16"/>
  <c r="AA817" i="16"/>
  <c r="AA828" i="16"/>
  <c r="AA829" i="16"/>
  <c r="AA1104" i="16"/>
  <c r="AA936" i="16"/>
  <c r="AA1105" i="16"/>
  <c r="AA937" i="16"/>
  <c r="AA6" i="16"/>
  <c r="AA7" i="16"/>
  <c r="AA17" i="16"/>
  <c r="AA19" i="16"/>
  <c r="AA20" i="16"/>
  <c r="AA21" i="16"/>
  <c r="AA22" i="16"/>
  <c r="AA23" i="16"/>
  <c r="AA38" i="16"/>
  <c r="AA39" i="16"/>
  <c r="AA40" i="16"/>
  <c r="AA41" i="16"/>
  <c r="AA44" i="16"/>
  <c r="AA45" i="16"/>
  <c r="AA48" i="16"/>
  <c r="AA49" i="16"/>
  <c r="AA50" i="16"/>
  <c r="AA51" i="16"/>
  <c r="AA52" i="16"/>
  <c r="AA53" i="16"/>
  <c r="AA54" i="16"/>
  <c r="AA55" i="16"/>
  <c r="AA57" i="16"/>
  <c r="AA61" i="16"/>
  <c r="AA68" i="16"/>
  <c r="AA69" i="16"/>
  <c r="AA70" i="16"/>
  <c r="AA71" i="16"/>
  <c r="AA89" i="16"/>
  <c r="AA91" i="16"/>
  <c r="AA92" i="16"/>
  <c r="AA93" i="16"/>
  <c r="AA94" i="16"/>
  <c r="AA95" i="16"/>
  <c r="AA99" i="16"/>
  <c r="AA100" i="16"/>
  <c r="AA102" i="16"/>
  <c r="AA103" i="16"/>
  <c r="AA104" i="16"/>
  <c r="AA105" i="16"/>
  <c r="AA970" i="16"/>
  <c r="AA106" i="16"/>
  <c r="AA971" i="16"/>
  <c r="AA107" i="16"/>
  <c r="AA118" i="16"/>
  <c r="AA119" i="16"/>
  <c r="AA130" i="16"/>
  <c r="AA131" i="16"/>
  <c r="AA134" i="16"/>
  <c r="AA135" i="16"/>
  <c r="AA150" i="16"/>
  <c r="AA151" i="16"/>
  <c r="AA170" i="16"/>
  <c r="AA171" i="16"/>
  <c r="AA206" i="16"/>
  <c r="AA207" i="16"/>
  <c r="AA288" i="16"/>
  <c r="AA289" i="16"/>
  <c r="AA304" i="16"/>
  <c r="AA305" i="16"/>
  <c r="AA368" i="16"/>
  <c r="AA369" i="16"/>
  <c r="AA426" i="16"/>
  <c r="AA427" i="16"/>
  <c r="AA430" i="16"/>
  <c r="AA431" i="16"/>
  <c r="AA438" i="16"/>
  <c r="AA439" i="16"/>
  <c r="AA440" i="16"/>
  <c r="AA441" i="16"/>
  <c r="AA446" i="16"/>
  <c r="AA447" i="16"/>
  <c r="AA450" i="16"/>
  <c r="AA451" i="16"/>
  <c r="AA474" i="16"/>
  <c r="AA475" i="16"/>
  <c r="AA634" i="16"/>
  <c r="AA635" i="16"/>
  <c r="AA650" i="16"/>
  <c r="AA651" i="16"/>
  <c r="AA694" i="16"/>
  <c r="AA696" i="16"/>
  <c r="AA710" i="16"/>
  <c r="AA711" i="16"/>
  <c r="AA786" i="16"/>
  <c r="AA787" i="16"/>
  <c r="AA788" i="16"/>
  <c r="AA789" i="16"/>
  <c r="AA806" i="16"/>
  <c r="AA807" i="16"/>
  <c r="AA14" i="16"/>
  <c r="AA15" i="16"/>
  <c r="AA980" i="16"/>
  <c r="AA981" i="16"/>
  <c r="AA184" i="16"/>
  <c r="AA185" i="16"/>
  <c r="AA194" i="16"/>
  <c r="AA195" i="16"/>
  <c r="AA982" i="16"/>
  <c r="AA200" i="16"/>
  <c r="AA983" i="16"/>
  <c r="AA984" i="16"/>
  <c r="AA985" i="16"/>
  <c r="AA201" i="16"/>
  <c r="AA986" i="16"/>
  <c r="AA987" i="16"/>
  <c r="AA988" i="16"/>
  <c r="AA989" i="16"/>
  <c r="AA256" i="16"/>
  <c r="AA257" i="16"/>
  <c r="AA282" i="16"/>
  <c r="AA283" i="16"/>
  <c r="AA292" i="16"/>
  <c r="AA293" i="16"/>
  <c r="AA300" i="16"/>
  <c r="AA301" i="16"/>
  <c r="AA332" i="16"/>
  <c r="AA333" i="16"/>
  <c r="AA336" i="16"/>
  <c r="AA337" i="16"/>
  <c r="AA342" i="16"/>
  <c r="AA343" i="16"/>
  <c r="AA348" i="16"/>
  <c r="AA349" i="16"/>
  <c r="AA355" i="16"/>
  <c r="AA357" i="16"/>
  <c r="AA358" i="16"/>
  <c r="AA359" i="16"/>
  <c r="AA382" i="16"/>
  <c r="AA383" i="16"/>
  <c r="AA402" i="16"/>
  <c r="AA403" i="16"/>
  <c r="AA1018" i="16"/>
  <c r="AA1019" i="16"/>
  <c r="AA420" i="16"/>
  <c r="AA421" i="16"/>
  <c r="AA1026" i="16"/>
  <c r="AA1027" i="16"/>
  <c r="AA1030" i="16"/>
  <c r="AA1031" i="16"/>
  <c r="AA490" i="16"/>
  <c r="AA491" i="16"/>
  <c r="AA1032" i="16"/>
  <c r="AA1033" i="16"/>
  <c r="AA498" i="16"/>
  <c r="AA499" i="16"/>
  <c r="AA1034" i="16"/>
  <c r="AA518" i="16"/>
  <c r="AA519" i="16"/>
  <c r="AA1035" i="16"/>
  <c r="AA538" i="16"/>
  <c r="AA539" i="16"/>
  <c r="AA1044" i="16"/>
  <c r="AA614" i="16"/>
  <c r="AA1045" i="16"/>
  <c r="AA615" i="16"/>
  <c r="AA621" i="16"/>
  <c r="AA623" i="16"/>
  <c r="AA636" i="16"/>
  <c r="AA1048" i="16"/>
  <c r="AA640" i="16"/>
  <c r="AA1049" i="16"/>
  <c r="AA688" i="16"/>
  <c r="AA692" i="16"/>
  <c r="AA702" i="16"/>
  <c r="AA703" i="16"/>
  <c r="AA730" i="16"/>
  <c r="AA731" i="16"/>
  <c r="AA1062" i="16"/>
  <c r="AA1063" i="16"/>
  <c r="AA750" i="16"/>
  <c r="AA751" i="16"/>
  <c r="AA766" i="16"/>
  <c r="AA767" i="16"/>
  <c r="AA796" i="16"/>
  <c r="AA798" i="16"/>
  <c r="AA800" i="16"/>
  <c r="AA801" i="16"/>
  <c r="AA1074" i="16"/>
  <c r="AA1075" i="16"/>
  <c r="AA1080" i="16"/>
  <c r="AA1081" i="16"/>
  <c r="AA1086" i="16"/>
  <c r="AA1087" i="16"/>
  <c r="AA868" i="16"/>
  <c r="AA869" i="16"/>
  <c r="AA886" i="16"/>
  <c r="AA887" i="16"/>
  <c r="AA890" i="16"/>
  <c r="AA891" i="16"/>
  <c r="AA912" i="16"/>
  <c r="AA913" i="16"/>
  <c r="AA1100" i="16"/>
  <c r="AA1101" i="16"/>
  <c r="AA1102" i="16"/>
  <c r="AA1103" i="16"/>
  <c r="AA4" i="16"/>
  <c r="AA5" i="16"/>
  <c r="AA46" i="16"/>
  <c r="AA47" i="16"/>
  <c r="AA58" i="16"/>
  <c r="AA62" i="16"/>
  <c r="AA108" i="16"/>
  <c r="AA109" i="16"/>
  <c r="AA158" i="16"/>
  <c r="AA159" i="16"/>
  <c r="AA188" i="16"/>
  <c r="AA189" i="16"/>
  <c r="AA210" i="16"/>
  <c r="AA211" i="16"/>
  <c r="AA212" i="16"/>
  <c r="AA213" i="16"/>
  <c r="AA224" i="16"/>
  <c r="AA225" i="16"/>
  <c r="AA442" i="16"/>
  <c r="AA444" i="16"/>
  <c r="AA476" i="16"/>
  <c r="AA477" i="16"/>
  <c r="AA632" i="16"/>
  <c r="AA633" i="16"/>
  <c r="AA1050" i="16"/>
  <c r="AA1051" i="16"/>
  <c r="AA748" i="16"/>
  <c r="AA749" i="16"/>
  <c r="AA760" i="16"/>
  <c r="AA761" i="16"/>
  <c r="AA814" i="16"/>
  <c r="AA815" i="16"/>
  <c r="AA884" i="16"/>
  <c r="AA885" i="16"/>
  <c r="AA898" i="16"/>
  <c r="AA899" i="16"/>
  <c r="AA918" i="16"/>
  <c r="AA919" i="16"/>
  <c r="AA944" i="16"/>
  <c r="AA946" i="16"/>
  <c r="AA954" i="16"/>
  <c r="AA955" i="16"/>
  <c r="AA956" i="16"/>
  <c r="AA959" i="16"/>
  <c r="AA59" i="16"/>
  <c r="AA63" i="16"/>
  <c r="AA65" i="16"/>
  <c r="AA67" i="16"/>
  <c r="AA82" i="16"/>
  <c r="AA83" i="16"/>
  <c r="AA84" i="16"/>
  <c r="AA85" i="16"/>
  <c r="AA966" i="16"/>
  <c r="AA967" i="16"/>
  <c r="AA124" i="16"/>
  <c r="AA125" i="16"/>
  <c r="AA126" i="16"/>
  <c r="AA127" i="16"/>
  <c r="AA216" i="16"/>
  <c r="AA217" i="16"/>
  <c r="AA220" i="16"/>
  <c r="AA221" i="16"/>
  <c r="AA230" i="16"/>
  <c r="AA231" i="16"/>
  <c r="AA234" i="16"/>
  <c r="AA235" i="16"/>
  <c r="AA276" i="16"/>
  <c r="AA277" i="16"/>
  <c r="AA406" i="16"/>
  <c r="AA407" i="16"/>
  <c r="AA414" i="16"/>
  <c r="AA415" i="16"/>
  <c r="AA488" i="16"/>
  <c r="AA489" i="16"/>
  <c r="AA663" i="16"/>
  <c r="AA667" i="16"/>
  <c r="AA670" i="16"/>
  <c r="AA671" i="16"/>
  <c r="AA780" i="16"/>
  <c r="AA781" i="16"/>
  <c r="AA802" i="16"/>
  <c r="AA803" i="16"/>
  <c r="AA810" i="16"/>
  <c r="AA812" i="16"/>
  <c r="AA818" i="16"/>
  <c r="AA819" i="16"/>
  <c r="AA850" i="16"/>
  <c r="AA851" i="16"/>
  <c r="AA915" i="16"/>
  <c r="AA917" i="16"/>
  <c r="AA56" i="16"/>
  <c r="AA60" i="16"/>
  <c r="AA964" i="16"/>
  <c r="AA965" i="16"/>
  <c r="AA226" i="16"/>
  <c r="AA227" i="16"/>
  <c r="AA992" i="16"/>
  <c r="AA993" i="16"/>
  <c r="AA340" i="16"/>
  <c r="AA341" i="16"/>
  <c r="AA394" i="16"/>
  <c r="AA395" i="16"/>
  <c r="AA396" i="16"/>
  <c r="AA397" i="16"/>
  <c r="AA398" i="16"/>
  <c r="AA400" i="16"/>
  <c r="AA418" i="16"/>
  <c r="AA419" i="16"/>
  <c r="AA512" i="16"/>
  <c r="AA513" i="16"/>
  <c r="AA524" i="16"/>
  <c r="AA525" i="16"/>
  <c r="AA534" i="16"/>
  <c r="AA535" i="16"/>
  <c r="AA668" i="16"/>
  <c r="AA669" i="16"/>
  <c r="AA678" i="16"/>
  <c r="AA679" i="16"/>
  <c r="AA752" i="16"/>
  <c r="AA753" i="16"/>
  <c r="AA862" i="16"/>
  <c r="AA863" i="16"/>
  <c r="AA962" i="16"/>
  <c r="AA963" i="16"/>
  <c r="AA974" i="16"/>
  <c r="AA975" i="16"/>
  <c r="AA152" i="16"/>
  <c r="AA154" i="16"/>
  <c r="AA166" i="16"/>
  <c r="AA167" i="16"/>
  <c r="AA264" i="16"/>
  <c r="AA266" i="16"/>
  <c r="AA286" i="16"/>
  <c r="AA287" i="16"/>
  <c r="AA308" i="16"/>
  <c r="AA310" i="16"/>
  <c r="AA313" i="16"/>
  <c r="AA316" i="16"/>
  <c r="AA318" i="16"/>
  <c r="AA319" i="16"/>
  <c r="AA320" i="16"/>
  <c r="AA321" i="16"/>
  <c r="AA443" i="16"/>
  <c r="AA445" i="16"/>
  <c r="AA452" i="16"/>
  <c r="AA453" i="16"/>
  <c r="AA462" i="16"/>
  <c r="AA463" i="16"/>
  <c r="AA536" i="16"/>
  <c r="AA537" i="16"/>
  <c r="AA672" i="16"/>
  <c r="AA673" i="16"/>
  <c r="AA712" i="16"/>
  <c r="AA713" i="16"/>
  <c r="AA726" i="16"/>
  <c r="AA727" i="16"/>
  <c r="AA804" i="16"/>
  <c r="AA805" i="16"/>
  <c r="AA846" i="16"/>
  <c r="AA847" i="16"/>
  <c r="AA848" i="16"/>
  <c r="AA849" i="16"/>
  <c r="AA892" i="16"/>
  <c r="AA894" i="16"/>
  <c r="AA902" i="16"/>
  <c r="AA904" i="16"/>
  <c r="AA976" i="16"/>
  <c r="AA977" i="16"/>
  <c r="AA314" i="16"/>
  <c r="AA317" i="16"/>
  <c r="AA366" i="16"/>
  <c r="AA367" i="16"/>
  <c r="AA1010" i="16"/>
  <c r="AA1011" i="16"/>
  <c r="AA422" i="16"/>
  <c r="AA423" i="16"/>
  <c r="AA434" i="16"/>
  <c r="AA436" i="16"/>
  <c r="AA458" i="16"/>
  <c r="AA459" i="16"/>
  <c r="AA542" i="16"/>
  <c r="AA543" i="16"/>
  <c r="AA652" i="16"/>
  <c r="AA653" i="16"/>
  <c r="AA686" i="16"/>
  <c r="AA689" i="16"/>
  <c r="AA708" i="16"/>
  <c r="AA709" i="16"/>
  <c r="AA720" i="16"/>
  <c r="AA721" i="16"/>
  <c r="AA768" i="16"/>
  <c r="AA769" i="16"/>
  <c r="AA1068" i="16"/>
  <c r="AA1069" i="16"/>
  <c r="AA797" i="16"/>
  <c r="AA799" i="16"/>
  <c r="AA842" i="16"/>
  <c r="AA843" i="16"/>
  <c r="AA844" i="16"/>
  <c r="AA845" i="16"/>
  <c r="AA872" i="16"/>
  <c r="AA873" i="16"/>
  <c r="AA920" i="16"/>
  <c r="AA921" i="16"/>
  <c r="AA924" i="16"/>
  <c r="AA926" i="16"/>
  <c r="AA930" i="16"/>
  <c r="AA931" i="16"/>
  <c r="AA945" i="16"/>
  <c r="AA947" i="16"/>
  <c r="AA268" i="16"/>
  <c r="AA269" i="16"/>
  <c r="AA270" i="16"/>
  <c r="AA271" i="16"/>
  <c r="AA460" i="16"/>
  <c r="AA461" i="16"/>
  <c r="AA552" i="16"/>
  <c r="AA553" i="16"/>
  <c r="AA610" i="16"/>
  <c r="AA611" i="16"/>
  <c r="AA647" i="16"/>
  <c r="AA649" i="16"/>
  <c r="AA658" i="16"/>
  <c r="AA659" i="16"/>
  <c r="AA698" i="16"/>
  <c r="AA699" i="16"/>
  <c r="AA700" i="16"/>
  <c r="AA701" i="16"/>
  <c r="AA857" i="16"/>
  <c r="AA859" i="16"/>
  <c r="AA866" i="16"/>
  <c r="AA867" i="16"/>
  <c r="AA893" i="16"/>
  <c r="AA895" i="16"/>
  <c r="AA925" i="16"/>
  <c r="AA927" i="16"/>
  <c r="AA932" i="16"/>
  <c r="AA933" i="16"/>
  <c r="AA942" i="16"/>
  <c r="AA943" i="16"/>
  <c r="AA240" i="16"/>
  <c r="AA242" i="16"/>
  <c r="AA248" i="16"/>
  <c r="AA249" i="16"/>
  <c r="AA259" i="16"/>
  <c r="AA261" i="16"/>
  <c r="AA1004" i="16"/>
  <c r="AA1005" i="16"/>
  <c r="AA456" i="16"/>
  <c r="AA457" i="16"/>
  <c r="AA506" i="16"/>
  <c r="AA507" i="16"/>
  <c r="AA581" i="16"/>
  <c r="AA583" i="16"/>
  <c r="AA606" i="16"/>
  <c r="AA607" i="16"/>
  <c r="AA630" i="16"/>
  <c r="AA631" i="16"/>
  <c r="AA637" i="16"/>
  <c r="AA641" i="16"/>
  <c r="AA695" i="16"/>
  <c r="AA697" i="16"/>
  <c r="AA903" i="16"/>
  <c r="AA905" i="16"/>
  <c r="AA11" i="16"/>
  <c r="AA13" i="16"/>
  <c r="AA968" i="16"/>
  <c r="AA969" i="16"/>
  <c r="AA180" i="16"/>
  <c r="AA181" i="16"/>
  <c r="AA238" i="16"/>
  <c r="AA239" i="16"/>
  <c r="AA246" i="16"/>
  <c r="AA247" i="16"/>
  <c r="AA250" i="16"/>
  <c r="AA251" i="16"/>
  <c r="AA386" i="16"/>
  <c r="AA387" i="16"/>
  <c r="AA1028" i="16"/>
  <c r="AA1029" i="16"/>
  <c r="AA546" i="16"/>
  <c r="AA548" i="16"/>
  <c r="AA574" i="16"/>
  <c r="AA576" i="16"/>
  <c r="AA585" i="16"/>
  <c r="AA587" i="16"/>
  <c r="AA616" i="16"/>
  <c r="AA619" i="16"/>
  <c r="AA638" i="16"/>
  <c r="AA642" i="16"/>
  <c r="AA1072" i="16"/>
  <c r="AA1073" i="16"/>
  <c r="AA896" i="16"/>
  <c r="AA897" i="16"/>
  <c r="AA948" i="16"/>
  <c r="AA949" i="16"/>
  <c r="AA10" i="16"/>
  <c r="AA12" i="16"/>
  <c r="AA950" i="16"/>
  <c r="AA951" i="16"/>
  <c r="AA952" i="16"/>
  <c r="AA953" i="16"/>
  <c r="AA36" i="16"/>
  <c r="AA37" i="16"/>
  <c r="AA72" i="16"/>
  <c r="AA73" i="16"/>
  <c r="AA112" i="16"/>
  <c r="AA113" i="16"/>
  <c r="AA176" i="16"/>
  <c r="AA177" i="16"/>
  <c r="AA208" i="16"/>
  <c r="AA209" i="16"/>
  <c r="AA222" i="16"/>
  <c r="AA223" i="16"/>
  <c r="AA241" i="16"/>
  <c r="AA243" i="16"/>
  <c r="AA252" i="16"/>
  <c r="AA253" i="16"/>
  <c r="AA254" i="16"/>
  <c r="AA255" i="16"/>
  <c r="AA265" i="16"/>
  <c r="AA267" i="16"/>
  <c r="AA278" i="16"/>
  <c r="AA279" i="16"/>
  <c r="AA302" i="16"/>
  <c r="AA303" i="16"/>
  <c r="AA309" i="16"/>
  <c r="AA311" i="16"/>
  <c r="AA312" i="16"/>
  <c r="AA315" i="16"/>
  <c r="AA322" i="16"/>
  <c r="AA323" i="16"/>
  <c r="AA334" i="16"/>
  <c r="AA335" i="16"/>
  <c r="AA354" i="16"/>
  <c r="AA356" i="16"/>
  <c r="AA362" i="16"/>
  <c r="AA363" i="16"/>
  <c r="AA392" i="16"/>
  <c r="AA393" i="16"/>
  <c r="AA435" i="16"/>
  <c r="AA437" i="16"/>
  <c r="AA1020" i="16"/>
  <c r="AA1021" i="16"/>
  <c r="AA1022" i="16"/>
  <c r="AA1023" i="16"/>
  <c r="AA466" i="16"/>
  <c r="AA467" i="16"/>
  <c r="AA482" i="16"/>
  <c r="AA483" i="16"/>
  <c r="AA494" i="16"/>
  <c r="AA495" i="16"/>
  <c r="AA590" i="16"/>
  <c r="AA591" i="16"/>
  <c r="AA1046" i="16"/>
  <c r="AA1047" i="16"/>
  <c r="AA628" i="16"/>
  <c r="AA629" i="16"/>
  <c r="AA639" i="16"/>
  <c r="AA643" i="16"/>
  <c r="AA1052" i="16"/>
  <c r="AA680" i="16"/>
  <c r="AA681" i="16"/>
  <c r="AA1053" i="16"/>
  <c r="AA1054" i="16"/>
  <c r="AA1055" i="16"/>
  <c r="AA704" i="16"/>
  <c r="AA705" i="16"/>
  <c r="AA706" i="16"/>
  <c r="AA707" i="16"/>
  <c r="AA1056" i="16"/>
  <c r="AA1057" i="16"/>
  <c r="AA1064" i="16"/>
  <c r="AA1065" i="16"/>
  <c r="AA772" i="16"/>
  <c r="AA773" i="16"/>
  <c r="AA1070" i="16"/>
  <c r="AA1071" i="16"/>
  <c r="AA790" i="16"/>
  <c r="AA791" i="16"/>
  <c r="AA1076" i="16"/>
  <c r="AA1077" i="16"/>
  <c r="AA1078" i="16"/>
  <c r="AA1079" i="16"/>
  <c r="AA826" i="16"/>
  <c r="AA827" i="16"/>
  <c r="AA834" i="16"/>
  <c r="AA835" i="16"/>
  <c r="AA1082" i="16"/>
  <c r="AA840" i="16"/>
  <c r="AA841" i="16"/>
  <c r="AA1083" i="16"/>
  <c r="AA852" i="16"/>
  <c r="AA853" i="16"/>
  <c r="AA854" i="16"/>
  <c r="AA855" i="16"/>
  <c r="AA860" i="16"/>
  <c r="AA861" i="16"/>
  <c r="AA908" i="16"/>
  <c r="AA909" i="16"/>
  <c r="AA914" i="16"/>
  <c r="AA916" i="16"/>
  <c r="AA972" i="16"/>
  <c r="AA973" i="16"/>
  <c r="AA214" i="16"/>
  <c r="AA215" i="16"/>
  <c r="AA990" i="16"/>
  <c r="AA991" i="16"/>
  <c r="AA330" i="16"/>
  <c r="AA331" i="16"/>
  <c r="AA1006" i="16"/>
  <c r="AA1007" i="16"/>
  <c r="AA370" i="16"/>
  <c r="AA371" i="16"/>
  <c r="AA424" i="16"/>
  <c r="AA425" i="16"/>
  <c r="AA784" i="16"/>
  <c r="AA785" i="16"/>
  <c r="AA938" i="16"/>
  <c r="AA939" i="16"/>
  <c r="AA142" i="16"/>
  <c r="AA143" i="16"/>
  <c r="AA978" i="16"/>
  <c r="AA144" i="16"/>
  <c r="AA145" i="16"/>
  <c r="AA160" i="16"/>
  <c r="AA161" i="16"/>
  <c r="AA979" i="16"/>
  <c r="AA190" i="16"/>
  <c r="AA191" i="16"/>
  <c r="AA272" i="16"/>
  <c r="AA273" i="16"/>
  <c r="AA284" i="16"/>
  <c r="AA285" i="16"/>
  <c r="AA376" i="16"/>
  <c r="AA377" i="16"/>
  <c r="AA380" i="16"/>
  <c r="AA381" i="16"/>
  <c r="AA388" i="16"/>
  <c r="AA389" i="16"/>
  <c r="AA1014" i="16"/>
  <c r="AA1015" i="16"/>
  <c r="AA399" i="16"/>
  <c r="AA401" i="16"/>
  <c r="AA404" i="16"/>
  <c r="AA405" i="16"/>
  <c r="AA432" i="16"/>
  <c r="AA433" i="16"/>
  <c r="AA448" i="16"/>
  <c r="AA449" i="16"/>
  <c r="AA472" i="16"/>
  <c r="AA473" i="16"/>
  <c r="AA486" i="16"/>
  <c r="AA487" i="16"/>
  <c r="AA496" i="16"/>
  <c r="AA497" i="16"/>
  <c r="AA500" i="16"/>
  <c r="AA501" i="16"/>
  <c r="AA508" i="16"/>
  <c r="AA509" i="16"/>
  <c r="AA520" i="16"/>
  <c r="AA521" i="16"/>
  <c r="AA527" i="16"/>
  <c r="AA529" i="16"/>
  <c r="AA530" i="16"/>
  <c r="AA531" i="16"/>
  <c r="AA575" i="16"/>
  <c r="AA577" i="16"/>
  <c r="AA624" i="16"/>
  <c r="AA625" i="16"/>
  <c r="AA644" i="16"/>
  <c r="AA645" i="16"/>
  <c r="AA674" i="16"/>
  <c r="AA675" i="16"/>
  <c r="AA690" i="16"/>
  <c r="AA693" i="16"/>
  <c r="AA714" i="16"/>
  <c r="AA715" i="16"/>
  <c r="AA756" i="16"/>
  <c r="AA757" i="16"/>
  <c r="AA811" i="16"/>
  <c r="AA813" i="16"/>
  <c r="AA837" i="16"/>
  <c r="AA839" i="16"/>
  <c r="AA864" i="16"/>
  <c r="AA865" i="16"/>
  <c r="AA870" i="16"/>
  <c r="AA871" i="16"/>
  <c r="H12" i="19"/>
  <c r="F12" i="19"/>
  <c r="H9" i="19"/>
  <c r="F9" i="19"/>
  <c r="D9" i="19"/>
  <c r="D12" i="19"/>
  <c r="H6" i="19"/>
  <c r="F6" i="19"/>
  <c r="D6"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050521-9A27-447E-8D08-D953127B5A14}" keepAlive="1" name="Query - ShipmentData" description="Connection to the 'ShipmentData' query in the workbook." type="5" refreshedVersion="8" background="1" saveData="1">
    <dbPr connection="Provider=Microsoft.Mashup.OleDb.1;Data Source=$Workbook$;Location=ShipmentData;Extended Properties=&quot;&quot;" command="SELECT * FROM [ShipmentData]"/>
  </connection>
  <connection id="2" xr16:uid="{B0C24BA2-FC3E-41A6-8E47-B157CD098C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EF9EF3C-BCCA-4E77-BDD3-1EFCAAC24E91}" name="WorksheetConnection_ShipmentData.xlsx!ShipmentData" type="102" refreshedVersion="8" minRefreshableVersion="5">
    <extLst>
      <ext xmlns:x15="http://schemas.microsoft.com/office/spreadsheetml/2010/11/main" uri="{DE250136-89BD-433C-8126-D09CA5730AF9}">
        <x15:connection id="ShipmentData" autoDelete="1">
          <x15:rangePr sourceName="_xlcn.WorksheetConnection_ShipmentData.xlsxShipmentData1"/>
        </x15:connection>
      </ext>
    </extLst>
  </connection>
</connections>
</file>

<file path=xl/sharedStrings.xml><?xml version="1.0" encoding="utf-8"?>
<sst xmlns="http://schemas.openxmlformats.org/spreadsheetml/2006/main" count="12306" uniqueCount="105">
  <si>
    <t>Carrier</t>
  </si>
  <si>
    <t>CarrierService</t>
  </si>
  <si>
    <t>OriginCountry</t>
  </si>
  <si>
    <t>DestinationState</t>
  </si>
  <si>
    <t>DestinationCountry</t>
  </si>
  <si>
    <t>DHL</t>
  </si>
  <si>
    <t>FedEx</t>
  </si>
  <si>
    <t>ShipmentId</t>
  </si>
  <si>
    <t>ShipmentImportedTimestamp</t>
  </si>
  <si>
    <t>ShipmentFulfilledTimestamp</t>
  </si>
  <si>
    <t>ShipmentDeliveredTimestamp</t>
  </si>
  <si>
    <t>Delhivery</t>
  </si>
  <si>
    <t>Ecom Express</t>
  </si>
  <si>
    <t>Xpress Bees</t>
  </si>
  <si>
    <t>India</t>
  </si>
  <si>
    <t>Delhi</t>
  </si>
  <si>
    <t>Mumbai</t>
  </si>
  <si>
    <t>Kolkata</t>
  </si>
  <si>
    <t>Chennai</t>
  </si>
  <si>
    <t>Indore</t>
  </si>
  <si>
    <t>Bangalore</t>
  </si>
  <si>
    <t>Hyderabad</t>
  </si>
  <si>
    <t>Noida</t>
  </si>
  <si>
    <t>Gurgoan</t>
  </si>
  <si>
    <t>Chandigarh</t>
  </si>
  <si>
    <t>Patna</t>
  </si>
  <si>
    <t>Bhopal</t>
  </si>
  <si>
    <t>Jaipur</t>
  </si>
  <si>
    <t>Dehradun</t>
  </si>
  <si>
    <t>Ranchi</t>
  </si>
  <si>
    <t>Agartala</t>
  </si>
  <si>
    <t>Ahmedabad</t>
  </si>
  <si>
    <t>Pune</t>
  </si>
  <si>
    <t>Surat</t>
  </si>
  <si>
    <t>OriginCity</t>
  </si>
  <si>
    <t>DestinationCity</t>
  </si>
  <si>
    <t>DTDC</t>
  </si>
  <si>
    <t>Blue Dart</t>
  </si>
  <si>
    <t>Two Day Delivery</t>
  </si>
  <si>
    <t>New Delhi</t>
  </si>
  <si>
    <t>OriginState</t>
  </si>
  <si>
    <t>Tamil Nadu</t>
  </si>
  <si>
    <t>Madhya Pradesh</t>
  </si>
  <si>
    <t>West Bengal</t>
  </si>
  <si>
    <t>Maharashtra</t>
  </si>
  <si>
    <t>Tripura</t>
  </si>
  <si>
    <t>Gujarat</t>
  </si>
  <si>
    <t>Karnataka</t>
  </si>
  <si>
    <t>Punjab</t>
  </si>
  <si>
    <t>Uttarakhand</t>
  </si>
  <si>
    <t>Haryana</t>
  </si>
  <si>
    <t>Telangana</t>
  </si>
  <si>
    <t>Rajasthan</t>
  </si>
  <si>
    <t>Uttar Pradesh</t>
  </si>
  <si>
    <t>Bihar</t>
  </si>
  <si>
    <t>Lucknow</t>
  </si>
  <si>
    <t>Jharkhand</t>
  </si>
  <si>
    <t>Next Day Delivery</t>
  </si>
  <si>
    <t>Standard Delivery</t>
  </si>
  <si>
    <t>ShipmentFulfilledSLATimestamp</t>
  </si>
  <si>
    <t>ShipmentCarrierPickUpTimestamp</t>
  </si>
  <si>
    <t>OrderStatus</t>
  </si>
  <si>
    <t>Fulfilled</t>
  </si>
  <si>
    <t>Cancelled</t>
  </si>
  <si>
    <t>ShipmentExpectedDeliveryTimestamp</t>
  </si>
  <si>
    <t>DeliveryStatus</t>
  </si>
  <si>
    <t>DeliverySubStatus</t>
  </si>
  <si>
    <t>Delivered</t>
  </si>
  <si>
    <t>Delayed</t>
  </si>
  <si>
    <t>InTransit</t>
  </si>
  <si>
    <t>OnTime</t>
  </si>
  <si>
    <t>DeliveryDelayHour</t>
  </si>
  <si>
    <t>Grand Total</t>
  </si>
  <si>
    <t>Shipments</t>
  </si>
  <si>
    <t>Shipments by carriers</t>
  </si>
  <si>
    <t>Shipment by carrier service</t>
  </si>
  <si>
    <t>Total shipments</t>
  </si>
  <si>
    <t>Column Labels</t>
  </si>
  <si>
    <t>Delivery status</t>
  </si>
  <si>
    <t>Shipments status</t>
  </si>
  <si>
    <t>Shipments sub-status</t>
  </si>
  <si>
    <t>ImportToFulfilledHours</t>
  </si>
  <si>
    <t>ImportToPickUpHours</t>
  </si>
  <si>
    <t>ImportToDeliverHours</t>
  </si>
  <si>
    <t>FulfilledToPickUpHours</t>
  </si>
  <si>
    <t>FulfilledToDeliverHours</t>
  </si>
  <si>
    <t>PickUpToDeliverHours</t>
  </si>
  <si>
    <t>Average Fulfilled To Pick Up Hours</t>
  </si>
  <si>
    <t>`</t>
  </si>
  <si>
    <t>FulfillmentSLABreach</t>
  </si>
  <si>
    <t>PickUpSLABreach</t>
  </si>
  <si>
    <t>Average Import To Deliver Hours</t>
  </si>
  <si>
    <t>Average Fulfilled To Deliver Hours</t>
  </si>
  <si>
    <t>Average Pickup To Deliver Hours</t>
  </si>
  <si>
    <t>Avg. Import To Deliver Hours</t>
  </si>
  <si>
    <t/>
  </si>
  <si>
    <t>Fulfillment SLA Breached / Not Breached</t>
  </si>
  <si>
    <t>Pick Up SLA Breached / Not Breached</t>
  </si>
  <si>
    <t>Avg. Pick Up To Deliver Hours</t>
  </si>
  <si>
    <t>Average Import To Fulfilled Hours</t>
  </si>
  <si>
    <t>Average Import To Pick Up Hours</t>
  </si>
  <si>
    <t>Total Shipments</t>
  </si>
  <si>
    <t>Delayed Shipments</t>
  </si>
  <si>
    <t>InTransit Shipments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</si>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</sst>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orbel"/>
      <family val="2"/>
      <scheme val="minor"/>
    </font>
    <font>
      <sz val="8"/>
      <name val="Corbel"/>
      <family val="2"/>
      <scheme val="minor"/>
    </font>
    <font>
      <sz val="15"/>
      <color theme="1"/>
      <name val="Corbel"/>
      <family val="2"/>
      <scheme val="minor"/>
    </font>
    <font>
      <b/>
      <sz val="20"/>
      <color theme="1"/>
      <name val="Corbel"/>
      <family val="2"/>
      <scheme val="minor"/>
    </font>
    <font>
      <b/>
      <sz val="11"/>
      <color theme="1"/>
      <name val="Corbel"/>
      <family val="2"/>
      <scheme val="minor"/>
    </font>
    <font>
      <b/>
      <sz val="18"/>
      <color theme="1"/>
      <name val="Corbel"/>
      <family val="2"/>
      <scheme val="minor"/>
    </font>
  </fonts>
  <fills count="4">
    <fill>
      <patternFill patternType="none"/>
    </fill>
    <fill>
      <patternFill patternType="gray125"/>
    </fill>
    <fill>
      <patternFill patternType="solid">
        <fgColor rgb="FFF5F6FA"/>
        <bgColor indexed="64"/>
      </patternFill>
    </fill>
    <fill>
      <patternFill patternType="solid">
        <fgColor theme="5" tint="0.79998168889431442"/>
        <bgColor theme="5" tint="0.79998168889431442"/>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22" fontId="0" fillId="0" borderId="0" xfId="0" applyNumberFormat="1"/>
    <xf numFmtId="0" fontId="0" fillId="2" borderId="0" xfId="0" applyFill="1"/>
    <xf numFmtId="0" fontId="0" fillId="0" borderId="0" xfId="0" pivotButton="1"/>
    <xf numFmtId="0" fontId="0" fillId="0" borderId="0" xfId="0" applyAlignment="1">
      <alignment horizontal="left"/>
    </xf>
    <xf numFmtId="0" fontId="2" fillId="2" borderId="0" xfId="0" applyFont="1" applyFill="1" applyAlignment="1">
      <alignment horizontal="left" vertical="center"/>
    </xf>
    <xf numFmtId="2" fontId="3" fillId="0" borderId="3" xfId="0" applyNumberFormat="1" applyFont="1" applyBorder="1" applyAlignment="1">
      <alignment horizontal="center" vertical="top"/>
    </xf>
    <xf numFmtId="0" fontId="0" fillId="2" borderId="0" xfId="0" applyFill="1" applyAlignment="1">
      <alignment vertical="top"/>
    </xf>
    <xf numFmtId="0" fontId="0" fillId="0" borderId="3" xfId="0" applyBorder="1" applyAlignment="1">
      <alignment horizontal="center" vertical="top"/>
    </xf>
    <xf numFmtId="0" fontId="0" fillId="0" borderId="13" xfId="0" pivotButton="1" applyBorder="1" applyAlignment="1">
      <alignment horizontal="left" vertical="top"/>
    </xf>
    <xf numFmtId="2" fontId="0" fillId="0" borderId="11" xfId="0" applyNumberFormat="1" applyBorder="1" applyAlignment="1">
      <alignment horizontal="center" vertical="top"/>
    </xf>
    <xf numFmtId="2" fontId="0" fillId="0" borderId="7" xfId="0" applyNumberFormat="1" applyBorder="1" applyAlignment="1">
      <alignment horizontal="center" vertical="top"/>
    </xf>
    <xf numFmtId="2" fontId="0" fillId="0" borderId="4" xfId="0" applyNumberFormat="1" applyBorder="1" applyAlignment="1">
      <alignment horizontal="center" vertical="top"/>
    </xf>
    <xf numFmtId="2" fontId="0" fillId="0" borderId="5" xfId="0" applyNumberFormat="1" applyBorder="1" applyAlignment="1">
      <alignment horizontal="center" vertical="top"/>
    </xf>
    <xf numFmtId="2" fontId="0" fillId="0" borderId="10" xfId="0" applyNumberFormat="1" applyBorder="1" applyAlignment="1">
      <alignment horizontal="center" vertical="top"/>
    </xf>
    <xf numFmtId="2" fontId="0" fillId="0" borderId="6" xfId="0" applyNumberFormat="1" applyBorder="1" applyAlignment="1">
      <alignment horizontal="center" vertical="top"/>
    </xf>
    <xf numFmtId="0" fontId="0" fillId="0" borderId="3" xfId="0" pivotButton="1"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xf>
    <xf numFmtId="0" fontId="0" fillId="0" borderId="12" xfId="0" applyBorder="1" applyAlignment="1">
      <alignment horizontal="left" vertical="top"/>
    </xf>
    <xf numFmtId="0" fontId="0" fillId="0" borderId="2" xfId="0" applyBorder="1" applyAlignment="1">
      <alignment horizontal="left"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11" xfId="0" applyBorder="1" applyAlignment="1">
      <alignment horizontal="left" vertical="top"/>
    </xf>
    <xf numFmtId="0" fontId="0" fillId="0" borderId="0" xfId="0" applyAlignment="1">
      <alignment horizontal="center" vertical="top"/>
    </xf>
    <xf numFmtId="0" fontId="4" fillId="3" borderId="1" xfId="0" applyFont="1" applyFill="1" applyBorder="1" applyAlignment="1">
      <alignment horizontal="center" vertical="top"/>
    </xf>
    <xf numFmtId="0" fontId="0" fillId="0" borderId="0" xfId="0" pivotButton="1" applyAlignment="1">
      <alignment horizontal="center" vertical="top"/>
    </xf>
    <xf numFmtId="1" fontId="0" fillId="0" borderId="0" xfId="0" applyNumberFormat="1" applyAlignment="1">
      <alignment horizontal="center" vertical="top"/>
    </xf>
    <xf numFmtId="0" fontId="5" fillId="2" borderId="2" xfId="0" applyFont="1" applyFill="1" applyBorder="1" applyAlignment="1">
      <alignment horizontal="center" vertical="center"/>
    </xf>
    <xf numFmtId="0" fontId="0" fillId="2" borderId="0" xfId="0" applyFill="1" applyAlignment="1">
      <alignment vertical="center"/>
    </xf>
    <xf numFmtId="2" fontId="5" fillId="2" borderId="2" xfId="0" applyNumberFormat="1" applyFont="1" applyFill="1" applyBorder="1" applyAlignment="1">
      <alignment horizontal="center" vertical="center"/>
    </xf>
    <xf numFmtId="0" fontId="0" fillId="0" borderId="0" xfId="0" applyAlignment="1">
      <alignment horizontal="left" vertical="top"/>
    </xf>
    <xf numFmtId="0" fontId="0" fillId="2" borderId="14" xfId="0" applyFill="1" applyBorder="1"/>
  </cellXfs>
  <cellStyles count="1">
    <cellStyle name="Normal" xfId="0" builtinId="0"/>
  </cellStyles>
  <dxfs count="284">
    <dxf>
      <border>
        <left style="thin">
          <color indexed="64"/>
        </left>
        <right style="thin">
          <color indexed="64"/>
        </right>
      </border>
    </dxf>
    <dxf>
      <numFmt numFmtId="14" formatCode="0.00%"/>
    </dxf>
    <dxf>
      <alignment horizontal="left"/>
    </dxf>
    <dxf>
      <font>
        <b val="0"/>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alignment horizontal="left"/>
    </dxf>
    <dxf>
      <alignment horizontal="left"/>
    </dxf>
    <dxf>
      <alignment horizontal="left"/>
    </dxf>
    <dxf>
      <font>
        <b val="0"/>
      </font>
    </dxf>
    <dxf>
      <font>
        <sz val="11"/>
      </font>
    </dxf>
    <dxf>
      <font>
        <sz val="11"/>
      </font>
    </dxf>
    <dxf>
      <font>
        <sz val="11"/>
      </font>
    </dxf>
    <dxf>
      <font>
        <sz val="11"/>
      </font>
    </dxf>
    <dxf>
      <font>
        <sz val="11"/>
      </font>
    </dxf>
    <dxf>
      <font>
        <sz val="11"/>
      </font>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numFmt numFmtId="1" formatCode="0"/>
    </dxf>
    <dxf>
      <alignment horizontal="center" vertical="top"/>
    </dxf>
    <dxf>
      <alignment horizontal="center" vertical="top"/>
    </dxf>
    <dxf>
      <alignment horizontal="center" vertical="top"/>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alignment horizontal="left" vertical="top"/>
    </dxf>
    <dxf>
      <numFmt numFmtId="2" formatCode="0.00"/>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ill>
        <patternFill patternType="solid">
          <fgColor indexed="64"/>
          <bgColor rgb="FFF5F6FA"/>
        </patternFill>
      </fill>
      <alignment horizontal="general" vertical="bottom" textRotation="0" wrapText="0" indent="0" justifyLastLine="0" shrinkToFit="0" readingOrder="0"/>
    </dxf>
    <dxf>
      <font>
        <sz val="20"/>
      </font>
    </dxf>
    <dxf>
      <font>
        <b/>
      </font>
    </dxf>
    <dxf>
      <alignment horizontal="center"/>
    </dxf>
    <dxf>
      <alignment horizontal="center"/>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fill>
        <patternFill patternType="none">
          <fgColor indexed="64"/>
          <bgColor indexed="65"/>
        </patternFill>
      </fill>
      <alignment horizontal="center"/>
    </dxf>
    <dxf>
      <fill>
        <patternFill patternType="none">
          <fgColor indexed="64"/>
          <bgColor indexed="65"/>
        </patternFill>
      </fill>
      <alignment horizontal="center"/>
    </dxf>
    <dxf>
      <fill>
        <patternFill patternType="none">
          <fgColor indexed="64"/>
          <bgColor indexed="65"/>
        </patternFill>
      </fill>
      <alignment horizontal="center"/>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ill>
        <patternFill patternType="solid">
          <fgColor indexed="64"/>
          <bgColor rgb="FFF5F6FA"/>
        </patternFill>
      </fill>
      <alignment horizontal="general" vertical="bottom" textRotation="0" wrapText="0" indent="0" justifyLastLine="0" shrinkToFit="0" readingOrder="0"/>
    </dxf>
    <dxf>
      <font>
        <sz val="20"/>
      </font>
    </dxf>
    <dxf>
      <font>
        <b/>
      </font>
    </dxf>
    <dxf>
      <alignment horizontal="center"/>
    </dxf>
    <dxf>
      <alignment horizontal="center"/>
    </dxf>
    <dxf>
      <numFmt numFmtId="2" formatCode="0.00"/>
    </dxf>
    <dxf>
      <alignment vertical="top"/>
    </dxf>
    <dxf>
      <alignment vertical="top"/>
    </dxf>
    <dxf>
      <alignment vertical="top"/>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top"/>
    </dxf>
    <dxf>
      <font>
        <sz val="20"/>
      </font>
    </dxf>
    <dxf>
      <font>
        <b/>
      </font>
    </dxf>
    <dxf>
      <alignment horizontal="center"/>
    </dxf>
    <dxf>
      <alignment horizontal="center"/>
    </dxf>
    <dxf>
      <alignment horizontal="center"/>
    </dxf>
    <dxf>
      <numFmt numFmtId="2" formatCode="0.00"/>
    </dxf>
    <dxf>
      <numFmt numFmtId="1" formatCode="0"/>
    </dxf>
    <dxf>
      <alignment horizontal="center" vertical="top"/>
    </dxf>
    <dxf>
      <alignment horizontal="center" vertical="top"/>
    </dxf>
    <dxf>
      <alignment horizontal="center" vertical="top"/>
    </dxf>
    <dxf>
      <numFmt numFmtId="1" formatCode="0"/>
    </dxf>
    <dxf>
      <alignment horizontal="center" vertical="top"/>
    </dxf>
    <dxf>
      <alignment horizontal="center" vertical="top"/>
    </dxf>
    <dxf>
      <alignment horizontal="center" vertical="top"/>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27" formatCode="dd/mm/yyyy\ hh:mm"/>
    </dxf>
    <dxf>
      <numFmt numFmtId="27" formatCode="dd/mm/yyyy\ hh:mm"/>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0008E"/>
      <color rgb="FFF5F6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[ShipmentData.xlsx]Summary!PivotTable1</c:name>
    <c:fmtId val="16"/>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Summary!$A$4:$A$11</c:f>
              <c:strCache>
                <c:ptCount val="7"/>
                <c:pt idx="0">
                  <c:v>Blue Dart</c:v>
                </c:pt>
                <c:pt idx="1">
                  <c:v>DHL</c:v>
                </c:pt>
                <c:pt idx="2">
                  <c:v>DTDC</c:v>
                </c:pt>
                <c:pt idx="3">
                  <c:v>FedEx</c:v>
                </c:pt>
                <c:pt idx="4">
                  <c:v>Delhivery</c:v>
                </c:pt>
                <c:pt idx="5">
                  <c:v>Ecom Express</c:v>
                </c:pt>
                <c:pt idx="6">
                  <c:v>Xpress Bees</c:v>
                </c:pt>
              </c:strCache>
            </c:strRef>
          </c:cat>
          <c:val>
            <c:numRef>
              <c:f>Summary!$B$4:$B$11</c:f>
              <c:numCache>
                <c:formatCode>General</c:formatCode>
                <c:ptCount val="7"/>
                <c:pt idx="0">
                  <c:v>354</c:v>
                </c:pt>
                <c:pt idx="1">
                  <c:v>190</c:v>
                </c:pt>
                <c:pt idx="2">
                  <c:v>164</c:v>
                </c:pt>
                <c:pt idx="3">
                  <c:v>138</c:v>
                </c:pt>
                <c:pt idx="4">
                  <c:v>120</c:v>
                </c:pt>
                <c:pt idx="5">
                  <c:v>72</c:v>
                </c:pt>
                <c:pt idx="6">
                  <c:v>66</c:v>
                </c:pt>
              </c:numCache>
            </c:numRef>
          </c:val>
          <c:extLst>
            <c:ext xmlns:c16="http://schemas.microsoft.com/office/drawing/2014/chart" uri="{C3380CC4-5D6E-409C-BE32-E72D297353CC}">
              <c16:uniqueId val="{00000008-8B7D-4716-84C7-F9D450D20A63}"/>
            </c:ext>
          </c:extLst>
        </c:ser>
        <c:dLbls>
          <c:dLblPos val="outEnd"/>
          <c:showLegendKey val="0"/>
          <c:showVal val="1"/>
          <c:showCatName val="0"/>
          <c:showSerName val="0"/>
          <c:showPercent val="0"/>
          <c:showBubbleSize val="0"/>
        </c:dLbls>
        <c:gapWidth val="80"/>
        <c:overlap val="25"/>
        <c:axId val="120756703"/>
        <c:axId val="120757663"/>
      </c:barChart>
      <c:catAx>
        <c:axId val="12075670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0757663"/>
        <c:crosses val="autoZero"/>
        <c:auto val="1"/>
        <c:lblAlgn val="ctr"/>
        <c:lblOffset val="100"/>
        <c:noMultiLvlLbl val="0"/>
      </c:catAx>
      <c:valAx>
        <c:axId val="12075766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0756703"/>
        <c:crosses val="autoZero"/>
        <c:crossBetween val="between"/>
      </c:valAx>
      <c:spPr>
        <a:noFill/>
        <a:ln>
          <a:noFill/>
        </a:ln>
        <a:effectLst/>
      </c:spPr>
    </c:plotArea>
    <c:plotVisOnly val="1"/>
    <c:dispBlanksAs val="gap"/>
    <c:showDLblsOverMax val="0"/>
    <c:extLst/>
  </c:chart>
  <c:spPr>
    <a:solidFill>
      <a:schemeClr val="lt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[ShipmentData.xlsx]Summary!PivotTable3</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w="25400" cap="flat" cmpd="sng" algn="ctr">
            <a:solidFill>
              <a:schemeClr val="accent2"/>
            </a:solidFill>
            <a:miter lim="800000"/>
          </a:ln>
          <a:effectLst/>
        </c:spPr>
      </c:pivotFmt>
      <c:pivotFmt>
        <c:idx val="4"/>
        <c:spPr>
          <a:solidFill>
            <a:schemeClr val="bg1">
              <a:lumMod val="95000"/>
            </a:schemeClr>
          </a:solidFill>
          <a:ln w="25400" cap="flat" cmpd="sng" algn="ctr">
            <a:solidFill>
              <a:schemeClr val="accent2"/>
            </a:solidFill>
            <a:miter lim="800000"/>
          </a:ln>
          <a:effectLst/>
        </c:spPr>
      </c:pivotFmt>
      <c:pivotFmt>
        <c:idx val="5"/>
        <c:spPr>
          <a:solidFill>
            <a:schemeClr val="bg1">
              <a:lumMod val="95000"/>
            </a:schemeClr>
          </a:solidFill>
          <a:ln w="25400" cap="flat" cmpd="sng" algn="ctr">
            <a:solidFill>
              <a:schemeClr val="accent2"/>
            </a:solidFill>
            <a:miter lim="800000"/>
          </a:ln>
          <a:effectLst/>
        </c:spPr>
      </c:pivotFmt>
    </c:pivotFmts>
    <c:plotArea>
      <c:layout/>
      <c:doughnutChart>
        <c:varyColors val="1"/>
        <c:ser>
          <c:idx val="0"/>
          <c:order val="0"/>
          <c:tx>
            <c:strRef>
              <c:f>Summary!$P$3</c:f>
              <c:strCache>
                <c:ptCount val="1"/>
                <c:pt idx="0">
                  <c:v>Total</c:v>
                </c:pt>
              </c:strCache>
            </c:strRef>
          </c:tx>
          <c:spPr>
            <a:solidFill>
              <a:schemeClr val="bg1">
                <a:lumMod val="95000"/>
              </a:schemeClr>
            </a:solidFill>
          </c:spPr>
          <c:dPt>
            <c:idx val="0"/>
            <c:bubble3D val="0"/>
            <c:spPr>
              <a:solidFill>
                <a:schemeClr val="bg1">
                  <a:lumMod val="95000"/>
                </a:schemeClr>
              </a:solidFill>
              <a:ln w="25400" cap="flat" cmpd="sng" algn="ctr">
                <a:solidFill>
                  <a:schemeClr val="accent2"/>
                </a:solidFill>
                <a:miter lim="800000"/>
              </a:ln>
              <a:effectLst/>
            </c:spPr>
            <c:extLst>
              <c:ext xmlns:c16="http://schemas.microsoft.com/office/drawing/2014/chart" uri="{C3380CC4-5D6E-409C-BE32-E72D297353CC}">
                <c16:uniqueId val="{00000001-5603-4707-B18A-CB0AA8EE7FB3}"/>
              </c:ext>
            </c:extLst>
          </c:dPt>
          <c:dPt>
            <c:idx val="1"/>
            <c:bubble3D val="0"/>
            <c:spPr>
              <a:solidFill>
                <a:schemeClr val="bg1">
                  <a:lumMod val="95000"/>
                </a:schemeClr>
              </a:solidFill>
              <a:ln w="25400" cap="flat" cmpd="sng" algn="ctr">
                <a:solidFill>
                  <a:schemeClr val="accent4"/>
                </a:solidFill>
                <a:miter lim="800000"/>
              </a:ln>
              <a:effectLst/>
            </c:spPr>
            <c:extLst>
              <c:ext xmlns:c16="http://schemas.microsoft.com/office/drawing/2014/chart" uri="{C3380CC4-5D6E-409C-BE32-E72D297353CC}">
                <c16:uniqueId val="{00000003-5603-4707-B18A-CB0AA8EE7FB3}"/>
              </c:ext>
            </c:extLst>
          </c:dPt>
          <c:dPt>
            <c:idx val="2"/>
            <c:bubble3D val="0"/>
            <c:spPr>
              <a:solidFill>
                <a:schemeClr val="bg1">
                  <a:lumMod val="95000"/>
                </a:schemeClr>
              </a:solidFill>
              <a:ln w="25400" cap="flat" cmpd="sng" algn="ctr">
                <a:solidFill>
                  <a:schemeClr val="accent6"/>
                </a:solidFill>
                <a:miter lim="800000"/>
              </a:ln>
              <a:effectLst/>
            </c:spPr>
            <c:extLst>
              <c:ext xmlns:c16="http://schemas.microsoft.com/office/drawing/2014/chart" uri="{C3380CC4-5D6E-409C-BE32-E72D297353CC}">
                <c16:uniqueId val="{00000005-5603-4707-B18A-CB0AA8EE7FB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Summary!$O$4:$O$7</c:f>
              <c:strCache>
                <c:ptCount val="3"/>
                <c:pt idx="0">
                  <c:v>Next Day Delivery</c:v>
                </c:pt>
                <c:pt idx="1">
                  <c:v>Standard Delivery</c:v>
                </c:pt>
                <c:pt idx="2">
                  <c:v>Two Day Delivery</c:v>
                </c:pt>
              </c:strCache>
            </c:strRef>
          </c:cat>
          <c:val>
            <c:numRef>
              <c:f>Summary!$P$4:$P$7</c:f>
              <c:numCache>
                <c:formatCode>General</c:formatCode>
                <c:ptCount val="3"/>
                <c:pt idx="0">
                  <c:v>328</c:v>
                </c:pt>
                <c:pt idx="1">
                  <c:v>492</c:v>
                </c:pt>
                <c:pt idx="2">
                  <c:v>284</c:v>
                </c:pt>
              </c:numCache>
            </c:numRef>
          </c:val>
          <c:extLst>
            <c:ext xmlns:c16="http://schemas.microsoft.com/office/drawing/2014/chart" uri="{C3380CC4-5D6E-409C-BE32-E72D297353CC}">
              <c16:uniqueId val="{00000000-67F8-4224-A010-05E8E934E78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ysClr val="windowText" lastClr="00000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lgn="ctr">
        <a:defRPr lang="en-US" sz="900" b="0" i="0" u="none" strike="noStrike" kern="1200" baseline="0">
          <a:solidFill>
            <a:schemeClr val="tx1">
              <a:lumMod val="50000"/>
              <a:lumOff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[ShipmentData.xlsx]Summary!PivotTable5</c:name>
    <c:fmtId val="70"/>
  </c:pivotSource>
  <c:chart>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Summary!$E$3:$E$4</c:f>
              <c:strCache>
                <c:ptCount val="1"/>
                <c:pt idx="0">
                  <c:v>Delivered</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Summary!$D$5:$D$12</c:f>
              <c:strCache>
                <c:ptCount val="7"/>
                <c:pt idx="0">
                  <c:v>Blue Dart</c:v>
                </c:pt>
                <c:pt idx="1">
                  <c:v>DHL</c:v>
                </c:pt>
                <c:pt idx="2">
                  <c:v>DTDC</c:v>
                </c:pt>
                <c:pt idx="3">
                  <c:v>FedEx</c:v>
                </c:pt>
                <c:pt idx="4">
                  <c:v>Delhivery</c:v>
                </c:pt>
                <c:pt idx="5">
                  <c:v>Ecom Express</c:v>
                </c:pt>
                <c:pt idx="6">
                  <c:v>Xpress Bees</c:v>
                </c:pt>
              </c:strCache>
            </c:strRef>
          </c:cat>
          <c:val>
            <c:numRef>
              <c:f>Summary!$E$5:$E$12</c:f>
              <c:numCache>
                <c:formatCode>General</c:formatCode>
                <c:ptCount val="7"/>
                <c:pt idx="0">
                  <c:v>332</c:v>
                </c:pt>
                <c:pt idx="1">
                  <c:v>170</c:v>
                </c:pt>
                <c:pt idx="2">
                  <c:v>149</c:v>
                </c:pt>
                <c:pt idx="3">
                  <c:v>129</c:v>
                </c:pt>
                <c:pt idx="4">
                  <c:v>105</c:v>
                </c:pt>
                <c:pt idx="5">
                  <c:v>61</c:v>
                </c:pt>
                <c:pt idx="6">
                  <c:v>62</c:v>
                </c:pt>
              </c:numCache>
            </c:numRef>
          </c:val>
          <c:extLst>
            <c:ext xmlns:c16="http://schemas.microsoft.com/office/drawing/2014/chart" uri="{C3380CC4-5D6E-409C-BE32-E72D297353CC}">
              <c16:uniqueId val="{00000000-E045-4F25-B763-C8CDB5C621F6}"/>
            </c:ext>
          </c:extLst>
        </c:ser>
        <c:ser>
          <c:idx val="1"/>
          <c:order val="1"/>
          <c:tx>
            <c:strRef>
              <c:f>Summary!$F$3:$F$4</c:f>
              <c:strCache>
                <c:ptCount val="1"/>
                <c:pt idx="0">
                  <c:v>InTransit</c:v>
                </c:pt>
              </c:strCache>
            </c:strRef>
          </c:tx>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Summary!$D$5:$D$12</c:f>
              <c:strCache>
                <c:ptCount val="7"/>
                <c:pt idx="0">
                  <c:v>Blue Dart</c:v>
                </c:pt>
                <c:pt idx="1">
                  <c:v>DHL</c:v>
                </c:pt>
                <c:pt idx="2">
                  <c:v>DTDC</c:v>
                </c:pt>
                <c:pt idx="3">
                  <c:v>FedEx</c:v>
                </c:pt>
                <c:pt idx="4">
                  <c:v>Delhivery</c:v>
                </c:pt>
                <c:pt idx="5">
                  <c:v>Ecom Express</c:v>
                </c:pt>
                <c:pt idx="6">
                  <c:v>Xpress Bees</c:v>
                </c:pt>
              </c:strCache>
            </c:strRef>
          </c:cat>
          <c:val>
            <c:numRef>
              <c:f>Summary!$F$5:$F$12</c:f>
              <c:numCache>
                <c:formatCode>General</c:formatCode>
                <c:ptCount val="7"/>
                <c:pt idx="0">
                  <c:v>22</c:v>
                </c:pt>
                <c:pt idx="1">
                  <c:v>20</c:v>
                </c:pt>
                <c:pt idx="2">
                  <c:v>15</c:v>
                </c:pt>
                <c:pt idx="3">
                  <c:v>9</c:v>
                </c:pt>
                <c:pt idx="4">
                  <c:v>15</c:v>
                </c:pt>
                <c:pt idx="5">
                  <c:v>11</c:v>
                </c:pt>
                <c:pt idx="6">
                  <c:v>4</c:v>
                </c:pt>
              </c:numCache>
            </c:numRef>
          </c:val>
          <c:extLst>
            <c:ext xmlns:c16="http://schemas.microsoft.com/office/drawing/2014/chart" uri="{C3380CC4-5D6E-409C-BE32-E72D297353CC}">
              <c16:uniqueId val="{00000001-E045-4F25-B763-C8CDB5C621F6}"/>
            </c:ext>
          </c:extLst>
        </c:ser>
        <c:dLbls>
          <c:dLblPos val="ctr"/>
          <c:showLegendKey val="0"/>
          <c:showVal val="1"/>
          <c:showCatName val="0"/>
          <c:showSerName val="0"/>
          <c:showPercent val="0"/>
          <c:showBubbleSize val="0"/>
        </c:dLbls>
        <c:gapWidth val="50"/>
        <c:overlap val="100"/>
        <c:axId val="1895105759"/>
        <c:axId val="1895107199"/>
      </c:barChart>
      <c:catAx>
        <c:axId val="189510575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107199"/>
        <c:crosses val="autoZero"/>
        <c:auto val="1"/>
        <c:lblAlgn val="ctr"/>
        <c:lblOffset val="100"/>
        <c:noMultiLvlLbl val="0"/>
      </c:catAx>
      <c:valAx>
        <c:axId val="1895107199"/>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10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[ShipmentData.xlsx]Summary!PivotTable7</c:name>
    <c:fmtId val="8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81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Summary!$J$3:$J$4</c:f>
              <c:strCache>
                <c:ptCount val="1"/>
                <c:pt idx="0">
                  <c:v>Delayed</c:v>
                </c:pt>
              </c:strCache>
            </c:strRef>
          </c:tx>
          <c:spPr>
            <a:gradFill flip="none" rotWithShape="1">
              <a:gsLst>
                <a:gs pos="0">
                  <a:srgbClr val="FF0000">
                    <a:tint val="66000"/>
                    <a:satMod val="160000"/>
                  </a:srgbClr>
                </a:gs>
                <a:gs pos="50000">
                  <a:srgbClr val="FF0000">
                    <a:tint val="44500"/>
                    <a:satMod val="160000"/>
                  </a:srgbClr>
                </a:gs>
                <a:gs pos="100000">
                  <a:srgbClr val="FF0000">
                    <a:tint val="23500"/>
                    <a:satMod val="160000"/>
                  </a:srgbClr>
                </a:gs>
              </a:gsLst>
              <a:lin ang="81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Summary!$J$5:$J$12</c:f>
              <c:numCache>
                <c:formatCode>General</c:formatCode>
                <c:ptCount val="7"/>
                <c:pt idx="0">
                  <c:v>47</c:v>
                </c:pt>
                <c:pt idx="1">
                  <c:v>18</c:v>
                </c:pt>
                <c:pt idx="2">
                  <c:v>46</c:v>
                </c:pt>
                <c:pt idx="3">
                  <c:v>24</c:v>
                </c:pt>
                <c:pt idx="4">
                  <c:v>34</c:v>
                </c:pt>
                <c:pt idx="5">
                  <c:v>108</c:v>
                </c:pt>
                <c:pt idx="6">
                  <c:v>67</c:v>
                </c:pt>
              </c:numCache>
            </c:numRef>
          </c:val>
          <c:extLst>
            <c:ext xmlns:c16="http://schemas.microsoft.com/office/drawing/2014/chart" uri="{C3380CC4-5D6E-409C-BE32-E72D297353CC}">
              <c16:uniqueId val="{00000000-964D-4C81-936E-E7DF556CE07B}"/>
            </c:ext>
          </c:extLst>
        </c:ser>
        <c:ser>
          <c:idx val="1"/>
          <c:order val="1"/>
          <c:tx>
            <c:strRef>
              <c:f>Summary!$K$3:$K$4</c:f>
              <c:strCache>
                <c:ptCount val="1"/>
                <c:pt idx="0">
                  <c:v>OnTime</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Summary!$K$5:$K$12</c:f>
              <c:numCache>
                <c:formatCode>General</c:formatCode>
                <c:ptCount val="7"/>
                <c:pt idx="0">
                  <c:v>15</c:v>
                </c:pt>
                <c:pt idx="1">
                  <c:v>43</c:v>
                </c:pt>
                <c:pt idx="2">
                  <c:v>59</c:v>
                </c:pt>
                <c:pt idx="3">
                  <c:v>105</c:v>
                </c:pt>
                <c:pt idx="4">
                  <c:v>115</c:v>
                </c:pt>
                <c:pt idx="5">
                  <c:v>62</c:v>
                </c:pt>
                <c:pt idx="6">
                  <c:v>265</c:v>
                </c:pt>
              </c:numCache>
            </c:numRef>
          </c:val>
          <c:extLst>
            <c:ext xmlns:c16="http://schemas.microsoft.com/office/drawing/2014/chart" uri="{C3380CC4-5D6E-409C-BE32-E72D297353CC}">
              <c16:uniqueId val="{00000001-964D-4C81-936E-E7DF556CE07B}"/>
            </c:ext>
          </c:extLst>
        </c:ser>
        <c:ser>
          <c:idx val="2"/>
          <c:order val="2"/>
          <c:tx>
            <c:strRef>
              <c:f>Summary!$L$3:$L$4</c:f>
              <c:strCache>
                <c:ptCount val="1"/>
                <c:pt idx="0">
                  <c:v>InTransit</c:v>
                </c:pt>
              </c:strCache>
            </c:strRef>
          </c:tx>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Summary!$I$5:$I$12</c:f>
              <c:strCache>
                <c:ptCount val="7"/>
                <c:pt idx="0">
                  <c:v>Xpress Bees</c:v>
                </c:pt>
                <c:pt idx="1">
                  <c:v>Ecom Express</c:v>
                </c:pt>
                <c:pt idx="2">
                  <c:v>Delhivery</c:v>
                </c:pt>
                <c:pt idx="3">
                  <c:v>FedEx</c:v>
                </c:pt>
                <c:pt idx="4">
                  <c:v>DTDC</c:v>
                </c:pt>
                <c:pt idx="5">
                  <c:v>DHL</c:v>
                </c:pt>
                <c:pt idx="6">
                  <c:v>Blue Dart</c:v>
                </c:pt>
              </c:strCache>
            </c:strRef>
          </c:cat>
          <c:val>
            <c:numRef>
              <c:f>Summary!$L$5:$L$12</c:f>
              <c:numCache>
                <c:formatCode>General</c:formatCode>
                <c:ptCount val="7"/>
                <c:pt idx="0">
                  <c:v>4</c:v>
                </c:pt>
                <c:pt idx="1">
                  <c:v>11</c:v>
                </c:pt>
                <c:pt idx="2">
                  <c:v>15</c:v>
                </c:pt>
                <c:pt idx="3">
                  <c:v>9</c:v>
                </c:pt>
                <c:pt idx="4">
                  <c:v>15</c:v>
                </c:pt>
                <c:pt idx="5">
                  <c:v>20</c:v>
                </c:pt>
                <c:pt idx="6">
                  <c:v>22</c:v>
                </c:pt>
              </c:numCache>
            </c:numRef>
          </c:val>
          <c:extLst>
            <c:ext xmlns:c16="http://schemas.microsoft.com/office/drawing/2014/chart" uri="{C3380CC4-5D6E-409C-BE32-E72D297353CC}">
              <c16:uniqueId val="{00000002-964D-4C81-936E-E7DF556CE07B}"/>
            </c:ext>
          </c:extLst>
        </c:ser>
        <c:dLbls>
          <c:dLblPos val="ctr"/>
          <c:showLegendKey val="0"/>
          <c:showVal val="1"/>
          <c:showCatName val="0"/>
          <c:showSerName val="0"/>
          <c:showPercent val="0"/>
          <c:showBubbleSize val="0"/>
        </c:dLbls>
        <c:gapWidth val="50"/>
        <c:overlap val="100"/>
        <c:axId val="1207229007"/>
        <c:axId val="1207234287"/>
      </c:barChart>
      <c:catAx>
        <c:axId val="1207229007"/>
        <c:scaling>
          <c:orientation val="minMax"/>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34287"/>
        <c:crosses val="autoZero"/>
        <c:auto val="1"/>
        <c:lblAlgn val="ctr"/>
        <c:lblOffset val="100"/>
        <c:noMultiLvlLbl val="0"/>
      </c:catAx>
      <c:valAx>
        <c:axId val="1207234287"/>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22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35279</xdr:colOff>
      <xdr:row>0</xdr:row>
      <xdr:rowOff>56443</xdr:rowOff>
    </xdr:from>
    <xdr:to>
      <xdr:col>11</xdr:col>
      <xdr:colOff>1435100</xdr:colOff>
      <xdr:row>3</xdr:row>
      <xdr:rowOff>101601</xdr:rowOff>
    </xdr:to>
    <xdr:sp macro="" textlink="">
      <xdr:nvSpPr>
        <xdr:cNvPr id="2" name="Rectangle 1">
          <a:extLst>
            <a:ext uri="{FF2B5EF4-FFF2-40B4-BE49-F238E27FC236}">
              <a16:creationId xmlns:a16="http://schemas.microsoft.com/office/drawing/2014/main" id="{94D4314B-850C-B6AA-E484-6DFC12A99985}"/>
            </a:ext>
          </a:extLst>
        </xdr:cNvPr>
        <xdr:cNvSpPr/>
      </xdr:nvSpPr>
      <xdr:spPr>
        <a:xfrm>
          <a:off x="35279" y="56443"/>
          <a:ext cx="11623321" cy="616658"/>
        </a:xfrm>
        <a:prstGeom prst="rect">
          <a:avLst/>
        </a:prstGeom>
        <a:ln w="12700">
          <a:solidFill>
            <a:schemeClr val="tx1"/>
          </a:solidFill>
          <a:extLst>
            <a:ext uri="{C807C97D-BFC1-408E-A445-0C87EB9F89A2}">
              <ask:lineSketchStyleProps xmlns:ask="http://schemas.microsoft.com/office/drawing/2018/sketchyshapes" sd="3325308363">
                <a:custGeom>
                  <a:avLst/>
                  <a:gdLst>
                    <a:gd name="connsiteX0" fmla="*/ 0 w 9708444"/>
                    <a:gd name="connsiteY0" fmla="*/ 0 h 522110"/>
                    <a:gd name="connsiteX1" fmla="*/ 693460 w 9708444"/>
                    <a:gd name="connsiteY1" fmla="*/ 0 h 522110"/>
                    <a:gd name="connsiteX2" fmla="*/ 1289836 w 9708444"/>
                    <a:gd name="connsiteY2" fmla="*/ 0 h 522110"/>
                    <a:gd name="connsiteX3" fmla="*/ 2080381 w 9708444"/>
                    <a:gd name="connsiteY3" fmla="*/ 0 h 522110"/>
                    <a:gd name="connsiteX4" fmla="*/ 2676757 w 9708444"/>
                    <a:gd name="connsiteY4" fmla="*/ 0 h 522110"/>
                    <a:gd name="connsiteX5" fmla="*/ 3176048 w 9708444"/>
                    <a:gd name="connsiteY5" fmla="*/ 0 h 522110"/>
                    <a:gd name="connsiteX6" fmla="*/ 3578255 w 9708444"/>
                    <a:gd name="connsiteY6" fmla="*/ 0 h 522110"/>
                    <a:gd name="connsiteX7" fmla="*/ 4174631 w 9708444"/>
                    <a:gd name="connsiteY7" fmla="*/ 0 h 522110"/>
                    <a:gd name="connsiteX8" fmla="*/ 4576838 w 9708444"/>
                    <a:gd name="connsiteY8" fmla="*/ 0 h 522110"/>
                    <a:gd name="connsiteX9" fmla="*/ 5173214 w 9708444"/>
                    <a:gd name="connsiteY9" fmla="*/ 0 h 522110"/>
                    <a:gd name="connsiteX10" fmla="*/ 5672505 w 9708444"/>
                    <a:gd name="connsiteY10" fmla="*/ 0 h 522110"/>
                    <a:gd name="connsiteX11" fmla="*/ 6268881 w 9708444"/>
                    <a:gd name="connsiteY11" fmla="*/ 0 h 522110"/>
                    <a:gd name="connsiteX12" fmla="*/ 6865257 w 9708444"/>
                    <a:gd name="connsiteY12" fmla="*/ 0 h 522110"/>
                    <a:gd name="connsiteX13" fmla="*/ 7655802 w 9708444"/>
                    <a:gd name="connsiteY13" fmla="*/ 0 h 522110"/>
                    <a:gd name="connsiteX14" fmla="*/ 8446346 w 9708444"/>
                    <a:gd name="connsiteY14" fmla="*/ 0 h 522110"/>
                    <a:gd name="connsiteX15" fmla="*/ 9042722 w 9708444"/>
                    <a:gd name="connsiteY15" fmla="*/ 0 h 522110"/>
                    <a:gd name="connsiteX16" fmla="*/ 9708444 w 9708444"/>
                    <a:gd name="connsiteY16" fmla="*/ 0 h 522110"/>
                    <a:gd name="connsiteX17" fmla="*/ 9708444 w 9708444"/>
                    <a:gd name="connsiteY17" fmla="*/ 522110 h 522110"/>
                    <a:gd name="connsiteX18" fmla="*/ 9112068 w 9708444"/>
                    <a:gd name="connsiteY18" fmla="*/ 522110 h 522110"/>
                    <a:gd name="connsiteX19" fmla="*/ 8418608 w 9708444"/>
                    <a:gd name="connsiteY19" fmla="*/ 522110 h 522110"/>
                    <a:gd name="connsiteX20" fmla="*/ 7725148 w 9708444"/>
                    <a:gd name="connsiteY20" fmla="*/ 522110 h 522110"/>
                    <a:gd name="connsiteX21" fmla="*/ 7322941 w 9708444"/>
                    <a:gd name="connsiteY21" fmla="*/ 522110 h 522110"/>
                    <a:gd name="connsiteX22" fmla="*/ 6920734 w 9708444"/>
                    <a:gd name="connsiteY22" fmla="*/ 522110 h 522110"/>
                    <a:gd name="connsiteX23" fmla="*/ 6421442 w 9708444"/>
                    <a:gd name="connsiteY23" fmla="*/ 522110 h 522110"/>
                    <a:gd name="connsiteX24" fmla="*/ 6019235 w 9708444"/>
                    <a:gd name="connsiteY24" fmla="*/ 522110 h 522110"/>
                    <a:gd name="connsiteX25" fmla="*/ 5325775 w 9708444"/>
                    <a:gd name="connsiteY25" fmla="*/ 522110 h 522110"/>
                    <a:gd name="connsiteX26" fmla="*/ 4438146 w 9708444"/>
                    <a:gd name="connsiteY26" fmla="*/ 522110 h 522110"/>
                    <a:gd name="connsiteX27" fmla="*/ 3647601 w 9708444"/>
                    <a:gd name="connsiteY27" fmla="*/ 522110 h 522110"/>
                    <a:gd name="connsiteX28" fmla="*/ 3245394 w 9708444"/>
                    <a:gd name="connsiteY28" fmla="*/ 522110 h 522110"/>
                    <a:gd name="connsiteX29" fmla="*/ 2746103 w 9708444"/>
                    <a:gd name="connsiteY29" fmla="*/ 522110 h 522110"/>
                    <a:gd name="connsiteX30" fmla="*/ 2343896 w 9708444"/>
                    <a:gd name="connsiteY30" fmla="*/ 522110 h 522110"/>
                    <a:gd name="connsiteX31" fmla="*/ 1456267 w 9708444"/>
                    <a:gd name="connsiteY31" fmla="*/ 522110 h 522110"/>
                    <a:gd name="connsiteX32" fmla="*/ 0 w 9708444"/>
                    <a:gd name="connsiteY32" fmla="*/ 522110 h 522110"/>
                    <a:gd name="connsiteX33" fmla="*/ 0 w 9708444"/>
                    <a:gd name="connsiteY33" fmla="*/ 0 h 5221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9708444" h="522110" fill="none" extrusionOk="0">
                      <a:moveTo>
                        <a:pt x="0" y="0"/>
                      </a:moveTo>
                      <a:cubicBezTo>
                        <a:pt x="248359" y="11479"/>
                        <a:pt x="403256" y="12222"/>
                        <a:pt x="693460" y="0"/>
                      </a:cubicBezTo>
                      <a:cubicBezTo>
                        <a:pt x="983664" y="-12222"/>
                        <a:pt x="1056928" y="13421"/>
                        <a:pt x="1289836" y="0"/>
                      </a:cubicBezTo>
                      <a:cubicBezTo>
                        <a:pt x="1522744" y="-13421"/>
                        <a:pt x="1892757" y="-21713"/>
                        <a:pt x="2080381" y="0"/>
                      </a:cubicBezTo>
                      <a:cubicBezTo>
                        <a:pt x="2268005" y="21713"/>
                        <a:pt x="2395608" y="-12761"/>
                        <a:pt x="2676757" y="0"/>
                      </a:cubicBezTo>
                      <a:cubicBezTo>
                        <a:pt x="2957906" y="12761"/>
                        <a:pt x="2988514" y="-7836"/>
                        <a:pt x="3176048" y="0"/>
                      </a:cubicBezTo>
                      <a:cubicBezTo>
                        <a:pt x="3363582" y="7836"/>
                        <a:pt x="3438224" y="4900"/>
                        <a:pt x="3578255" y="0"/>
                      </a:cubicBezTo>
                      <a:cubicBezTo>
                        <a:pt x="3718286" y="-4900"/>
                        <a:pt x="4000449" y="-18332"/>
                        <a:pt x="4174631" y="0"/>
                      </a:cubicBezTo>
                      <a:cubicBezTo>
                        <a:pt x="4348813" y="18332"/>
                        <a:pt x="4401780" y="-7093"/>
                        <a:pt x="4576838" y="0"/>
                      </a:cubicBezTo>
                      <a:cubicBezTo>
                        <a:pt x="4751896" y="7093"/>
                        <a:pt x="4942744" y="26482"/>
                        <a:pt x="5173214" y="0"/>
                      </a:cubicBezTo>
                      <a:cubicBezTo>
                        <a:pt x="5403684" y="-26482"/>
                        <a:pt x="5571597" y="-9176"/>
                        <a:pt x="5672505" y="0"/>
                      </a:cubicBezTo>
                      <a:cubicBezTo>
                        <a:pt x="5773413" y="9176"/>
                        <a:pt x="6034978" y="14764"/>
                        <a:pt x="6268881" y="0"/>
                      </a:cubicBezTo>
                      <a:cubicBezTo>
                        <a:pt x="6502784" y="-14764"/>
                        <a:pt x="6633526" y="29612"/>
                        <a:pt x="6865257" y="0"/>
                      </a:cubicBezTo>
                      <a:cubicBezTo>
                        <a:pt x="7096988" y="-29612"/>
                        <a:pt x="7480516" y="5951"/>
                        <a:pt x="7655802" y="0"/>
                      </a:cubicBezTo>
                      <a:cubicBezTo>
                        <a:pt x="7831088" y="-5951"/>
                        <a:pt x="8253832" y="6675"/>
                        <a:pt x="8446346" y="0"/>
                      </a:cubicBezTo>
                      <a:cubicBezTo>
                        <a:pt x="8638860" y="-6675"/>
                        <a:pt x="8897488" y="24637"/>
                        <a:pt x="9042722" y="0"/>
                      </a:cubicBezTo>
                      <a:cubicBezTo>
                        <a:pt x="9187956" y="-24637"/>
                        <a:pt x="9415425" y="-21741"/>
                        <a:pt x="9708444" y="0"/>
                      </a:cubicBezTo>
                      <a:cubicBezTo>
                        <a:pt x="9723494" y="237274"/>
                        <a:pt x="9704338" y="376355"/>
                        <a:pt x="9708444" y="522110"/>
                      </a:cubicBezTo>
                      <a:cubicBezTo>
                        <a:pt x="9509380" y="508463"/>
                        <a:pt x="9314499" y="530826"/>
                        <a:pt x="9112068" y="522110"/>
                      </a:cubicBezTo>
                      <a:cubicBezTo>
                        <a:pt x="8909637" y="513394"/>
                        <a:pt x="8651085" y="489661"/>
                        <a:pt x="8418608" y="522110"/>
                      </a:cubicBezTo>
                      <a:cubicBezTo>
                        <a:pt x="8186131" y="554559"/>
                        <a:pt x="8057673" y="541101"/>
                        <a:pt x="7725148" y="522110"/>
                      </a:cubicBezTo>
                      <a:cubicBezTo>
                        <a:pt x="7392623" y="503119"/>
                        <a:pt x="7484214" y="507360"/>
                        <a:pt x="7322941" y="522110"/>
                      </a:cubicBezTo>
                      <a:cubicBezTo>
                        <a:pt x="7161668" y="536860"/>
                        <a:pt x="7041982" y="525684"/>
                        <a:pt x="6920734" y="522110"/>
                      </a:cubicBezTo>
                      <a:cubicBezTo>
                        <a:pt x="6799486" y="518536"/>
                        <a:pt x="6618421" y="502265"/>
                        <a:pt x="6421442" y="522110"/>
                      </a:cubicBezTo>
                      <a:cubicBezTo>
                        <a:pt x="6224463" y="541955"/>
                        <a:pt x="6176376" y="538621"/>
                        <a:pt x="6019235" y="522110"/>
                      </a:cubicBezTo>
                      <a:cubicBezTo>
                        <a:pt x="5862094" y="505599"/>
                        <a:pt x="5465783" y="546419"/>
                        <a:pt x="5325775" y="522110"/>
                      </a:cubicBezTo>
                      <a:cubicBezTo>
                        <a:pt x="5185767" y="497801"/>
                        <a:pt x="4857465" y="521753"/>
                        <a:pt x="4438146" y="522110"/>
                      </a:cubicBezTo>
                      <a:cubicBezTo>
                        <a:pt x="4018827" y="522467"/>
                        <a:pt x="3909021" y="528224"/>
                        <a:pt x="3647601" y="522110"/>
                      </a:cubicBezTo>
                      <a:cubicBezTo>
                        <a:pt x="3386182" y="515996"/>
                        <a:pt x="3365703" y="502556"/>
                        <a:pt x="3245394" y="522110"/>
                      </a:cubicBezTo>
                      <a:cubicBezTo>
                        <a:pt x="3125085" y="541664"/>
                        <a:pt x="2924299" y="541346"/>
                        <a:pt x="2746103" y="522110"/>
                      </a:cubicBezTo>
                      <a:cubicBezTo>
                        <a:pt x="2567907" y="502874"/>
                        <a:pt x="2542797" y="527984"/>
                        <a:pt x="2343896" y="522110"/>
                      </a:cubicBezTo>
                      <a:cubicBezTo>
                        <a:pt x="2144995" y="516236"/>
                        <a:pt x="1781267" y="518663"/>
                        <a:pt x="1456267" y="522110"/>
                      </a:cubicBezTo>
                      <a:cubicBezTo>
                        <a:pt x="1131267" y="525557"/>
                        <a:pt x="423260" y="467366"/>
                        <a:pt x="0" y="522110"/>
                      </a:cubicBezTo>
                      <a:cubicBezTo>
                        <a:pt x="25391" y="283120"/>
                        <a:pt x="11556" y="106659"/>
                        <a:pt x="0" y="0"/>
                      </a:cubicBezTo>
                      <a:close/>
                    </a:path>
                    <a:path w="9708444" h="522110" stroke="0" extrusionOk="0">
                      <a:moveTo>
                        <a:pt x="0" y="0"/>
                      </a:moveTo>
                      <a:cubicBezTo>
                        <a:pt x="272054" y="-31775"/>
                        <a:pt x="540627" y="-16019"/>
                        <a:pt x="790545" y="0"/>
                      </a:cubicBezTo>
                      <a:cubicBezTo>
                        <a:pt x="1040463" y="16019"/>
                        <a:pt x="1264225" y="-20099"/>
                        <a:pt x="1678174" y="0"/>
                      </a:cubicBezTo>
                      <a:cubicBezTo>
                        <a:pt x="2092123" y="20099"/>
                        <a:pt x="2099978" y="-20447"/>
                        <a:pt x="2274550" y="0"/>
                      </a:cubicBezTo>
                      <a:cubicBezTo>
                        <a:pt x="2449122" y="20447"/>
                        <a:pt x="2712343" y="15663"/>
                        <a:pt x="2870926" y="0"/>
                      </a:cubicBezTo>
                      <a:cubicBezTo>
                        <a:pt x="3029509" y="-15663"/>
                        <a:pt x="3445673" y="-8521"/>
                        <a:pt x="3661470" y="0"/>
                      </a:cubicBezTo>
                      <a:cubicBezTo>
                        <a:pt x="3877267" y="8521"/>
                        <a:pt x="4080210" y="-32091"/>
                        <a:pt x="4452015" y="0"/>
                      </a:cubicBezTo>
                      <a:cubicBezTo>
                        <a:pt x="4823820" y="32091"/>
                        <a:pt x="4719003" y="-19313"/>
                        <a:pt x="4854222" y="0"/>
                      </a:cubicBezTo>
                      <a:cubicBezTo>
                        <a:pt x="4989441" y="19313"/>
                        <a:pt x="5232735" y="4341"/>
                        <a:pt x="5450598" y="0"/>
                      </a:cubicBezTo>
                      <a:cubicBezTo>
                        <a:pt x="5668461" y="-4341"/>
                        <a:pt x="5762706" y="25794"/>
                        <a:pt x="6046974" y="0"/>
                      </a:cubicBezTo>
                      <a:cubicBezTo>
                        <a:pt x="6331242" y="-25794"/>
                        <a:pt x="6624733" y="39873"/>
                        <a:pt x="6934603" y="0"/>
                      </a:cubicBezTo>
                      <a:cubicBezTo>
                        <a:pt x="7244473" y="-39873"/>
                        <a:pt x="7326625" y="7181"/>
                        <a:pt x="7433894" y="0"/>
                      </a:cubicBezTo>
                      <a:cubicBezTo>
                        <a:pt x="7541163" y="-7181"/>
                        <a:pt x="7840690" y="35595"/>
                        <a:pt x="8224439" y="0"/>
                      </a:cubicBezTo>
                      <a:cubicBezTo>
                        <a:pt x="8608189" y="-35595"/>
                        <a:pt x="8619618" y="20479"/>
                        <a:pt x="8917899" y="0"/>
                      </a:cubicBezTo>
                      <a:cubicBezTo>
                        <a:pt x="9216180" y="-20479"/>
                        <a:pt x="9404636" y="21779"/>
                        <a:pt x="9708444" y="0"/>
                      </a:cubicBezTo>
                      <a:cubicBezTo>
                        <a:pt x="9723789" y="251940"/>
                        <a:pt x="9697669" y="269924"/>
                        <a:pt x="9708444" y="522110"/>
                      </a:cubicBezTo>
                      <a:cubicBezTo>
                        <a:pt x="9462484" y="520405"/>
                        <a:pt x="9298733" y="520004"/>
                        <a:pt x="9112068" y="522110"/>
                      </a:cubicBezTo>
                      <a:cubicBezTo>
                        <a:pt x="8925403" y="524216"/>
                        <a:pt x="8652145" y="547870"/>
                        <a:pt x="8321523" y="522110"/>
                      </a:cubicBezTo>
                      <a:cubicBezTo>
                        <a:pt x="7990902" y="496350"/>
                        <a:pt x="8010452" y="523641"/>
                        <a:pt x="7725148" y="522110"/>
                      </a:cubicBezTo>
                      <a:cubicBezTo>
                        <a:pt x="7439844" y="520579"/>
                        <a:pt x="7131876" y="502018"/>
                        <a:pt x="6934603" y="522110"/>
                      </a:cubicBezTo>
                      <a:cubicBezTo>
                        <a:pt x="6737330" y="542202"/>
                        <a:pt x="6463257" y="547443"/>
                        <a:pt x="6338227" y="522110"/>
                      </a:cubicBezTo>
                      <a:cubicBezTo>
                        <a:pt x="6213197" y="496777"/>
                        <a:pt x="6030648" y="529349"/>
                        <a:pt x="5838936" y="522110"/>
                      </a:cubicBezTo>
                      <a:cubicBezTo>
                        <a:pt x="5647224" y="514871"/>
                        <a:pt x="5228952" y="541925"/>
                        <a:pt x="4951306" y="522110"/>
                      </a:cubicBezTo>
                      <a:cubicBezTo>
                        <a:pt x="4673660" y="502296"/>
                        <a:pt x="4348673" y="554296"/>
                        <a:pt x="4160762" y="522110"/>
                      </a:cubicBezTo>
                      <a:cubicBezTo>
                        <a:pt x="3972851" y="489924"/>
                        <a:pt x="3718248" y="552020"/>
                        <a:pt x="3370217" y="522110"/>
                      </a:cubicBezTo>
                      <a:cubicBezTo>
                        <a:pt x="3022186" y="492200"/>
                        <a:pt x="2968995" y="514946"/>
                        <a:pt x="2676757" y="522110"/>
                      </a:cubicBezTo>
                      <a:cubicBezTo>
                        <a:pt x="2384519" y="529274"/>
                        <a:pt x="2214271" y="490162"/>
                        <a:pt x="1983296" y="522110"/>
                      </a:cubicBezTo>
                      <a:cubicBezTo>
                        <a:pt x="1752321" y="554058"/>
                        <a:pt x="1713551" y="541466"/>
                        <a:pt x="1581089" y="522110"/>
                      </a:cubicBezTo>
                      <a:cubicBezTo>
                        <a:pt x="1448627" y="502754"/>
                        <a:pt x="1071251" y="536770"/>
                        <a:pt x="887629" y="522110"/>
                      </a:cubicBezTo>
                      <a:cubicBezTo>
                        <a:pt x="704007" y="507450"/>
                        <a:pt x="389304" y="557608"/>
                        <a:pt x="0" y="522110"/>
                      </a:cubicBezTo>
                      <a:cubicBezTo>
                        <a:pt x="-23906" y="401294"/>
                        <a:pt x="3821" y="125253"/>
                        <a:pt x="0" y="0"/>
                      </a:cubicBezTo>
                      <a:close/>
                    </a:path>
                  </a:pathLst>
                </a:custGeom>
                <ask:type>
                  <ask:lineSketchNone/>
                </ask:type>
              </ask:lineSketchStyleProps>
            </a:ext>
          </a:extLst>
        </a:ln>
        <a:scene3d>
          <a:camera prst="orthographicFront"/>
          <a:lightRig rig="threePt" dir="t"/>
        </a:scene3d>
        <a:sp3d>
          <a:bevelT/>
        </a:sp3d>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i="0" cap="none" spc="0">
              <a:ln w="0"/>
              <a:solidFill>
                <a:schemeClr val="tx1"/>
              </a:solidFill>
              <a:effectLst>
                <a:outerShdw blurRad="38100" dist="19050" dir="2700000" algn="tl" rotWithShape="0">
                  <a:schemeClr val="dk1">
                    <a:alpha val="40000"/>
                  </a:schemeClr>
                </a:outerShdw>
              </a:effectLst>
              <a:latin typeface="+mn-lt"/>
              <a:ea typeface="+mn-ea"/>
              <a:cs typeface="+mn-cs"/>
            </a:rPr>
            <a:t>First</a:t>
          </a:r>
          <a:r>
            <a:rPr lang="en-IN" sz="2000" b="0" i="0" cap="none" spc="0" baseline="0">
              <a:ln w="0"/>
              <a:solidFill>
                <a:schemeClr val="tx1"/>
              </a:solidFill>
              <a:effectLst>
                <a:outerShdw blurRad="38100" dist="19050" dir="2700000" algn="tl" rotWithShape="0">
                  <a:schemeClr val="dk1">
                    <a:alpha val="40000"/>
                  </a:schemeClr>
                </a:outerShdw>
              </a:effectLst>
              <a:latin typeface="+mn-lt"/>
              <a:ea typeface="+mn-ea"/>
              <a:cs typeface="+mn-cs"/>
            </a:rPr>
            <a:t> Class Handicraft</a:t>
          </a:r>
          <a:endParaRPr lang="en-IN" sz="2000" b="0" i="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2</xdr:col>
      <xdr:colOff>679451</xdr:colOff>
      <xdr:row>12</xdr:row>
      <xdr:rowOff>76937</xdr:rowOff>
    </xdr:from>
    <xdr:to>
      <xdr:col>7</xdr:col>
      <xdr:colOff>63500</xdr:colOff>
      <xdr:row>26</xdr:row>
      <xdr:rowOff>63500</xdr:rowOff>
    </xdr:to>
    <xdr:graphicFrame macro="">
      <xdr:nvGraphicFramePr>
        <xdr:cNvPr id="6" name="Chart 5">
          <a:extLst>
            <a:ext uri="{FF2B5EF4-FFF2-40B4-BE49-F238E27FC236}">
              <a16:creationId xmlns:a16="http://schemas.microsoft.com/office/drawing/2014/main" id="{3FF1C581-58F6-422E-A6A8-3E319052A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65619</xdr:colOff>
      <xdr:row>4</xdr:row>
      <xdr:rowOff>12701</xdr:rowOff>
    </xdr:from>
    <xdr:to>
      <xdr:col>11</xdr:col>
      <xdr:colOff>1435100</xdr:colOff>
      <xdr:row>12</xdr:row>
      <xdr:rowOff>1</xdr:rowOff>
    </xdr:to>
    <xdr:graphicFrame macro="">
      <xdr:nvGraphicFramePr>
        <xdr:cNvPr id="9" name="Chart 8">
          <a:extLst>
            <a:ext uri="{FF2B5EF4-FFF2-40B4-BE49-F238E27FC236}">
              <a16:creationId xmlns:a16="http://schemas.microsoft.com/office/drawing/2014/main" id="{AAB947CA-A39F-49E1-B679-02EFDB70E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127000</xdr:colOff>
      <xdr:row>12</xdr:row>
      <xdr:rowOff>70589</xdr:rowOff>
    </xdr:from>
    <xdr:to>
      <xdr:col>11</xdr:col>
      <xdr:colOff>1435100</xdr:colOff>
      <xdr:row>26</xdr:row>
      <xdr:rowOff>76200</xdr:rowOff>
    </xdr:to>
    <xdr:graphicFrame macro="">
      <xdr:nvGraphicFramePr>
        <xdr:cNvPr id="3" name="Chart 2">
          <a:extLst>
            <a:ext uri="{FF2B5EF4-FFF2-40B4-BE49-F238E27FC236}">
              <a16:creationId xmlns:a16="http://schemas.microsoft.com/office/drawing/2014/main" id="{B8270D1F-6E90-433B-A6E2-09D75E6A6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679450</xdr:colOff>
      <xdr:row>26</xdr:row>
      <xdr:rowOff>127000</xdr:rowOff>
    </xdr:from>
    <xdr:to>
      <xdr:col>11</xdr:col>
      <xdr:colOff>1441450</xdr:colOff>
      <xdr:row>41</xdr:row>
      <xdr:rowOff>152400</xdr:rowOff>
    </xdr:to>
    <xdr:graphicFrame macro="">
      <xdr:nvGraphicFramePr>
        <xdr:cNvPr id="4" name="Chart 3">
          <a:extLst>
            <a:ext uri="{FF2B5EF4-FFF2-40B4-BE49-F238E27FC236}">
              <a16:creationId xmlns:a16="http://schemas.microsoft.com/office/drawing/2014/main" id="{256DFDD1-8936-4C24-83D4-76FC73067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55032</xdr:colOff>
      <xdr:row>3</xdr:row>
      <xdr:rowOff>230718</xdr:rowOff>
    </xdr:from>
    <xdr:to>
      <xdr:col>2</xdr:col>
      <xdr:colOff>622300</xdr:colOff>
      <xdr:row>11</xdr:row>
      <xdr:rowOff>25400</xdr:rowOff>
    </xdr:to>
    <mc:AlternateContent xmlns:mc="http://schemas.openxmlformats.org/markup-compatibility/2006" xmlns:a14="http://schemas.microsoft.com/office/drawing/2010/main">
      <mc:Choice Requires="a14">
        <xdr:graphicFrame macro="">
          <xdr:nvGraphicFramePr>
            <xdr:cNvPr id="5" name="Carrier">
              <a:extLst>
                <a:ext uri="{FF2B5EF4-FFF2-40B4-BE49-F238E27FC236}">
                  <a16:creationId xmlns:a16="http://schemas.microsoft.com/office/drawing/2014/main" id="{4288A134-3F44-69EF-4B72-1E44ED6BF1B8}"/>
                </a:ext>
              </a:extLst>
            </xdr:cNvPr>
            <xdr:cNvGraphicFramePr/>
          </xdr:nvGraphicFramePr>
          <xdr:xfrm>
            <a:off x="0" y="0"/>
            <a:ext cx="0" cy="0"/>
          </xdr:xfrm>
          <a:graphic>
            <a:graphicData uri="http://schemas.microsoft.com/office/drawing/2010/slicer">
              <sle:slicer xmlns:sle="http://schemas.microsoft.com/office/drawing/2010/slicer" name="Carrier"/>
            </a:graphicData>
          </a:graphic>
        </xdr:graphicFrame>
      </mc:Choice>
      <mc:Fallback xmlns="">
        <xdr:sp macro="" textlink="">
          <xdr:nvSpPr>
            <xdr:cNvPr id="0" name=""/>
            <xdr:cNvSpPr>
              <a:spLocks noTextEdit="1"/>
            </xdr:cNvSpPr>
          </xdr:nvSpPr>
          <xdr:spPr>
            <a:xfrm>
              <a:off x="55032" y="783168"/>
              <a:ext cx="1824568" cy="1744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58561</xdr:colOff>
      <xdr:row>11</xdr:row>
      <xdr:rowOff>88900</xdr:rowOff>
    </xdr:from>
    <xdr:to>
      <xdr:col>2</xdr:col>
      <xdr:colOff>622300</xdr:colOff>
      <xdr:row>16</xdr:row>
      <xdr:rowOff>10584</xdr:rowOff>
    </xdr:to>
    <mc:AlternateContent xmlns:mc="http://schemas.openxmlformats.org/markup-compatibility/2006" xmlns:a14="http://schemas.microsoft.com/office/drawing/2010/main">
      <mc:Choice Requires="a14">
        <xdr:graphicFrame macro="">
          <xdr:nvGraphicFramePr>
            <xdr:cNvPr id="7" name="CarrierService">
              <a:extLst>
                <a:ext uri="{FF2B5EF4-FFF2-40B4-BE49-F238E27FC236}">
                  <a16:creationId xmlns:a16="http://schemas.microsoft.com/office/drawing/2014/main" id="{59A07215-EA18-0985-9BA3-B5F867CF4C46}"/>
                </a:ext>
              </a:extLst>
            </xdr:cNvPr>
            <xdr:cNvGraphicFramePr/>
          </xdr:nvGraphicFramePr>
          <xdr:xfrm>
            <a:off x="0" y="0"/>
            <a:ext cx="0" cy="0"/>
          </xdr:xfrm>
          <a:graphic>
            <a:graphicData uri="http://schemas.microsoft.com/office/drawing/2010/slicer">
              <sle:slicer xmlns:sle="http://schemas.microsoft.com/office/drawing/2010/slicer" name="CarrierService"/>
            </a:graphicData>
          </a:graphic>
        </xdr:graphicFrame>
      </mc:Choice>
      <mc:Fallback xmlns="">
        <xdr:sp macro="" textlink="">
          <xdr:nvSpPr>
            <xdr:cNvPr id="0" name=""/>
            <xdr:cNvSpPr>
              <a:spLocks noTextEdit="1"/>
            </xdr:cNvSpPr>
          </xdr:nvSpPr>
          <xdr:spPr>
            <a:xfrm>
              <a:off x="58561" y="2571750"/>
              <a:ext cx="1821039" cy="1185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68439</xdr:colOff>
      <xdr:row>34</xdr:row>
      <xdr:rowOff>122768</xdr:rowOff>
    </xdr:from>
    <xdr:to>
      <xdr:col>2</xdr:col>
      <xdr:colOff>622301</xdr:colOff>
      <xdr:row>43</xdr:row>
      <xdr:rowOff>158750</xdr:rowOff>
    </xdr:to>
    <mc:AlternateContent xmlns:mc="http://schemas.openxmlformats.org/markup-compatibility/2006" xmlns:a14="http://schemas.microsoft.com/office/drawing/2010/main">
      <mc:Choice Requires="a14">
        <xdr:graphicFrame macro="">
          <xdr:nvGraphicFramePr>
            <xdr:cNvPr id="8" name="DestinationCity">
              <a:extLst>
                <a:ext uri="{FF2B5EF4-FFF2-40B4-BE49-F238E27FC236}">
                  <a16:creationId xmlns:a16="http://schemas.microsoft.com/office/drawing/2014/main" id="{3D862071-0A9B-79FB-20BB-B545E0DF2AB7}"/>
                </a:ext>
              </a:extLst>
            </xdr:cNvPr>
            <xdr:cNvGraphicFramePr/>
          </xdr:nvGraphicFramePr>
          <xdr:xfrm>
            <a:off x="0" y="0"/>
            <a:ext cx="0" cy="0"/>
          </xdr:xfrm>
          <a:graphic>
            <a:graphicData uri="http://schemas.microsoft.com/office/drawing/2010/slicer">
              <sle:slicer xmlns:sle="http://schemas.microsoft.com/office/drawing/2010/slicer" name="DestinationCity"/>
            </a:graphicData>
          </a:graphic>
        </xdr:graphicFrame>
      </mc:Choice>
      <mc:Fallback xmlns="">
        <xdr:sp macro="" textlink="">
          <xdr:nvSpPr>
            <xdr:cNvPr id="0" name=""/>
            <xdr:cNvSpPr>
              <a:spLocks noTextEdit="1"/>
            </xdr:cNvSpPr>
          </xdr:nvSpPr>
          <xdr:spPr>
            <a:xfrm>
              <a:off x="68439" y="7298268"/>
              <a:ext cx="1811162" cy="17504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69851</xdr:colOff>
      <xdr:row>44</xdr:row>
      <xdr:rowOff>19051</xdr:rowOff>
    </xdr:from>
    <xdr:to>
      <xdr:col>2</xdr:col>
      <xdr:colOff>628651</xdr:colOff>
      <xdr:row>53</xdr:row>
      <xdr:rowOff>25400</xdr:rowOff>
    </xdr:to>
    <mc:AlternateContent xmlns:mc="http://schemas.openxmlformats.org/markup-compatibility/2006" xmlns:a14="http://schemas.microsoft.com/office/drawing/2010/main">
      <mc:Choice Requires="a14">
        <xdr:graphicFrame macro="">
          <xdr:nvGraphicFramePr>
            <xdr:cNvPr id="12" name="DestinationState">
              <a:extLst>
                <a:ext uri="{FF2B5EF4-FFF2-40B4-BE49-F238E27FC236}">
                  <a16:creationId xmlns:a16="http://schemas.microsoft.com/office/drawing/2014/main" id="{66371D36-9DFF-20D9-C1F0-BFA1682B1A74}"/>
                </a:ext>
              </a:extLst>
            </xdr:cNvPr>
            <xdr:cNvGraphicFramePr/>
          </xdr:nvGraphicFramePr>
          <xdr:xfrm>
            <a:off x="0" y="0"/>
            <a:ext cx="0" cy="0"/>
          </xdr:xfrm>
          <a:graphic>
            <a:graphicData uri="http://schemas.microsoft.com/office/drawing/2010/slicer">
              <sle:slicer xmlns:sle="http://schemas.microsoft.com/office/drawing/2010/slicer" name="DestinationState"/>
            </a:graphicData>
          </a:graphic>
        </xdr:graphicFrame>
      </mc:Choice>
      <mc:Fallback xmlns="">
        <xdr:sp macro="" textlink="">
          <xdr:nvSpPr>
            <xdr:cNvPr id="0" name=""/>
            <xdr:cNvSpPr>
              <a:spLocks noTextEdit="1"/>
            </xdr:cNvSpPr>
          </xdr:nvSpPr>
          <xdr:spPr>
            <a:xfrm>
              <a:off x="69851" y="9099551"/>
              <a:ext cx="1816100" cy="1720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55738</xdr:colOff>
      <xdr:row>16</xdr:row>
      <xdr:rowOff>63500</xdr:rowOff>
    </xdr:from>
    <xdr:to>
      <xdr:col>2</xdr:col>
      <xdr:colOff>615950</xdr:colOff>
      <xdr:row>21</xdr:row>
      <xdr:rowOff>30338</xdr:rowOff>
    </xdr:to>
    <mc:AlternateContent xmlns:mc="http://schemas.openxmlformats.org/markup-compatibility/2006" xmlns:a14="http://schemas.microsoft.com/office/drawing/2010/main">
      <mc:Choice Requires="a14">
        <xdr:graphicFrame macro="">
          <xdr:nvGraphicFramePr>
            <xdr:cNvPr id="15" name="OrderStatus">
              <a:extLst>
                <a:ext uri="{FF2B5EF4-FFF2-40B4-BE49-F238E27FC236}">
                  <a16:creationId xmlns:a16="http://schemas.microsoft.com/office/drawing/2014/main" id="{6FECA706-DFDF-98C1-D46D-40F4BCD7ECC6}"/>
                </a:ext>
              </a:extLst>
            </xdr:cNvPr>
            <xdr:cNvGraphicFramePr/>
          </xdr:nvGraphicFramePr>
          <xdr:xfrm>
            <a:off x="0" y="0"/>
            <a:ext cx="0" cy="0"/>
          </xdr:xfrm>
          <a:graphic>
            <a:graphicData uri="http://schemas.microsoft.com/office/drawing/2010/slicer">
              <sle:slicer xmlns:sle="http://schemas.microsoft.com/office/drawing/2010/slicer" name="OrderStatus"/>
            </a:graphicData>
          </a:graphic>
        </xdr:graphicFrame>
      </mc:Choice>
      <mc:Fallback xmlns="">
        <xdr:sp macro="" textlink="">
          <xdr:nvSpPr>
            <xdr:cNvPr id="0" name=""/>
            <xdr:cNvSpPr>
              <a:spLocks noTextEdit="1"/>
            </xdr:cNvSpPr>
          </xdr:nvSpPr>
          <xdr:spPr>
            <a:xfrm>
              <a:off x="55738" y="3810000"/>
              <a:ext cx="1817512" cy="919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64911</xdr:colOff>
      <xdr:row>21</xdr:row>
      <xdr:rowOff>82550</xdr:rowOff>
    </xdr:from>
    <xdr:to>
      <xdr:col>2</xdr:col>
      <xdr:colOff>615951</xdr:colOff>
      <xdr:row>26</xdr:row>
      <xdr:rowOff>67733</xdr:rowOff>
    </xdr:to>
    <mc:AlternateContent xmlns:mc="http://schemas.openxmlformats.org/markup-compatibility/2006" xmlns:a14="http://schemas.microsoft.com/office/drawing/2010/main">
      <mc:Choice Requires="a14">
        <xdr:graphicFrame macro="">
          <xdr:nvGraphicFramePr>
            <xdr:cNvPr id="16" name="DeliveryStatus">
              <a:extLst>
                <a:ext uri="{FF2B5EF4-FFF2-40B4-BE49-F238E27FC236}">
                  <a16:creationId xmlns:a16="http://schemas.microsoft.com/office/drawing/2014/main" id="{64A9CDE8-B2E0-0414-6FD9-8BCABACE165F}"/>
                </a:ext>
              </a:extLst>
            </xdr:cNvPr>
            <xdr:cNvGraphicFramePr/>
          </xdr:nvGraphicFramePr>
          <xdr:xfrm>
            <a:off x="0" y="0"/>
            <a:ext cx="0" cy="0"/>
          </xdr:xfrm>
          <a:graphic>
            <a:graphicData uri="http://schemas.microsoft.com/office/drawing/2010/slicer">
              <sle:slicer xmlns:sle="http://schemas.microsoft.com/office/drawing/2010/slicer" name="DeliveryStatus"/>
            </a:graphicData>
          </a:graphic>
        </xdr:graphicFrame>
      </mc:Choice>
      <mc:Fallback xmlns="">
        <xdr:sp macro="" textlink="">
          <xdr:nvSpPr>
            <xdr:cNvPr id="0" name=""/>
            <xdr:cNvSpPr>
              <a:spLocks noTextEdit="1"/>
            </xdr:cNvSpPr>
          </xdr:nvSpPr>
          <xdr:spPr>
            <a:xfrm>
              <a:off x="64911" y="4781550"/>
              <a:ext cx="1808340" cy="937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68439</xdr:colOff>
      <xdr:row>26</xdr:row>
      <xdr:rowOff>120650</xdr:rowOff>
    </xdr:from>
    <xdr:to>
      <xdr:col>2</xdr:col>
      <xdr:colOff>628650</xdr:colOff>
      <xdr:row>34</xdr:row>
      <xdr:rowOff>61382</xdr:rowOff>
    </xdr:to>
    <mc:AlternateContent xmlns:mc="http://schemas.openxmlformats.org/markup-compatibility/2006" xmlns:a14="http://schemas.microsoft.com/office/drawing/2010/main">
      <mc:Choice Requires="a14">
        <xdr:graphicFrame macro="">
          <xdr:nvGraphicFramePr>
            <xdr:cNvPr id="17" name="DeliverySubStatus">
              <a:extLst>
                <a:ext uri="{FF2B5EF4-FFF2-40B4-BE49-F238E27FC236}">
                  <a16:creationId xmlns:a16="http://schemas.microsoft.com/office/drawing/2014/main" id="{12E63A37-FCDB-6344-1091-49A02ADE0039}"/>
                </a:ext>
              </a:extLst>
            </xdr:cNvPr>
            <xdr:cNvGraphicFramePr/>
          </xdr:nvGraphicFramePr>
          <xdr:xfrm>
            <a:off x="0" y="0"/>
            <a:ext cx="0" cy="0"/>
          </xdr:xfrm>
          <a:graphic>
            <a:graphicData uri="http://schemas.microsoft.com/office/drawing/2010/slicer">
              <sle:slicer xmlns:sle="http://schemas.microsoft.com/office/drawing/2010/slicer" name="DeliverySubStatus"/>
            </a:graphicData>
          </a:graphic>
        </xdr:graphicFrame>
      </mc:Choice>
      <mc:Fallback xmlns="">
        <xdr:sp macro="" textlink="">
          <xdr:nvSpPr>
            <xdr:cNvPr id="0" name=""/>
            <xdr:cNvSpPr>
              <a:spLocks noTextEdit="1"/>
            </xdr:cNvSpPr>
          </xdr:nvSpPr>
          <xdr:spPr>
            <a:xfrm>
              <a:off x="68439" y="5772150"/>
              <a:ext cx="1817511" cy="1464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j Singhwal" refreshedDate="45655.992066666666" createdVersion="8" refreshedVersion="8" minRefreshableVersion="3" recordCount="1104" xr:uid="{A76A736B-4976-45B3-92D8-3F16978699B8}">
  <cacheSource type="worksheet">
    <worksheetSource name="ShipmentData"/>
  </cacheSource>
  <cacheFields count="27">
    <cacheField name="ShipmentId" numFmtId="0">
      <sharedItems containsSemiMixedTypes="0" containsString="0" containsNumber="1" containsInteger="1" minValue="1058198445" maxValue="9975446434"/>
    </cacheField>
    <cacheField name="Carrier" numFmtId="0">
      <sharedItems count="7">
        <s v="Blue Dart"/>
        <s v="DTDC"/>
        <s v="Delhivery"/>
        <s v="Ecom Express"/>
        <s v="FedEx"/>
        <s v="DHL"/>
        <s v="Xpress Bees"/>
      </sharedItems>
    </cacheField>
    <cacheField name="CarrierService" numFmtId="0">
      <sharedItems count="3">
        <s v="Next Day Delivery"/>
        <s v="Two Day Delivery"/>
        <s v="Standard Delivery"/>
      </sharedItems>
    </cacheField>
    <cacheField name="OriginCity" numFmtId="0">
      <sharedItems/>
    </cacheField>
    <cacheField name="OriginState" numFmtId="0">
      <sharedItems/>
    </cacheField>
    <cacheField name="OriginCountry" numFmtId="0">
      <sharedItems/>
    </cacheField>
    <cacheField name="DestinationCity" numFmtId="0">
      <sharedItems count="20">
        <s v="New Delhi"/>
        <s v="Ahmedabad"/>
        <s v="Patna"/>
        <s v="Jaipur"/>
        <s v="Chennai"/>
        <s v="Hyderabad"/>
        <s v="Bhopal"/>
        <s v="Dehradun"/>
        <s v="Noida"/>
        <s v="Gurgoan"/>
        <s v="Surat"/>
        <s v="Pune"/>
        <s v="Chandigarh"/>
        <s v="Indore"/>
        <s v="Mumbai"/>
        <s v="Ranchi"/>
        <s v="Lucknow"/>
        <s v="Bangalore"/>
        <s v="Kolkata"/>
        <s v="Agartala"/>
      </sharedItems>
    </cacheField>
    <cacheField name="DestinationState" numFmtId="0">
      <sharedItems count="16">
        <s v="Delhi"/>
        <s v="Gujarat"/>
        <s v="Bihar"/>
        <s v="Rajasthan"/>
        <s v="Tamil Nadu"/>
        <s v="Telangana"/>
        <s v="Madhya Pradesh"/>
        <s v="Uttarakhand"/>
        <s v="Uttar Pradesh"/>
        <s v="Haryana"/>
        <s v="Maharashtra"/>
        <s v="Punjab"/>
        <s v="Jharkhand"/>
        <s v="Karnataka"/>
        <s v="West Bengal"/>
        <s v="Tripura"/>
      </sharedItems>
    </cacheField>
    <cacheField name="DestinationCountry" numFmtId="0">
      <sharedItems/>
    </cacheField>
    <cacheField name="ShipmentImportedTimestamp" numFmtId="22">
      <sharedItems containsSemiMixedTypes="0" containsNonDate="0" containsDate="1" containsString="0" minDate="2024-10-01T00:01:03" maxDate="2024-10-01T22:45:23"/>
    </cacheField>
    <cacheField name="ShipmentFulfilledSLATimestamp" numFmtId="22">
      <sharedItems containsSemiMixedTypes="0" containsNonDate="0" containsDate="1" containsString="0" minDate="2024-10-02T00:00:00" maxDate="2024-10-04T00:00:00"/>
    </cacheField>
    <cacheField name="ShipmentFulfilledTimestamp" numFmtId="22">
      <sharedItems containsSemiMixedTypes="0" containsNonDate="0" containsDate="1" containsString="0" minDate="2024-10-01T09:08:12" maxDate="2024-10-02T16:48:49"/>
    </cacheField>
    <cacheField name="ShipmentCarrierPickUpTimestamp" numFmtId="22">
      <sharedItems containsSemiMixedTypes="0" containsNonDate="0" containsDate="1" containsString="0" minDate="2024-10-01T13:00:00" maxDate="2024-10-02T17:00:00"/>
    </cacheField>
    <cacheField name="ShipmentDeliveredTimestamp" numFmtId="22">
      <sharedItems containsNonDate="0" containsDate="1" containsString="0" containsBlank="1" minDate="2024-10-02T08:21:36" maxDate="2024-10-06T15:24:00"/>
    </cacheField>
    <cacheField name="OrderStatus" numFmtId="0">
      <sharedItems count="2">
        <s v="Fulfilled"/>
        <s v="Cancelled"/>
      </sharedItems>
    </cacheField>
    <cacheField name="ShipmentExpectedDeliveryTimestamp" numFmtId="22">
      <sharedItems containsSemiMixedTypes="0" containsNonDate="0" containsDate="1" containsString="0" minDate="2024-10-02T13:00:00" maxDate="2024-10-05T17:00:00"/>
    </cacheField>
    <cacheField name="DeliveryStatus" numFmtId="0">
      <sharedItems count="2">
        <s v="Delivered"/>
        <s v="InTransit"/>
      </sharedItems>
    </cacheField>
    <cacheField name="DeliverySubStatus" numFmtId="0">
      <sharedItems count="4">
        <s v="OnTime"/>
        <s v="Delayed"/>
        <s v="InTransit"/>
        <s v="Pending" u="1"/>
      </sharedItems>
    </cacheField>
    <cacheField name="ImportToFulfilledHours" numFmtId="0">
      <sharedItems containsSemiMixedTypes="0" containsString="0" containsNumber="1" minValue="0.02" maxValue="36.97"/>
    </cacheField>
    <cacheField name="ImportToPickUpHours" numFmtId="0">
      <sharedItems containsSemiMixedTypes="0" containsString="0" containsNumber="1" minValue="0.5" maxValue="40.43"/>
    </cacheField>
    <cacheField name="ImportToDeliverHours" numFmtId="0">
      <sharedItems containsString="0" containsBlank="1" containsNumber="1" minValue="20.02" maxValue="117.78"/>
    </cacheField>
    <cacheField name="FulfilledToPickUpHours" numFmtId="0">
      <sharedItems containsSemiMixedTypes="0" containsString="0" containsNumber="1" minValue="0.15" maxValue="4.9000000000000004"/>
    </cacheField>
    <cacheField name="FulfilledToDeliverHours" numFmtId="0">
      <sharedItems containsString="0" containsBlank="1" containsNumber="1" minValue="15.88" maxValue="101.68"/>
    </cacheField>
    <cacheField name="PickUpToDeliverHours" numFmtId="0">
      <sharedItems containsString="0" containsBlank="1" containsNumber="1" minValue="14.27" maxValue="98.4"/>
    </cacheField>
    <cacheField name="DeliveryDelayHour" numFmtId="0">
      <sharedItems containsSemiMixedTypes="0" containsString="0" containsNumber="1" minValue="0" maxValue="27.23"/>
    </cacheField>
    <cacheField name="FulfillmentSLABreach" numFmtId="0">
      <sharedItems containsSemiMixedTypes="0" containsString="0" containsNumber="1" containsInteger="1" minValue="0" maxValue="1"/>
    </cacheField>
    <cacheField name="PickUpSLABreach"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1463727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6203704" backgroundQuery="1" createdVersion="8" refreshedVersion="8" minRefreshableVersion="3" recordCount="0" supportSubquery="1" supportAdvancedDrill="1" xr:uid="{266B016B-3646-4010-94C2-08AADEAB6CA0}">
  <cacheSource type="external" connectionId="2"/>
  <cacheFields count="3">
    <cacheField name="[ShipmentData].[Carrier].[Carrier]" caption="Carrier" numFmtId="0" hierarchy="1" level="1">
      <sharedItems count="7">
        <s v="Blue Dart"/>
        <s v="Delhivery"/>
        <s v="DHL"/>
        <s v="DTDC"/>
        <s v="Ecom Express"/>
        <s v="FedEx"/>
        <s v="Xpress Bees"/>
      </sharedItems>
    </cacheField>
    <cacheField name="[ShipmentData].[PickUpSLABreach].[PickUpSLABreach]" caption="PickUpSLABreach" numFmtId="0" hierarchy="2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PickUpSLABreach].&amp;[0]"/>
            <x15:cachedUniqueName index="1" name="[ShipmentData].[PickUpSLABreach].&amp;[1]"/>
          </x15:cachedUniqueNames>
        </ext>
      </extLst>
    </cacheField>
    <cacheField name="[Measures].[Average of PickUpToDeliverHours]" caption="Average of PickUpToDeliverHours" numFmtId="0" hierarchy="30"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0"/>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0" memberValueDatatype="20" unbalanced="0"/>
    <cacheHierarchy uniqueName="[ShipmentData].[PickUpSLABreach]" caption="PickUpSLABreach" attribute="1" defaultMemberUniqueName="[ShipmentData].[PickUpSLABreach].[All]" allUniqueName="[ShipmentData].[PickUpSLABreach].[All]" dimensionUniqueName="[ShipmentData]" displayFolder="" count="2" memberValueDatatype="20" unbalanced="0">
      <fieldsUsage count="2">
        <fieldUsage x="-1"/>
        <fieldUsage x="1"/>
      </fieldsUsage>
    </cacheHierarchy>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5393519" backgroundQuery="1" createdVersion="8" refreshedVersion="8" minRefreshableVersion="3" recordCount="0" supportSubquery="1" supportAdvancedDrill="1" xr:uid="{736A6333-7043-4113-8E21-25C1961DAD0F}">
  <cacheSource type="external" connectionId="2"/>
  <cacheFields count="3">
    <cacheField name="[ShipmentData].[Carrier].[Carrier]" caption="Carrier" numFmtId="0" hierarchy="1" level="1">
      <sharedItems count="7">
        <s v="Blue Dart"/>
        <s v="Delhivery"/>
        <s v="DHL"/>
        <s v="DTDC"/>
        <s v="Ecom Express"/>
        <s v="FedEx"/>
        <s v="Xpress Bees"/>
      </sharedItems>
    </cacheField>
    <cacheField name="[Measures].[Average of ImportToDeliverHours]" caption="Average of ImportToDeliverHours" numFmtId="0" hierarchy="32" level="32767"/>
    <cacheField name="[ShipmentData].[PickUpSLABreach].[PickUpSLABreach]" caption="PickUpSLABreach" numFmtId="0" hierarchy="2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PickUpSLABreach].&amp;[0]"/>
            <x15:cachedUniqueName index="1" name="[ShipmentData].[PickUpSLABreach].&amp;[1]"/>
          </x15:cachedUniqueNames>
        </ext>
      </extLst>
    </cacheField>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0"/>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0" memberValueDatatype="20" unbalanced="0"/>
    <cacheHierarchy uniqueName="[ShipmentData].[PickUpSLABreach]" caption="PickUpSLABreach" attribute="1" defaultMemberUniqueName="[ShipmentData].[PickUpSLABreach].[All]" allUniqueName="[ShipmentData].[PickUpSLABreach].[All]" dimensionUniqueName="[ShipmentData]" displayFolder="" count="2" memberValueDatatype="20" unbalanced="0">
      <fieldsUsage count="2">
        <fieldUsage x="-1"/>
        <fieldUsage x="2"/>
      </fieldsUsage>
    </cacheHierarchy>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3541664" backgroundQuery="1" createdVersion="8" refreshedVersion="8" minRefreshableVersion="3" recordCount="0" supportSubquery="1" supportAdvancedDrill="1" xr:uid="{97A146A9-D4B2-4F90-92F6-6A132383157B}">
  <cacheSource type="external" connectionId="2"/>
  <cacheFields count="3">
    <cacheField name="[ShipmentData].[FulfillmentSLABreach].[FulfillmentSLABreach]" caption="FulfillmentSLABreach" numFmtId="0" hierarchy="2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FulfillmentSLABreach].&amp;[0]"/>
            <x15:cachedUniqueName index="1" name="[ShipmentData].[FulfillmentSLABreach].&amp;[1]"/>
          </x15:cachedUniqueNames>
        </ext>
      </extLst>
    </cacheField>
    <cacheField name="[ShipmentData].[Carrier].[Carrier]" caption="Carrier" numFmtId="0" hierarchy="1" level="1">
      <sharedItems count="7">
        <s v="Blue Dart"/>
        <s v="Delhivery"/>
        <s v="DHL"/>
        <s v="DTDC"/>
        <s v="Ecom Express"/>
        <s v="FedEx"/>
        <s v="Xpress Bees"/>
      </sharedItems>
    </cacheField>
    <cacheField name="[Measures].[Average of ImportToDeliverHours]" caption="Average of ImportToDeliverHours" numFmtId="0" hierarchy="32"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1"/>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2" memberValueDatatype="20" unbalanced="0">
      <fieldsUsage count="2">
        <fieldUsage x="-1"/>
        <fieldUsage x="0"/>
      </fieldsUsage>
    </cacheHierarchy>
    <cacheHierarchy uniqueName="[ShipmentData].[PickUpSLABreach]" caption="PickUpSLABreach" attribute="1" defaultMemberUniqueName="[ShipmentData].[PickUpSLABreach].[All]" allUniqueName="[ShipmentData].[PickUpSLABreach].[All]" dimensionUniqueName="[ShipmentData]" displayFolder="" count="0" memberValueDatatype="20" unbalanced="0"/>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uj Singhwal" refreshedDate="45655.992064467595" backgroundQuery="1" createdVersion="8" refreshedVersion="8" minRefreshableVersion="3" recordCount="0" supportSubquery="1" supportAdvancedDrill="1" xr:uid="{0407804E-6F60-40D0-9B0D-861CB5BE04F4}">
  <cacheSource type="external" connectionId="2"/>
  <cacheFields count="3">
    <cacheField name="[ShipmentData].[FulfillmentSLABreach].[FulfillmentSLABreach]" caption="FulfillmentSLABreach" numFmtId="0" hierarchy="25"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ShipmentData].[FulfillmentSLABreach].&amp;[0]"/>
            <x15:cachedUniqueName index="1" name="[ShipmentData].[FulfillmentSLABreach].&amp;[1]"/>
          </x15:cachedUniqueNames>
        </ext>
      </extLst>
    </cacheField>
    <cacheField name="[ShipmentData].[Carrier].[Carrier]" caption="Carrier" numFmtId="0" hierarchy="1" level="1">
      <sharedItems count="7">
        <s v="Blue Dart"/>
        <s v="Delhivery"/>
        <s v="DHL"/>
        <s v="DTDC"/>
        <s v="Ecom Express"/>
        <s v="FedEx"/>
        <s v="Xpress Bees"/>
      </sharedItems>
    </cacheField>
    <cacheField name="[Measures].[Average of PickUpToDeliverHours]" caption="Average of PickUpToDeliverHours" numFmtId="0" hierarchy="30" level="32767"/>
  </cacheFields>
  <cacheHierarchies count="33">
    <cacheHierarchy uniqueName="[ShipmentData].[ShipmentId]" caption="ShipmentId" attribute="1" defaultMemberUniqueName="[ShipmentData].[ShipmentId].[All]" allUniqueName="[ShipmentData].[ShipmentId].[All]" dimensionUniqueName="[ShipmentData]" displayFolder="" count="0" memberValueDatatype="5" unbalanced="0"/>
    <cacheHierarchy uniqueName="[ShipmentData].[Carrier]" caption="Carrier" attribute="1" defaultMemberUniqueName="[ShipmentData].[Carrier].[All]" allUniqueName="[ShipmentData].[Carrier].[All]" dimensionUniqueName="[ShipmentData]" displayFolder="" count="2" memberValueDatatype="130" unbalanced="0">
      <fieldsUsage count="2">
        <fieldUsage x="-1"/>
        <fieldUsage x="1"/>
      </fieldsUsage>
    </cacheHierarchy>
    <cacheHierarchy uniqueName="[ShipmentData].[CarrierService]" caption="CarrierService" attribute="1" defaultMemberUniqueName="[ShipmentData].[CarrierService].[All]" allUniqueName="[ShipmentData].[CarrierService].[All]" dimensionUniqueName="[ShipmentData]" displayFolder="" count="0" memberValueDatatype="130" unbalanced="0"/>
    <cacheHierarchy uniqueName="[ShipmentData].[OriginCity]" caption="OriginCity" attribute="1" defaultMemberUniqueName="[ShipmentData].[OriginCity].[All]" allUniqueName="[ShipmentData].[OriginCity].[All]" dimensionUniqueName="[ShipmentData]" displayFolder="" count="0" memberValueDatatype="130" unbalanced="0"/>
    <cacheHierarchy uniqueName="[ShipmentData].[OriginState]" caption="OriginState" attribute="1" defaultMemberUniqueName="[ShipmentData].[OriginState].[All]" allUniqueName="[ShipmentData].[OriginState].[All]" dimensionUniqueName="[ShipmentData]" displayFolder="" count="0" memberValueDatatype="130" unbalanced="0"/>
    <cacheHierarchy uniqueName="[ShipmentData].[OriginCountry]" caption="OriginCountry" attribute="1" defaultMemberUniqueName="[ShipmentData].[OriginCountry].[All]" allUniqueName="[ShipmentData].[OriginCountry].[All]" dimensionUniqueName="[ShipmentData]" displayFolder="" count="0" memberValueDatatype="130" unbalanced="0"/>
    <cacheHierarchy uniqueName="[ShipmentData].[DestinationCity]" caption="DestinationCity" attribute="1" defaultMemberUniqueName="[ShipmentData].[DestinationCity].[All]" allUniqueName="[ShipmentData].[DestinationCity].[All]" dimensionUniqueName="[ShipmentData]" displayFolder="" count="0" memberValueDatatype="130" unbalanced="0"/>
    <cacheHierarchy uniqueName="[ShipmentData].[DestinationState]" caption="DestinationState" attribute="1" defaultMemberUniqueName="[ShipmentData].[DestinationState].[All]" allUniqueName="[ShipmentData].[DestinationState].[All]" dimensionUniqueName="[ShipmentData]" displayFolder="" count="0" memberValueDatatype="130" unbalanced="0"/>
    <cacheHierarchy uniqueName="[ShipmentData].[DestinationCountry]" caption="DestinationCountry" attribute="1" defaultMemberUniqueName="[ShipmentData].[DestinationCountry].[All]" allUniqueName="[ShipmentData].[DestinationCountry].[All]" dimensionUniqueName="[ShipmentData]" displayFolder="" count="0" memberValueDatatype="130" unbalanced="0"/>
    <cacheHierarchy uniqueName="[ShipmentData].[ShipmentImportedTimestamp]" caption="ShipmentImportedTimestamp" attribute="1" time="1" defaultMemberUniqueName="[ShipmentData].[ShipmentImportedTimestamp].[All]" allUniqueName="[ShipmentData].[ShipmentImportedTimestamp].[All]" dimensionUniqueName="[ShipmentData]" displayFolder="" count="0" memberValueDatatype="7" unbalanced="0"/>
    <cacheHierarchy uniqueName="[ShipmentData].[ShipmentFulfilledSLATimestamp]" caption="ShipmentFulfilledSLATimestamp" attribute="1" time="1" defaultMemberUniqueName="[ShipmentData].[ShipmentFulfilledSLATimestamp].[All]" allUniqueName="[ShipmentData].[ShipmentFulfilledSLATimestamp].[All]" dimensionUniqueName="[ShipmentData]" displayFolder="" count="0" memberValueDatatype="7" unbalanced="0"/>
    <cacheHierarchy uniqueName="[ShipmentData].[ShipmentFulfilledTimestamp]" caption="ShipmentFulfilledTimestamp" attribute="1" time="1" defaultMemberUniqueName="[ShipmentData].[ShipmentFulfilledTimestamp].[All]" allUniqueName="[ShipmentData].[ShipmentFulfilledTimestamp].[All]" dimensionUniqueName="[ShipmentData]" displayFolder="" count="0" memberValueDatatype="7" unbalanced="0"/>
    <cacheHierarchy uniqueName="[ShipmentData].[ShipmentCarrierPickUpTimestamp]" caption="ShipmentCarrierPickUpTimestamp" attribute="1" time="1" defaultMemberUniqueName="[ShipmentData].[ShipmentCarrierPickUpTimestamp].[All]" allUniqueName="[ShipmentData].[ShipmentCarrierPickUpTimestamp].[All]" dimensionUniqueName="[ShipmentData]" displayFolder="" count="0" memberValueDatatype="7" unbalanced="0"/>
    <cacheHierarchy uniqueName="[ShipmentData].[ShipmentDeliveredTimestamp]" caption="ShipmentDeliveredTimestamp" attribute="1" time="1" defaultMemberUniqueName="[ShipmentData].[ShipmentDeliveredTimestamp].[All]" allUniqueName="[ShipmentData].[ShipmentDeliveredTimestamp].[All]" dimensionUniqueName="[ShipmentData]" displayFolder="" count="0" memberValueDatatype="7" unbalanced="0"/>
    <cacheHierarchy uniqueName="[ShipmentData].[OrderStatus]" caption="OrderStatus" attribute="1" defaultMemberUniqueName="[ShipmentData].[OrderStatus].[All]" allUniqueName="[ShipmentData].[OrderStatus].[All]" dimensionUniqueName="[ShipmentData]" displayFolder="" count="0" memberValueDatatype="130" unbalanced="0"/>
    <cacheHierarchy uniqueName="[ShipmentData].[ShipmentExpectedDeliveryTimestamp]" caption="ShipmentExpectedDeliveryTimestamp" attribute="1" time="1" defaultMemberUniqueName="[ShipmentData].[ShipmentExpectedDeliveryTimestamp].[All]" allUniqueName="[ShipmentData].[ShipmentExpectedDeliveryTimestamp].[All]" dimensionUniqueName="[ShipmentData]" displayFolder="" count="0" memberValueDatatype="7" unbalanced="0"/>
    <cacheHierarchy uniqueName="[ShipmentData].[DeliveryStatus]" caption="DeliveryStatus" attribute="1" defaultMemberUniqueName="[ShipmentData].[DeliveryStatus].[All]" allUniqueName="[ShipmentData].[DeliveryStatus].[All]" dimensionUniqueName="[ShipmentData]" displayFolder="" count="0" memberValueDatatype="130" unbalanced="0"/>
    <cacheHierarchy uniqueName="[ShipmentData].[DeliverySubStatus]" caption="DeliverySubStatus" attribute="1" defaultMemberUniqueName="[ShipmentData].[DeliverySubStatus].[All]" allUniqueName="[ShipmentData].[DeliverySubStatus].[All]" dimensionUniqueName="[ShipmentData]" displayFolder="" count="0" memberValueDatatype="130" unbalanced="0"/>
    <cacheHierarchy uniqueName="[ShipmentData].[ImportToFulfilledHours]" caption="ImportToFulfilledHours" attribute="1" defaultMemberUniqueName="[ShipmentData].[ImportToFulfilledHours].[All]" allUniqueName="[ShipmentData].[ImportToFulfilledHours].[All]" dimensionUniqueName="[ShipmentData]" displayFolder="" count="0" memberValueDatatype="5" unbalanced="0"/>
    <cacheHierarchy uniqueName="[ShipmentData].[ImportToPickUpHours]" caption="ImportToPickUpHours" attribute="1" defaultMemberUniqueName="[ShipmentData].[ImportToPickUpHours].[All]" allUniqueName="[ShipmentData].[ImportToPickUpHours].[All]" dimensionUniqueName="[ShipmentData]" displayFolder="" count="0" memberValueDatatype="5" unbalanced="0"/>
    <cacheHierarchy uniqueName="[ShipmentData].[ImportToDeliverHours]" caption="ImportToDeliverHours" attribute="1" defaultMemberUniqueName="[ShipmentData].[ImportToDeliverHours].[All]" allUniqueName="[ShipmentData].[ImportToDeliverHours].[All]" dimensionUniqueName="[ShipmentData]" displayFolder="" count="0" memberValueDatatype="5" unbalanced="0"/>
    <cacheHierarchy uniqueName="[ShipmentData].[FulfilledToPickUpHours]" caption="FulfilledToPickUpHours" attribute="1" defaultMemberUniqueName="[ShipmentData].[FulfilledToPickUpHours].[All]" allUniqueName="[ShipmentData].[FulfilledToPickUpHours].[All]" dimensionUniqueName="[ShipmentData]" displayFolder="" count="0" memberValueDatatype="5" unbalanced="0"/>
    <cacheHierarchy uniqueName="[ShipmentData].[FulfilledToDeliverHours]" caption="FulfilledToDeliverHours" attribute="1" defaultMemberUniqueName="[ShipmentData].[FulfilledToDeliverHours].[All]" allUniqueName="[ShipmentData].[FulfilledToDeliverHours].[All]" dimensionUniqueName="[ShipmentData]" displayFolder="" count="0" memberValueDatatype="5" unbalanced="0"/>
    <cacheHierarchy uniqueName="[ShipmentData].[PickUpToDeliverHours]" caption="PickUpToDeliverHours" attribute="1" defaultMemberUniqueName="[ShipmentData].[PickUpToDeliverHours].[All]" allUniqueName="[ShipmentData].[PickUpToDeliverHours].[All]" dimensionUniqueName="[ShipmentData]" displayFolder="" count="0" memberValueDatatype="5" unbalanced="0"/>
    <cacheHierarchy uniqueName="[ShipmentData].[DeliveryDelayHour]" caption="DeliveryDelayHour" attribute="1" defaultMemberUniqueName="[ShipmentData].[DeliveryDelayHour].[All]" allUniqueName="[ShipmentData].[DeliveryDelayHour].[All]" dimensionUniqueName="[ShipmentData]" displayFolder="" count="0" memberValueDatatype="5" unbalanced="0"/>
    <cacheHierarchy uniqueName="[ShipmentData].[FulfillmentSLABreach]" caption="FulfillmentSLABreach" attribute="1" defaultMemberUniqueName="[ShipmentData].[FulfillmentSLABreach].[All]" allUniqueName="[ShipmentData].[FulfillmentSLABreach].[All]" dimensionUniqueName="[ShipmentData]" displayFolder="" count="2" memberValueDatatype="20" unbalanced="0">
      <fieldsUsage count="2">
        <fieldUsage x="-1"/>
        <fieldUsage x="0"/>
      </fieldsUsage>
    </cacheHierarchy>
    <cacheHierarchy uniqueName="[ShipmentData].[PickUpSLABreach]" caption="PickUpSLABreach" attribute="1" defaultMemberUniqueName="[ShipmentData].[PickUpSLABreach].[All]" allUniqueName="[ShipmentData].[PickUpSLABreach].[All]" dimensionUniqueName="[ShipmentData]" displayFolder="" count="0" memberValueDatatype="20" unbalanced="0"/>
    <cacheHierarchy uniqueName="[Measures].[__XL_Count ShipmentData]" caption="__XL_Count ShipmentData" measure="1" displayFolder="" measureGroup="ShipmentData" count="0" hidden="1"/>
    <cacheHierarchy uniqueName="[Measures].[__No measures defined]" caption="__No measures defined" measure="1" displayFolder="" count="0" hidden="1"/>
    <cacheHierarchy uniqueName="[Measures].[Sum of PickUpToDeliverHours]" caption="Sum of PickUpToDeliverHours" measure="1" displayFolder="" measureGroup="ShipmentData" count="0" hidden="1">
      <extLst>
        <ext xmlns:x15="http://schemas.microsoft.com/office/spreadsheetml/2010/11/main" uri="{B97F6D7D-B522-45F9-BDA1-12C45D357490}">
          <x15:cacheHierarchy aggregatedColumn="23"/>
        </ext>
      </extLst>
    </cacheHierarchy>
    <cacheHierarchy uniqueName="[Measures].[Average of PickUpToDeliverHours]" caption="Average of PickUpToDeliverHours" measure="1" displayFolder="" measureGroup="ShipmentData"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ImportToDeliverHours]" caption="Sum of ImportToDeliverHours" measure="1" displayFolder="" measureGroup="ShipmentData" count="0" hidden="1">
      <extLst>
        <ext xmlns:x15="http://schemas.microsoft.com/office/spreadsheetml/2010/11/main" uri="{B97F6D7D-B522-45F9-BDA1-12C45D357490}">
          <x15:cacheHierarchy aggregatedColumn="20"/>
        </ext>
      </extLst>
    </cacheHierarchy>
    <cacheHierarchy uniqueName="[Measures].[Average of ImportToDeliverHours]" caption="Average of ImportToDeliverHours" measure="1" displayFolder="" measureGroup="ShipmentData"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hipmentData" uniqueName="[ShipmentData]" caption="ShipmentData"/>
  </dimensions>
  <measureGroups count="1">
    <measureGroup name="ShipmentData" caption="Shipment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4">
  <r>
    <n v="9522902732"/>
    <x v="0"/>
    <x v="0"/>
    <s v="New Delhi"/>
    <s v="Delhi"/>
    <s v="India"/>
    <x v="0"/>
    <x v="0"/>
    <s v="India"/>
    <d v="2024-10-01T00:01:03"/>
    <d v="2024-10-02T00:00:00"/>
    <d v="2024-10-01T16:17:17"/>
    <d v="2024-10-01T17:00:00"/>
    <d v="2024-10-02T12:45:36"/>
    <x v="0"/>
    <d v="2024-10-02T17:00:00"/>
    <x v="0"/>
    <x v="0"/>
    <n v="16.27"/>
    <n v="16.97"/>
    <n v="36.729999999999997"/>
    <n v="0.7"/>
    <n v="20.47"/>
    <n v="19.75"/>
    <n v="0"/>
    <n v="1"/>
    <n v="0"/>
  </r>
  <r>
    <n v="9522902934"/>
    <x v="0"/>
    <x v="0"/>
    <s v="New Delhi"/>
    <s v="Delhi"/>
    <s v="India"/>
    <x v="0"/>
    <x v="0"/>
    <s v="India"/>
    <d v="2024-10-01T00:01:04"/>
    <d v="2024-10-02T00:00:00"/>
    <d v="2024-10-01T16:17:17"/>
    <d v="2024-10-01T17:00:00"/>
    <d v="2024-10-02T16:02:24"/>
    <x v="1"/>
    <d v="2024-10-02T17:00:00"/>
    <x v="0"/>
    <x v="0"/>
    <n v="16.27"/>
    <n v="16.97"/>
    <n v="40.020000000000003"/>
    <n v="0.7"/>
    <n v="23.75"/>
    <n v="23.03"/>
    <n v="0"/>
    <n v="1"/>
    <n v="0"/>
  </r>
  <r>
    <n v="6743570978"/>
    <x v="1"/>
    <x v="1"/>
    <s v="New Delhi"/>
    <s v="Delhi"/>
    <s v="India"/>
    <x v="1"/>
    <x v="1"/>
    <s v="India"/>
    <d v="2024-10-01T00:01:18"/>
    <d v="2024-10-02T00:00:00"/>
    <d v="2024-10-01T16:00:47"/>
    <d v="2024-10-01T17:00:00"/>
    <d v="2024-10-02T13:32:38"/>
    <x v="0"/>
    <d v="2024-10-03T17:00:00"/>
    <x v="0"/>
    <x v="0"/>
    <n v="15.98"/>
    <n v="16.97"/>
    <n v="37.520000000000003"/>
    <n v="0.98"/>
    <n v="21.52"/>
    <n v="20.53"/>
    <n v="0"/>
    <n v="1"/>
    <n v="0"/>
  </r>
  <r>
    <n v="6743571058"/>
    <x v="1"/>
    <x v="1"/>
    <s v="New Delhi"/>
    <s v="Delhi"/>
    <s v="India"/>
    <x v="1"/>
    <x v="1"/>
    <s v="India"/>
    <d v="2024-10-01T00:01:19"/>
    <d v="2024-10-02T00:00:00"/>
    <d v="2024-10-01T16:00:47"/>
    <d v="2024-10-01T17:00:00"/>
    <d v="2024-10-03T17:28:48"/>
    <x v="1"/>
    <d v="2024-10-03T17:00:00"/>
    <x v="0"/>
    <x v="1"/>
    <n v="15.98"/>
    <n v="16.97"/>
    <n v="65.45"/>
    <n v="0.98"/>
    <n v="49.47"/>
    <n v="48.47"/>
    <n v="0.47"/>
    <n v="1"/>
    <n v="0"/>
  </r>
  <r>
    <n v="1962774162"/>
    <x v="2"/>
    <x v="1"/>
    <s v="New Delhi"/>
    <s v="Delhi"/>
    <s v="India"/>
    <x v="2"/>
    <x v="2"/>
    <s v="India"/>
    <d v="2024-10-01T00:01:22"/>
    <d v="2024-10-02T00:00:00"/>
    <d v="2024-10-01T09:08:12"/>
    <d v="2024-10-01T13:00:00"/>
    <d v="2024-10-03T15:24:00"/>
    <x v="0"/>
    <d v="2024-10-03T13:00:00"/>
    <x v="0"/>
    <x v="1"/>
    <n v="9.1"/>
    <n v="12.97"/>
    <n v="63.37"/>
    <n v="3.85"/>
    <n v="54.25"/>
    <n v="50.4"/>
    <n v="2.4"/>
    <n v="0"/>
    <n v="0"/>
  </r>
  <r>
    <n v="1962774198"/>
    <x v="2"/>
    <x v="1"/>
    <s v="New Delhi"/>
    <s v="Delhi"/>
    <s v="India"/>
    <x v="2"/>
    <x v="2"/>
    <s v="India"/>
    <d v="2024-10-01T00:01:23"/>
    <d v="2024-10-02T00:00:00"/>
    <d v="2024-10-01T09:08:12"/>
    <d v="2024-10-01T13:00:00"/>
    <d v="2024-10-04T11:12:00"/>
    <x v="0"/>
    <d v="2024-10-03T13:00:00"/>
    <x v="0"/>
    <x v="1"/>
    <n v="9.1"/>
    <n v="12.97"/>
    <n v="83.17"/>
    <n v="3.85"/>
    <n v="74.05"/>
    <n v="70.2"/>
    <n v="22.2"/>
    <n v="0"/>
    <n v="0"/>
  </r>
  <r>
    <n v="1417147312"/>
    <x v="1"/>
    <x v="0"/>
    <s v="New Delhi"/>
    <s v="Delhi"/>
    <s v="India"/>
    <x v="3"/>
    <x v="3"/>
    <s v="India"/>
    <d v="2024-10-01T00:03:13"/>
    <d v="2024-10-02T00:00:00"/>
    <d v="2024-10-01T16:00:35"/>
    <d v="2024-10-01T17:00:00"/>
    <m/>
    <x v="0"/>
    <d v="2024-10-02T17:00:00"/>
    <x v="1"/>
    <x v="2"/>
    <n v="15.95"/>
    <n v="16.93"/>
    <m/>
    <n v="0.98"/>
    <m/>
    <m/>
    <n v="0"/>
    <n v="1"/>
    <n v="0"/>
  </r>
  <r>
    <n v="1417147821"/>
    <x v="1"/>
    <x v="0"/>
    <s v="New Delhi"/>
    <s v="Delhi"/>
    <s v="India"/>
    <x v="3"/>
    <x v="3"/>
    <s v="India"/>
    <d v="2024-10-01T00:03:14"/>
    <d v="2024-10-02T00:00:00"/>
    <d v="2024-10-01T16:00:35"/>
    <d v="2024-10-01T17:00:00"/>
    <d v="2024-10-02T12:16:48"/>
    <x v="0"/>
    <d v="2024-10-02T17:00:00"/>
    <x v="0"/>
    <x v="0"/>
    <n v="15.95"/>
    <n v="16.93"/>
    <n v="36.22"/>
    <n v="0.98"/>
    <n v="20.27"/>
    <n v="19.27"/>
    <n v="0"/>
    <n v="1"/>
    <n v="0"/>
  </r>
  <r>
    <n v="4063226946"/>
    <x v="3"/>
    <x v="2"/>
    <s v="New Delhi"/>
    <s v="Delhi"/>
    <s v="India"/>
    <x v="4"/>
    <x v="4"/>
    <s v="India"/>
    <d v="2024-10-01T00:06:02"/>
    <d v="2024-10-02T00:00:00"/>
    <d v="2024-10-01T16:21:33"/>
    <d v="2024-10-01T17:00:00"/>
    <d v="2024-10-04T09:48:00"/>
    <x v="0"/>
    <d v="2024-10-04T17:00:00"/>
    <x v="0"/>
    <x v="0"/>
    <n v="16.25"/>
    <n v="16.88"/>
    <n v="81.680000000000007"/>
    <n v="0.63"/>
    <n v="65.430000000000007"/>
    <n v="64.8"/>
    <n v="0"/>
    <n v="1"/>
    <n v="0"/>
  </r>
  <r>
    <n v="9523922731"/>
    <x v="4"/>
    <x v="2"/>
    <s v="New Delhi"/>
    <s v="Delhi"/>
    <s v="India"/>
    <x v="5"/>
    <x v="5"/>
    <s v="India"/>
    <d v="2024-10-01T00:06:03"/>
    <d v="2024-10-02T00:00:00"/>
    <d v="2024-10-01T11:48:06"/>
    <d v="2024-10-01T13:00:00"/>
    <d v="2024-10-03T11:30:43"/>
    <x v="0"/>
    <d v="2024-10-04T13:00:00"/>
    <x v="0"/>
    <x v="0"/>
    <n v="11.7"/>
    <n v="12.88"/>
    <n v="59.4"/>
    <n v="1.18"/>
    <n v="47.7"/>
    <n v="46.5"/>
    <n v="0"/>
    <n v="0"/>
    <n v="0"/>
  </r>
  <r>
    <n v="4063227601"/>
    <x v="3"/>
    <x v="2"/>
    <s v="New Delhi"/>
    <s v="Delhi"/>
    <s v="India"/>
    <x v="4"/>
    <x v="4"/>
    <s v="India"/>
    <d v="2024-10-01T00:06:03"/>
    <d v="2024-10-02T00:00:00"/>
    <d v="2024-10-01T16:21:33"/>
    <d v="2024-10-01T17:00:00"/>
    <d v="2024-10-03T15:48:00"/>
    <x v="0"/>
    <d v="2024-10-04T17:00:00"/>
    <x v="0"/>
    <x v="0"/>
    <n v="16.25"/>
    <n v="16.88"/>
    <n v="63.68"/>
    <n v="0.63"/>
    <n v="47.43"/>
    <n v="46.8"/>
    <n v="0"/>
    <n v="1"/>
    <n v="0"/>
  </r>
  <r>
    <n v="9523922891"/>
    <x v="4"/>
    <x v="2"/>
    <s v="New Delhi"/>
    <s v="Delhi"/>
    <s v="India"/>
    <x v="5"/>
    <x v="5"/>
    <s v="India"/>
    <d v="2024-10-01T00:06:04"/>
    <d v="2024-10-02T00:00:00"/>
    <d v="2024-10-01T11:48:06"/>
    <d v="2024-10-01T13:00:00"/>
    <d v="2024-10-04T11:26:24"/>
    <x v="0"/>
    <d v="2024-10-04T13:00:00"/>
    <x v="0"/>
    <x v="0"/>
    <n v="11.7"/>
    <n v="12.88"/>
    <n v="83.33"/>
    <n v="1.18"/>
    <n v="71.63"/>
    <n v="70.430000000000007"/>
    <n v="0"/>
    <n v="0"/>
    <n v="0"/>
  </r>
  <r>
    <n v="1093438764"/>
    <x v="1"/>
    <x v="1"/>
    <s v="New Delhi"/>
    <s v="Delhi"/>
    <s v="India"/>
    <x v="6"/>
    <x v="6"/>
    <s v="India"/>
    <d v="2024-10-01T00:06:18"/>
    <d v="2024-10-02T00:00:00"/>
    <d v="2024-10-01T14:09:00"/>
    <d v="2024-10-01T17:00:00"/>
    <d v="2024-10-03T10:38:24"/>
    <x v="0"/>
    <d v="2024-10-03T17:00:00"/>
    <x v="0"/>
    <x v="0"/>
    <n v="14.03"/>
    <n v="16.88"/>
    <n v="58.53"/>
    <n v="2.85"/>
    <n v="44.48"/>
    <n v="41.63"/>
    <n v="0"/>
    <n v="1"/>
    <n v="0"/>
  </r>
  <r>
    <n v="1093439288"/>
    <x v="1"/>
    <x v="1"/>
    <s v="New Delhi"/>
    <s v="Delhi"/>
    <s v="India"/>
    <x v="6"/>
    <x v="6"/>
    <s v="India"/>
    <d v="2024-10-01T00:06:19"/>
    <d v="2024-10-02T00:00:00"/>
    <d v="2024-10-01T11:45:00"/>
    <d v="2024-10-01T13:00:00"/>
    <d v="2024-10-03T11:26:24"/>
    <x v="0"/>
    <d v="2024-10-03T13:00:00"/>
    <x v="0"/>
    <x v="0"/>
    <n v="11.63"/>
    <n v="12.88"/>
    <n v="59.33"/>
    <n v="1.25"/>
    <n v="47.68"/>
    <n v="46.43"/>
    <n v="0"/>
    <n v="0"/>
    <n v="0"/>
  </r>
  <r>
    <n v="1963902911"/>
    <x v="5"/>
    <x v="2"/>
    <s v="New Delhi"/>
    <s v="Delhi"/>
    <s v="India"/>
    <x v="7"/>
    <x v="7"/>
    <s v="India"/>
    <d v="2024-10-01T00:10:22"/>
    <d v="2024-10-02T00:00:00"/>
    <d v="2024-10-01T09:38:05"/>
    <d v="2024-10-01T13:00:00"/>
    <d v="2024-10-04T14:40:48"/>
    <x v="0"/>
    <d v="2024-10-04T13:00:00"/>
    <x v="0"/>
    <x v="1"/>
    <n v="9.4499999999999993"/>
    <n v="12.82"/>
    <n v="86.5"/>
    <n v="3.35"/>
    <n v="77.03"/>
    <n v="73.67"/>
    <n v="1.67"/>
    <n v="0"/>
    <n v="0"/>
  </r>
  <r>
    <n v="1963877231"/>
    <x v="2"/>
    <x v="1"/>
    <s v="New Delhi"/>
    <s v="Delhi"/>
    <s v="India"/>
    <x v="2"/>
    <x v="2"/>
    <s v="India"/>
    <d v="2024-10-01T00:10:22"/>
    <d v="2024-10-02T00:00:00"/>
    <d v="2024-10-01T09:57:54"/>
    <d v="2024-10-01T13:00:00"/>
    <d v="2024-10-03T19:14:24"/>
    <x v="0"/>
    <d v="2024-10-03T13:00:00"/>
    <x v="0"/>
    <x v="1"/>
    <n v="9.7799999999999994"/>
    <n v="12.82"/>
    <n v="67.069999999999993"/>
    <n v="3.03"/>
    <n v="57.27"/>
    <n v="54.23"/>
    <n v="6.23"/>
    <n v="0"/>
    <n v="0"/>
  </r>
  <r>
    <n v="1963903337"/>
    <x v="5"/>
    <x v="2"/>
    <s v="New Delhi"/>
    <s v="Delhi"/>
    <s v="India"/>
    <x v="7"/>
    <x v="7"/>
    <s v="India"/>
    <d v="2024-10-01T00:10:23"/>
    <d v="2024-10-02T00:00:00"/>
    <d v="2024-10-01T09:38:05"/>
    <d v="2024-10-01T13:00:00"/>
    <d v="2024-10-03T17:04:48"/>
    <x v="0"/>
    <d v="2024-10-04T13:00:00"/>
    <x v="0"/>
    <x v="0"/>
    <n v="9.4499999999999993"/>
    <n v="12.82"/>
    <n v="64.900000000000006"/>
    <n v="3.35"/>
    <n v="55.43"/>
    <n v="52.07"/>
    <n v="0"/>
    <n v="0"/>
    <n v="0"/>
  </r>
  <r>
    <n v="1963877436"/>
    <x v="2"/>
    <x v="1"/>
    <s v="New Delhi"/>
    <s v="Delhi"/>
    <s v="India"/>
    <x v="2"/>
    <x v="2"/>
    <s v="India"/>
    <d v="2024-10-01T00:10:23"/>
    <d v="2024-10-02T00:00:00"/>
    <d v="2024-10-01T09:57:54"/>
    <d v="2024-10-01T13:00:00"/>
    <d v="2024-10-02T19:43:12"/>
    <x v="0"/>
    <d v="2024-10-03T13:00:00"/>
    <x v="0"/>
    <x v="0"/>
    <n v="9.7799999999999994"/>
    <n v="12.82"/>
    <n v="43.53"/>
    <n v="3.03"/>
    <n v="33.75"/>
    <n v="30.72"/>
    <n v="0"/>
    <n v="0"/>
    <n v="0"/>
  </r>
  <r>
    <n v="1964267135"/>
    <x v="2"/>
    <x v="1"/>
    <s v="New Delhi"/>
    <s v="Delhi"/>
    <s v="India"/>
    <x v="2"/>
    <x v="2"/>
    <s v="India"/>
    <d v="2024-10-01T00:13:22"/>
    <d v="2024-10-02T00:00:00"/>
    <d v="2024-10-01T11:12:09"/>
    <d v="2024-10-01T13:00:00"/>
    <d v="2024-10-02T15:52:48"/>
    <x v="0"/>
    <d v="2024-10-03T13:00:00"/>
    <x v="0"/>
    <x v="0"/>
    <n v="10.97"/>
    <n v="12.77"/>
    <n v="39.65"/>
    <n v="1.78"/>
    <n v="28.67"/>
    <n v="26.87"/>
    <n v="0"/>
    <n v="0"/>
    <n v="0"/>
  </r>
  <r>
    <n v="1964267243"/>
    <x v="2"/>
    <x v="1"/>
    <s v="New Delhi"/>
    <s v="Delhi"/>
    <s v="India"/>
    <x v="2"/>
    <x v="2"/>
    <s v="India"/>
    <d v="2024-10-01T00:13:23"/>
    <d v="2024-10-02T00:00:00"/>
    <d v="2024-10-01T11:12:09"/>
    <d v="2024-10-01T13:00:00"/>
    <d v="2024-10-03T14:38:24"/>
    <x v="0"/>
    <d v="2024-10-03T13:00:00"/>
    <x v="0"/>
    <x v="1"/>
    <n v="10.97"/>
    <n v="12.77"/>
    <n v="62.42"/>
    <n v="1.78"/>
    <n v="51.43"/>
    <n v="49.63"/>
    <n v="1.63"/>
    <n v="0"/>
    <n v="0"/>
  </r>
  <r>
    <n v="1964603531"/>
    <x v="2"/>
    <x v="1"/>
    <s v="New Delhi"/>
    <s v="Delhi"/>
    <s v="India"/>
    <x v="2"/>
    <x v="2"/>
    <s v="India"/>
    <d v="2024-10-01T00:17:22"/>
    <d v="2024-10-02T00:00:00"/>
    <d v="2024-10-01T11:14:23"/>
    <d v="2024-10-01T13:00:00"/>
    <d v="2024-10-02T16:33:36"/>
    <x v="0"/>
    <d v="2024-10-03T13:00:00"/>
    <x v="0"/>
    <x v="0"/>
    <n v="10.95"/>
    <n v="12.7"/>
    <n v="40.270000000000003"/>
    <n v="1.75"/>
    <n v="29.32"/>
    <n v="27.55"/>
    <n v="0"/>
    <n v="0"/>
    <n v="0"/>
  </r>
  <r>
    <n v="1964603821"/>
    <x v="2"/>
    <x v="1"/>
    <s v="New Delhi"/>
    <s v="Delhi"/>
    <s v="India"/>
    <x v="2"/>
    <x v="2"/>
    <s v="India"/>
    <d v="2024-10-01T00:17:23"/>
    <d v="2024-10-02T00:00:00"/>
    <d v="2024-10-01T11:14:23"/>
    <d v="2024-10-01T13:00:00"/>
    <d v="2024-10-03T18:24:00"/>
    <x v="0"/>
    <d v="2024-10-03T13:00:00"/>
    <x v="0"/>
    <x v="1"/>
    <n v="10.95"/>
    <n v="12.7"/>
    <n v="66.099999999999994"/>
    <n v="1.75"/>
    <n v="55.15"/>
    <n v="53.4"/>
    <n v="5.4"/>
    <n v="0"/>
    <n v="0"/>
  </r>
  <r>
    <n v="1964821680"/>
    <x v="5"/>
    <x v="0"/>
    <s v="New Delhi"/>
    <s v="Delhi"/>
    <s v="India"/>
    <x v="7"/>
    <x v="7"/>
    <s v="India"/>
    <d v="2024-10-01T00:18:22"/>
    <d v="2024-10-02T00:00:00"/>
    <d v="2024-10-01T11:40:32"/>
    <d v="2024-10-01T13:00:00"/>
    <m/>
    <x v="0"/>
    <d v="2024-10-02T13:00:00"/>
    <x v="1"/>
    <x v="2"/>
    <n v="11.37"/>
    <n v="12.68"/>
    <m/>
    <n v="1.32"/>
    <m/>
    <m/>
    <n v="0"/>
    <n v="0"/>
    <n v="0"/>
  </r>
  <r>
    <n v="1964822286"/>
    <x v="5"/>
    <x v="0"/>
    <s v="New Delhi"/>
    <s v="Delhi"/>
    <s v="India"/>
    <x v="7"/>
    <x v="7"/>
    <s v="India"/>
    <d v="2024-10-01T00:18:23"/>
    <d v="2024-10-02T00:00:00"/>
    <d v="2024-10-01T11:40:32"/>
    <d v="2024-10-01T13:00:00"/>
    <d v="2024-10-02T22:16:48"/>
    <x v="1"/>
    <d v="2024-10-02T13:00:00"/>
    <x v="0"/>
    <x v="1"/>
    <n v="11.37"/>
    <n v="12.68"/>
    <n v="45.97"/>
    <n v="1.32"/>
    <n v="34.6"/>
    <n v="33.270000000000003"/>
    <n v="9.27"/>
    <n v="0"/>
    <n v="0"/>
  </r>
  <r>
    <n v="7443213984"/>
    <x v="4"/>
    <x v="0"/>
    <s v="New Delhi"/>
    <s v="Delhi"/>
    <s v="India"/>
    <x v="8"/>
    <x v="8"/>
    <s v="India"/>
    <d v="2024-10-01T00:27:09"/>
    <d v="2024-10-02T00:00:00"/>
    <d v="2024-10-01T16:26:41"/>
    <d v="2024-10-01T17:00:00"/>
    <d v="2024-10-02T13:43:12"/>
    <x v="0"/>
    <d v="2024-10-02T17:00:00"/>
    <x v="0"/>
    <x v="0"/>
    <n v="15.98"/>
    <n v="16.53"/>
    <n v="37.270000000000003"/>
    <n v="0.55000000000000004"/>
    <n v="21.27"/>
    <n v="20.72"/>
    <n v="0"/>
    <n v="1"/>
    <n v="0"/>
  </r>
  <r>
    <n v="7443214495"/>
    <x v="4"/>
    <x v="0"/>
    <s v="New Delhi"/>
    <s v="Delhi"/>
    <s v="India"/>
    <x v="8"/>
    <x v="8"/>
    <s v="India"/>
    <d v="2024-10-01T00:27:10"/>
    <d v="2024-10-02T00:00:00"/>
    <d v="2024-10-01T16:26:41"/>
    <d v="2024-10-01T17:00:00"/>
    <d v="2024-10-02T11:19:12"/>
    <x v="0"/>
    <d v="2024-10-02T17:00:00"/>
    <x v="0"/>
    <x v="0"/>
    <n v="15.98"/>
    <n v="16.53"/>
    <n v="34.869999999999997"/>
    <n v="0.55000000000000004"/>
    <n v="18.87"/>
    <n v="18.32"/>
    <n v="0"/>
    <n v="1"/>
    <n v="0"/>
  </r>
  <r>
    <n v="9322101378"/>
    <x v="1"/>
    <x v="0"/>
    <s v="New Delhi"/>
    <s v="Delhi"/>
    <s v="India"/>
    <x v="3"/>
    <x v="3"/>
    <s v="India"/>
    <d v="2024-10-01T00:30:02"/>
    <d v="2024-10-02T00:00:00"/>
    <d v="2024-10-01T11:09:55"/>
    <d v="2024-10-01T13:00:00"/>
    <d v="2024-10-02T11:16:19"/>
    <x v="0"/>
    <d v="2024-10-02T13:00:00"/>
    <x v="0"/>
    <x v="0"/>
    <n v="10.65"/>
    <n v="12.48"/>
    <n v="34.770000000000003"/>
    <n v="1.83"/>
    <n v="24.1"/>
    <n v="22.27"/>
    <n v="0"/>
    <n v="0"/>
    <n v="0"/>
  </r>
  <r>
    <n v="9322101566"/>
    <x v="1"/>
    <x v="0"/>
    <s v="New Delhi"/>
    <s v="Delhi"/>
    <s v="India"/>
    <x v="3"/>
    <x v="3"/>
    <s v="India"/>
    <d v="2024-10-01T00:30:03"/>
    <d v="2024-10-02T00:00:00"/>
    <d v="2024-10-01T11:09:55"/>
    <d v="2024-10-01T13:00:00"/>
    <d v="2024-10-02T12:07:12"/>
    <x v="0"/>
    <d v="2024-10-02T13:00:00"/>
    <x v="0"/>
    <x v="0"/>
    <n v="10.65"/>
    <n v="12.48"/>
    <n v="35.619999999999997"/>
    <n v="1.83"/>
    <n v="24.95"/>
    <n v="23.12"/>
    <n v="0"/>
    <n v="0"/>
    <n v="0"/>
  </r>
  <r>
    <n v="8635532906"/>
    <x v="0"/>
    <x v="0"/>
    <s v="New Delhi"/>
    <s v="Delhi"/>
    <s v="India"/>
    <x v="9"/>
    <x v="9"/>
    <s v="India"/>
    <d v="2024-10-01T00:33:17"/>
    <d v="2024-10-02T00:00:00"/>
    <d v="2024-10-02T13:31:39"/>
    <d v="2024-10-02T17:00:00"/>
    <d v="2024-10-03T13:09:36"/>
    <x v="0"/>
    <d v="2024-10-03T17:00:00"/>
    <x v="0"/>
    <x v="0"/>
    <n v="36.97"/>
    <n v="40.43"/>
    <n v="60.6"/>
    <n v="3.47"/>
    <n v="23.62"/>
    <n v="20.149999999999999"/>
    <n v="0"/>
    <n v="1"/>
    <n v="1"/>
  </r>
  <r>
    <n v="8635533110"/>
    <x v="0"/>
    <x v="0"/>
    <s v="New Delhi"/>
    <s v="Delhi"/>
    <s v="India"/>
    <x v="9"/>
    <x v="9"/>
    <s v="India"/>
    <d v="2024-10-01T00:33:18"/>
    <d v="2024-10-02T00:00:00"/>
    <d v="2024-10-02T13:31:39"/>
    <d v="2024-10-02T17:00:00"/>
    <d v="2024-10-03T11:36:00"/>
    <x v="0"/>
    <d v="2024-10-03T17:00:00"/>
    <x v="0"/>
    <x v="0"/>
    <n v="36.97"/>
    <n v="40.43"/>
    <n v="59.03"/>
    <n v="3.47"/>
    <n v="22.07"/>
    <n v="18.600000000000001"/>
    <n v="0"/>
    <n v="1"/>
    <n v="1"/>
  </r>
  <r>
    <n v="1780711741"/>
    <x v="0"/>
    <x v="2"/>
    <s v="New Delhi"/>
    <s v="Delhi"/>
    <s v="India"/>
    <x v="3"/>
    <x v="3"/>
    <s v="India"/>
    <d v="2024-10-01T00:34:21"/>
    <d v="2024-10-02T00:00:00"/>
    <d v="2024-10-01T15:10:55"/>
    <d v="2024-10-01T17:00:00"/>
    <d v="2024-10-04T09:19:12"/>
    <x v="0"/>
    <d v="2024-10-04T17:00:00"/>
    <x v="0"/>
    <x v="0"/>
    <n v="14.6"/>
    <n v="16.420000000000002"/>
    <n v="80.73"/>
    <n v="1.82"/>
    <n v="66.13"/>
    <n v="64.319999999999993"/>
    <n v="0"/>
    <n v="1"/>
    <n v="0"/>
  </r>
  <r>
    <n v="1780712449"/>
    <x v="0"/>
    <x v="2"/>
    <s v="New Delhi"/>
    <s v="Delhi"/>
    <s v="India"/>
    <x v="3"/>
    <x v="3"/>
    <s v="India"/>
    <d v="2024-10-01T00:34:22"/>
    <d v="2024-10-02T00:00:00"/>
    <d v="2024-10-01T15:10:55"/>
    <d v="2024-10-01T17:00:00"/>
    <d v="2024-10-04T13:31:12"/>
    <x v="0"/>
    <d v="2024-10-04T17:00:00"/>
    <x v="0"/>
    <x v="0"/>
    <n v="14.6"/>
    <n v="16.420000000000002"/>
    <n v="84.93"/>
    <n v="1.82"/>
    <n v="70.33"/>
    <n v="68.52"/>
    <n v="0"/>
    <n v="1"/>
    <n v="0"/>
  </r>
  <r>
    <n v="1738580570"/>
    <x v="1"/>
    <x v="0"/>
    <s v="New Delhi"/>
    <s v="Delhi"/>
    <s v="India"/>
    <x v="3"/>
    <x v="3"/>
    <s v="India"/>
    <d v="2024-10-01T00:35:13"/>
    <d v="2024-10-02T00:00:00"/>
    <d v="2024-10-02T11:19:21"/>
    <d v="2024-10-02T13:00:00"/>
    <d v="2024-10-03T16:14:24"/>
    <x v="0"/>
    <d v="2024-10-03T13:00:00"/>
    <x v="0"/>
    <x v="1"/>
    <n v="34.729999999999997"/>
    <n v="36.4"/>
    <n v="63.65"/>
    <n v="1.67"/>
    <n v="28.92"/>
    <n v="27.23"/>
    <n v="3.23"/>
    <n v="1"/>
    <n v="1"/>
  </r>
  <r>
    <n v="1738581062"/>
    <x v="1"/>
    <x v="0"/>
    <s v="New Delhi"/>
    <s v="Delhi"/>
    <s v="India"/>
    <x v="3"/>
    <x v="3"/>
    <s v="India"/>
    <d v="2024-10-01T00:35:14"/>
    <d v="2024-10-02T00:00:00"/>
    <d v="2024-10-02T11:19:21"/>
    <d v="2024-10-02T13:00:00"/>
    <d v="2024-10-03T13:50:24"/>
    <x v="0"/>
    <d v="2024-10-03T13:00:00"/>
    <x v="0"/>
    <x v="1"/>
    <n v="34.729999999999997"/>
    <n v="36.4"/>
    <n v="61.25"/>
    <n v="1.67"/>
    <n v="26.52"/>
    <n v="24.83"/>
    <n v="0.83"/>
    <n v="1"/>
    <n v="1"/>
  </r>
  <r>
    <n v="9889647753"/>
    <x v="3"/>
    <x v="2"/>
    <s v="New Delhi"/>
    <s v="Delhi"/>
    <s v="India"/>
    <x v="4"/>
    <x v="4"/>
    <s v="India"/>
    <d v="2024-10-01T00:37:05"/>
    <d v="2024-10-02T00:00:00"/>
    <d v="2024-10-01T13:00:35"/>
    <d v="2024-10-01T17:00:00"/>
    <d v="2024-10-04T08:50:24"/>
    <x v="0"/>
    <d v="2024-10-04T17:00:00"/>
    <x v="0"/>
    <x v="0"/>
    <n v="12.38"/>
    <n v="16.37"/>
    <n v="80.22"/>
    <n v="3.98"/>
    <n v="67.819999999999993"/>
    <n v="63.83"/>
    <n v="0"/>
    <n v="1"/>
    <n v="0"/>
  </r>
  <r>
    <n v="9889648212"/>
    <x v="3"/>
    <x v="2"/>
    <s v="New Delhi"/>
    <s v="Delhi"/>
    <s v="India"/>
    <x v="4"/>
    <x v="4"/>
    <s v="India"/>
    <d v="2024-10-01T00:37:06"/>
    <d v="2024-10-02T00:00:00"/>
    <d v="2024-10-01T13:00:35"/>
    <d v="2024-10-01T17:00:00"/>
    <d v="2024-10-03T13:14:24"/>
    <x v="0"/>
    <d v="2024-10-04T17:00:00"/>
    <x v="0"/>
    <x v="0"/>
    <n v="12.38"/>
    <n v="16.37"/>
    <n v="60.62"/>
    <n v="3.98"/>
    <n v="48.22"/>
    <n v="44.23"/>
    <n v="0"/>
    <n v="1"/>
    <n v="0"/>
  </r>
  <r>
    <n v="1966892158"/>
    <x v="2"/>
    <x v="1"/>
    <s v="New Delhi"/>
    <s v="Delhi"/>
    <s v="India"/>
    <x v="2"/>
    <x v="2"/>
    <s v="India"/>
    <d v="2024-10-01T00:37:22"/>
    <d v="2024-10-02T00:00:00"/>
    <d v="2024-10-01T10:20:23"/>
    <d v="2024-10-01T13:00:00"/>
    <m/>
    <x v="0"/>
    <d v="2024-10-03T13:00:00"/>
    <x v="1"/>
    <x v="2"/>
    <n v="9.7200000000000006"/>
    <n v="12.37"/>
    <m/>
    <n v="2.65"/>
    <m/>
    <m/>
    <n v="0"/>
    <n v="0"/>
    <n v="0"/>
  </r>
  <r>
    <n v="1966892748"/>
    <x v="2"/>
    <x v="1"/>
    <s v="New Delhi"/>
    <s v="Delhi"/>
    <s v="India"/>
    <x v="2"/>
    <x v="2"/>
    <s v="India"/>
    <d v="2024-10-01T00:37:23"/>
    <d v="2024-10-02T00:00:00"/>
    <d v="2024-10-01T10:20:23"/>
    <d v="2024-10-01T13:00:00"/>
    <d v="2024-10-03T13:40:48"/>
    <x v="0"/>
    <d v="2024-10-03T13:00:00"/>
    <x v="0"/>
    <x v="1"/>
    <n v="9.7200000000000006"/>
    <n v="12.37"/>
    <n v="61.05"/>
    <n v="2.65"/>
    <n v="51.33"/>
    <n v="48.67"/>
    <n v="0.67"/>
    <n v="0"/>
    <n v="0"/>
  </r>
  <r>
    <n v="1967024459"/>
    <x v="2"/>
    <x v="1"/>
    <s v="New Delhi"/>
    <s v="Delhi"/>
    <s v="India"/>
    <x v="2"/>
    <x v="2"/>
    <s v="India"/>
    <d v="2024-10-01T00:38:22"/>
    <d v="2024-10-02T00:00:00"/>
    <d v="2024-10-01T10:20:51"/>
    <d v="2024-10-01T13:00:00"/>
    <d v="2024-10-03T21:16:48"/>
    <x v="0"/>
    <d v="2024-10-03T13:00:00"/>
    <x v="0"/>
    <x v="1"/>
    <n v="9.6999999999999993"/>
    <n v="12.35"/>
    <n v="68.63"/>
    <n v="2.65"/>
    <n v="58.92"/>
    <n v="56.27"/>
    <n v="8.27"/>
    <n v="0"/>
    <n v="0"/>
  </r>
  <r>
    <n v="1967025162"/>
    <x v="2"/>
    <x v="1"/>
    <s v="New Delhi"/>
    <s v="Delhi"/>
    <s v="India"/>
    <x v="2"/>
    <x v="2"/>
    <s v="India"/>
    <d v="2024-10-01T00:38:23"/>
    <d v="2024-10-02T00:00:00"/>
    <d v="2024-10-01T10:20:51"/>
    <d v="2024-10-01T13:00:00"/>
    <d v="2024-10-03T12:09:36"/>
    <x v="0"/>
    <d v="2024-10-03T13:00:00"/>
    <x v="0"/>
    <x v="0"/>
    <n v="9.6999999999999993"/>
    <n v="12.35"/>
    <n v="59.52"/>
    <n v="2.65"/>
    <n v="49.8"/>
    <n v="47.15"/>
    <n v="0"/>
    <n v="0"/>
    <n v="0"/>
  </r>
  <r>
    <n v="7737110837"/>
    <x v="0"/>
    <x v="0"/>
    <s v="New Delhi"/>
    <s v="Delhi"/>
    <s v="India"/>
    <x v="0"/>
    <x v="0"/>
    <s v="India"/>
    <d v="2024-10-01T00:38:24"/>
    <d v="2024-10-02T00:00:00"/>
    <d v="2024-10-01T13:18:54"/>
    <d v="2024-10-01T17:00:00"/>
    <d v="2024-10-02T12:04:48"/>
    <x v="0"/>
    <d v="2024-10-02T17:00:00"/>
    <x v="0"/>
    <x v="0"/>
    <n v="12.67"/>
    <n v="16.350000000000001"/>
    <n v="35.43"/>
    <n v="3.68"/>
    <n v="22.75"/>
    <n v="19.07"/>
    <n v="0"/>
    <n v="1"/>
    <n v="0"/>
  </r>
  <r>
    <n v="7737111317"/>
    <x v="0"/>
    <x v="0"/>
    <s v="New Delhi"/>
    <s v="Delhi"/>
    <s v="India"/>
    <x v="0"/>
    <x v="0"/>
    <s v="India"/>
    <d v="2024-10-01T00:38:25"/>
    <d v="2024-10-02T00:00:00"/>
    <d v="2024-10-01T13:18:54"/>
    <d v="2024-10-01T17:00:00"/>
    <d v="2024-10-02T08:21:36"/>
    <x v="0"/>
    <d v="2024-10-02T17:00:00"/>
    <x v="0"/>
    <x v="0"/>
    <n v="12.67"/>
    <n v="16.350000000000001"/>
    <n v="31.72"/>
    <n v="3.68"/>
    <n v="19.03"/>
    <n v="15.35"/>
    <n v="0"/>
    <n v="1"/>
    <n v="0"/>
  </r>
  <r>
    <n v="1968123177"/>
    <x v="2"/>
    <x v="1"/>
    <s v="New Delhi"/>
    <s v="Delhi"/>
    <s v="India"/>
    <x v="2"/>
    <x v="2"/>
    <s v="India"/>
    <d v="2024-10-01T00:47:22"/>
    <d v="2024-10-02T00:00:00"/>
    <d v="2024-10-01T10:07:37"/>
    <d v="2024-10-01T13:00:00"/>
    <d v="2024-10-02T13:27:22"/>
    <x v="0"/>
    <d v="2024-10-03T13:00:00"/>
    <x v="0"/>
    <x v="0"/>
    <n v="9.33"/>
    <n v="12.2"/>
    <n v="36.67"/>
    <n v="2.87"/>
    <n v="27.32"/>
    <n v="24.45"/>
    <n v="0"/>
    <n v="0"/>
    <n v="0"/>
  </r>
  <r>
    <n v="1968123666"/>
    <x v="2"/>
    <x v="1"/>
    <s v="New Delhi"/>
    <s v="Delhi"/>
    <s v="India"/>
    <x v="2"/>
    <x v="2"/>
    <s v="India"/>
    <d v="2024-10-01T00:47:23"/>
    <d v="2024-10-02T00:00:00"/>
    <d v="2024-10-01T10:07:37"/>
    <d v="2024-10-01T13:00:00"/>
    <d v="2024-10-02T13:00:00"/>
    <x v="1"/>
    <d v="2024-10-03T13:00:00"/>
    <x v="0"/>
    <x v="0"/>
    <n v="9.33"/>
    <n v="12.2"/>
    <n v="36.200000000000003"/>
    <n v="2.87"/>
    <n v="26.87"/>
    <n v="24"/>
    <n v="0"/>
    <n v="0"/>
    <n v="0"/>
  </r>
  <r>
    <n v="1782379345"/>
    <x v="0"/>
    <x v="1"/>
    <s v="New Delhi"/>
    <s v="Delhi"/>
    <s v="India"/>
    <x v="1"/>
    <x v="1"/>
    <s v="India"/>
    <d v="2024-10-01T00:50:21"/>
    <d v="2024-10-02T00:00:00"/>
    <d v="2024-10-01T15:46:37"/>
    <d v="2024-10-01T17:00:00"/>
    <d v="2024-10-03T14:07:12"/>
    <x v="0"/>
    <d v="2024-10-03T17:00:00"/>
    <x v="0"/>
    <x v="0"/>
    <n v="14.93"/>
    <n v="16.149999999999999"/>
    <n v="61.27"/>
    <n v="1.22"/>
    <n v="46.33"/>
    <n v="45.12"/>
    <n v="0"/>
    <n v="1"/>
    <n v="0"/>
  </r>
  <r>
    <n v="1782379830"/>
    <x v="0"/>
    <x v="1"/>
    <s v="New Delhi"/>
    <s v="Delhi"/>
    <s v="India"/>
    <x v="1"/>
    <x v="1"/>
    <s v="India"/>
    <d v="2024-10-01T00:50:22"/>
    <d v="2024-10-02T00:00:00"/>
    <d v="2024-10-01T15:46:37"/>
    <d v="2024-10-01T17:00:00"/>
    <d v="2024-10-03T10:38:24"/>
    <x v="0"/>
    <d v="2024-10-03T17:00:00"/>
    <x v="0"/>
    <x v="0"/>
    <n v="14.93"/>
    <n v="16.149999999999999"/>
    <n v="57.8"/>
    <n v="1.22"/>
    <n v="42.85"/>
    <n v="41.63"/>
    <n v="0"/>
    <n v="1"/>
    <n v="0"/>
  </r>
  <r>
    <n v="1968885169"/>
    <x v="2"/>
    <x v="1"/>
    <s v="New Delhi"/>
    <s v="Delhi"/>
    <s v="India"/>
    <x v="2"/>
    <x v="2"/>
    <s v="India"/>
    <d v="2024-10-01T00:53:22"/>
    <d v="2024-10-02T00:00:00"/>
    <d v="2024-10-01T12:04:03"/>
    <d v="2024-10-01T13:00:00"/>
    <m/>
    <x v="0"/>
    <d v="2024-10-03T13:00:00"/>
    <x v="1"/>
    <x v="2"/>
    <n v="11.17"/>
    <n v="12.1"/>
    <m/>
    <n v="0.92"/>
    <m/>
    <m/>
    <n v="0"/>
    <n v="0"/>
    <n v="0"/>
  </r>
  <r>
    <n v="1968885268"/>
    <x v="2"/>
    <x v="1"/>
    <s v="New Delhi"/>
    <s v="Delhi"/>
    <s v="India"/>
    <x v="2"/>
    <x v="2"/>
    <s v="India"/>
    <d v="2024-10-01T00:53:23"/>
    <d v="2024-10-02T00:00:00"/>
    <d v="2024-10-01T12:04:03"/>
    <d v="2024-10-01T13:00:00"/>
    <d v="2024-10-03T18:24:00"/>
    <x v="0"/>
    <d v="2024-10-03T13:00:00"/>
    <x v="0"/>
    <x v="1"/>
    <n v="11.17"/>
    <n v="12.1"/>
    <n v="65.5"/>
    <n v="0.92"/>
    <n v="54.32"/>
    <n v="53.4"/>
    <n v="5.4"/>
    <n v="0"/>
    <n v="0"/>
  </r>
  <r>
    <n v="1969013862"/>
    <x v="2"/>
    <x v="1"/>
    <s v="New Delhi"/>
    <s v="Delhi"/>
    <s v="India"/>
    <x v="2"/>
    <x v="2"/>
    <s v="India"/>
    <d v="2024-10-01T00:54:22"/>
    <d v="2024-10-02T00:00:00"/>
    <d v="2024-10-01T11:26:25"/>
    <d v="2024-10-01T13:00:00"/>
    <m/>
    <x v="0"/>
    <d v="2024-10-03T13:00:00"/>
    <x v="1"/>
    <x v="2"/>
    <n v="10.53"/>
    <n v="12.08"/>
    <m/>
    <n v="1.55"/>
    <m/>
    <m/>
    <n v="0"/>
    <n v="0"/>
    <n v="0"/>
  </r>
  <r>
    <n v="1969025388"/>
    <x v="2"/>
    <x v="1"/>
    <s v="New Delhi"/>
    <s v="Delhi"/>
    <s v="India"/>
    <x v="2"/>
    <x v="2"/>
    <s v="India"/>
    <d v="2024-10-01T00:54:22"/>
    <d v="2024-10-02T00:00:00"/>
    <d v="2024-10-01T11:26:59"/>
    <d v="2024-10-01T13:00:00"/>
    <d v="2024-10-02T14:55:12"/>
    <x v="0"/>
    <d v="2024-10-03T13:00:00"/>
    <x v="0"/>
    <x v="0"/>
    <n v="10.53"/>
    <n v="12.08"/>
    <n v="38"/>
    <n v="1.55"/>
    <n v="27.47"/>
    <n v="25.92"/>
    <n v="0"/>
    <n v="0"/>
    <n v="0"/>
  </r>
  <r>
    <n v="1969025546"/>
    <x v="2"/>
    <x v="1"/>
    <s v="New Delhi"/>
    <s v="Delhi"/>
    <s v="India"/>
    <x v="2"/>
    <x v="2"/>
    <s v="India"/>
    <d v="2024-10-01T00:54:23"/>
    <d v="2024-10-02T00:00:00"/>
    <d v="2024-10-01T11:26:59"/>
    <d v="2024-10-01T13:00:00"/>
    <d v="2024-10-03T14:33:36"/>
    <x v="0"/>
    <d v="2024-10-03T13:00:00"/>
    <x v="0"/>
    <x v="1"/>
    <n v="10.53"/>
    <n v="12.08"/>
    <n v="61.65"/>
    <n v="1.55"/>
    <n v="51.1"/>
    <n v="49.55"/>
    <n v="1.55"/>
    <n v="0"/>
    <n v="0"/>
  </r>
  <r>
    <n v="1969014334"/>
    <x v="2"/>
    <x v="1"/>
    <s v="New Delhi"/>
    <s v="Delhi"/>
    <s v="India"/>
    <x v="2"/>
    <x v="2"/>
    <s v="India"/>
    <d v="2024-10-01T00:54:23"/>
    <d v="2024-10-02T00:00:00"/>
    <d v="2024-10-01T11:26:25"/>
    <d v="2024-10-01T13:00:00"/>
    <d v="2024-10-02T19:21:36"/>
    <x v="0"/>
    <d v="2024-10-03T13:00:00"/>
    <x v="0"/>
    <x v="0"/>
    <n v="10.53"/>
    <n v="12.08"/>
    <n v="42.45"/>
    <n v="1.55"/>
    <n v="31.92"/>
    <n v="30.35"/>
    <n v="0"/>
    <n v="0"/>
    <n v="0"/>
  </r>
  <r>
    <n v="1970186861"/>
    <x v="2"/>
    <x v="1"/>
    <s v="New Delhi"/>
    <s v="Delhi"/>
    <s v="India"/>
    <x v="2"/>
    <x v="2"/>
    <s v="India"/>
    <d v="2024-10-01T01:05:22"/>
    <d v="2024-10-02T00:00:00"/>
    <d v="2024-10-01T11:05:20"/>
    <d v="2024-10-01T13:00:00"/>
    <d v="2024-10-03T14:38:24"/>
    <x v="0"/>
    <d v="2024-10-03T13:00:00"/>
    <x v="0"/>
    <x v="1"/>
    <n v="9.98"/>
    <n v="11.9"/>
    <n v="61.55"/>
    <n v="1.9"/>
    <n v="51.55"/>
    <n v="49.63"/>
    <n v="1.63"/>
    <n v="0"/>
    <n v="0"/>
  </r>
  <r>
    <n v="1970187210"/>
    <x v="2"/>
    <x v="1"/>
    <s v="New Delhi"/>
    <s v="Delhi"/>
    <s v="India"/>
    <x v="2"/>
    <x v="2"/>
    <s v="India"/>
    <d v="2024-10-01T01:05:23"/>
    <d v="2024-10-02T00:00:00"/>
    <d v="2024-10-01T11:05:20"/>
    <d v="2024-10-01T13:00:00"/>
    <m/>
    <x v="0"/>
    <d v="2024-10-03T13:00:00"/>
    <x v="1"/>
    <x v="2"/>
    <n v="9.98"/>
    <n v="11.9"/>
    <m/>
    <n v="1.9"/>
    <m/>
    <m/>
    <n v="0"/>
    <n v="0"/>
    <n v="0"/>
  </r>
  <r>
    <n v="1784268102"/>
    <x v="0"/>
    <x v="2"/>
    <s v="New Delhi"/>
    <s v="Delhi"/>
    <s v="India"/>
    <x v="10"/>
    <x v="1"/>
    <s v="India"/>
    <d v="2024-10-01T01:06:21"/>
    <d v="2024-10-02T00:00:00"/>
    <d v="2024-10-02T09:30:14"/>
    <d v="2024-10-02T13:00:00"/>
    <d v="2024-10-05T17:19:12"/>
    <x v="0"/>
    <d v="2024-10-05T13:00:00"/>
    <x v="0"/>
    <x v="1"/>
    <n v="32.380000000000003"/>
    <n v="35.880000000000003"/>
    <n v="112.2"/>
    <n v="3.48"/>
    <n v="79.8"/>
    <n v="76.319999999999993"/>
    <n v="4.32"/>
    <n v="1"/>
    <n v="1"/>
  </r>
  <r>
    <n v="1970337541"/>
    <x v="2"/>
    <x v="1"/>
    <s v="New Delhi"/>
    <s v="Delhi"/>
    <s v="India"/>
    <x v="2"/>
    <x v="2"/>
    <s v="India"/>
    <d v="2024-10-01T01:06:22"/>
    <d v="2024-10-02T00:00:00"/>
    <d v="2024-10-01T11:09:40"/>
    <d v="2024-10-01T13:00:00"/>
    <d v="2024-10-03T14:33:36"/>
    <x v="0"/>
    <d v="2024-10-03T13:00:00"/>
    <x v="0"/>
    <x v="1"/>
    <n v="10.050000000000001"/>
    <n v="11.88"/>
    <n v="61.45"/>
    <n v="1.83"/>
    <n v="51.38"/>
    <n v="49.55"/>
    <n v="1.55"/>
    <n v="0"/>
    <n v="0"/>
  </r>
  <r>
    <n v="1970347950"/>
    <x v="0"/>
    <x v="1"/>
    <s v="New Delhi"/>
    <s v="Delhi"/>
    <s v="India"/>
    <x v="1"/>
    <x v="1"/>
    <s v="India"/>
    <d v="2024-10-01T01:06:22"/>
    <d v="2024-10-02T00:00:00"/>
    <d v="2024-10-01T11:42:57"/>
    <d v="2024-10-01T13:00:00"/>
    <d v="2024-10-03T16:50:24"/>
    <x v="0"/>
    <d v="2024-10-03T13:00:00"/>
    <x v="0"/>
    <x v="1"/>
    <n v="10.6"/>
    <n v="11.88"/>
    <n v="63.73"/>
    <n v="1.28"/>
    <n v="53.12"/>
    <n v="51.83"/>
    <n v="3.83"/>
    <n v="0"/>
    <n v="0"/>
  </r>
  <r>
    <n v="1970335322"/>
    <x v="0"/>
    <x v="2"/>
    <s v="New Delhi"/>
    <s v="Delhi"/>
    <s v="India"/>
    <x v="11"/>
    <x v="10"/>
    <s v="India"/>
    <d v="2024-10-01T01:06:22"/>
    <d v="2024-10-02T00:00:00"/>
    <d v="2024-10-01T11:39:41"/>
    <d v="2024-10-01T13:00:00"/>
    <m/>
    <x v="0"/>
    <d v="2024-10-04T13:00:00"/>
    <x v="1"/>
    <x v="2"/>
    <n v="10.55"/>
    <n v="11.88"/>
    <m/>
    <n v="1.33"/>
    <m/>
    <m/>
    <n v="0"/>
    <n v="0"/>
    <n v="0"/>
  </r>
  <r>
    <n v="1784268587"/>
    <x v="0"/>
    <x v="2"/>
    <s v="New Delhi"/>
    <s v="Delhi"/>
    <s v="India"/>
    <x v="10"/>
    <x v="1"/>
    <s v="India"/>
    <d v="2024-10-01T01:06:22"/>
    <d v="2024-10-02T00:00:00"/>
    <d v="2024-10-02T09:30:14"/>
    <d v="2024-10-02T13:00:00"/>
    <d v="2024-10-05T18:45:36"/>
    <x v="0"/>
    <d v="2024-10-05T13:00:00"/>
    <x v="0"/>
    <x v="1"/>
    <n v="32.380000000000003"/>
    <n v="35.880000000000003"/>
    <n v="113.65"/>
    <n v="3.48"/>
    <n v="81.25"/>
    <n v="77.75"/>
    <n v="5.75"/>
    <n v="1"/>
    <n v="1"/>
  </r>
  <r>
    <n v="1970337923"/>
    <x v="2"/>
    <x v="1"/>
    <s v="New Delhi"/>
    <s v="Delhi"/>
    <s v="India"/>
    <x v="2"/>
    <x v="2"/>
    <s v="India"/>
    <d v="2024-10-01T01:06:23"/>
    <d v="2024-10-02T00:00:00"/>
    <d v="2024-10-01T11:09:40"/>
    <d v="2024-10-01T13:00:00"/>
    <d v="2024-10-03T12:09:36"/>
    <x v="0"/>
    <d v="2024-10-03T13:00:00"/>
    <x v="0"/>
    <x v="0"/>
    <n v="10.050000000000001"/>
    <n v="11.88"/>
    <n v="59.05"/>
    <n v="1.83"/>
    <n v="48.98"/>
    <n v="47.15"/>
    <n v="0"/>
    <n v="0"/>
    <n v="0"/>
  </r>
  <r>
    <n v="1970348125"/>
    <x v="0"/>
    <x v="1"/>
    <s v="New Delhi"/>
    <s v="Delhi"/>
    <s v="India"/>
    <x v="1"/>
    <x v="1"/>
    <s v="India"/>
    <d v="2024-10-01T01:06:23"/>
    <d v="2024-10-02T00:00:00"/>
    <d v="2024-10-01T11:42:57"/>
    <d v="2024-10-01T13:00:00"/>
    <d v="2024-10-02T16:43:12"/>
    <x v="1"/>
    <d v="2024-10-03T13:00:00"/>
    <x v="0"/>
    <x v="0"/>
    <n v="10.6"/>
    <n v="11.88"/>
    <n v="39.6"/>
    <n v="1.28"/>
    <n v="29"/>
    <n v="27.72"/>
    <n v="0"/>
    <n v="0"/>
    <n v="0"/>
  </r>
  <r>
    <n v="1970335839"/>
    <x v="0"/>
    <x v="2"/>
    <s v="New Delhi"/>
    <s v="Delhi"/>
    <s v="India"/>
    <x v="11"/>
    <x v="10"/>
    <s v="India"/>
    <d v="2024-10-01T01:06:23"/>
    <d v="2024-10-02T00:00:00"/>
    <d v="2024-10-01T11:39:41"/>
    <d v="2024-10-01T13:00:00"/>
    <d v="2024-10-04T12:36:00"/>
    <x v="0"/>
    <d v="2024-10-04T13:00:00"/>
    <x v="0"/>
    <x v="0"/>
    <n v="10.55"/>
    <n v="11.88"/>
    <n v="83.48"/>
    <n v="1.33"/>
    <n v="72.930000000000007"/>
    <n v="71.599999999999994"/>
    <n v="0"/>
    <n v="0"/>
    <n v="0"/>
  </r>
  <r>
    <n v="1970483213"/>
    <x v="5"/>
    <x v="0"/>
    <s v="New Delhi"/>
    <s v="Delhi"/>
    <s v="India"/>
    <x v="7"/>
    <x v="7"/>
    <s v="India"/>
    <d v="2024-10-01T01:08:22"/>
    <d v="2024-10-02T00:00:00"/>
    <d v="2024-10-01T11:02:59"/>
    <d v="2024-10-01T13:00:00"/>
    <d v="2024-10-02T18:48:00"/>
    <x v="0"/>
    <d v="2024-10-02T13:00:00"/>
    <x v="0"/>
    <x v="1"/>
    <n v="9.9"/>
    <n v="11.85"/>
    <n v="41.65"/>
    <n v="1.95"/>
    <n v="31.75"/>
    <n v="29.8"/>
    <n v="5.8"/>
    <n v="0"/>
    <n v="0"/>
  </r>
  <r>
    <n v="1970543431"/>
    <x v="0"/>
    <x v="2"/>
    <s v="New Delhi"/>
    <s v="Delhi"/>
    <s v="India"/>
    <x v="11"/>
    <x v="10"/>
    <s v="India"/>
    <d v="2024-10-01T01:08:22"/>
    <d v="2024-10-02T00:00:00"/>
    <d v="2024-10-01T11:46:50"/>
    <d v="2024-10-01T13:00:00"/>
    <d v="2024-10-03T09:52:48"/>
    <x v="0"/>
    <d v="2024-10-04T13:00:00"/>
    <x v="0"/>
    <x v="0"/>
    <n v="10.63"/>
    <n v="11.85"/>
    <n v="56.73"/>
    <n v="1.22"/>
    <n v="46.08"/>
    <n v="44.87"/>
    <n v="0"/>
    <n v="0"/>
    <n v="0"/>
  </r>
  <r>
    <n v="1970483449"/>
    <x v="5"/>
    <x v="0"/>
    <s v="New Delhi"/>
    <s v="Delhi"/>
    <s v="India"/>
    <x v="7"/>
    <x v="7"/>
    <s v="India"/>
    <d v="2024-10-01T01:08:23"/>
    <d v="2024-10-02T00:00:00"/>
    <d v="2024-10-01T11:02:59"/>
    <d v="2024-10-01T13:00:00"/>
    <d v="2024-10-02T13:38:24"/>
    <x v="0"/>
    <d v="2024-10-02T13:00:00"/>
    <x v="0"/>
    <x v="1"/>
    <n v="9.9"/>
    <n v="11.85"/>
    <n v="36.5"/>
    <n v="1.95"/>
    <n v="26.58"/>
    <n v="24.63"/>
    <n v="0.63"/>
    <n v="0"/>
    <n v="0"/>
  </r>
  <r>
    <n v="1970543967"/>
    <x v="0"/>
    <x v="2"/>
    <s v="New Delhi"/>
    <s v="Delhi"/>
    <s v="India"/>
    <x v="11"/>
    <x v="10"/>
    <s v="India"/>
    <d v="2024-10-01T01:08:23"/>
    <d v="2024-10-02T00:00:00"/>
    <d v="2024-10-01T11:46:50"/>
    <d v="2024-10-01T13:00:00"/>
    <d v="2024-10-03T13:50:24"/>
    <x v="0"/>
    <d v="2024-10-04T13:00:00"/>
    <x v="0"/>
    <x v="0"/>
    <n v="10.63"/>
    <n v="11.85"/>
    <n v="60.7"/>
    <n v="1.22"/>
    <n v="50.05"/>
    <n v="48.83"/>
    <n v="0"/>
    <n v="0"/>
    <n v="0"/>
  </r>
  <r>
    <n v="3146334652"/>
    <x v="0"/>
    <x v="2"/>
    <s v="New Delhi"/>
    <s v="Delhi"/>
    <s v="India"/>
    <x v="2"/>
    <x v="2"/>
    <s v="India"/>
    <d v="2024-10-01T01:09:28"/>
    <d v="2024-10-02T00:00:00"/>
    <d v="2024-10-01T12:38:20"/>
    <d v="2024-10-01T13:00:00"/>
    <d v="2024-10-04T11:04:48"/>
    <x v="0"/>
    <d v="2024-10-04T13:00:00"/>
    <x v="0"/>
    <x v="0"/>
    <n v="11.47"/>
    <n v="11.83"/>
    <n v="81.92"/>
    <n v="0.35"/>
    <n v="70.430000000000007"/>
    <n v="70.069999999999993"/>
    <n v="0"/>
    <n v="0"/>
    <n v="0"/>
  </r>
  <r>
    <n v="3146335159"/>
    <x v="0"/>
    <x v="2"/>
    <s v="New Delhi"/>
    <s v="Delhi"/>
    <s v="India"/>
    <x v="2"/>
    <x v="2"/>
    <s v="India"/>
    <d v="2024-10-01T01:09:29"/>
    <d v="2024-10-02T00:00:00"/>
    <d v="2024-10-01T12:38:20"/>
    <d v="2024-10-01T13:00:00"/>
    <d v="2024-10-03T14:19:12"/>
    <x v="0"/>
    <d v="2024-10-04T13:00:00"/>
    <x v="0"/>
    <x v="0"/>
    <n v="11.47"/>
    <n v="11.83"/>
    <n v="61.15"/>
    <n v="0.35"/>
    <n v="49.67"/>
    <n v="49.32"/>
    <n v="0"/>
    <n v="0"/>
    <n v="0"/>
  </r>
  <r>
    <n v="6180697715"/>
    <x v="0"/>
    <x v="2"/>
    <s v="New Delhi"/>
    <s v="Delhi"/>
    <s v="India"/>
    <x v="2"/>
    <x v="2"/>
    <s v="India"/>
    <d v="2024-10-01T01:11:15"/>
    <d v="2024-10-02T00:00:00"/>
    <d v="2024-10-01T13:45:33"/>
    <d v="2024-10-01T17:00:00"/>
    <m/>
    <x v="0"/>
    <d v="2024-10-04T17:00:00"/>
    <x v="1"/>
    <x v="2"/>
    <n v="12.57"/>
    <n v="15.8"/>
    <m/>
    <n v="3.23"/>
    <m/>
    <m/>
    <n v="0"/>
    <n v="1"/>
    <n v="0"/>
  </r>
  <r>
    <n v="6180698360"/>
    <x v="0"/>
    <x v="2"/>
    <s v="New Delhi"/>
    <s v="Delhi"/>
    <s v="India"/>
    <x v="2"/>
    <x v="2"/>
    <s v="India"/>
    <d v="2024-10-01T01:11:16"/>
    <d v="2024-10-02T00:00:00"/>
    <d v="2024-10-01T13:45:33"/>
    <d v="2024-10-01T17:00:00"/>
    <d v="2024-10-03T10:21:36"/>
    <x v="0"/>
    <d v="2024-10-04T17:00:00"/>
    <x v="0"/>
    <x v="0"/>
    <n v="12.57"/>
    <n v="15.8"/>
    <n v="57.17"/>
    <n v="3.23"/>
    <n v="44.6"/>
    <n v="41.35"/>
    <n v="0"/>
    <n v="1"/>
    <n v="0"/>
  </r>
  <r>
    <n v="1971028815"/>
    <x v="3"/>
    <x v="2"/>
    <s v="New Delhi"/>
    <s v="Delhi"/>
    <s v="India"/>
    <x v="4"/>
    <x v="4"/>
    <s v="India"/>
    <d v="2024-10-01T01:12:22"/>
    <d v="2024-10-02T00:00:00"/>
    <d v="2024-10-01T09:37:27"/>
    <d v="2024-10-01T13:00:00"/>
    <d v="2024-10-04T09:02:24"/>
    <x v="0"/>
    <d v="2024-10-04T13:00:00"/>
    <x v="0"/>
    <x v="0"/>
    <n v="8.42"/>
    <n v="11.78"/>
    <n v="79.83"/>
    <n v="3.37"/>
    <n v="71.400000000000006"/>
    <n v="68.03"/>
    <n v="0"/>
    <n v="0"/>
    <n v="0"/>
  </r>
  <r>
    <n v="1971028871"/>
    <x v="3"/>
    <x v="2"/>
    <s v="New Delhi"/>
    <s v="Delhi"/>
    <s v="India"/>
    <x v="4"/>
    <x v="4"/>
    <s v="India"/>
    <d v="2024-10-01T01:12:23"/>
    <d v="2024-10-02T00:00:00"/>
    <d v="2024-10-01T09:37:27"/>
    <d v="2024-10-01T13:00:00"/>
    <d v="2024-10-04T10:12:00"/>
    <x v="0"/>
    <d v="2024-10-04T13:00:00"/>
    <x v="0"/>
    <x v="0"/>
    <n v="8.42"/>
    <n v="11.78"/>
    <n v="80.98"/>
    <n v="3.37"/>
    <n v="72.569999999999993"/>
    <n v="69.2"/>
    <n v="0"/>
    <n v="0"/>
    <n v="0"/>
  </r>
  <r>
    <n v="4071337822"/>
    <x v="1"/>
    <x v="0"/>
    <s v="New Delhi"/>
    <s v="Delhi"/>
    <s v="India"/>
    <x v="3"/>
    <x v="3"/>
    <s v="India"/>
    <d v="2024-10-01T01:15:02"/>
    <d v="2024-10-02T00:00:00"/>
    <d v="2024-10-01T16:27:48"/>
    <d v="2024-10-01T17:00:00"/>
    <d v="2024-10-02T09:48:00"/>
    <x v="0"/>
    <d v="2024-10-02T17:00:00"/>
    <x v="0"/>
    <x v="0"/>
    <n v="15.2"/>
    <n v="15.73"/>
    <n v="32.53"/>
    <n v="0.53"/>
    <n v="17.329999999999998"/>
    <n v="16.8"/>
    <n v="0"/>
    <n v="1"/>
    <n v="0"/>
  </r>
  <r>
    <n v="4071338193"/>
    <x v="1"/>
    <x v="0"/>
    <s v="New Delhi"/>
    <s v="Delhi"/>
    <s v="India"/>
    <x v="3"/>
    <x v="3"/>
    <s v="India"/>
    <d v="2024-10-01T01:15:03"/>
    <d v="2024-10-02T00:00:00"/>
    <d v="2024-10-01T16:27:48"/>
    <d v="2024-10-01T17:00:00"/>
    <d v="2024-10-02T08:21:36"/>
    <x v="0"/>
    <d v="2024-10-02T17:00:00"/>
    <x v="0"/>
    <x v="0"/>
    <n v="15.2"/>
    <n v="15.73"/>
    <n v="31.1"/>
    <n v="0.53"/>
    <n v="15.88"/>
    <n v="15.35"/>
    <n v="0"/>
    <n v="1"/>
    <n v="0"/>
  </r>
  <r>
    <n v="1971278531"/>
    <x v="5"/>
    <x v="0"/>
    <s v="New Delhi"/>
    <s v="Delhi"/>
    <s v="India"/>
    <x v="9"/>
    <x v="9"/>
    <s v="India"/>
    <d v="2024-10-01T01:15:22"/>
    <d v="2024-10-02T00:00:00"/>
    <d v="2024-10-01T13:09:07"/>
    <d v="2024-10-01T17:00:00"/>
    <d v="2024-10-02T18:36:00"/>
    <x v="0"/>
    <d v="2024-10-02T17:00:00"/>
    <x v="0"/>
    <x v="1"/>
    <n v="11.88"/>
    <n v="15.73"/>
    <n v="41.33"/>
    <n v="3.83"/>
    <n v="29.43"/>
    <n v="25.6"/>
    <n v="1.6"/>
    <n v="0"/>
    <n v="0"/>
  </r>
  <r>
    <n v="1971278688"/>
    <x v="5"/>
    <x v="0"/>
    <s v="New Delhi"/>
    <s v="Delhi"/>
    <s v="India"/>
    <x v="9"/>
    <x v="9"/>
    <s v="India"/>
    <d v="2024-10-01T01:15:23"/>
    <d v="2024-10-02T00:00:00"/>
    <d v="2024-10-01T13:09:07"/>
    <d v="2024-10-01T17:00:00"/>
    <d v="2024-10-02T17:02:24"/>
    <x v="0"/>
    <d v="2024-10-02T17:00:00"/>
    <x v="0"/>
    <x v="1"/>
    <n v="11.88"/>
    <n v="15.73"/>
    <n v="39.78"/>
    <n v="3.83"/>
    <n v="27.88"/>
    <n v="24.03"/>
    <n v="0.03"/>
    <n v="0"/>
    <n v="0"/>
  </r>
  <r>
    <n v="1971448631"/>
    <x v="5"/>
    <x v="0"/>
    <s v="New Delhi"/>
    <s v="Delhi"/>
    <s v="India"/>
    <x v="7"/>
    <x v="7"/>
    <s v="India"/>
    <d v="2024-10-01T01:16:22"/>
    <d v="2024-10-02T00:00:00"/>
    <d v="2024-10-01T11:37:47"/>
    <d v="2024-10-01T13:00:00"/>
    <d v="2024-10-02T22:16:48"/>
    <x v="0"/>
    <d v="2024-10-02T13:00:00"/>
    <x v="0"/>
    <x v="1"/>
    <n v="10.35"/>
    <n v="11.72"/>
    <n v="45"/>
    <n v="1.37"/>
    <n v="34.65"/>
    <n v="33.270000000000003"/>
    <n v="9.27"/>
    <n v="0"/>
    <n v="0"/>
  </r>
  <r>
    <n v="1971416139"/>
    <x v="5"/>
    <x v="0"/>
    <s v="New Delhi"/>
    <s v="Delhi"/>
    <s v="India"/>
    <x v="7"/>
    <x v="7"/>
    <s v="India"/>
    <d v="2024-10-01T01:16:22"/>
    <d v="2024-10-02T00:00:00"/>
    <d v="2024-10-01T11:07:19"/>
    <d v="2024-10-01T13:00:00"/>
    <d v="2024-10-02T15:33:36"/>
    <x v="0"/>
    <d v="2024-10-02T13:00:00"/>
    <x v="0"/>
    <x v="1"/>
    <n v="9.83"/>
    <n v="11.72"/>
    <n v="38.28"/>
    <n v="1.87"/>
    <n v="28.43"/>
    <n v="26.55"/>
    <n v="2.5499999999999998"/>
    <n v="0"/>
    <n v="0"/>
  </r>
  <r>
    <n v="1971416755"/>
    <x v="5"/>
    <x v="0"/>
    <s v="New Delhi"/>
    <s v="Delhi"/>
    <s v="India"/>
    <x v="7"/>
    <x v="7"/>
    <s v="India"/>
    <d v="2024-10-01T01:16:23"/>
    <d v="2024-10-02T00:00:00"/>
    <d v="2024-10-01T11:07:19"/>
    <d v="2024-10-01T13:00:00"/>
    <d v="2024-10-02T19:52:48"/>
    <x v="0"/>
    <d v="2024-10-02T13:00:00"/>
    <x v="0"/>
    <x v="1"/>
    <n v="9.83"/>
    <n v="11.72"/>
    <n v="42.6"/>
    <n v="1.87"/>
    <n v="32.75"/>
    <n v="30.87"/>
    <n v="6.87"/>
    <n v="0"/>
    <n v="0"/>
  </r>
  <r>
    <n v="1971448733"/>
    <x v="5"/>
    <x v="0"/>
    <s v="New Delhi"/>
    <s v="Delhi"/>
    <s v="India"/>
    <x v="7"/>
    <x v="7"/>
    <s v="India"/>
    <d v="2024-10-01T01:16:23"/>
    <d v="2024-10-02T00:00:00"/>
    <d v="2024-10-01T11:37:47"/>
    <d v="2024-10-01T13:00:00"/>
    <d v="2024-10-02T13:38:24"/>
    <x v="0"/>
    <d v="2024-10-02T13:00:00"/>
    <x v="0"/>
    <x v="1"/>
    <n v="10.35"/>
    <n v="11.72"/>
    <n v="36.369999999999997"/>
    <n v="1.37"/>
    <n v="26"/>
    <n v="24.63"/>
    <n v="0.63"/>
    <n v="0"/>
    <n v="0"/>
  </r>
  <r>
    <n v="1785785326"/>
    <x v="0"/>
    <x v="2"/>
    <s v="New Delhi"/>
    <s v="Delhi"/>
    <s v="India"/>
    <x v="11"/>
    <x v="10"/>
    <s v="India"/>
    <d v="2024-10-01T01:18:21"/>
    <d v="2024-10-02T00:00:00"/>
    <d v="2024-10-01T11:45:40"/>
    <d v="2024-10-01T13:00:00"/>
    <d v="2024-10-04T15:16:48"/>
    <x v="0"/>
    <d v="2024-10-04T13:00:00"/>
    <x v="0"/>
    <x v="1"/>
    <n v="10.45"/>
    <n v="11.68"/>
    <n v="85.97"/>
    <n v="1.23"/>
    <n v="75.52"/>
    <n v="74.27"/>
    <n v="2.27"/>
    <n v="0"/>
    <n v="0"/>
  </r>
  <r>
    <n v="1785785896"/>
    <x v="0"/>
    <x v="2"/>
    <s v="New Delhi"/>
    <s v="Delhi"/>
    <s v="India"/>
    <x v="11"/>
    <x v="10"/>
    <s v="India"/>
    <d v="2024-10-01T01:18:22"/>
    <d v="2024-10-02T00:00:00"/>
    <d v="2024-10-01T11:45:40"/>
    <d v="2024-10-01T13:00:00"/>
    <d v="2024-10-04T12:07:12"/>
    <x v="0"/>
    <d v="2024-10-04T13:00:00"/>
    <x v="0"/>
    <x v="0"/>
    <n v="10.45"/>
    <n v="11.68"/>
    <n v="82.8"/>
    <n v="1.23"/>
    <n v="72.349999999999994"/>
    <n v="71.12"/>
    <n v="0"/>
    <n v="0"/>
    <n v="0"/>
  </r>
  <r>
    <n v="1598176999"/>
    <x v="0"/>
    <x v="2"/>
    <s v="New Delhi"/>
    <s v="Delhi"/>
    <s v="India"/>
    <x v="11"/>
    <x v="10"/>
    <s v="India"/>
    <d v="2024-10-01T01:19:20"/>
    <d v="2024-10-02T00:00:00"/>
    <d v="2024-10-01T12:25:31"/>
    <d v="2024-10-01T13:00:00"/>
    <m/>
    <x v="0"/>
    <d v="2024-10-04T13:00:00"/>
    <x v="1"/>
    <x v="2"/>
    <n v="11.1"/>
    <n v="11.67"/>
    <m/>
    <n v="0.56999999999999995"/>
    <m/>
    <m/>
    <n v="0"/>
    <n v="0"/>
    <n v="0"/>
  </r>
  <r>
    <n v="1598177156"/>
    <x v="0"/>
    <x v="2"/>
    <s v="New Delhi"/>
    <s v="Delhi"/>
    <s v="India"/>
    <x v="11"/>
    <x v="10"/>
    <s v="India"/>
    <d v="2024-10-01T01:19:21"/>
    <d v="2024-10-02T00:00:00"/>
    <d v="2024-10-01T12:25:31"/>
    <d v="2024-10-01T13:00:00"/>
    <m/>
    <x v="0"/>
    <d v="2024-10-04T13:00:00"/>
    <x v="1"/>
    <x v="2"/>
    <n v="11.1"/>
    <n v="11.67"/>
    <m/>
    <n v="0.56999999999999995"/>
    <m/>
    <m/>
    <n v="0"/>
    <n v="0"/>
    <n v="0"/>
  </r>
  <r>
    <n v="1971886314"/>
    <x v="5"/>
    <x v="2"/>
    <s v="New Delhi"/>
    <s v="Delhi"/>
    <s v="India"/>
    <x v="7"/>
    <x v="7"/>
    <s v="India"/>
    <d v="2024-10-01T01:19:22"/>
    <d v="2024-10-02T00:00:00"/>
    <d v="2024-10-01T11:09:02"/>
    <d v="2024-10-01T13:00:00"/>
    <d v="2024-10-04T16:31:12"/>
    <x v="0"/>
    <d v="2024-10-04T13:00:00"/>
    <x v="0"/>
    <x v="1"/>
    <n v="9.82"/>
    <n v="11.67"/>
    <n v="87.18"/>
    <n v="1.83"/>
    <n v="77.37"/>
    <n v="75.52"/>
    <n v="3.52"/>
    <n v="0"/>
    <n v="0"/>
  </r>
  <r>
    <n v="1971886526"/>
    <x v="5"/>
    <x v="2"/>
    <s v="New Delhi"/>
    <s v="Delhi"/>
    <s v="India"/>
    <x v="7"/>
    <x v="7"/>
    <s v="India"/>
    <d v="2024-10-01T01:19:23"/>
    <d v="2024-10-02T00:00:00"/>
    <d v="2024-10-01T11:09:02"/>
    <d v="2024-10-01T13:00:00"/>
    <d v="2024-10-04T13:09:36"/>
    <x v="0"/>
    <d v="2024-10-04T13:00:00"/>
    <x v="0"/>
    <x v="1"/>
    <n v="9.82"/>
    <n v="11.67"/>
    <n v="83.83"/>
    <n v="1.83"/>
    <n v="74"/>
    <n v="72.150000000000006"/>
    <n v="0.15"/>
    <n v="0"/>
    <n v="0"/>
  </r>
  <r>
    <n v="1972205102"/>
    <x v="5"/>
    <x v="2"/>
    <s v="New Delhi"/>
    <s v="Delhi"/>
    <s v="India"/>
    <x v="7"/>
    <x v="7"/>
    <s v="India"/>
    <d v="2024-10-01T01:21:22"/>
    <d v="2024-10-02T00:00:00"/>
    <d v="2024-10-01T11:29:04"/>
    <d v="2024-10-01T13:00:00"/>
    <d v="2024-10-04T21:19:12"/>
    <x v="0"/>
    <d v="2024-10-04T13:00:00"/>
    <x v="0"/>
    <x v="1"/>
    <n v="10.119999999999999"/>
    <n v="11.63"/>
    <n v="91.95"/>
    <n v="1.5"/>
    <n v="81.83"/>
    <n v="80.319999999999993"/>
    <n v="8.32"/>
    <n v="0"/>
    <n v="0"/>
  </r>
  <r>
    <n v="1972166133"/>
    <x v="2"/>
    <x v="1"/>
    <s v="New Delhi"/>
    <s v="Delhi"/>
    <s v="India"/>
    <x v="2"/>
    <x v="2"/>
    <s v="India"/>
    <d v="2024-10-01T01:21:22"/>
    <d v="2024-10-02T00:00:00"/>
    <d v="2024-10-01T11:40:23"/>
    <d v="2024-10-01T13:00:00"/>
    <d v="2024-10-02T13:28:48"/>
    <x v="0"/>
    <d v="2024-10-03T13:00:00"/>
    <x v="0"/>
    <x v="0"/>
    <n v="10.32"/>
    <n v="11.63"/>
    <n v="36.119999999999997"/>
    <n v="1.32"/>
    <n v="25.8"/>
    <n v="24.47"/>
    <n v="0"/>
    <n v="0"/>
    <n v="0"/>
  </r>
  <r>
    <n v="1972205546"/>
    <x v="5"/>
    <x v="2"/>
    <s v="New Delhi"/>
    <s v="Delhi"/>
    <s v="India"/>
    <x v="7"/>
    <x v="7"/>
    <s v="India"/>
    <d v="2024-10-01T01:21:23"/>
    <d v="2024-10-02T00:00:00"/>
    <d v="2024-10-01T11:29:04"/>
    <d v="2024-10-01T13:00:00"/>
    <d v="2024-10-03T18:48:00"/>
    <x v="0"/>
    <d v="2024-10-04T13:00:00"/>
    <x v="0"/>
    <x v="0"/>
    <n v="10.119999999999999"/>
    <n v="11.63"/>
    <n v="65.430000000000007"/>
    <n v="1.5"/>
    <n v="55.3"/>
    <n v="53.8"/>
    <n v="0"/>
    <n v="0"/>
    <n v="0"/>
  </r>
  <r>
    <n v="1972166157"/>
    <x v="2"/>
    <x v="1"/>
    <s v="New Delhi"/>
    <s v="Delhi"/>
    <s v="India"/>
    <x v="2"/>
    <x v="2"/>
    <s v="India"/>
    <d v="2024-10-01T01:21:23"/>
    <d v="2024-10-02T00:00:00"/>
    <d v="2024-10-01T11:40:23"/>
    <d v="2024-10-01T13:00:00"/>
    <d v="2024-10-03T16:33:36"/>
    <x v="0"/>
    <d v="2024-10-03T13:00:00"/>
    <x v="0"/>
    <x v="1"/>
    <n v="10.32"/>
    <n v="11.63"/>
    <n v="63.2"/>
    <n v="1.32"/>
    <n v="52.88"/>
    <n v="51.55"/>
    <n v="3.55"/>
    <n v="0"/>
    <n v="0"/>
  </r>
  <r>
    <n v="1972504775"/>
    <x v="2"/>
    <x v="1"/>
    <s v="New Delhi"/>
    <s v="Delhi"/>
    <s v="India"/>
    <x v="2"/>
    <x v="2"/>
    <s v="India"/>
    <d v="2024-10-01T01:23:22"/>
    <d v="2024-10-02T00:00:00"/>
    <d v="2024-10-01T12:26:32"/>
    <d v="2024-10-01T13:00:00"/>
    <d v="2024-10-02T17:48:00"/>
    <x v="1"/>
    <d v="2024-10-03T13:00:00"/>
    <x v="0"/>
    <x v="0"/>
    <n v="11.05"/>
    <n v="11.6"/>
    <n v="40.4"/>
    <n v="0.55000000000000004"/>
    <n v="29.35"/>
    <n v="28.8"/>
    <n v="0"/>
    <n v="0"/>
    <n v="0"/>
  </r>
  <r>
    <n v="1972516867"/>
    <x v="2"/>
    <x v="1"/>
    <s v="New Delhi"/>
    <s v="Delhi"/>
    <s v="India"/>
    <x v="2"/>
    <x v="2"/>
    <s v="India"/>
    <d v="2024-10-01T01:23:22"/>
    <d v="2024-10-02T00:00:00"/>
    <d v="2024-10-01T12:02:33"/>
    <d v="2024-10-01T13:00:00"/>
    <d v="2024-10-02T14:09:36"/>
    <x v="0"/>
    <d v="2024-10-03T13:00:00"/>
    <x v="0"/>
    <x v="0"/>
    <n v="10.65"/>
    <n v="11.6"/>
    <n v="36.770000000000003"/>
    <n v="0.95"/>
    <n v="26.12"/>
    <n v="25.15"/>
    <n v="0"/>
    <n v="0"/>
    <n v="0"/>
  </r>
  <r>
    <n v="1972517016"/>
    <x v="2"/>
    <x v="1"/>
    <s v="New Delhi"/>
    <s v="Delhi"/>
    <s v="India"/>
    <x v="2"/>
    <x v="2"/>
    <s v="India"/>
    <d v="2024-10-01T01:23:23"/>
    <d v="2024-10-02T00:00:00"/>
    <d v="2024-10-01T12:02:33"/>
    <d v="2024-10-01T13:00:00"/>
    <d v="2024-10-03T11:40:48"/>
    <x v="0"/>
    <d v="2024-10-03T13:00:00"/>
    <x v="0"/>
    <x v="0"/>
    <n v="10.65"/>
    <n v="11.6"/>
    <n v="58.28"/>
    <n v="0.95"/>
    <n v="47.63"/>
    <n v="46.67"/>
    <n v="0"/>
    <n v="0"/>
    <n v="0"/>
  </r>
  <r>
    <n v="1972505322"/>
    <x v="2"/>
    <x v="1"/>
    <s v="New Delhi"/>
    <s v="Delhi"/>
    <s v="India"/>
    <x v="2"/>
    <x v="2"/>
    <s v="India"/>
    <d v="2024-10-01T01:23:23"/>
    <d v="2024-10-02T00:00:00"/>
    <d v="2024-10-01T12:26:32"/>
    <d v="2024-10-01T13:00:00"/>
    <d v="2024-10-02T18:45:36"/>
    <x v="0"/>
    <d v="2024-10-03T13:00:00"/>
    <x v="0"/>
    <x v="0"/>
    <n v="11.05"/>
    <n v="11.6"/>
    <n v="41.37"/>
    <n v="0.55000000000000004"/>
    <n v="30.32"/>
    <n v="29.75"/>
    <n v="0"/>
    <n v="0"/>
    <n v="0"/>
  </r>
  <r>
    <n v="1972620779"/>
    <x v="5"/>
    <x v="0"/>
    <s v="New Delhi"/>
    <s v="Delhi"/>
    <s v="India"/>
    <x v="12"/>
    <x v="11"/>
    <s v="India"/>
    <d v="2024-10-01T01:24:22"/>
    <d v="2024-10-02T00:00:00"/>
    <d v="2024-10-01T13:06:55"/>
    <d v="2024-10-01T17:00:00"/>
    <d v="2024-10-02T15:43:12"/>
    <x v="0"/>
    <d v="2024-10-02T17:00:00"/>
    <x v="0"/>
    <x v="0"/>
    <n v="11.7"/>
    <n v="15.58"/>
    <n v="38.299999999999997"/>
    <n v="3.88"/>
    <n v="26.6"/>
    <n v="22.72"/>
    <n v="0"/>
    <n v="0"/>
    <n v="0"/>
  </r>
  <r>
    <n v="1972620788"/>
    <x v="5"/>
    <x v="0"/>
    <s v="New Delhi"/>
    <s v="Delhi"/>
    <s v="India"/>
    <x v="12"/>
    <x v="11"/>
    <s v="India"/>
    <d v="2024-10-01T01:24:23"/>
    <d v="2024-10-02T00:00:00"/>
    <d v="2024-10-01T13:06:55"/>
    <d v="2024-10-01T17:00:00"/>
    <m/>
    <x v="0"/>
    <d v="2024-10-02T17:00:00"/>
    <x v="1"/>
    <x v="2"/>
    <n v="11.7"/>
    <n v="15.58"/>
    <m/>
    <n v="3.88"/>
    <m/>
    <m/>
    <n v="0"/>
    <n v="0"/>
    <n v="0"/>
  </r>
  <r>
    <n v="1972719344"/>
    <x v="5"/>
    <x v="0"/>
    <s v="New Delhi"/>
    <s v="Delhi"/>
    <s v="India"/>
    <x v="12"/>
    <x v="11"/>
    <s v="India"/>
    <d v="2024-10-01T01:25:22"/>
    <d v="2024-10-02T00:00:00"/>
    <d v="2024-10-01T13:13:22"/>
    <d v="2024-10-01T17:00:00"/>
    <m/>
    <x v="0"/>
    <d v="2024-10-02T17:00:00"/>
    <x v="1"/>
    <x v="2"/>
    <n v="11.8"/>
    <n v="15.57"/>
    <m/>
    <n v="3.77"/>
    <m/>
    <m/>
    <n v="0"/>
    <n v="0"/>
    <n v="0"/>
  </r>
  <r>
    <n v="1972715556"/>
    <x v="2"/>
    <x v="1"/>
    <s v="New Delhi"/>
    <s v="Delhi"/>
    <s v="India"/>
    <x v="2"/>
    <x v="2"/>
    <s v="India"/>
    <d v="2024-10-01T01:25:22"/>
    <d v="2024-10-02T00:00:00"/>
    <d v="2024-10-01T11:40:49"/>
    <d v="2024-10-01T13:00:00"/>
    <d v="2024-10-03T14:09:36"/>
    <x v="0"/>
    <d v="2024-10-03T13:00:00"/>
    <x v="0"/>
    <x v="1"/>
    <n v="10.25"/>
    <n v="11.57"/>
    <n v="60.73"/>
    <n v="1.32"/>
    <n v="50.47"/>
    <n v="49.15"/>
    <n v="1.1499999999999999"/>
    <n v="0"/>
    <n v="0"/>
  </r>
  <r>
    <n v="1972703330"/>
    <x v="2"/>
    <x v="1"/>
    <s v="New Delhi"/>
    <s v="Delhi"/>
    <s v="India"/>
    <x v="2"/>
    <x v="2"/>
    <s v="India"/>
    <d v="2024-10-01T01:25:22"/>
    <d v="2024-10-02T00:00:00"/>
    <d v="2024-10-01T11:30:20"/>
    <d v="2024-10-01T13:00:00"/>
    <d v="2024-10-03T14:04:48"/>
    <x v="0"/>
    <d v="2024-10-03T13:00:00"/>
    <x v="0"/>
    <x v="1"/>
    <n v="10.07"/>
    <n v="11.57"/>
    <n v="60.65"/>
    <n v="1.48"/>
    <n v="50.57"/>
    <n v="49.07"/>
    <n v="1.07"/>
    <n v="0"/>
    <n v="0"/>
  </r>
  <r>
    <n v="1972719819"/>
    <x v="5"/>
    <x v="0"/>
    <s v="New Delhi"/>
    <s v="Delhi"/>
    <s v="India"/>
    <x v="12"/>
    <x v="11"/>
    <s v="India"/>
    <d v="2024-10-01T01:25:23"/>
    <d v="2024-10-02T00:00:00"/>
    <d v="2024-10-01T13:13:22"/>
    <d v="2024-10-01T17:00:00"/>
    <d v="2024-10-02T14:45:36"/>
    <x v="0"/>
    <d v="2024-10-02T17:00:00"/>
    <x v="0"/>
    <x v="0"/>
    <n v="11.78"/>
    <n v="15.57"/>
    <n v="37.33"/>
    <n v="3.77"/>
    <n v="25.53"/>
    <n v="21.75"/>
    <n v="0"/>
    <n v="0"/>
    <n v="0"/>
  </r>
  <r>
    <n v="1972703632"/>
    <x v="2"/>
    <x v="1"/>
    <s v="New Delhi"/>
    <s v="Delhi"/>
    <s v="India"/>
    <x v="2"/>
    <x v="2"/>
    <s v="India"/>
    <d v="2024-10-01T01:25:23"/>
    <d v="2024-10-02T00:00:00"/>
    <d v="2024-10-01T11:30:20"/>
    <d v="2024-10-01T13:00:00"/>
    <d v="2024-10-03T11:40:48"/>
    <x v="0"/>
    <d v="2024-10-03T13:00:00"/>
    <x v="0"/>
    <x v="0"/>
    <n v="10.07"/>
    <n v="11.57"/>
    <n v="58.25"/>
    <n v="1.48"/>
    <n v="48.17"/>
    <n v="46.67"/>
    <n v="0"/>
    <n v="0"/>
    <n v="0"/>
  </r>
  <r>
    <n v="1972715660"/>
    <x v="2"/>
    <x v="1"/>
    <s v="New Delhi"/>
    <s v="Delhi"/>
    <s v="India"/>
    <x v="2"/>
    <x v="2"/>
    <s v="India"/>
    <d v="2024-10-01T01:25:23"/>
    <d v="2024-10-02T00:00:00"/>
    <d v="2024-10-01T11:40:49"/>
    <d v="2024-10-01T13:00:00"/>
    <d v="2024-10-02T18:45:36"/>
    <x v="0"/>
    <d v="2024-10-03T13:00:00"/>
    <x v="0"/>
    <x v="0"/>
    <n v="10.25"/>
    <n v="11.57"/>
    <n v="41.33"/>
    <n v="1.32"/>
    <n v="31.07"/>
    <n v="29.75"/>
    <n v="0"/>
    <n v="0"/>
    <n v="0"/>
  </r>
  <r>
    <n v="1973073691"/>
    <x v="2"/>
    <x v="1"/>
    <s v="New Delhi"/>
    <s v="Delhi"/>
    <s v="India"/>
    <x v="2"/>
    <x v="2"/>
    <s v="India"/>
    <d v="2024-10-01T01:28:22"/>
    <d v="2024-10-02T00:00:00"/>
    <d v="2024-10-01T11:42:36"/>
    <d v="2024-10-01T13:00:00"/>
    <d v="2024-10-02T17:48:00"/>
    <x v="0"/>
    <d v="2024-10-03T13:00:00"/>
    <x v="0"/>
    <x v="0"/>
    <n v="10.23"/>
    <n v="11.52"/>
    <n v="40.32"/>
    <n v="1.28"/>
    <n v="30.08"/>
    <n v="28.8"/>
    <n v="0"/>
    <n v="0"/>
    <n v="0"/>
  </r>
  <r>
    <n v="1973073936"/>
    <x v="2"/>
    <x v="1"/>
    <s v="New Delhi"/>
    <s v="Delhi"/>
    <s v="India"/>
    <x v="2"/>
    <x v="2"/>
    <s v="India"/>
    <d v="2024-10-01T01:28:23"/>
    <d v="2024-10-02T00:00:00"/>
    <d v="2024-10-01T11:42:36"/>
    <d v="2024-10-01T13:00:00"/>
    <d v="2024-10-02T15:52:48"/>
    <x v="0"/>
    <d v="2024-10-03T13:00:00"/>
    <x v="0"/>
    <x v="0"/>
    <n v="10.23"/>
    <n v="11.52"/>
    <n v="38.4"/>
    <n v="1.28"/>
    <n v="28.17"/>
    <n v="26.87"/>
    <n v="0"/>
    <n v="0"/>
    <n v="0"/>
  </r>
  <r>
    <n v="1973430858"/>
    <x v="2"/>
    <x v="1"/>
    <s v="New Delhi"/>
    <s v="Delhi"/>
    <s v="India"/>
    <x v="2"/>
    <x v="2"/>
    <s v="India"/>
    <d v="2024-10-01T01:31:22"/>
    <d v="2024-10-02T00:00:00"/>
    <d v="2024-10-01T12:05:44"/>
    <d v="2024-10-01T13:00:00"/>
    <d v="2024-10-03T12:09:36"/>
    <x v="0"/>
    <d v="2024-10-03T13:00:00"/>
    <x v="0"/>
    <x v="0"/>
    <n v="10.57"/>
    <n v="11.47"/>
    <n v="58.63"/>
    <n v="0.9"/>
    <n v="48.05"/>
    <n v="47.15"/>
    <n v="0"/>
    <n v="0"/>
    <n v="0"/>
  </r>
  <r>
    <n v="1973430906"/>
    <x v="2"/>
    <x v="1"/>
    <s v="New Delhi"/>
    <s v="Delhi"/>
    <s v="India"/>
    <x v="2"/>
    <x v="2"/>
    <s v="India"/>
    <d v="2024-10-01T01:31:23"/>
    <d v="2024-10-02T00:00:00"/>
    <d v="2024-10-01T12:05:44"/>
    <d v="2024-10-01T13:00:00"/>
    <d v="2024-10-03T12:09:36"/>
    <x v="0"/>
    <d v="2024-10-03T13:00:00"/>
    <x v="0"/>
    <x v="0"/>
    <n v="10.57"/>
    <n v="11.47"/>
    <n v="58.63"/>
    <n v="0.9"/>
    <n v="48.05"/>
    <n v="47.15"/>
    <n v="0"/>
    <n v="0"/>
    <n v="0"/>
  </r>
  <r>
    <n v="3148526651"/>
    <x v="1"/>
    <x v="1"/>
    <s v="New Delhi"/>
    <s v="Delhi"/>
    <s v="India"/>
    <x v="1"/>
    <x v="1"/>
    <s v="India"/>
    <d v="2024-10-01T01:32:28"/>
    <d v="2024-10-02T00:00:00"/>
    <d v="2024-10-01T12:05:41"/>
    <d v="2024-10-01T13:00:00"/>
    <m/>
    <x v="0"/>
    <d v="2024-10-03T13:00:00"/>
    <x v="1"/>
    <x v="2"/>
    <n v="10.55"/>
    <n v="11.45"/>
    <m/>
    <n v="0.9"/>
    <m/>
    <m/>
    <n v="0"/>
    <n v="0"/>
    <n v="0"/>
  </r>
  <r>
    <n v="3148526951"/>
    <x v="1"/>
    <x v="1"/>
    <s v="New Delhi"/>
    <s v="Delhi"/>
    <s v="India"/>
    <x v="1"/>
    <x v="1"/>
    <s v="India"/>
    <d v="2024-10-01T01:32:29"/>
    <d v="2024-10-02T00:00:00"/>
    <d v="2024-10-01T12:05:41"/>
    <d v="2024-10-01T13:00:00"/>
    <d v="2024-10-02T12:28:19"/>
    <x v="0"/>
    <d v="2024-10-03T13:00:00"/>
    <x v="0"/>
    <x v="0"/>
    <n v="10.55"/>
    <n v="11.45"/>
    <n v="34.92"/>
    <n v="0.9"/>
    <n v="24.37"/>
    <n v="23.47"/>
    <n v="0"/>
    <n v="0"/>
    <n v="0"/>
  </r>
  <r>
    <n v="1973632620"/>
    <x v="5"/>
    <x v="0"/>
    <s v="New Delhi"/>
    <s v="Delhi"/>
    <s v="India"/>
    <x v="9"/>
    <x v="9"/>
    <s v="India"/>
    <d v="2024-10-01T01:33:22"/>
    <d v="2024-10-02T00:00:00"/>
    <d v="2024-10-01T13:58:40"/>
    <d v="2024-10-01T17:00:00"/>
    <d v="2024-10-02T14:09:36"/>
    <x v="0"/>
    <d v="2024-10-02T17:00:00"/>
    <x v="0"/>
    <x v="0"/>
    <n v="12.42"/>
    <n v="15.43"/>
    <n v="36.6"/>
    <n v="3.02"/>
    <n v="24.17"/>
    <n v="21.15"/>
    <n v="0"/>
    <n v="1"/>
    <n v="0"/>
  </r>
  <r>
    <n v="1973632985"/>
    <x v="5"/>
    <x v="0"/>
    <s v="New Delhi"/>
    <s v="Delhi"/>
    <s v="India"/>
    <x v="9"/>
    <x v="9"/>
    <s v="India"/>
    <d v="2024-10-01T01:33:23"/>
    <d v="2024-10-02T00:00:00"/>
    <d v="2024-10-01T13:58:40"/>
    <d v="2024-10-01T17:00:00"/>
    <d v="2024-10-02T14:45:36"/>
    <x v="0"/>
    <d v="2024-10-02T17:00:00"/>
    <x v="0"/>
    <x v="0"/>
    <n v="12.42"/>
    <n v="15.43"/>
    <n v="37.200000000000003"/>
    <n v="3.02"/>
    <n v="24.77"/>
    <n v="21.75"/>
    <n v="0"/>
    <n v="1"/>
    <n v="0"/>
  </r>
  <r>
    <n v="8965773540"/>
    <x v="4"/>
    <x v="2"/>
    <s v="New Delhi"/>
    <s v="Delhi"/>
    <s v="India"/>
    <x v="4"/>
    <x v="4"/>
    <s v="India"/>
    <d v="2024-10-01T01:34:10"/>
    <d v="2024-10-02T00:00:00"/>
    <d v="2024-10-01T16:04:31"/>
    <d v="2024-10-01T17:00:00"/>
    <d v="2024-10-04T09:40:48"/>
    <x v="0"/>
    <d v="2024-10-04T17:00:00"/>
    <x v="0"/>
    <x v="0"/>
    <n v="14.5"/>
    <n v="15.42"/>
    <n v="80.099999999999994"/>
    <n v="0.92"/>
    <n v="65.599999999999994"/>
    <n v="64.67"/>
    <n v="0"/>
    <n v="1"/>
    <n v="0"/>
  </r>
  <r>
    <n v="8965774179"/>
    <x v="4"/>
    <x v="2"/>
    <s v="New Delhi"/>
    <s v="Delhi"/>
    <s v="India"/>
    <x v="4"/>
    <x v="4"/>
    <s v="India"/>
    <d v="2024-10-01T01:34:11"/>
    <d v="2024-10-02T00:00:00"/>
    <d v="2024-10-01T16:04:31"/>
    <d v="2024-10-01T17:00:00"/>
    <d v="2024-10-04T12:16:48"/>
    <x v="0"/>
    <d v="2024-10-04T17:00:00"/>
    <x v="0"/>
    <x v="0"/>
    <n v="14.5"/>
    <n v="15.42"/>
    <n v="82.7"/>
    <n v="0.92"/>
    <n v="68.2"/>
    <n v="67.27"/>
    <n v="0"/>
    <n v="1"/>
    <n v="0"/>
  </r>
  <r>
    <n v="1973739654"/>
    <x v="5"/>
    <x v="0"/>
    <s v="New Delhi"/>
    <s v="Delhi"/>
    <s v="India"/>
    <x v="7"/>
    <x v="7"/>
    <s v="India"/>
    <d v="2024-10-01T01:34:22"/>
    <d v="2024-10-02T00:00:00"/>
    <d v="2024-10-01T12:21:47"/>
    <d v="2024-10-01T13:00:00"/>
    <d v="2024-10-02T14:10:05"/>
    <x v="0"/>
    <d v="2024-10-02T13:00:00"/>
    <x v="0"/>
    <x v="1"/>
    <n v="10.78"/>
    <n v="11.42"/>
    <n v="36.58"/>
    <n v="0.63"/>
    <n v="25.8"/>
    <n v="25.17"/>
    <n v="1.17"/>
    <n v="0"/>
    <n v="0"/>
  </r>
  <r>
    <n v="1973718905"/>
    <x v="5"/>
    <x v="2"/>
    <s v="New Delhi"/>
    <s v="Delhi"/>
    <s v="India"/>
    <x v="7"/>
    <x v="7"/>
    <s v="India"/>
    <d v="2024-10-01T01:34:22"/>
    <d v="2024-10-02T00:00:00"/>
    <d v="2024-10-01T11:47:47"/>
    <d v="2024-10-01T13:00:00"/>
    <m/>
    <x v="0"/>
    <d v="2024-10-04T13:00:00"/>
    <x v="1"/>
    <x v="2"/>
    <n v="10.220000000000001"/>
    <n v="11.42"/>
    <m/>
    <n v="1.2"/>
    <m/>
    <m/>
    <n v="0"/>
    <n v="0"/>
    <n v="0"/>
  </r>
  <r>
    <n v="1973740033"/>
    <x v="5"/>
    <x v="0"/>
    <s v="New Delhi"/>
    <s v="Delhi"/>
    <s v="India"/>
    <x v="7"/>
    <x v="7"/>
    <s v="India"/>
    <d v="2024-10-01T01:34:23"/>
    <d v="2024-10-02T00:00:00"/>
    <d v="2024-10-01T12:21:47"/>
    <d v="2024-10-01T13:00:00"/>
    <d v="2024-10-02T14:28:48"/>
    <x v="0"/>
    <d v="2024-10-02T13:00:00"/>
    <x v="0"/>
    <x v="1"/>
    <n v="10.78"/>
    <n v="11.42"/>
    <n v="36.9"/>
    <n v="0.63"/>
    <n v="26.12"/>
    <n v="25.47"/>
    <n v="1.47"/>
    <n v="0"/>
    <n v="0"/>
  </r>
  <r>
    <n v="1973719509"/>
    <x v="5"/>
    <x v="2"/>
    <s v="New Delhi"/>
    <s v="Delhi"/>
    <s v="India"/>
    <x v="7"/>
    <x v="7"/>
    <s v="India"/>
    <d v="2024-10-01T01:34:23"/>
    <d v="2024-10-02T00:00:00"/>
    <d v="2024-10-01T11:47:47"/>
    <d v="2024-10-01T13:00:00"/>
    <d v="2024-10-03T16:07:12"/>
    <x v="0"/>
    <d v="2024-10-04T13:00:00"/>
    <x v="0"/>
    <x v="0"/>
    <n v="10.220000000000001"/>
    <n v="11.42"/>
    <n v="62.53"/>
    <n v="1.2"/>
    <n v="52.32"/>
    <n v="51.12"/>
    <n v="0"/>
    <n v="0"/>
    <n v="0"/>
  </r>
  <r>
    <n v="1974023566"/>
    <x v="2"/>
    <x v="1"/>
    <s v="New Delhi"/>
    <s v="Delhi"/>
    <s v="India"/>
    <x v="2"/>
    <x v="2"/>
    <s v="India"/>
    <d v="2024-10-01T01:36:22"/>
    <d v="2024-10-02T00:00:00"/>
    <d v="2024-10-01T11:42:56"/>
    <d v="2024-10-01T13:00:00"/>
    <d v="2024-10-02T14:26:24"/>
    <x v="1"/>
    <d v="2024-10-03T13:00:00"/>
    <x v="0"/>
    <x v="0"/>
    <n v="10.1"/>
    <n v="11.38"/>
    <n v="36.83"/>
    <n v="1.28"/>
    <n v="26.72"/>
    <n v="25.43"/>
    <n v="0"/>
    <n v="0"/>
    <n v="0"/>
  </r>
  <r>
    <n v="1974024079"/>
    <x v="2"/>
    <x v="1"/>
    <s v="New Delhi"/>
    <s v="Delhi"/>
    <s v="India"/>
    <x v="2"/>
    <x v="2"/>
    <s v="India"/>
    <d v="2024-10-01T01:36:23"/>
    <d v="2024-10-02T00:00:00"/>
    <d v="2024-10-01T11:42:56"/>
    <d v="2024-10-01T13:00:00"/>
    <d v="2024-10-02T18:16:48"/>
    <x v="0"/>
    <d v="2024-10-03T13:00:00"/>
    <x v="0"/>
    <x v="0"/>
    <n v="10.1"/>
    <n v="11.38"/>
    <n v="40.67"/>
    <n v="1.28"/>
    <n v="30.55"/>
    <n v="29.27"/>
    <n v="0"/>
    <n v="0"/>
    <n v="0"/>
  </r>
  <r>
    <n v="6722652389"/>
    <x v="5"/>
    <x v="0"/>
    <s v="New Delhi"/>
    <s v="Delhi"/>
    <s v="India"/>
    <x v="0"/>
    <x v="0"/>
    <s v="India"/>
    <d v="2024-10-01T01:36:29"/>
    <d v="2024-10-02T00:00:00"/>
    <d v="2024-10-02T10:08:39"/>
    <d v="2024-10-02T13:00:00"/>
    <d v="2024-10-03T21:48:00"/>
    <x v="0"/>
    <d v="2024-10-03T13:00:00"/>
    <x v="0"/>
    <x v="1"/>
    <n v="32.53"/>
    <n v="35.380000000000003"/>
    <n v="68.180000000000007"/>
    <n v="2.85"/>
    <n v="35.65"/>
    <n v="32.799999999999997"/>
    <n v="8.8000000000000007"/>
    <n v="1"/>
    <n v="1"/>
  </r>
  <r>
    <n v="6722652675"/>
    <x v="5"/>
    <x v="0"/>
    <s v="New Delhi"/>
    <s v="Delhi"/>
    <s v="India"/>
    <x v="0"/>
    <x v="0"/>
    <s v="India"/>
    <d v="2024-10-01T01:36:30"/>
    <d v="2024-10-02T00:00:00"/>
    <d v="2024-10-02T10:08:39"/>
    <d v="2024-10-02T13:00:00"/>
    <d v="2024-10-03T13:02:24"/>
    <x v="0"/>
    <d v="2024-10-03T13:00:00"/>
    <x v="0"/>
    <x v="1"/>
    <n v="32.53"/>
    <n v="35.380000000000003"/>
    <n v="59.42"/>
    <n v="2.85"/>
    <n v="26.88"/>
    <n v="24.03"/>
    <n v="0.03"/>
    <n v="1"/>
    <n v="1"/>
  </r>
  <r>
    <n v="1974277287"/>
    <x v="5"/>
    <x v="2"/>
    <s v="New Delhi"/>
    <s v="Delhi"/>
    <s v="India"/>
    <x v="7"/>
    <x v="7"/>
    <s v="India"/>
    <d v="2024-10-01T01:38:22"/>
    <d v="2024-10-02T00:00:00"/>
    <d v="2024-10-01T11:49:58"/>
    <d v="2024-10-01T13:00:00"/>
    <d v="2024-10-03T22:16:48"/>
    <x v="0"/>
    <d v="2024-10-04T13:00:00"/>
    <x v="0"/>
    <x v="0"/>
    <n v="10.18"/>
    <n v="11.35"/>
    <n v="68.63"/>
    <n v="1.17"/>
    <n v="58.43"/>
    <n v="57.27"/>
    <n v="0"/>
    <n v="0"/>
    <n v="0"/>
  </r>
  <r>
    <n v="1974277778"/>
    <x v="5"/>
    <x v="2"/>
    <s v="New Delhi"/>
    <s v="Delhi"/>
    <s v="India"/>
    <x v="7"/>
    <x v="7"/>
    <s v="India"/>
    <d v="2024-10-01T01:38:23"/>
    <d v="2024-10-02T00:00:00"/>
    <d v="2024-10-01T11:49:58"/>
    <d v="2024-10-01T13:00:00"/>
    <d v="2024-10-04T13:09:36"/>
    <x v="0"/>
    <d v="2024-10-04T13:00:00"/>
    <x v="0"/>
    <x v="1"/>
    <n v="10.18"/>
    <n v="11.35"/>
    <n v="83.52"/>
    <n v="1.17"/>
    <n v="73.319999999999993"/>
    <n v="72.150000000000006"/>
    <n v="0.15"/>
    <n v="0"/>
    <n v="0"/>
  </r>
  <r>
    <n v="1974414272"/>
    <x v="0"/>
    <x v="2"/>
    <s v="New Delhi"/>
    <s v="Delhi"/>
    <s v="India"/>
    <x v="11"/>
    <x v="10"/>
    <s v="India"/>
    <d v="2024-10-01T01:39:22"/>
    <d v="2024-10-02T00:00:00"/>
    <d v="2024-10-01T11:19:15"/>
    <d v="2024-10-01T13:00:00"/>
    <d v="2024-10-04T14:55:12"/>
    <x v="0"/>
    <d v="2024-10-04T13:00:00"/>
    <x v="0"/>
    <x v="1"/>
    <n v="9.65"/>
    <n v="11.33"/>
    <n v="85.25"/>
    <n v="1.67"/>
    <n v="75.58"/>
    <n v="73.92"/>
    <n v="1.92"/>
    <n v="0"/>
    <n v="0"/>
  </r>
  <r>
    <n v="1974376290"/>
    <x v="0"/>
    <x v="2"/>
    <s v="New Delhi"/>
    <s v="Delhi"/>
    <s v="India"/>
    <x v="11"/>
    <x v="10"/>
    <s v="India"/>
    <d v="2024-10-01T01:39:22"/>
    <d v="2024-10-02T00:00:00"/>
    <d v="2024-10-01T11:18:19"/>
    <d v="2024-10-01T13:00:00"/>
    <d v="2024-10-03T11:45:07"/>
    <x v="1"/>
    <d v="2024-10-04T13:00:00"/>
    <x v="0"/>
    <x v="0"/>
    <n v="9.6300000000000008"/>
    <n v="11.33"/>
    <n v="58.08"/>
    <n v="1.68"/>
    <n v="48.43"/>
    <n v="46.75"/>
    <n v="0"/>
    <n v="0"/>
    <n v="0"/>
  </r>
  <r>
    <n v="1974414681"/>
    <x v="0"/>
    <x v="2"/>
    <s v="New Delhi"/>
    <s v="Delhi"/>
    <s v="India"/>
    <x v="11"/>
    <x v="10"/>
    <s v="India"/>
    <d v="2024-10-01T01:39:23"/>
    <d v="2024-10-02T00:00:00"/>
    <d v="2024-10-01T11:19:15"/>
    <d v="2024-10-01T13:00:00"/>
    <d v="2024-10-04T11:04:48"/>
    <x v="0"/>
    <d v="2024-10-04T13:00:00"/>
    <x v="0"/>
    <x v="0"/>
    <n v="9.65"/>
    <n v="11.33"/>
    <n v="81.42"/>
    <n v="1.67"/>
    <n v="71.75"/>
    <n v="70.069999999999993"/>
    <n v="0"/>
    <n v="0"/>
    <n v="0"/>
  </r>
  <r>
    <n v="1974376815"/>
    <x v="0"/>
    <x v="2"/>
    <s v="New Delhi"/>
    <s v="Delhi"/>
    <s v="India"/>
    <x v="11"/>
    <x v="10"/>
    <s v="India"/>
    <d v="2024-10-01T01:39:23"/>
    <d v="2024-10-02T00:00:00"/>
    <d v="2024-10-01T11:18:19"/>
    <d v="2024-10-01T13:00:00"/>
    <d v="2024-10-03T12:34:05"/>
    <x v="0"/>
    <d v="2024-10-04T13:00:00"/>
    <x v="0"/>
    <x v="0"/>
    <n v="9.6300000000000008"/>
    <n v="11.33"/>
    <n v="58.9"/>
    <n v="1.68"/>
    <n v="49.25"/>
    <n v="47.57"/>
    <n v="0"/>
    <n v="0"/>
    <n v="0"/>
  </r>
  <r>
    <n v="1974862835"/>
    <x v="5"/>
    <x v="0"/>
    <s v="New Delhi"/>
    <s v="Delhi"/>
    <s v="India"/>
    <x v="9"/>
    <x v="9"/>
    <s v="India"/>
    <d v="2024-10-01T01:42:22"/>
    <d v="2024-10-02T00:00:00"/>
    <d v="2024-10-01T13:16:24"/>
    <d v="2024-10-01T17:00:00"/>
    <d v="2024-10-02T18:10:05"/>
    <x v="0"/>
    <d v="2024-10-02T17:00:00"/>
    <x v="0"/>
    <x v="1"/>
    <n v="11.57"/>
    <n v="15.28"/>
    <n v="40.450000000000003"/>
    <n v="3.72"/>
    <n v="28.88"/>
    <n v="25.17"/>
    <n v="1.17"/>
    <n v="0"/>
    <n v="0"/>
  </r>
  <r>
    <n v="1974863104"/>
    <x v="5"/>
    <x v="0"/>
    <s v="New Delhi"/>
    <s v="Delhi"/>
    <s v="India"/>
    <x v="9"/>
    <x v="9"/>
    <s v="India"/>
    <d v="2024-10-01T01:42:23"/>
    <d v="2024-10-02T00:00:00"/>
    <d v="2024-10-01T13:16:24"/>
    <d v="2024-10-01T17:00:00"/>
    <d v="2024-10-03T13:19:12"/>
    <x v="0"/>
    <d v="2024-10-02T17:00:00"/>
    <x v="0"/>
    <x v="1"/>
    <n v="11.57"/>
    <n v="15.28"/>
    <n v="59.6"/>
    <n v="3.72"/>
    <n v="48.03"/>
    <n v="44.32"/>
    <n v="20.32"/>
    <n v="0"/>
    <n v="0"/>
  </r>
  <r>
    <n v="1975025107"/>
    <x v="2"/>
    <x v="1"/>
    <s v="New Delhi"/>
    <s v="Delhi"/>
    <s v="India"/>
    <x v="2"/>
    <x v="2"/>
    <s v="India"/>
    <d v="2024-10-01T01:43:22"/>
    <d v="2024-10-02T00:00:00"/>
    <d v="2024-10-01T11:51:46"/>
    <d v="2024-10-01T13:00:00"/>
    <m/>
    <x v="0"/>
    <d v="2024-10-03T13:00:00"/>
    <x v="1"/>
    <x v="2"/>
    <n v="10.130000000000001"/>
    <n v="11.27"/>
    <m/>
    <n v="1.1299999999999999"/>
    <m/>
    <m/>
    <n v="0"/>
    <n v="0"/>
    <n v="0"/>
  </r>
  <r>
    <n v="1975025792"/>
    <x v="2"/>
    <x v="1"/>
    <s v="New Delhi"/>
    <s v="Delhi"/>
    <s v="India"/>
    <x v="2"/>
    <x v="2"/>
    <s v="India"/>
    <d v="2024-10-01T01:43:23"/>
    <d v="2024-10-02T00:00:00"/>
    <d v="2024-10-01T11:51:46"/>
    <d v="2024-10-01T13:00:00"/>
    <d v="2024-10-03T13:36:00"/>
    <x v="0"/>
    <d v="2024-10-03T13:00:00"/>
    <x v="0"/>
    <x v="1"/>
    <n v="10.130000000000001"/>
    <n v="11.27"/>
    <n v="59.87"/>
    <n v="1.1299999999999999"/>
    <n v="49.73"/>
    <n v="48.6"/>
    <n v="0.6"/>
    <n v="0"/>
    <n v="0"/>
  </r>
  <r>
    <n v="7571313250"/>
    <x v="1"/>
    <x v="0"/>
    <s v="New Delhi"/>
    <s v="Delhi"/>
    <s v="India"/>
    <x v="3"/>
    <x v="3"/>
    <s v="India"/>
    <d v="2024-10-01T01:46:23"/>
    <d v="2024-10-02T00:00:00"/>
    <d v="2024-10-02T13:26:48"/>
    <d v="2024-10-02T17:00:00"/>
    <d v="2024-10-03T15:33:36"/>
    <x v="0"/>
    <d v="2024-10-03T17:00:00"/>
    <x v="0"/>
    <x v="0"/>
    <n v="35.67"/>
    <n v="39.22"/>
    <n v="61.78"/>
    <n v="3.55"/>
    <n v="26.1"/>
    <n v="22.55"/>
    <n v="0"/>
    <n v="1"/>
    <n v="1"/>
  </r>
  <r>
    <n v="7571313706"/>
    <x v="1"/>
    <x v="0"/>
    <s v="New Delhi"/>
    <s v="Delhi"/>
    <s v="India"/>
    <x v="3"/>
    <x v="3"/>
    <s v="India"/>
    <d v="2024-10-01T01:46:24"/>
    <d v="2024-10-02T00:00:00"/>
    <d v="2024-10-02T13:26:48"/>
    <d v="2024-10-02T17:00:00"/>
    <d v="2024-10-03T16:24:00"/>
    <x v="0"/>
    <d v="2024-10-03T17:00:00"/>
    <x v="0"/>
    <x v="0"/>
    <n v="35.67"/>
    <n v="39.22"/>
    <n v="62.62"/>
    <n v="3.55"/>
    <n v="26.95"/>
    <n v="23.4"/>
    <n v="0"/>
    <n v="1"/>
    <n v="1"/>
  </r>
  <r>
    <n v="1975658812"/>
    <x v="2"/>
    <x v="1"/>
    <s v="New Delhi"/>
    <s v="Delhi"/>
    <s v="India"/>
    <x v="2"/>
    <x v="2"/>
    <s v="India"/>
    <d v="2024-10-01T01:47:22"/>
    <d v="2024-10-02T00:00:00"/>
    <d v="2024-10-01T11:52:53"/>
    <d v="2024-10-01T13:00:00"/>
    <d v="2024-10-02T14:13:26"/>
    <x v="0"/>
    <d v="2024-10-03T13:00:00"/>
    <x v="0"/>
    <x v="0"/>
    <n v="10.08"/>
    <n v="11.2"/>
    <n v="36.43"/>
    <n v="1.1200000000000001"/>
    <n v="26.33"/>
    <n v="25.22"/>
    <n v="0"/>
    <n v="0"/>
    <n v="0"/>
  </r>
  <r>
    <n v="1975658850"/>
    <x v="2"/>
    <x v="1"/>
    <s v="New Delhi"/>
    <s v="Delhi"/>
    <s v="India"/>
    <x v="2"/>
    <x v="2"/>
    <s v="India"/>
    <d v="2024-10-01T01:47:23"/>
    <d v="2024-10-02T00:00:00"/>
    <d v="2024-10-01T11:52:53"/>
    <d v="2024-10-01T13:00:00"/>
    <d v="2024-10-03T13:00:00"/>
    <x v="0"/>
    <d v="2024-10-03T13:00:00"/>
    <x v="0"/>
    <x v="0"/>
    <n v="10.08"/>
    <n v="11.2"/>
    <n v="59.2"/>
    <n v="1.1200000000000001"/>
    <n v="49.12"/>
    <n v="48"/>
    <n v="0"/>
    <n v="0"/>
    <n v="0"/>
  </r>
  <r>
    <n v="1975918155"/>
    <x v="5"/>
    <x v="2"/>
    <s v="New Delhi"/>
    <s v="Delhi"/>
    <s v="India"/>
    <x v="7"/>
    <x v="7"/>
    <s v="India"/>
    <d v="2024-10-01T01:48:22"/>
    <d v="2024-10-02T00:00:00"/>
    <d v="2024-10-01T11:40:32"/>
    <d v="2024-10-01T13:00:00"/>
    <d v="2024-10-04T14:28:48"/>
    <x v="0"/>
    <d v="2024-10-04T13:00:00"/>
    <x v="0"/>
    <x v="1"/>
    <n v="9.8699999999999992"/>
    <n v="11.18"/>
    <n v="84.67"/>
    <n v="1.32"/>
    <n v="74.8"/>
    <n v="73.47"/>
    <n v="1.47"/>
    <n v="0"/>
    <n v="0"/>
  </r>
  <r>
    <n v="1975915108"/>
    <x v="5"/>
    <x v="0"/>
    <s v="New Delhi"/>
    <s v="Delhi"/>
    <s v="India"/>
    <x v="7"/>
    <x v="7"/>
    <s v="India"/>
    <d v="2024-10-01T01:48:22"/>
    <d v="2024-10-02T00:00:00"/>
    <d v="2024-10-01T11:40:32"/>
    <d v="2024-10-01T13:00:00"/>
    <m/>
    <x v="0"/>
    <d v="2024-10-02T13:00:00"/>
    <x v="1"/>
    <x v="2"/>
    <n v="9.8699999999999992"/>
    <n v="11.18"/>
    <m/>
    <n v="1.32"/>
    <m/>
    <m/>
    <n v="0"/>
    <n v="0"/>
    <n v="0"/>
  </r>
  <r>
    <n v="1975919834"/>
    <x v="5"/>
    <x v="0"/>
    <s v="New Delhi"/>
    <s v="Delhi"/>
    <s v="India"/>
    <x v="7"/>
    <x v="7"/>
    <s v="India"/>
    <d v="2024-10-01T01:48:22"/>
    <d v="2024-10-02T00:00:00"/>
    <d v="2024-10-01T11:40:32"/>
    <d v="2024-10-01T13:00:00"/>
    <d v="2024-10-02T15:27:50"/>
    <x v="0"/>
    <d v="2024-10-02T13:00:00"/>
    <x v="0"/>
    <x v="1"/>
    <n v="9.8699999999999992"/>
    <n v="11.18"/>
    <n v="37.65"/>
    <n v="1.32"/>
    <n v="27.78"/>
    <n v="26.45"/>
    <n v="2.4500000000000002"/>
    <n v="0"/>
    <n v="0"/>
  </r>
  <r>
    <n v="1975920456"/>
    <x v="5"/>
    <x v="0"/>
    <s v="New Delhi"/>
    <s v="Delhi"/>
    <s v="India"/>
    <x v="7"/>
    <x v="7"/>
    <s v="India"/>
    <d v="2024-10-01T01:48:23"/>
    <d v="2024-10-02T00:00:00"/>
    <d v="2024-10-01T11:40:32"/>
    <d v="2024-10-01T13:00:00"/>
    <m/>
    <x v="0"/>
    <d v="2024-10-02T13:00:00"/>
    <x v="1"/>
    <x v="2"/>
    <n v="9.8699999999999992"/>
    <n v="11.18"/>
    <m/>
    <n v="1.32"/>
    <m/>
    <m/>
    <n v="0"/>
    <n v="0"/>
    <n v="0"/>
  </r>
  <r>
    <n v="1975915531"/>
    <x v="5"/>
    <x v="0"/>
    <s v="New Delhi"/>
    <s v="Delhi"/>
    <s v="India"/>
    <x v="7"/>
    <x v="7"/>
    <s v="India"/>
    <d v="2024-10-01T01:48:23"/>
    <d v="2024-10-02T00:00:00"/>
    <d v="2024-10-01T11:40:32"/>
    <d v="2024-10-01T13:00:00"/>
    <d v="2024-10-02T20:21:36"/>
    <x v="0"/>
    <d v="2024-10-02T13:00:00"/>
    <x v="0"/>
    <x v="1"/>
    <n v="9.8699999999999992"/>
    <n v="11.18"/>
    <n v="42.55"/>
    <n v="1.32"/>
    <n v="32.68"/>
    <n v="31.35"/>
    <n v="7.35"/>
    <n v="0"/>
    <n v="0"/>
  </r>
  <r>
    <n v="1975918812"/>
    <x v="5"/>
    <x v="2"/>
    <s v="New Delhi"/>
    <s v="Delhi"/>
    <s v="India"/>
    <x v="7"/>
    <x v="7"/>
    <s v="India"/>
    <d v="2024-10-01T01:48:23"/>
    <d v="2024-10-02T00:00:00"/>
    <d v="2024-10-01T11:40:32"/>
    <d v="2024-10-01T13:00:00"/>
    <d v="2024-10-03T17:21:36"/>
    <x v="0"/>
    <d v="2024-10-04T13:00:00"/>
    <x v="0"/>
    <x v="0"/>
    <n v="9.8699999999999992"/>
    <n v="11.18"/>
    <n v="63.55"/>
    <n v="1.32"/>
    <n v="53.68"/>
    <n v="52.35"/>
    <n v="0"/>
    <n v="0"/>
    <n v="0"/>
  </r>
  <r>
    <n v="8151095157"/>
    <x v="1"/>
    <x v="1"/>
    <s v="New Delhi"/>
    <s v="Delhi"/>
    <s v="India"/>
    <x v="13"/>
    <x v="6"/>
    <s v="India"/>
    <d v="2024-10-01T01:54:06"/>
    <d v="2024-10-02T00:00:00"/>
    <d v="2024-10-01T16:40:49"/>
    <d v="2024-10-01T17:00:00"/>
    <d v="2024-10-03T13:38:24"/>
    <x v="0"/>
    <d v="2024-10-03T17:00:00"/>
    <x v="0"/>
    <x v="0"/>
    <n v="14.77"/>
    <n v="15.08"/>
    <n v="59.73"/>
    <n v="0.32"/>
    <n v="44.95"/>
    <n v="44.63"/>
    <n v="0"/>
    <n v="1"/>
    <n v="0"/>
  </r>
  <r>
    <n v="8151095629"/>
    <x v="1"/>
    <x v="1"/>
    <s v="New Delhi"/>
    <s v="Delhi"/>
    <s v="India"/>
    <x v="13"/>
    <x v="6"/>
    <s v="India"/>
    <d v="2024-10-01T01:54:07"/>
    <d v="2024-10-02T00:00:00"/>
    <d v="2024-10-01T16:40:49"/>
    <d v="2024-10-01T17:00:00"/>
    <d v="2024-10-03T14:07:12"/>
    <x v="0"/>
    <d v="2024-10-03T17:00:00"/>
    <x v="0"/>
    <x v="0"/>
    <n v="14.77"/>
    <n v="15.08"/>
    <n v="60.22"/>
    <n v="0.32"/>
    <n v="45.43"/>
    <n v="45.12"/>
    <n v="0"/>
    <n v="1"/>
    <n v="0"/>
  </r>
  <r>
    <n v="9187708796"/>
    <x v="0"/>
    <x v="1"/>
    <s v="New Delhi"/>
    <s v="Delhi"/>
    <s v="India"/>
    <x v="13"/>
    <x v="6"/>
    <s v="India"/>
    <d v="2024-10-01T01:54:11"/>
    <d v="2024-10-02T00:00:00"/>
    <d v="2024-10-01T16:09:00"/>
    <d v="2024-10-01T17:00:00"/>
    <d v="2024-10-02T10:21:36"/>
    <x v="0"/>
    <d v="2024-10-03T17:00:00"/>
    <x v="0"/>
    <x v="0"/>
    <n v="14.23"/>
    <n v="15.08"/>
    <n v="32.450000000000003"/>
    <n v="0.85"/>
    <n v="18.2"/>
    <n v="17.350000000000001"/>
    <n v="0"/>
    <n v="1"/>
    <n v="0"/>
  </r>
  <r>
    <n v="9187709280"/>
    <x v="0"/>
    <x v="1"/>
    <s v="New Delhi"/>
    <s v="Delhi"/>
    <s v="India"/>
    <x v="13"/>
    <x v="6"/>
    <s v="India"/>
    <d v="2024-10-01T01:54:12"/>
    <d v="2024-10-02T00:00:00"/>
    <d v="2024-10-01T16:09:00"/>
    <d v="2024-10-01T17:00:00"/>
    <d v="2024-10-03T09:40:48"/>
    <x v="0"/>
    <d v="2024-10-03T17:00:00"/>
    <x v="0"/>
    <x v="0"/>
    <n v="14.23"/>
    <n v="15.08"/>
    <n v="55.77"/>
    <n v="0.85"/>
    <n v="41.52"/>
    <n v="40.67"/>
    <n v="0"/>
    <n v="1"/>
    <n v="0"/>
  </r>
  <r>
    <n v="1976590332"/>
    <x v="0"/>
    <x v="1"/>
    <s v="New Delhi"/>
    <s v="Delhi"/>
    <s v="India"/>
    <x v="14"/>
    <x v="10"/>
    <s v="India"/>
    <d v="2024-10-01T01:54:22"/>
    <d v="2024-10-02T00:00:00"/>
    <d v="2024-10-01T11:58:57"/>
    <d v="2024-10-01T13:00:00"/>
    <d v="2024-10-02T15:45:36"/>
    <x v="0"/>
    <d v="2024-10-03T13:00:00"/>
    <x v="0"/>
    <x v="0"/>
    <n v="10.07"/>
    <n v="11.08"/>
    <n v="37.85"/>
    <n v="1.02"/>
    <n v="27.77"/>
    <n v="26.75"/>
    <n v="0"/>
    <n v="0"/>
    <n v="0"/>
  </r>
  <r>
    <n v="1976590922"/>
    <x v="0"/>
    <x v="1"/>
    <s v="New Delhi"/>
    <s v="Delhi"/>
    <s v="India"/>
    <x v="14"/>
    <x v="10"/>
    <s v="India"/>
    <d v="2024-10-01T01:54:23"/>
    <d v="2024-10-02T00:00:00"/>
    <d v="2024-10-01T11:58:57"/>
    <d v="2024-10-01T13:00:00"/>
    <d v="2024-10-03T09:38:24"/>
    <x v="0"/>
    <d v="2024-10-03T13:00:00"/>
    <x v="0"/>
    <x v="0"/>
    <n v="10.07"/>
    <n v="11.08"/>
    <n v="55.73"/>
    <n v="1.02"/>
    <n v="45.65"/>
    <n v="44.63"/>
    <n v="0"/>
    <n v="0"/>
    <n v="0"/>
  </r>
  <r>
    <n v="1976885454"/>
    <x v="5"/>
    <x v="2"/>
    <s v="New Delhi"/>
    <s v="Delhi"/>
    <s v="India"/>
    <x v="7"/>
    <x v="7"/>
    <s v="India"/>
    <d v="2024-10-01T01:57:22"/>
    <d v="2024-10-02T00:00:00"/>
    <d v="2024-10-01T11:45:55"/>
    <d v="2024-10-01T13:00:00"/>
    <d v="2024-10-04T16:31:12"/>
    <x v="1"/>
    <d v="2024-10-04T13:00:00"/>
    <x v="0"/>
    <x v="1"/>
    <n v="9.8000000000000007"/>
    <n v="11.03"/>
    <n v="86.55"/>
    <n v="1.23"/>
    <n v="76.75"/>
    <n v="75.52"/>
    <n v="3.52"/>
    <n v="0"/>
    <n v="0"/>
  </r>
  <r>
    <n v="1976886005"/>
    <x v="5"/>
    <x v="2"/>
    <s v="New Delhi"/>
    <s v="Delhi"/>
    <s v="India"/>
    <x v="7"/>
    <x v="7"/>
    <s v="India"/>
    <d v="2024-10-01T01:57:23"/>
    <d v="2024-10-02T00:00:00"/>
    <d v="2024-10-01T11:45:55"/>
    <d v="2024-10-01T13:00:00"/>
    <m/>
    <x v="0"/>
    <d v="2024-10-04T13:00:00"/>
    <x v="1"/>
    <x v="2"/>
    <n v="9.8000000000000007"/>
    <n v="11.03"/>
    <m/>
    <n v="1.23"/>
    <m/>
    <m/>
    <n v="0"/>
    <n v="0"/>
    <n v="0"/>
  </r>
  <r>
    <n v="1977065603"/>
    <x v="2"/>
    <x v="1"/>
    <s v="New Delhi"/>
    <s v="Delhi"/>
    <s v="India"/>
    <x v="2"/>
    <x v="2"/>
    <s v="India"/>
    <d v="2024-10-01T01:58:22"/>
    <d v="2024-10-02T00:00:00"/>
    <d v="2024-10-01T12:01:17"/>
    <d v="2024-10-01T13:00:00"/>
    <d v="2024-10-03T19:21:36"/>
    <x v="0"/>
    <d v="2024-10-03T13:00:00"/>
    <x v="0"/>
    <x v="1"/>
    <n v="10.029999999999999"/>
    <n v="11.02"/>
    <n v="65.38"/>
    <n v="0.97"/>
    <n v="55.33"/>
    <n v="54.35"/>
    <n v="6.35"/>
    <n v="0"/>
    <n v="0"/>
  </r>
  <r>
    <n v="1977066299"/>
    <x v="2"/>
    <x v="1"/>
    <s v="New Delhi"/>
    <s v="Delhi"/>
    <s v="India"/>
    <x v="2"/>
    <x v="2"/>
    <s v="India"/>
    <d v="2024-10-01T01:58:23"/>
    <d v="2024-10-02T00:00:00"/>
    <d v="2024-10-01T12:01:17"/>
    <d v="2024-10-01T13:00:00"/>
    <d v="2024-10-03T16:33:36"/>
    <x v="0"/>
    <d v="2024-10-03T13:00:00"/>
    <x v="0"/>
    <x v="1"/>
    <n v="10.029999999999999"/>
    <n v="11.02"/>
    <n v="62.58"/>
    <n v="0.97"/>
    <n v="52.53"/>
    <n v="51.55"/>
    <n v="3.55"/>
    <n v="0"/>
    <n v="0"/>
  </r>
  <r>
    <n v="4079049158"/>
    <x v="5"/>
    <x v="2"/>
    <s v="New Delhi"/>
    <s v="Delhi"/>
    <s v="India"/>
    <x v="15"/>
    <x v="12"/>
    <s v="India"/>
    <d v="2024-10-01T02:14:02"/>
    <d v="2024-10-02T00:00:00"/>
    <d v="2024-10-02T11:09:25"/>
    <d v="2024-10-02T13:00:00"/>
    <d v="2024-10-04T20:43:12"/>
    <x v="0"/>
    <d v="2024-10-05T13:00:00"/>
    <x v="0"/>
    <x v="0"/>
    <n v="32.92"/>
    <n v="34.75"/>
    <n v="90.48"/>
    <n v="1.83"/>
    <n v="57.55"/>
    <n v="55.72"/>
    <n v="0"/>
    <n v="1"/>
    <n v="1"/>
  </r>
  <r>
    <n v="7551123361"/>
    <x v="5"/>
    <x v="0"/>
    <s v="New Delhi"/>
    <s v="Delhi"/>
    <s v="India"/>
    <x v="0"/>
    <x v="0"/>
    <s v="India"/>
    <d v="2024-10-01T02:14:03"/>
    <d v="2024-10-02T00:00:00"/>
    <d v="2024-10-01T12:28:02"/>
    <d v="2024-10-01T13:00:00"/>
    <d v="2024-10-02T13:09:36"/>
    <x v="0"/>
    <d v="2024-10-02T13:00:00"/>
    <x v="0"/>
    <x v="1"/>
    <n v="10.220000000000001"/>
    <n v="10.75"/>
    <n v="34.92"/>
    <n v="0.52"/>
    <n v="24.68"/>
    <n v="24.15"/>
    <n v="0.15"/>
    <n v="0"/>
    <n v="0"/>
  </r>
  <r>
    <n v="4079049288"/>
    <x v="5"/>
    <x v="2"/>
    <s v="New Delhi"/>
    <s v="Delhi"/>
    <s v="India"/>
    <x v="15"/>
    <x v="12"/>
    <s v="India"/>
    <d v="2024-10-01T02:14:03"/>
    <d v="2024-10-02T00:00:00"/>
    <d v="2024-10-02T11:09:25"/>
    <d v="2024-10-02T13:00:00"/>
    <d v="2024-10-05T14:36:00"/>
    <x v="0"/>
    <d v="2024-10-05T13:00:00"/>
    <x v="0"/>
    <x v="1"/>
    <n v="32.92"/>
    <n v="34.75"/>
    <n v="108.35"/>
    <n v="1.83"/>
    <n v="75.430000000000007"/>
    <n v="73.599999999999994"/>
    <n v="1.6"/>
    <n v="1"/>
    <n v="1"/>
  </r>
  <r>
    <n v="7551123530"/>
    <x v="5"/>
    <x v="0"/>
    <s v="New Delhi"/>
    <s v="Delhi"/>
    <s v="India"/>
    <x v="0"/>
    <x v="0"/>
    <s v="India"/>
    <d v="2024-10-01T02:14:04"/>
    <d v="2024-10-02T00:00:00"/>
    <d v="2024-10-01T12:28:02"/>
    <d v="2024-10-01T13:00:00"/>
    <d v="2024-10-02T15:55:12"/>
    <x v="0"/>
    <d v="2024-10-02T13:00:00"/>
    <x v="0"/>
    <x v="1"/>
    <n v="10.220000000000001"/>
    <n v="10.75"/>
    <n v="37.68"/>
    <n v="0.52"/>
    <n v="27.45"/>
    <n v="26.92"/>
    <n v="2.92"/>
    <n v="0"/>
    <n v="0"/>
  </r>
  <r>
    <n v="6924330368"/>
    <x v="5"/>
    <x v="0"/>
    <s v="New Delhi"/>
    <s v="Delhi"/>
    <s v="India"/>
    <x v="0"/>
    <x v="0"/>
    <s v="India"/>
    <d v="2024-10-01T02:15:01"/>
    <d v="2024-10-02T00:00:00"/>
    <d v="2024-10-01T15:57:36"/>
    <d v="2024-10-01T17:00:00"/>
    <d v="2024-10-02T15:14:24"/>
    <x v="0"/>
    <d v="2024-10-02T17:00:00"/>
    <x v="0"/>
    <x v="0"/>
    <n v="13.7"/>
    <n v="14.73"/>
    <n v="36.979999999999997"/>
    <n v="1.03"/>
    <n v="23.27"/>
    <n v="22.23"/>
    <n v="0"/>
    <n v="1"/>
    <n v="0"/>
  </r>
  <r>
    <n v="6924329688"/>
    <x v="5"/>
    <x v="0"/>
    <s v="New Delhi"/>
    <s v="Delhi"/>
    <s v="India"/>
    <x v="0"/>
    <x v="0"/>
    <s v="India"/>
    <d v="2024-10-01T02:15:30"/>
    <d v="2024-10-02T00:00:00"/>
    <d v="2024-10-01T15:57:36"/>
    <d v="2024-10-01T17:00:00"/>
    <d v="2024-10-02T16:45:36"/>
    <x v="0"/>
    <d v="2024-10-02T17:00:00"/>
    <x v="0"/>
    <x v="0"/>
    <n v="13.7"/>
    <n v="14.73"/>
    <n v="38.5"/>
    <n v="1.03"/>
    <n v="24.8"/>
    <n v="23.75"/>
    <n v="0"/>
    <n v="1"/>
    <n v="0"/>
  </r>
  <r>
    <n v="1979884201"/>
    <x v="4"/>
    <x v="1"/>
    <s v="New Delhi"/>
    <s v="Delhi"/>
    <s v="India"/>
    <x v="1"/>
    <x v="1"/>
    <s v="India"/>
    <d v="2024-10-01T02:19:22"/>
    <d v="2024-10-02T00:00:00"/>
    <d v="2024-10-01T12:20:21"/>
    <d v="2024-10-01T13:00:00"/>
    <d v="2024-10-02T13:04:48"/>
    <x v="0"/>
    <d v="2024-10-03T13:00:00"/>
    <x v="0"/>
    <x v="0"/>
    <n v="10"/>
    <n v="10.67"/>
    <n v="34.75"/>
    <n v="0.65"/>
    <n v="24.73"/>
    <n v="24.07"/>
    <n v="0"/>
    <n v="0"/>
    <n v="0"/>
  </r>
  <r>
    <n v="1979884635"/>
    <x v="4"/>
    <x v="1"/>
    <s v="New Delhi"/>
    <s v="Delhi"/>
    <s v="India"/>
    <x v="1"/>
    <x v="1"/>
    <s v="India"/>
    <d v="2024-10-01T02:19:23"/>
    <d v="2024-10-02T00:00:00"/>
    <d v="2024-10-01T12:20:21"/>
    <d v="2024-10-01T13:00:00"/>
    <d v="2024-10-04T08:12:00"/>
    <x v="0"/>
    <d v="2024-10-03T13:00:00"/>
    <x v="0"/>
    <x v="1"/>
    <n v="10"/>
    <n v="10.67"/>
    <n v="77.87"/>
    <n v="0.65"/>
    <n v="67.849999999999994"/>
    <n v="67.2"/>
    <n v="19.2"/>
    <n v="0"/>
    <n v="0"/>
  </r>
  <r>
    <n v="6728531376"/>
    <x v="0"/>
    <x v="1"/>
    <s v="New Delhi"/>
    <s v="Delhi"/>
    <s v="India"/>
    <x v="13"/>
    <x v="6"/>
    <s v="India"/>
    <d v="2024-10-01T02:25:29"/>
    <d v="2024-10-02T00:00:00"/>
    <d v="2024-10-01T12:02:08"/>
    <d v="2024-10-01T13:00:00"/>
    <d v="2024-10-03T13:33:36"/>
    <x v="0"/>
    <d v="2024-10-03T13:00:00"/>
    <x v="0"/>
    <x v="1"/>
    <n v="9.6"/>
    <n v="10.57"/>
    <n v="59.13"/>
    <n v="0.95"/>
    <n v="49.52"/>
    <n v="48.55"/>
    <n v="0.55000000000000004"/>
    <n v="0"/>
    <n v="0"/>
  </r>
  <r>
    <n v="6728531614"/>
    <x v="0"/>
    <x v="1"/>
    <s v="New Delhi"/>
    <s v="Delhi"/>
    <s v="India"/>
    <x v="13"/>
    <x v="6"/>
    <s v="India"/>
    <d v="2024-10-01T02:25:30"/>
    <d v="2024-10-02T00:00:00"/>
    <d v="2024-10-01T12:02:08"/>
    <d v="2024-10-01T13:00:00"/>
    <d v="2024-10-03T15:52:48"/>
    <x v="0"/>
    <d v="2024-10-03T13:00:00"/>
    <x v="0"/>
    <x v="1"/>
    <n v="9.6"/>
    <n v="10.57"/>
    <n v="61.45"/>
    <n v="0.95"/>
    <n v="51.83"/>
    <n v="50.87"/>
    <n v="2.87"/>
    <n v="0"/>
    <n v="0"/>
  </r>
  <r>
    <n v="3308149301"/>
    <x v="1"/>
    <x v="0"/>
    <s v="New Delhi"/>
    <s v="Delhi"/>
    <s v="India"/>
    <x v="3"/>
    <x v="3"/>
    <s v="India"/>
    <d v="2024-10-01T02:29:29"/>
    <d v="2024-10-02T00:00:00"/>
    <d v="2024-10-01T11:18:37"/>
    <d v="2024-10-01T13:00:00"/>
    <d v="2024-10-02T08:40:48"/>
    <x v="0"/>
    <d v="2024-10-02T13:00:00"/>
    <x v="0"/>
    <x v="0"/>
    <n v="8.82"/>
    <n v="10.5"/>
    <n v="30.18"/>
    <n v="1.68"/>
    <n v="21.37"/>
    <n v="19.670000000000002"/>
    <n v="0"/>
    <n v="0"/>
    <n v="0"/>
  </r>
  <r>
    <n v="3308149958"/>
    <x v="1"/>
    <x v="0"/>
    <s v="New Delhi"/>
    <s v="Delhi"/>
    <s v="India"/>
    <x v="3"/>
    <x v="3"/>
    <s v="India"/>
    <d v="2024-10-01T02:29:30"/>
    <d v="2024-10-02T00:00:00"/>
    <d v="2024-10-01T11:18:37"/>
    <d v="2024-10-01T13:00:00"/>
    <d v="2024-10-02T11:38:24"/>
    <x v="0"/>
    <d v="2024-10-02T13:00:00"/>
    <x v="0"/>
    <x v="0"/>
    <n v="8.82"/>
    <n v="10.5"/>
    <n v="33.130000000000003"/>
    <n v="1.68"/>
    <n v="24.32"/>
    <n v="22.63"/>
    <n v="0"/>
    <n v="0"/>
    <n v="0"/>
  </r>
  <r>
    <n v="9899922142"/>
    <x v="0"/>
    <x v="2"/>
    <s v="New Delhi"/>
    <s v="Delhi"/>
    <s v="India"/>
    <x v="3"/>
    <x v="3"/>
    <s v="India"/>
    <d v="2024-10-01T02:32:05"/>
    <d v="2024-10-02T00:00:00"/>
    <d v="2024-10-01T12:49:57"/>
    <d v="2024-10-01T17:00:00"/>
    <d v="2024-10-04T11:14:24"/>
    <x v="0"/>
    <d v="2024-10-04T17:00:00"/>
    <x v="0"/>
    <x v="0"/>
    <n v="10.28"/>
    <n v="14.45"/>
    <n v="80.7"/>
    <n v="4.17"/>
    <n v="70.400000000000006"/>
    <n v="66.23"/>
    <n v="0"/>
    <n v="0"/>
    <n v="0"/>
  </r>
  <r>
    <n v="9899922765"/>
    <x v="0"/>
    <x v="2"/>
    <s v="New Delhi"/>
    <s v="Delhi"/>
    <s v="India"/>
    <x v="3"/>
    <x v="3"/>
    <s v="India"/>
    <d v="2024-10-01T02:32:06"/>
    <d v="2024-10-02T00:00:00"/>
    <d v="2024-10-01T12:49:57"/>
    <d v="2024-10-01T17:00:00"/>
    <d v="2024-10-04T14:36:00"/>
    <x v="0"/>
    <d v="2024-10-04T17:00:00"/>
    <x v="0"/>
    <x v="0"/>
    <n v="10.28"/>
    <n v="14.45"/>
    <n v="84.05"/>
    <n v="4.17"/>
    <n v="73.77"/>
    <n v="69.599999999999994"/>
    <n v="0"/>
    <n v="0"/>
    <n v="0"/>
  </r>
  <r>
    <n v="4406003759"/>
    <x v="2"/>
    <x v="2"/>
    <s v="New Delhi"/>
    <s v="Delhi"/>
    <s v="India"/>
    <x v="15"/>
    <x v="12"/>
    <s v="India"/>
    <d v="2024-10-01T02:33:04"/>
    <d v="2024-10-02T00:00:00"/>
    <d v="2024-10-02T11:03:34"/>
    <d v="2024-10-02T13:00:00"/>
    <d v="2024-10-05T15:31:12"/>
    <x v="0"/>
    <d v="2024-10-05T13:00:00"/>
    <x v="0"/>
    <x v="1"/>
    <n v="32.5"/>
    <n v="34.43"/>
    <n v="108.97"/>
    <n v="1.93"/>
    <n v="76.45"/>
    <n v="74.52"/>
    <n v="2.52"/>
    <n v="1"/>
    <n v="1"/>
  </r>
  <r>
    <n v="4406004456"/>
    <x v="2"/>
    <x v="2"/>
    <s v="New Delhi"/>
    <s v="Delhi"/>
    <s v="India"/>
    <x v="15"/>
    <x v="12"/>
    <s v="India"/>
    <d v="2024-10-01T02:33:05"/>
    <d v="2024-10-02T00:00:00"/>
    <d v="2024-10-02T11:03:34"/>
    <d v="2024-10-02T13:00:00"/>
    <d v="2024-10-04T12:02:24"/>
    <x v="0"/>
    <d v="2024-10-05T13:00:00"/>
    <x v="0"/>
    <x v="0"/>
    <n v="32.5"/>
    <n v="34.43"/>
    <n v="81.48"/>
    <n v="1.93"/>
    <n v="48.97"/>
    <n v="47.03"/>
    <n v="0"/>
    <n v="1"/>
    <n v="1"/>
  </r>
  <r>
    <n v="7749327358"/>
    <x v="1"/>
    <x v="2"/>
    <s v="New Delhi"/>
    <s v="Delhi"/>
    <s v="India"/>
    <x v="14"/>
    <x v="10"/>
    <s v="India"/>
    <d v="2024-10-01T02:38:24"/>
    <d v="2024-10-02T00:00:00"/>
    <d v="2024-10-01T14:07:49"/>
    <d v="2024-10-01T17:00:00"/>
    <m/>
    <x v="0"/>
    <d v="2024-10-04T17:00:00"/>
    <x v="1"/>
    <x v="2"/>
    <n v="11.48"/>
    <n v="14.35"/>
    <m/>
    <n v="2.87"/>
    <m/>
    <m/>
    <n v="0"/>
    <n v="0"/>
    <n v="0"/>
  </r>
  <r>
    <n v="7749328030"/>
    <x v="1"/>
    <x v="2"/>
    <s v="New Delhi"/>
    <s v="Delhi"/>
    <s v="India"/>
    <x v="14"/>
    <x v="10"/>
    <s v="India"/>
    <d v="2024-10-01T02:38:25"/>
    <d v="2024-10-02T00:00:00"/>
    <d v="2024-10-01T14:07:49"/>
    <d v="2024-10-01T17:00:00"/>
    <d v="2024-10-04T13:14:24"/>
    <x v="0"/>
    <d v="2024-10-04T17:00:00"/>
    <x v="0"/>
    <x v="0"/>
    <n v="11.48"/>
    <n v="14.35"/>
    <n v="82.58"/>
    <n v="2.87"/>
    <n v="71.099999999999994"/>
    <n v="68.23"/>
    <n v="0"/>
    <n v="0"/>
    <n v="0"/>
  </r>
  <r>
    <n v="8156801764"/>
    <x v="1"/>
    <x v="2"/>
    <s v="New Delhi"/>
    <s v="Delhi"/>
    <s v="India"/>
    <x v="2"/>
    <x v="2"/>
    <s v="India"/>
    <d v="2024-10-01T02:46:06"/>
    <d v="2024-10-02T00:00:00"/>
    <d v="2024-10-02T10:03:40"/>
    <d v="2024-10-02T13:00:00"/>
    <d v="2024-10-04T10:28:48"/>
    <x v="0"/>
    <d v="2024-10-05T13:00:00"/>
    <x v="0"/>
    <x v="0"/>
    <n v="31.28"/>
    <n v="34.22"/>
    <n v="79.7"/>
    <n v="2.93"/>
    <n v="48.42"/>
    <n v="45.47"/>
    <n v="0"/>
    <n v="1"/>
    <n v="1"/>
  </r>
  <r>
    <n v="8156802092"/>
    <x v="1"/>
    <x v="2"/>
    <s v="New Delhi"/>
    <s v="Delhi"/>
    <s v="India"/>
    <x v="2"/>
    <x v="2"/>
    <s v="India"/>
    <d v="2024-10-01T02:46:07"/>
    <d v="2024-10-02T00:00:00"/>
    <d v="2024-10-02T10:03:40"/>
    <d v="2024-10-02T13:00:00"/>
    <d v="2024-10-05T12:02:24"/>
    <x v="0"/>
    <d v="2024-10-05T13:00:00"/>
    <x v="0"/>
    <x v="0"/>
    <n v="31.28"/>
    <n v="34.22"/>
    <n v="105.27"/>
    <n v="2.93"/>
    <n v="73.97"/>
    <n v="71.03"/>
    <n v="0"/>
    <n v="1"/>
    <n v="1"/>
  </r>
  <r>
    <n v="1379645608"/>
    <x v="1"/>
    <x v="0"/>
    <s v="New Delhi"/>
    <s v="Delhi"/>
    <s v="India"/>
    <x v="9"/>
    <x v="9"/>
    <s v="India"/>
    <d v="2024-10-01T02:56:19"/>
    <d v="2024-10-02T00:00:00"/>
    <d v="2024-10-01T16:41:00"/>
    <d v="2024-10-01T17:00:00"/>
    <d v="2024-10-02T17:57:36"/>
    <x v="1"/>
    <d v="2024-10-02T17:00:00"/>
    <x v="0"/>
    <x v="1"/>
    <n v="13.73"/>
    <n v="14.05"/>
    <n v="39.020000000000003"/>
    <n v="0.32"/>
    <n v="25.27"/>
    <n v="24.95"/>
    <n v="0.95"/>
    <n v="1"/>
    <n v="0"/>
  </r>
  <r>
    <n v="1379645645"/>
    <x v="1"/>
    <x v="0"/>
    <s v="New Delhi"/>
    <s v="Delhi"/>
    <s v="India"/>
    <x v="9"/>
    <x v="9"/>
    <s v="India"/>
    <d v="2024-10-01T02:56:20"/>
    <d v="2024-10-02T00:00:00"/>
    <d v="2024-10-01T16:41:00"/>
    <d v="2024-10-01T17:00:00"/>
    <d v="2024-10-02T14:36:00"/>
    <x v="0"/>
    <d v="2024-10-02T17:00:00"/>
    <x v="0"/>
    <x v="0"/>
    <n v="13.73"/>
    <n v="14.05"/>
    <n v="35.65"/>
    <n v="0.32"/>
    <n v="21.92"/>
    <n v="21.6"/>
    <n v="0"/>
    <n v="1"/>
    <n v="0"/>
  </r>
  <r>
    <n v="7558345919"/>
    <x v="5"/>
    <x v="0"/>
    <s v="New Delhi"/>
    <s v="Delhi"/>
    <s v="India"/>
    <x v="0"/>
    <x v="0"/>
    <s v="India"/>
    <d v="2024-10-01T03:15:03"/>
    <d v="2024-10-02T00:00:00"/>
    <d v="2024-10-01T12:28:32"/>
    <d v="2024-10-01T13:00:00"/>
    <m/>
    <x v="1"/>
    <d v="2024-10-02T13:00:00"/>
    <x v="1"/>
    <x v="2"/>
    <n v="9.2200000000000006"/>
    <n v="9.73"/>
    <m/>
    <n v="0.52"/>
    <m/>
    <m/>
    <n v="0"/>
    <n v="0"/>
    <n v="0"/>
  </r>
  <r>
    <n v="7558346307"/>
    <x v="5"/>
    <x v="0"/>
    <s v="New Delhi"/>
    <s v="Delhi"/>
    <s v="India"/>
    <x v="0"/>
    <x v="0"/>
    <s v="India"/>
    <d v="2024-10-01T03:15:04"/>
    <d v="2024-10-02T00:00:00"/>
    <d v="2024-10-01T12:28:32"/>
    <d v="2024-10-01T13:00:00"/>
    <d v="2024-10-02T21:48:00"/>
    <x v="0"/>
    <d v="2024-10-02T13:00:00"/>
    <x v="0"/>
    <x v="1"/>
    <n v="9.2200000000000006"/>
    <n v="9.73"/>
    <n v="42.53"/>
    <n v="0.52"/>
    <n v="33.32"/>
    <n v="32.799999999999997"/>
    <n v="8.8000000000000007"/>
    <n v="0"/>
    <n v="0"/>
  </r>
  <r>
    <n v="5055053729"/>
    <x v="3"/>
    <x v="2"/>
    <s v="New Delhi"/>
    <s v="Delhi"/>
    <s v="India"/>
    <x v="4"/>
    <x v="4"/>
    <s v="India"/>
    <d v="2024-10-01T03:16:08"/>
    <d v="2024-10-02T00:00:00"/>
    <d v="2024-10-01T16:10:46"/>
    <d v="2024-10-01T17:00:00"/>
    <d v="2024-10-04T09:24:00"/>
    <x v="0"/>
    <d v="2024-10-04T17:00:00"/>
    <x v="0"/>
    <x v="0"/>
    <n v="12.9"/>
    <n v="13.72"/>
    <n v="78.12"/>
    <n v="0.82"/>
    <n v="65.22"/>
    <n v="64.400000000000006"/>
    <n v="0"/>
    <n v="1"/>
    <n v="0"/>
  </r>
  <r>
    <n v="5055054311"/>
    <x v="3"/>
    <x v="2"/>
    <s v="New Delhi"/>
    <s v="Delhi"/>
    <s v="India"/>
    <x v="4"/>
    <x v="4"/>
    <s v="India"/>
    <d v="2024-10-01T03:16:09"/>
    <d v="2024-10-02T00:00:00"/>
    <d v="2024-10-01T16:10:46"/>
    <d v="2024-10-01T17:00:00"/>
    <d v="2024-10-03T16:52:48"/>
    <x v="0"/>
    <d v="2024-10-04T17:00:00"/>
    <x v="0"/>
    <x v="0"/>
    <n v="12.9"/>
    <n v="13.72"/>
    <n v="61.6"/>
    <n v="0.82"/>
    <n v="48.7"/>
    <n v="47.87"/>
    <n v="0"/>
    <n v="1"/>
    <n v="0"/>
  </r>
  <r>
    <n v="7558954766"/>
    <x v="5"/>
    <x v="0"/>
    <s v="New Delhi"/>
    <s v="Delhi"/>
    <s v="India"/>
    <x v="0"/>
    <x v="0"/>
    <s v="India"/>
    <d v="2024-10-01T03:22:03"/>
    <d v="2024-10-02T00:00:00"/>
    <d v="2024-10-01T13:34:48"/>
    <d v="2024-10-01T17:00:00"/>
    <d v="2024-10-02T18:57:36"/>
    <x v="0"/>
    <d v="2024-10-02T17:00:00"/>
    <x v="0"/>
    <x v="1"/>
    <n v="10.199999999999999"/>
    <n v="13.62"/>
    <n v="39.58"/>
    <n v="3.42"/>
    <n v="29.37"/>
    <n v="25.95"/>
    <n v="1.95"/>
    <n v="0"/>
    <n v="0"/>
  </r>
  <r>
    <n v="7558955140"/>
    <x v="5"/>
    <x v="0"/>
    <s v="New Delhi"/>
    <s v="Delhi"/>
    <s v="India"/>
    <x v="0"/>
    <x v="0"/>
    <s v="India"/>
    <d v="2024-10-01T03:22:04"/>
    <d v="2024-10-02T00:00:00"/>
    <d v="2024-10-01T13:34:48"/>
    <d v="2024-10-01T17:00:00"/>
    <d v="2024-10-02T17:14:24"/>
    <x v="0"/>
    <d v="2024-10-02T17:00:00"/>
    <x v="0"/>
    <x v="1"/>
    <n v="10.199999999999999"/>
    <n v="13.62"/>
    <n v="37.869999999999997"/>
    <n v="3.42"/>
    <n v="27.65"/>
    <n v="24.23"/>
    <n v="0.23"/>
    <n v="0"/>
    <n v="0"/>
  </r>
  <r>
    <n v="8976417657"/>
    <x v="4"/>
    <x v="2"/>
    <s v="New Delhi"/>
    <s v="Delhi"/>
    <s v="India"/>
    <x v="5"/>
    <x v="5"/>
    <s v="India"/>
    <d v="2024-10-01T03:25:01"/>
    <d v="2024-10-02T00:00:00"/>
    <d v="2024-10-02T11:33:03"/>
    <d v="2024-10-02T13:00:00"/>
    <d v="2024-10-05T12:52:48"/>
    <x v="0"/>
    <d v="2024-10-05T13:00:00"/>
    <x v="0"/>
    <x v="0"/>
    <n v="32.130000000000003"/>
    <n v="33.57"/>
    <n v="105.45"/>
    <n v="1.43"/>
    <n v="73.319999999999993"/>
    <n v="71.87"/>
    <n v="0"/>
    <n v="1"/>
    <n v="1"/>
  </r>
  <r>
    <n v="8976417172"/>
    <x v="4"/>
    <x v="2"/>
    <s v="New Delhi"/>
    <s v="Delhi"/>
    <s v="India"/>
    <x v="5"/>
    <x v="5"/>
    <s v="India"/>
    <d v="2024-10-01T03:25:31"/>
    <d v="2024-10-02T00:00:00"/>
    <d v="2024-10-02T11:33:03"/>
    <d v="2024-10-02T13:00:00"/>
    <d v="2024-10-05T09:02:24"/>
    <x v="0"/>
    <d v="2024-10-05T13:00:00"/>
    <x v="0"/>
    <x v="0"/>
    <n v="32.119999999999997"/>
    <n v="33.57"/>
    <n v="101.6"/>
    <n v="1.43"/>
    <n v="69.48"/>
    <n v="68.03"/>
    <n v="0"/>
    <n v="1"/>
    <n v="1"/>
  </r>
  <r>
    <n v="1615027247"/>
    <x v="0"/>
    <x v="2"/>
    <s v="New Delhi"/>
    <s v="Delhi"/>
    <s v="India"/>
    <x v="12"/>
    <x v="11"/>
    <s v="India"/>
    <d v="2024-10-01T03:27:20"/>
    <d v="2024-10-02T00:00:00"/>
    <d v="2024-10-01T13:49:32"/>
    <d v="2024-10-01T17:00:00"/>
    <d v="2024-10-04T09:12:00"/>
    <x v="0"/>
    <d v="2024-10-04T17:00:00"/>
    <x v="0"/>
    <x v="0"/>
    <n v="10.37"/>
    <n v="13.53"/>
    <n v="77.73"/>
    <n v="3.17"/>
    <n v="67.37"/>
    <n v="64.2"/>
    <n v="0"/>
    <n v="0"/>
    <n v="0"/>
  </r>
  <r>
    <n v="1615027431"/>
    <x v="0"/>
    <x v="2"/>
    <s v="New Delhi"/>
    <s v="Delhi"/>
    <s v="India"/>
    <x v="12"/>
    <x v="11"/>
    <s v="India"/>
    <d v="2024-10-01T03:27:21"/>
    <d v="2024-10-02T00:00:00"/>
    <d v="2024-10-01T13:49:32"/>
    <d v="2024-10-01T17:00:00"/>
    <d v="2024-10-04T17:57:36"/>
    <x v="0"/>
    <d v="2024-10-04T17:00:00"/>
    <x v="0"/>
    <x v="1"/>
    <n v="10.37"/>
    <n v="13.53"/>
    <n v="86.5"/>
    <n v="3.17"/>
    <n v="76.13"/>
    <n v="72.95"/>
    <n v="0.95"/>
    <n v="0"/>
    <n v="0"/>
  </r>
  <r>
    <n v="8984389755"/>
    <x v="1"/>
    <x v="1"/>
    <s v="New Delhi"/>
    <s v="Delhi"/>
    <s v="India"/>
    <x v="6"/>
    <x v="6"/>
    <s v="India"/>
    <d v="2024-10-01T03:32:10"/>
    <d v="2024-10-02T00:00:00"/>
    <d v="2024-10-01T12:11:06"/>
    <d v="2024-10-01T13:00:00"/>
    <d v="2024-10-03T14:55:12"/>
    <x v="0"/>
    <d v="2024-10-03T13:00:00"/>
    <x v="0"/>
    <x v="1"/>
    <n v="8.6300000000000008"/>
    <n v="9.4499999999999993"/>
    <n v="59.38"/>
    <n v="0.8"/>
    <n v="50.73"/>
    <n v="49.92"/>
    <n v="1.92"/>
    <n v="0"/>
    <n v="0"/>
  </r>
  <r>
    <n v="8984390279"/>
    <x v="1"/>
    <x v="1"/>
    <s v="New Delhi"/>
    <s v="Delhi"/>
    <s v="India"/>
    <x v="6"/>
    <x v="6"/>
    <s v="India"/>
    <d v="2024-10-01T03:32:11"/>
    <d v="2024-10-02T00:00:00"/>
    <d v="2024-10-01T12:11:06"/>
    <d v="2024-10-01T13:00:00"/>
    <m/>
    <x v="0"/>
    <d v="2024-10-03T13:00:00"/>
    <x v="1"/>
    <x v="2"/>
    <n v="8.6300000000000008"/>
    <n v="9.4499999999999993"/>
    <m/>
    <n v="0.8"/>
    <m/>
    <m/>
    <n v="0"/>
    <n v="0"/>
    <n v="0"/>
  </r>
  <r>
    <n v="2802806732"/>
    <x v="1"/>
    <x v="0"/>
    <s v="New Delhi"/>
    <s v="Delhi"/>
    <s v="India"/>
    <x v="3"/>
    <x v="3"/>
    <s v="India"/>
    <d v="2024-10-01T03:53:26"/>
    <d v="2024-10-02T00:00:00"/>
    <d v="2024-10-01T14:31:25"/>
    <d v="2024-10-01T17:00:00"/>
    <d v="2024-10-02T09:24:00"/>
    <x v="0"/>
    <d v="2024-10-02T17:00:00"/>
    <x v="0"/>
    <x v="0"/>
    <n v="10.62"/>
    <n v="13.1"/>
    <n v="29.5"/>
    <n v="2.4700000000000002"/>
    <n v="18.87"/>
    <n v="16.399999999999999"/>
    <n v="0"/>
    <n v="0"/>
    <n v="0"/>
  </r>
  <r>
    <n v="2802806860"/>
    <x v="1"/>
    <x v="0"/>
    <s v="New Delhi"/>
    <s v="Delhi"/>
    <s v="India"/>
    <x v="3"/>
    <x v="3"/>
    <s v="India"/>
    <d v="2024-10-01T03:53:27"/>
    <d v="2024-10-02T00:00:00"/>
    <d v="2024-10-01T14:31:25"/>
    <d v="2024-10-01T17:00:00"/>
    <d v="2024-10-02T14:38:53"/>
    <x v="0"/>
    <d v="2024-10-02T17:00:00"/>
    <x v="0"/>
    <x v="0"/>
    <n v="10.62"/>
    <n v="13.1"/>
    <n v="34.75"/>
    <n v="2.4700000000000002"/>
    <n v="24.12"/>
    <n v="21.63"/>
    <n v="0"/>
    <n v="0"/>
    <n v="0"/>
  </r>
  <r>
    <n v="9159457147"/>
    <x v="1"/>
    <x v="1"/>
    <s v="New Delhi"/>
    <s v="Delhi"/>
    <s v="India"/>
    <x v="1"/>
    <x v="1"/>
    <s v="India"/>
    <d v="2024-10-01T03:56:01"/>
    <d v="2024-10-02T00:00:00"/>
    <d v="2024-10-01T13:49:47"/>
    <d v="2024-10-01T17:00:00"/>
    <d v="2024-10-03T12:45:36"/>
    <x v="1"/>
    <d v="2024-10-03T17:00:00"/>
    <x v="0"/>
    <x v="0"/>
    <n v="9.8800000000000008"/>
    <n v="13.05"/>
    <n v="56.82"/>
    <n v="3.17"/>
    <n v="46.92"/>
    <n v="43.75"/>
    <n v="0"/>
    <n v="0"/>
    <n v="0"/>
  </r>
  <r>
    <n v="9159457376"/>
    <x v="1"/>
    <x v="1"/>
    <s v="New Delhi"/>
    <s v="Delhi"/>
    <s v="India"/>
    <x v="1"/>
    <x v="1"/>
    <s v="India"/>
    <d v="2024-10-01T03:56:02"/>
    <d v="2024-10-02T00:00:00"/>
    <d v="2024-10-01T13:49:47"/>
    <d v="2024-10-01T17:00:00"/>
    <d v="2024-10-03T09:40:48"/>
    <x v="0"/>
    <d v="2024-10-03T17:00:00"/>
    <x v="0"/>
    <x v="0"/>
    <n v="9.8800000000000008"/>
    <n v="13.05"/>
    <n v="53.73"/>
    <n v="3.17"/>
    <n v="43.85"/>
    <n v="40.67"/>
    <n v="0"/>
    <n v="0"/>
    <n v="0"/>
  </r>
  <r>
    <n v="1618871813"/>
    <x v="6"/>
    <x v="1"/>
    <s v="New Delhi"/>
    <s v="Delhi"/>
    <s v="India"/>
    <x v="13"/>
    <x v="6"/>
    <s v="India"/>
    <d v="2024-10-01T04:00:20"/>
    <d v="2024-10-02T00:00:00"/>
    <d v="2024-10-01T12:12:48"/>
    <d v="2024-10-01T13:00:00"/>
    <d v="2024-10-04T13:57:36"/>
    <x v="0"/>
    <d v="2024-10-03T13:00:00"/>
    <x v="0"/>
    <x v="1"/>
    <n v="8.1999999999999993"/>
    <n v="8.98"/>
    <n v="81.95"/>
    <n v="0.78"/>
    <n v="73.73"/>
    <n v="72.95"/>
    <n v="24.95"/>
    <n v="0"/>
    <n v="0"/>
  </r>
  <r>
    <n v="1618871870"/>
    <x v="6"/>
    <x v="1"/>
    <s v="New Delhi"/>
    <s v="Delhi"/>
    <s v="India"/>
    <x v="13"/>
    <x v="6"/>
    <s v="India"/>
    <d v="2024-10-01T04:00:21"/>
    <d v="2024-10-02T00:00:00"/>
    <d v="2024-10-01T12:12:48"/>
    <d v="2024-10-01T13:00:00"/>
    <d v="2024-10-04T10:40:48"/>
    <x v="0"/>
    <d v="2024-10-03T13:00:00"/>
    <x v="0"/>
    <x v="1"/>
    <n v="8.1999999999999993"/>
    <n v="8.98"/>
    <n v="78.67"/>
    <n v="0.78"/>
    <n v="70.47"/>
    <n v="69.67"/>
    <n v="21.67"/>
    <n v="0"/>
    <n v="0"/>
  </r>
  <r>
    <n v="6547737378"/>
    <x v="0"/>
    <x v="0"/>
    <s v="New Delhi"/>
    <s v="Delhi"/>
    <s v="India"/>
    <x v="8"/>
    <x v="8"/>
    <s v="India"/>
    <d v="2024-10-01T04:01:16"/>
    <d v="2024-10-02T00:00:00"/>
    <d v="2024-10-02T12:18:32"/>
    <d v="2024-10-02T13:00:00"/>
    <d v="2024-10-03T13:28:48"/>
    <x v="0"/>
    <d v="2024-10-03T13:00:00"/>
    <x v="0"/>
    <x v="1"/>
    <n v="32.28"/>
    <n v="32.97"/>
    <n v="57.45"/>
    <n v="0.68"/>
    <n v="25.17"/>
    <n v="24.47"/>
    <n v="0.47"/>
    <n v="1"/>
    <n v="1"/>
  </r>
  <r>
    <n v="6547737843"/>
    <x v="0"/>
    <x v="0"/>
    <s v="New Delhi"/>
    <s v="Delhi"/>
    <s v="India"/>
    <x v="8"/>
    <x v="8"/>
    <s v="India"/>
    <d v="2024-10-01T04:01:17"/>
    <d v="2024-10-02T00:00:00"/>
    <d v="2024-10-02T12:18:32"/>
    <d v="2024-10-02T13:00:00"/>
    <d v="2024-10-03T14:19:12"/>
    <x v="1"/>
    <d v="2024-10-03T13:00:00"/>
    <x v="0"/>
    <x v="1"/>
    <n v="32.28"/>
    <n v="32.97"/>
    <n v="58.28"/>
    <n v="0.68"/>
    <n v="26"/>
    <n v="25.32"/>
    <n v="1.32"/>
    <n v="1"/>
    <n v="1"/>
  </r>
  <r>
    <n v="4730566118"/>
    <x v="0"/>
    <x v="1"/>
    <s v="New Delhi"/>
    <s v="Delhi"/>
    <s v="India"/>
    <x v="6"/>
    <x v="6"/>
    <s v="India"/>
    <d v="2024-10-01T04:07:06"/>
    <d v="2024-10-02T00:00:00"/>
    <d v="2024-10-01T16:31:06"/>
    <d v="2024-10-01T17:00:00"/>
    <d v="2024-10-03T09:24:00"/>
    <x v="0"/>
    <d v="2024-10-03T17:00:00"/>
    <x v="0"/>
    <x v="0"/>
    <n v="12.4"/>
    <n v="12.87"/>
    <n v="53.27"/>
    <n v="0.47"/>
    <n v="40.869999999999997"/>
    <n v="40.4"/>
    <n v="0"/>
    <n v="1"/>
    <n v="0"/>
  </r>
  <r>
    <n v="4730566620"/>
    <x v="0"/>
    <x v="1"/>
    <s v="New Delhi"/>
    <s v="Delhi"/>
    <s v="India"/>
    <x v="6"/>
    <x v="6"/>
    <s v="India"/>
    <d v="2024-10-01T04:07:07"/>
    <d v="2024-10-02T00:00:00"/>
    <d v="2024-10-01T16:31:06"/>
    <d v="2024-10-01T17:00:00"/>
    <d v="2024-10-03T10:50:24"/>
    <x v="0"/>
    <d v="2024-10-03T17:00:00"/>
    <x v="0"/>
    <x v="0"/>
    <n v="12.38"/>
    <n v="12.87"/>
    <n v="54.72"/>
    <n v="0.47"/>
    <n v="42.32"/>
    <n v="41.83"/>
    <n v="0"/>
    <n v="1"/>
    <n v="0"/>
  </r>
  <r>
    <n v="8760949549"/>
    <x v="5"/>
    <x v="0"/>
    <s v="New Delhi"/>
    <s v="Delhi"/>
    <s v="India"/>
    <x v="0"/>
    <x v="0"/>
    <s v="India"/>
    <d v="2024-10-01T04:08:09"/>
    <d v="2024-10-02T00:00:00"/>
    <d v="2024-10-01T15:07:30"/>
    <d v="2024-10-01T17:00:00"/>
    <d v="2024-10-02T13:40:48"/>
    <x v="0"/>
    <d v="2024-10-02T17:00:00"/>
    <x v="0"/>
    <x v="0"/>
    <n v="10.98"/>
    <n v="12.85"/>
    <n v="33.53"/>
    <n v="1.87"/>
    <n v="22.55"/>
    <n v="20.67"/>
    <n v="0"/>
    <n v="0"/>
    <n v="0"/>
  </r>
  <r>
    <n v="8760950179"/>
    <x v="5"/>
    <x v="0"/>
    <s v="New Delhi"/>
    <s v="Delhi"/>
    <s v="India"/>
    <x v="0"/>
    <x v="0"/>
    <s v="India"/>
    <d v="2024-10-01T04:08:10"/>
    <d v="2024-10-02T00:00:00"/>
    <d v="2024-10-01T15:07:30"/>
    <d v="2024-10-01T17:00:00"/>
    <d v="2024-10-02T17:43:12"/>
    <x v="0"/>
    <d v="2024-10-02T17:00:00"/>
    <x v="0"/>
    <x v="1"/>
    <n v="10.98"/>
    <n v="12.85"/>
    <n v="37.58"/>
    <n v="1.87"/>
    <n v="26.58"/>
    <n v="24.72"/>
    <n v="0.72"/>
    <n v="0"/>
    <n v="0"/>
  </r>
  <r>
    <n v="7565060772"/>
    <x v="5"/>
    <x v="0"/>
    <s v="New Delhi"/>
    <s v="Delhi"/>
    <s v="India"/>
    <x v="0"/>
    <x v="0"/>
    <s v="India"/>
    <d v="2024-10-01T04:14:03"/>
    <d v="2024-10-02T00:00:00"/>
    <d v="2024-10-01T12:28:48"/>
    <d v="2024-10-01T13:00:00"/>
    <d v="2024-10-02T14:40:48"/>
    <x v="0"/>
    <d v="2024-10-02T13:00:00"/>
    <x v="0"/>
    <x v="1"/>
    <n v="8.23"/>
    <n v="8.75"/>
    <n v="34.43"/>
    <n v="0.52"/>
    <n v="26.2"/>
    <n v="25.67"/>
    <n v="1.67"/>
    <n v="0"/>
    <n v="0"/>
  </r>
  <r>
    <n v="7565061034"/>
    <x v="5"/>
    <x v="0"/>
    <s v="New Delhi"/>
    <s v="Delhi"/>
    <s v="India"/>
    <x v="0"/>
    <x v="0"/>
    <s v="India"/>
    <d v="2024-10-01T04:14:04"/>
    <d v="2024-10-02T00:00:00"/>
    <d v="2024-10-01T12:28:48"/>
    <d v="2024-10-01T13:00:00"/>
    <d v="2024-10-02T15:09:36"/>
    <x v="1"/>
    <d v="2024-10-02T13:00:00"/>
    <x v="0"/>
    <x v="1"/>
    <n v="8.23"/>
    <n v="8.75"/>
    <n v="34.92"/>
    <n v="0.52"/>
    <n v="26.67"/>
    <n v="26.15"/>
    <n v="2.15"/>
    <n v="0"/>
    <n v="0"/>
  </r>
  <r>
    <n v="1390264618"/>
    <x v="1"/>
    <x v="1"/>
    <s v="New Delhi"/>
    <s v="Delhi"/>
    <s v="India"/>
    <x v="6"/>
    <x v="6"/>
    <s v="India"/>
    <d v="2024-10-01T04:14:19"/>
    <d v="2024-10-02T00:00:00"/>
    <d v="2024-10-01T13:16:21"/>
    <d v="2024-10-01T17:00:00"/>
    <d v="2024-10-02T11:07:12"/>
    <x v="0"/>
    <d v="2024-10-03T17:00:00"/>
    <x v="0"/>
    <x v="0"/>
    <n v="9.0299999999999994"/>
    <n v="12.75"/>
    <n v="30.87"/>
    <n v="3.72"/>
    <n v="21.83"/>
    <n v="18.12"/>
    <n v="0"/>
    <n v="0"/>
    <n v="0"/>
  </r>
  <r>
    <n v="1390264989"/>
    <x v="1"/>
    <x v="1"/>
    <s v="New Delhi"/>
    <s v="Delhi"/>
    <s v="India"/>
    <x v="6"/>
    <x v="6"/>
    <s v="India"/>
    <d v="2024-10-01T04:14:20"/>
    <d v="2024-10-02T00:00:00"/>
    <d v="2024-10-01T13:16:21"/>
    <d v="2024-10-01T17:00:00"/>
    <d v="2024-10-02T15:55:12"/>
    <x v="0"/>
    <d v="2024-10-03T17:00:00"/>
    <x v="0"/>
    <x v="0"/>
    <n v="9.0299999999999994"/>
    <n v="12.75"/>
    <n v="35.67"/>
    <n v="3.72"/>
    <n v="26.63"/>
    <n v="22.92"/>
    <n v="0"/>
    <n v="0"/>
    <n v="0"/>
  </r>
  <r>
    <n v="9909648451"/>
    <x v="1"/>
    <x v="0"/>
    <s v="New Delhi"/>
    <s v="Delhi"/>
    <s v="India"/>
    <x v="3"/>
    <x v="3"/>
    <s v="India"/>
    <d v="2024-10-01T04:18:05"/>
    <d v="2024-10-02T00:00:00"/>
    <d v="2024-10-01T13:02:54"/>
    <d v="2024-10-01T17:00:00"/>
    <d v="2024-10-02T17:00:00"/>
    <x v="0"/>
    <d v="2024-10-02T17:00:00"/>
    <x v="0"/>
    <x v="0"/>
    <n v="8.73"/>
    <n v="12.68"/>
    <n v="36.68"/>
    <n v="3.95"/>
    <n v="27.95"/>
    <n v="24"/>
    <n v="0"/>
    <n v="0"/>
    <n v="0"/>
  </r>
  <r>
    <n v="9909649180"/>
    <x v="1"/>
    <x v="0"/>
    <s v="New Delhi"/>
    <s v="Delhi"/>
    <s v="India"/>
    <x v="3"/>
    <x v="3"/>
    <s v="India"/>
    <d v="2024-10-01T04:18:06"/>
    <d v="2024-10-02T00:00:00"/>
    <d v="2024-10-01T13:02:54"/>
    <d v="2024-10-01T17:00:00"/>
    <d v="2024-10-02T17:57:36"/>
    <x v="0"/>
    <d v="2024-10-02T17:00:00"/>
    <x v="0"/>
    <x v="1"/>
    <n v="8.73"/>
    <n v="12.68"/>
    <n v="37.65"/>
    <n v="3.95"/>
    <n v="28.9"/>
    <n v="24.95"/>
    <n v="0.95"/>
    <n v="0"/>
    <n v="0"/>
  </r>
  <r>
    <n v="1808620599"/>
    <x v="0"/>
    <x v="2"/>
    <s v="New Delhi"/>
    <s v="Delhi"/>
    <s v="India"/>
    <x v="3"/>
    <x v="3"/>
    <s v="India"/>
    <d v="2024-10-01T04:18:21"/>
    <d v="2024-10-02T00:00:00"/>
    <d v="2024-10-01T13:59:48"/>
    <d v="2024-10-01T17:00:00"/>
    <d v="2024-10-04T10:38:24"/>
    <x v="0"/>
    <d v="2024-10-04T17:00:00"/>
    <x v="0"/>
    <x v="0"/>
    <n v="9.68"/>
    <n v="12.68"/>
    <n v="78.33"/>
    <n v="3"/>
    <n v="68.63"/>
    <n v="65.63"/>
    <n v="0"/>
    <n v="0"/>
    <n v="0"/>
  </r>
  <r>
    <n v="1808620912"/>
    <x v="0"/>
    <x v="2"/>
    <s v="New Delhi"/>
    <s v="Delhi"/>
    <s v="India"/>
    <x v="3"/>
    <x v="3"/>
    <s v="India"/>
    <d v="2024-10-01T04:18:22"/>
    <d v="2024-10-02T00:00:00"/>
    <d v="2024-10-01T13:59:48"/>
    <d v="2024-10-01T17:00:00"/>
    <d v="2024-10-04T11:48:00"/>
    <x v="0"/>
    <d v="2024-10-04T17:00:00"/>
    <x v="0"/>
    <x v="0"/>
    <n v="9.68"/>
    <n v="12.68"/>
    <n v="79.48"/>
    <n v="3"/>
    <n v="69.8"/>
    <n v="66.8"/>
    <n v="0"/>
    <n v="0"/>
    <n v="0"/>
  </r>
  <r>
    <n v="1131495198"/>
    <x v="1"/>
    <x v="2"/>
    <s v="New Delhi"/>
    <s v="Delhi"/>
    <s v="India"/>
    <x v="2"/>
    <x v="2"/>
    <s v="India"/>
    <d v="2024-10-01T04:24:18"/>
    <d v="2024-10-02T00:00:00"/>
    <d v="2024-10-01T15:01:29"/>
    <d v="2024-10-01T17:00:00"/>
    <d v="2024-10-04T13:31:12"/>
    <x v="0"/>
    <d v="2024-10-04T17:00:00"/>
    <x v="0"/>
    <x v="0"/>
    <n v="10.62"/>
    <n v="12.58"/>
    <n v="81.099999999999994"/>
    <n v="1.97"/>
    <n v="70.48"/>
    <n v="68.52"/>
    <n v="0"/>
    <n v="0"/>
    <n v="0"/>
  </r>
  <r>
    <n v="1131495746"/>
    <x v="1"/>
    <x v="2"/>
    <s v="New Delhi"/>
    <s v="Delhi"/>
    <s v="India"/>
    <x v="2"/>
    <x v="2"/>
    <s v="India"/>
    <d v="2024-10-01T04:24:19"/>
    <d v="2024-10-02T00:00:00"/>
    <d v="2024-10-01T15:01:29"/>
    <d v="2024-10-01T17:00:00"/>
    <d v="2024-10-04T11:14:24"/>
    <x v="0"/>
    <d v="2024-10-04T17:00:00"/>
    <x v="0"/>
    <x v="0"/>
    <n v="10.62"/>
    <n v="12.58"/>
    <n v="78.83"/>
    <n v="1.97"/>
    <n v="68.2"/>
    <n v="66.23"/>
    <n v="0"/>
    <n v="0"/>
    <n v="0"/>
  </r>
  <r>
    <n v="1994349185"/>
    <x v="2"/>
    <x v="2"/>
    <s v="New Delhi"/>
    <s v="Delhi"/>
    <s v="India"/>
    <x v="4"/>
    <x v="4"/>
    <s v="India"/>
    <d v="2024-10-01T04:24:22"/>
    <d v="2024-10-02T00:00:00"/>
    <d v="2024-10-01T16:50:45"/>
    <d v="2024-10-01T17:00:00"/>
    <d v="2024-10-04T13:50:24"/>
    <x v="0"/>
    <d v="2024-10-04T17:00:00"/>
    <x v="0"/>
    <x v="0"/>
    <n v="12.43"/>
    <n v="12.58"/>
    <n v="81.430000000000007"/>
    <n v="0.15"/>
    <n v="68.98"/>
    <n v="68.83"/>
    <n v="0"/>
    <n v="1"/>
    <n v="0"/>
  </r>
  <r>
    <n v="1994349885"/>
    <x v="2"/>
    <x v="2"/>
    <s v="New Delhi"/>
    <s v="Delhi"/>
    <s v="India"/>
    <x v="4"/>
    <x v="4"/>
    <s v="India"/>
    <d v="2024-10-01T04:24:23"/>
    <d v="2024-10-02T00:00:00"/>
    <d v="2024-10-01T16:50:45"/>
    <d v="2024-10-01T17:00:00"/>
    <d v="2024-10-04T13:21:36"/>
    <x v="0"/>
    <d v="2024-10-04T17:00:00"/>
    <x v="0"/>
    <x v="0"/>
    <n v="12.43"/>
    <n v="12.58"/>
    <n v="80.95"/>
    <n v="0.15"/>
    <n v="68.5"/>
    <n v="68.349999999999994"/>
    <n v="0"/>
    <n v="1"/>
    <n v="0"/>
  </r>
  <r>
    <n v="1810434898"/>
    <x v="0"/>
    <x v="1"/>
    <s v="New Delhi"/>
    <s v="Delhi"/>
    <s v="India"/>
    <x v="1"/>
    <x v="1"/>
    <s v="India"/>
    <d v="2024-10-01T04:32:21"/>
    <d v="2024-10-02T00:00:00"/>
    <d v="2024-10-01T16:37:02"/>
    <d v="2024-10-01T17:00:00"/>
    <d v="2024-10-04T09:48:00"/>
    <x v="0"/>
    <d v="2024-10-03T17:00:00"/>
    <x v="0"/>
    <x v="1"/>
    <n v="12.07"/>
    <n v="12.45"/>
    <n v="77.25"/>
    <n v="0.37"/>
    <n v="65.17"/>
    <n v="64.8"/>
    <n v="16.8"/>
    <n v="1"/>
    <n v="0"/>
  </r>
  <r>
    <n v="1810435257"/>
    <x v="0"/>
    <x v="1"/>
    <s v="New Delhi"/>
    <s v="Delhi"/>
    <s v="India"/>
    <x v="1"/>
    <x v="1"/>
    <s v="India"/>
    <d v="2024-10-01T04:32:22"/>
    <d v="2024-10-02T00:00:00"/>
    <d v="2024-10-01T16:37:02"/>
    <d v="2024-10-01T17:00:00"/>
    <d v="2024-10-03T09:48:00"/>
    <x v="0"/>
    <d v="2024-10-03T17:00:00"/>
    <x v="0"/>
    <x v="0"/>
    <n v="12.07"/>
    <n v="12.45"/>
    <n v="53.25"/>
    <n v="0.37"/>
    <n v="41.17"/>
    <n v="40.799999999999997"/>
    <n v="0"/>
    <n v="1"/>
    <n v="0"/>
  </r>
  <r>
    <n v="1995699816"/>
    <x v="4"/>
    <x v="1"/>
    <s v="New Delhi"/>
    <s v="Delhi"/>
    <s v="India"/>
    <x v="1"/>
    <x v="1"/>
    <s v="India"/>
    <d v="2024-10-01T04:35:22"/>
    <d v="2024-10-02T00:00:00"/>
    <d v="2024-10-01T12:50:31"/>
    <d v="2024-10-01T17:00:00"/>
    <d v="2024-10-03T17:57:36"/>
    <x v="0"/>
    <d v="2024-10-03T17:00:00"/>
    <x v="0"/>
    <x v="1"/>
    <n v="8.25"/>
    <n v="12.4"/>
    <n v="61.37"/>
    <n v="4.1500000000000004"/>
    <n v="53.12"/>
    <n v="48.95"/>
    <n v="0.95"/>
    <n v="0"/>
    <n v="0"/>
  </r>
  <r>
    <n v="1995700521"/>
    <x v="4"/>
    <x v="1"/>
    <s v="New Delhi"/>
    <s v="Delhi"/>
    <s v="India"/>
    <x v="1"/>
    <x v="1"/>
    <s v="India"/>
    <d v="2024-10-01T04:35:23"/>
    <d v="2024-10-02T00:00:00"/>
    <d v="2024-10-01T12:50:31"/>
    <d v="2024-10-01T17:00:00"/>
    <d v="2024-10-03T09:48:00"/>
    <x v="0"/>
    <d v="2024-10-03T17:00:00"/>
    <x v="0"/>
    <x v="0"/>
    <n v="8.25"/>
    <n v="12.4"/>
    <n v="53.2"/>
    <n v="4.1500000000000004"/>
    <n v="44.95"/>
    <n v="40.799999999999997"/>
    <n v="0"/>
    <n v="0"/>
    <n v="0"/>
  </r>
  <r>
    <n v="1996117407"/>
    <x v="0"/>
    <x v="0"/>
    <s v="New Delhi"/>
    <s v="Delhi"/>
    <s v="India"/>
    <x v="16"/>
    <x v="8"/>
    <s v="India"/>
    <d v="2024-10-01T04:37:22"/>
    <d v="2024-10-02T00:00:00"/>
    <d v="2024-10-01T13:59:23"/>
    <d v="2024-10-01T17:00:00"/>
    <d v="2024-10-02T14:57:36"/>
    <x v="0"/>
    <d v="2024-10-02T17:00:00"/>
    <x v="0"/>
    <x v="0"/>
    <n v="9.3699999999999992"/>
    <n v="12.37"/>
    <n v="34.33"/>
    <n v="3"/>
    <n v="24.97"/>
    <n v="21.95"/>
    <n v="0"/>
    <n v="0"/>
    <n v="0"/>
  </r>
  <r>
    <n v="1996117918"/>
    <x v="0"/>
    <x v="0"/>
    <s v="New Delhi"/>
    <s v="Delhi"/>
    <s v="India"/>
    <x v="16"/>
    <x v="8"/>
    <s v="India"/>
    <d v="2024-10-01T04:37:23"/>
    <d v="2024-10-02T00:00:00"/>
    <d v="2024-10-01T13:59:23"/>
    <d v="2024-10-01T17:00:00"/>
    <d v="2024-10-02T12:16:48"/>
    <x v="0"/>
    <d v="2024-10-02T17:00:00"/>
    <x v="0"/>
    <x v="0"/>
    <n v="9.3699999999999992"/>
    <n v="12.37"/>
    <n v="31.65"/>
    <n v="3"/>
    <n v="22.28"/>
    <n v="19.27"/>
    <n v="0"/>
    <n v="0"/>
    <n v="0"/>
  </r>
  <r>
    <n v="3900194791"/>
    <x v="2"/>
    <x v="2"/>
    <s v="New Delhi"/>
    <s v="Delhi"/>
    <s v="India"/>
    <x v="11"/>
    <x v="10"/>
    <s v="India"/>
    <d v="2024-10-01T04:45:24"/>
    <d v="2024-10-02T00:00:00"/>
    <d v="2024-10-01T16:21:46"/>
    <d v="2024-10-01T17:00:00"/>
    <d v="2024-10-04T21:26:24"/>
    <x v="0"/>
    <d v="2024-10-04T17:00:00"/>
    <x v="0"/>
    <x v="1"/>
    <n v="11.6"/>
    <n v="12.23"/>
    <n v="88.68"/>
    <n v="0.63"/>
    <n v="77.069999999999993"/>
    <n v="76.430000000000007"/>
    <n v="4.43"/>
    <n v="0"/>
    <n v="0"/>
  </r>
  <r>
    <n v="3900195046"/>
    <x v="2"/>
    <x v="2"/>
    <s v="New Delhi"/>
    <s v="Delhi"/>
    <s v="India"/>
    <x v="11"/>
    <x v="10"/>
    <s v="India"/>
    <d v="2024-10-01T04:45:25"/>
    <d v="2024-10-02T00:00:00"/>
    <d v="2024-10-01T16:21:46"/>
    <d v="2024-10-01T17:00:00"/>
    <d v="2024-10-04T13:50:24"/>
    <x v="0"/>
    <d v="2024-10-04T17:00:00"/>
    <x v="0"/>
    <x v="0"/>
    <n v="11.6"/>
    <n v="12.23"/>
    <n v="81.069999999999993"/>
    <n v="0.63"/>
    <n v="69.47"/>
    <n v="68.83"/>
    <n v="0"/>
    <n v="0"/>
    <n v="0"/>
  </r>
  <r>
    <n v="1812069584"/>
    <x v="1"/>
    <x v="0"/>
    <s v="New Delhi"/>
    <s v="Delhi"/>
    <s v="India"/>
    <x v="3"/>
    <x v="3"/>
    <s v="India"/>
    <d v="2024-10-01T04:48:21"/>
    <d v="2024-10-02T00:00:00"/>
    <d v="2024-10-01T11:01:33"/>
    <d v="2024-10-01T13:00:00"/>
    <m/>
    <x v="0"/>
    <d v="2024-10-02T13:00:00"/>
    <x v="1"/>
    <x v="2"/>
    <n v="6.22"/>
    <n v="8.18"/>
    <m/>
    <n v="1.97"/>
    <m/>
    <m/>
    <n v="0"/>
    <n v="0"/>
    <n v="0"/>
  </r>
  <r>
    <n v="1812070232"/>
    <x v="1"/>
    <x v="0"/>
    <s v="New Delhi"/>
    <s v="Delhi"/>
    <s v="India"/>
    <x v="3"/>
    <x v="3"/>
    <s v="India"/>
    <d v="2024-10-01T04:48:22"/>
    <d v="2024-10-02T00:00:00"/>
    <d v="2024-10-01T11:01:33"/>
    <d v="2024-10-01T13:00:00"/>
    <d v="2024-10-02T14:19:12"/>
    <x v="0"/>
    <d v="2024-10-02T13:00:00"/>
    <x v="0"/>
    <x v="1"/>
    <n v="6.22"/>
    <n v="8.18"/>
    <n v="33.5"/>
    <n v="1.97"/>
    <n v="27.28"/>
    <n v="25.32"/>
    <n v="1.32"/>
    <n v="0"/>
    <n v="0"/>
  </r>
  <r>
    <n v="8171586907"/>
    <x v="0"/>
    <x v="2"/>
    <s v="New Delhi"/>
    <s v="Delhi"/>
    <s v="India"/>
    <x v="11"/>
    <x v="10"/>
    <s v="India"/>
    <d v="2024-10-01T04:56:06"/>
    <d v="2024-10-02T00:00:00"/>
    <d v="2024-10-01T16:08:06"/>
    <d v="2024-10-01T17:00:00"/>
    <d v="2024-10-04T11:19:12"/>
    <x v="0"/>
    <d v="2024-10-04T17:00:00"/>
    <x v="0"/>
    <x v="0"/>
    <n v="11.2"/>
    <n v="12.05"/>
    <n v="78.38"/>
    <n v="0.85"/>
    <n v="67.180000000000007"/>
    <n v="66.319999999999993"/>
    <n v="0"/>
    <n v="0"/>
    <n v="0"/>
  </r>
  <r>
    <n v="8171587171"/>
    <x v="0"/>
    <x v="2"/>
    <s v="New Delhi"/>
    <s v="Delhi"/>
    <s v="India"/>
    <x v="11"/>
    <x v="10"/>
    <s v="India"/>
    <d v="2024-10-01T04:56:07"/>
    <d v="2024-10-02T00:00:00"/>
    <d v="2024-10-01T16:08:06"/>
    <d v="2024-10-01T17:00:00"/>
    <d v="2024-10-04T12:45:36"/>
    <x v="0"/>
    <d v="2024-10-04T17:00:00"/>
    <x v="0"/>
    <x v="0"/>
    <n v="11.18"/>
    <n v="12.05"/>
    <n v="79.819999999999993"/>
    <n v="0.85"/>
    <n v="68.62"/>
    <n v="67.75"/>
    <n v="0"/>
    <n v="0"/>
    <n v="0"/>
  </r>
  <r>
    <n v="2811860388"/>
    <x v="3"/>
    <x v="2"/>
    <s v="New Delhi"/>
    <s v="Delhi"/>
    <s v="India"/>
    <x v="4"/>
    <x v="4"/>
    <s v="India"/>
    <d v="2024-10-01T05:06:26"/>
    <d v="2024-10-02T00:00:00"/>
    <d v="2024-10-01T17:59:35"/>
    <d v="2024-10-01T20:00:00"/>
    <d v="2024-10-04T16:31:12"/>
    <x v="0"/>
    <d v="2024-10-04T20:00:00"/>
    <x v="0"/>
    <x v="0"/>
    <n v="12.88"/>
    <n v="14.88"/>
    <n v="83.4"/>
    <n v="2"/>
    <n v="70.52"/>
    <n v="68.52"/>
    <n v="0"/>
    <n v="1"/>
    <n v="0"/>
  </r>
  <r>
    <n v="2811860461"/>
    <x v="3"/>
    <x v="2"/>
    <s v="New Delhi"/>
    <s v="Delhi"/>
    <s v="India"/>
    <x v="4"/>
    <x v="4"/>
    <s v="India"/>
    <d v="2024-10-01T05:06:27"/>
    <d v="2024-10-02T00:00:00"/>
    <d v="2024-10-01T17:59:35"/>
    <d v="2024-10-01T20:00:00"/>
    <d v="2024-10-04T12:40:48"/>
    <x v="0"/>
    <d v="2024-10-04T20:00:00"/>
    <x v="0"/>
    <x v="0"/>
    <n v="12.88"/>
    <n v="14.88"/>
    <n v="79.569999999999993"/>
    <n v="2"/>
    <n v="66.680000000000007"/>
    <n v="64.67"/>
    <n v="0"/>
    <n v="1"/>
    <n v="0"/>
  </r>
  <r>
    <n v="1815357849"/>
    <x v="0"/>
    <x v="1"/>
    <s v="New Delhi"/>
    <s v="Delhi"/>
    <s v="India"/>
    <x v="1"/>
    <x v="1"/>
    <s v="India"/>
    <d v="2024-10-01T05:15:21"/>
    <d v="2024-10-02T00:00:00"/>
    <d v="2024-10-01T15:30:42"/>
    <d v="2024-10-01T17:00:00"/>
    <d v="2024-10-03T12:12:00"/>
    <x v="0"/>
    <d v="2024-10-03T17:00:00"/>
    <x v="0"/>
    <x v="0"/>
    <n v="10.25"/>
    <n v="11.73"/>
    <n v="54.93"/>
    <n v="1.48"/>
    <n v="44.68"/>
    <n v="43.2"/>
    <n v="0"/>
    <n v="0"/>
    <n v="0"/>
  </r>
  <r>
    <n v="1815357988"/>
    <x v="0"/>
    <x v="1"/>
    <s v="New Delhi"/>
    <s v="Delhi"/>
    <s v="India"/>
    <x v="1"/>
    <x v="1"/>
    <s v="India"/>
    <d v="2024-10-01T05:15:22"/>
    <d v="2024-10-02T00:00:00"/>
    <d v="2024-10-01T15:30:42"/>
    <d v="2024-10-01T17:00:00"/>
    <d v="2024-10-02T14:00:00"/>
    <x v="0"/>
    <d v="2024-10-03T17:00:00"/>
    <x v="0"/>
    <x v="0"/>
    <n v="10.25"/>
    <n v="11.73"/>
    <n v="32.729999999999997"/>
    <n v="1.48"/>
    <n v="22.48"/>
    <n v="21"/>
    <n v="0"/>
    <n v="0"/>
    <n v="0"/>
  </r>
  <r>
    <n v="2001099325"/>
    <x v="4"/>
    <x v="2"/>
    <s v="New Delhi"/>
    <s v="Delhi"/>
    <s v="India"/>
    <x v="10"/>
    <x v="1"/>
    <s v="India"/>
    <d v="2024-10-01T05:15:22"/>
    <d v="2024-10-02T00:00:00"/>
    <d v="2024-10-01T13:18:26"/>
    <d v="2024-10-01T17:00:00"/>
    <d v="2024-10-04T08:21:36"/>
    <x v="0"/>
    <d v="2024-10-04T17:00:00"/>
    <x v="0"/>
    <x v="0"/>
    <n v="8.0500000000000007"/>
    <n v="11.73"/>
    <n v="75.099999999999994"/>
    <n v="3.68"/>
    <n v="67.05"/>
    <n v="63.35"/>
    <n v="0"/>
    <n v="0"/>
    <n v="0"/>
  </r>
  <r>
    <n v="2001099726"/>
    <x v="4"/>
    <x v="2"/>
    <s v="New Delhi"/>
    <s v="Delhi"/>
    <s v="India"/>
    <x v="10"/>
    <x v="1"/>
    <s v="India"/>
    <d v="2024-10-01T05:15:23"/>
    <d v="2024-10-02T00:00:00"/>
    <d v="2024-10-01T13:18:26"/>
    <d v="2024-10-01T17:00:00"/>
    <d v="2024-10-04T16:31:12"/>
    <x v="0"/>
    <d v="2024-10-04T17:00:00"/>
    <x v="0"/>
    <x v="0"/>
    <n v="8.0500000000000007"/>
    <n v="11.73"/>
    <n v="83.25"/>
    <n v="3.68"/>
    <n v="75.2"/>
    <n v="71.52"/>
    <n v="0"/>
    <n v="0"/>
    <n v="0"/>
  </r>
  <r>
    <n v="6038562511"/>
    <x v="0"/>
    <x v="0"/>
    <s v="New Delhi"/>
    <s v="Delhi"/>
    <s v="India"/>
    <x v="0"/>
    <x v="0"/>
    <s v="India"/>
    <d v="2024-10-01T05:18:14"/>
    <d v="2024-10-02T00:00:00"/>
    <d v="2024-10-01T13:41:33"/>
    <d v="2024-10-01T17:00:00"/>
    <d v="2024-10-02T10:38:24"/>
    <x v="0"/>
    <d v="2024-10-02T17:00:00"/>
    <x v="0"/>
    <x v="0"/>
    <n v="8.3800000000000008"/>
    <n v="11.68"/>
    <n v="29.33"/>
    <n v="3.3"/>
    <n v="20.93"/>
    <n v="17.63"/>
    <n v="0"/>
    <n v="0"/>
    <n v="0"/>
  </r>
  <r>
    <n v="6038563170"/>
    <x v="0"/>
    <x v="0"/>
    <s v="New Delhi"/>
    <s v="Delhi"/>
    <s v="India"/>
    <x v="0"/>
    <x v="0"/>
    <s v="India"/>
    <d v="2024-10-01T05:18:15"/>
    <d v="2024-10-02T00:00:00"/>
    <d v="2024-10-01T13:41:33"/>
    <d v="2024-10-01T17:00:00"/>
    <d v="2024-10-02T14:36:00"/>
    <x v="0"/>
    <d v="2024-10-02T17:00:00"/>
    <x v="0"/>
    <x v="0"/>
    <n v="8.3800000000000008"/>
    <n v="11.68"/>
    <n v="33.28"/>
    <n v="3.3"/>
    <n v="24.9"/>
    <n v="21.6"/>
    <n v="0"/>
    <n v="0"/>
    <n v="0"/>
  </r>
  <r>
    <n v="4421124474"/>
    <x v="2"/>
    <x v="2"/>
    <s v="New Delhi"/>
    <s v="Delhi"/>
    <s v="India"/>
    <x v="11"/>
    <x v="10"/>
    <s v="India"/>
    <d v="2024-10-01T05:22:04"/>
    <d v="2024-10-02T00:00:00"/>
    <d v="2024-10-02T10:18:06"/>
    <d v="2024-10-02T13:00:00"/>
    <d v="2024-10-05T15:02:24"/>
    <x v="0"/>
    <d v="2024-10-05T13:00:00"/>
    <x v="0"/>
    <x v="1"/>
    <n v="28.93"/>
    <n v="31.62"/>
    <n v="105.67"/>
    <n v="2.68"/>
    <n v="76.73"/>
    <n v="74.03"/>
    <n v="2.0299999999999998"/>
    <n v="1"/>
    <n v="1"/>
  </r>
  <r>
    <n v="4421124924"/>
    <x v="2"/>
    <x v="2"/>
    <s v="New Delhi"/>
    <s v="Delhi"/>
    <s v="India"/>
    <x v="11"/>
    <x v="10"/>
    <s v="India"/>
    <d v="2024-10-01T05:22:05"/>
    <d v="2024-10-02T00:00:00"/>
    <d v="2024-10-02T10:18:06"/>
    <d v="2024-10-02T13:00:00"/>
    <d v="2024-10-04T17:19:12"/>
    <x v="0"/>
    <d v="2024-10-05T13:00:00"/>
    <x v="0"/>
    <x v="0"/>
    <n v="28.93"/>
    <n v="31.62"/>
    <n v="83.95"/>
    <n v="2.68"/>
    <n v="55.02"/>
    <n v="52.32"/>
    <n v="0"/>
    <n v="1"/>
    <n v="1"/>
  </r>
  <r>
    <n v="9400468183"/>
    <x v="0"/>
    <x v="0"/>
    <s v="New Delhi"/>
    <s v="Delhi"/>
    <s v="India"/>
    <x v="9"/>
    <x v="9"/>
    <s v="India"/>
    <d v="2024-10-01T05:26:10"/>
    <d v="2024-10-02T00:00:00"/>
    <d v="2024-10-02T12:26:17"/>
    <d v="2024-10-02T13:00:00"/>
    <d v="2024-10-03T14:55:12"/>
    <x v="0"/>
    <d v="2024-10-03T13:00:00"/>
    <x v="0"/>
    <x v="1"/>
    <n v="31"/>
    <n v="31.55"/>
    <n v="57.48"/>
    <n v="0.55000000000000004"/>
    <n v="26.47"/>
    <n v="25.92"/>
    <n v="1.92"/>
    <n v="1"/>
    <n v="1"/>
  </r>
  <r>
    <n v="9400468193"/>
    <x v="0"/>
    <x v="0"/>
    <s v="New Delhi"/>
    <s v="Delhi"/>
    <s v="India"/>
    <x v="9"/>
    <x v="9"/>
    <s v="India"/>
    <d v="2024-10-01T05:26:11"/>
    <d v="2024-10-02T00:00:00"/>
    <d v="2024-10-02T12:26:17"/>
    <d v="2024-10-02T13:00:00"/>
    <d v="2024-10-03T16:43:12"/>
    <x v="0"/>
    <d v="2024-10-03T13:00:00"/>
    <x v="0"/>
    <x v="1"/>
    <n v="31"/>
    <n v="31.55"/>
    <n v="59.28"/>
    <n v="0.55000000000000004"/>
    <n v="28.27"/>
    <n v="27.72"/>
    <n v="3.72"/>
    <n v="1"/>
    <n v="1"/>
  </r>
  <r>
    <n v="1820157746"/>
    <x v="0"/>
    <x v="2"/>
    <s v="New Delhi"/>
    <s v="Delhi"/>
    <s v="India"/>
    <x v="11"/>
    <x v="10"/>
    <s v="India"/>
    <d v="2024-10-01T05:40:21"/>
    <d v="2024-10-02T00:00:00"/>
    <d v="2024-10-01T11:53:50"/>
    <d v="2024-10-01T13:00:00"/>
    <d v="2024-10-04T14:55:12"/>
    <x v="0"/>
    <d v="2024-10-04T13:00:00"/>
    <x v="0"/>
    <x v="1"/>
    <n v="6.22"/>
    <n v="7.32"/>
    <n v="81.23"/>
    <n v="1.1000000000000001"/>
    <n v="75.02"/>
    <n v="73.92"/>
    <n v="1.92"/>
    <n v="0"/>
    <n v="0"/>
  </r>
  <r>
    <n v="1820157951"/>
    <x v="0"/>
    <x v="2"/>
    <s v="New Delhi"/>
    <s v="Delhi"/>
    <s v="India"/>
    <x v="11"/>
    <x v="10"/>
    <s v="India"/>
    <d v="2024-10-01T05:40:22"/>
    <d v="2024-10-02T00:00:00"/>
    <d v="2024-10-01T11:53:50"/>
    <d v="2024-10-01T13:00:00"/>
    <d v="2024-10-04T08:40:48"/>
    <x v="0"/>
    <d v="2024-10-04T13:00:00"/>
    <x v="0"/>
    <x v="0"/>
    <n v="6.22"/>
    <n v="7.32"/>
    <n v="75"/>
    <n v="1.1000000000000001"/>
    <n v="68.77"/>
    <n v="67.67"/>
    <n v="0"/>
    <n v="0"/>
    <n v="0"/>
  </r>
  <r>
    <n v="3173811358"/>
    <x v="1"/>
    <x v="0"/>
    <s v="New Delhi"/>
    <s v="Delhi"/>
    <s v="India"/>
    <x v="3"/>
    <x v="3"/>
    <s v="India"/>
    <d v="2024-10-01T05:43:28"/>
    <d v="2024-10-02T00:00:00"/>
    <d v="2024-10-02T13:41:05"/>
    <d v="2024-10-02T17:00:00"/>
    <d v="2024-10-03T13:14:24"/>
    <x v="0"/>
    <d v="2024-10-03T17:00:00"/>
    <x v="0"/>
    <x v="0"/>
    <n v="31.95"/>
    <n v="35.270000000000003"/>
    <n v="55.5"/>
    <n v="3.3"/>
    <n v="23.55"/>
    <n v="20.23"/>
    <n v="0"/>
    <n v="1"/>
    <n v="1"/>
  </r>
  <r>
    <n v="3173812081"/>
    <x v="1"/>
    <x v="0"/>
    <s v="New Delhi"/>
    <s v="Delhi"/>
    <s v="India"/>
    <x v="3"/>
    <x v="3"/>
    <s v="India"/>
    <d v="2024-10-01T05:43:29"/>
    <d v="2024-10-02T00:00:00"/>
    <d v="2024-10-02T13:41:05"/>
    <d v="2024-10-02T17:00:00"/>
    <d v="2024-10-03T11:19:12"/>
    <x v="0"/>
    <d v="2024-10-03T17:00:00"/>
    <x v="0"/>
    <x v="0"/>
    <n v="31.95"/>
    <n v="35.270000000000003"/>
    <n v="53.58"/>
    <n v="3.3"/>
    <n v="21.63"/>
    <n v="18.32"/>
    <n v="0"/>
    <n v="1"/>
    <n v="1"/>
  </r>
  <r>
    <n v="7100437346"/>
    <x v="4"/>
    <x v="2"/>
    <s v="New Delhi"/>
    <s v="Delhi"/>
    <s v="India"/>
    <x v="5"/>
    <x v="5"/>
    <s v="India"/>
    <d v="2024-10-01T05:47:20"/>
    <d v="2024-10-02T00:00:00"/>
    <d v="2024-10-02T13:35:17"/>
    <d v="2024-10-02T17:00:00"/>
    <d v="2024-10-04T12:16:48"/>
    <x v="0"/>
    <d v="2024-10-05T17:00:00"/>
    <x v="0"/>
    <x v="0"/>
    <n v="31.78"/>
    <n v="35.200000000000003"/>
    <n v="78.48"/>
    <n v="3.4"/>
    <n v="46.68"/>
    <n v="43.27"/>
    <n v="0"/>
    <n v="1"/>
    <n v="1"/>
  </r>
  <r>
    <n v="7100437840"/>
    <x v="4"/>
    <x v="2"/>
    <s v="New Delhi"/>
    <s v="Delhi"/>
    <s v="India"/>
    <x v="5"/>
    <x v="5"/>
    <s v="India"/>
    <d v="2024-10-01T05:47:21"/>
    <d v="2024-10-02T00:00:00"/>
    <d v="2024-10-02T13:35:17"/>
    <d v="2024-10-02T17:00:00"/>
    <m/>
    <x v="0"/>
    <d v="2024-10-05T17:00:00"/>
    <x v="1"/>
    <x v="2"/>
    <n v="31.78"/>
    <n v="35.200000000000003"/>
    <m/>
    <n v="3.4"/>
    <m/>
    <m/>
    <n v="0"/>
    <n v="1"/>
    <n v="1"/>
  </r>
  <r>
    <n v="2008343912"/>
    <x v="3"/>
    <x v="2"/>
    <s v="New Delhi"/>
    <s v="Delhi"/>
    <s v="India"/>
    <x v="17"/>
    <x v="13"/>
    <s v="India"/>
    <d v="2024-10-01T05:58:22"/>
    <d v="2024-10-02T00:00:00"/>
    <d v="2024-10-01T12:07:14"/>
    <d v="2024-10-01T13:00:00"/>
    <d v="2024-10-04T15:24:00"/>
    <x v="1"/>
    <d v="2024-10-04T13:00:00"/>
    <x v="0"/>
    <x v="1"/>
    <n v="6.13"/>
    <n v="7.02"/>
    <n v="81.42"/>
    <n v="0.87"/>
    <n v="75.27"/>
    <n v="74.400000000000006"/>
    <n v="2.4"/>
    <n v="0"/>
    <n v="0"/>
  </r>
  <r>
    <n v="2008331722"/>
    <x v="3"/>
    <x v="2"/>
    <s v="New Delhi"/>
    <s v="Delhi"/>
    <s v="India"/>
    <x v="4"/>
    <x v="4"/>
    <s v="India"/>
    <d v="2024-10-01T05:58:22"/>
    <d v="2024-10-02T00:00:00"/>
    <d v="2024-10-01T12:07:14"/>
    <d v="2024-10-01T13:00:00"/>
    <d v="2024-10-04T13:00:00"/>
    <x v="0"/>
    <d v="2024-10-04T13:00:00"/>
    <x v="0"/>
    <x v="0"/>
    <n v="6.13"/>
    <n v="7.02"/>
    <n v="79.02"/>
    <n v="0.87"/>
    <n v="72.87"/>
    <n v="72"/>
    <n v="0"/>
    <n v="0"/>
    <n v="0"/>
  </r>
  <r>
    <n v="2008344429"/>
    <x v="3"/>
    <x v="2"/>
    <s v="New Delhi"/>
    <s v="Delhi"/>
    <s v="India"/>
    <x v="17"/>
    <x v="13"/>
    <s v="India"/>
    <d v="2024-10-01T05:58:23"/>
    <d v="2024-10-02T00:00:00"/>
    <d v="2024-10-01T12:07:14"/>
    <d v="2024-10-01T13:00:00"/>
    <d v="2024-10-03T09:32:38"/>
    <x v="0"/>
    <d v="2024-10-04T13:00:00"/>
    <x v="0"/>
    <x v="0"/>
    <n v="6.13"/>
    <n v="7.02"/>
    <n v="51.57"/>
    <n v="0.87"/>
    <n v="45.42"/>
    <n v="44.53"/>
    <n v="0"/>
    <n v="0"/>
    <n v="0"/>
  </r>
  <r>
    <n v="2008332029"/>
    <x v="3"/>
    <x v="2"/>
    <s v="New Delhi"/>
    <s v="Delhi"/>
    <s v="India"/>
    <x v="4"/>
    <x v="4"/>
    <s v="India"/>
    <d v="2024-10-01T05:58:23"/>
    <d v="2024-10-02T00:00:00"/>
    <d v="2024-10-01T12:07:14"/>
    <d v="2024-10-01T13:00:00"/>
    <d v="2024-10-03T14:48:00"/>
    <x v="0"/>
    <d v="2024-10-04T13:00:00"/>
    <x v="0"/>
    <x v="0"/>
    <n v="6.13"/>
    <n v="7.02"/>
    <n v="56.82"/>
    <n v="0.87"/>
    <n v="50.67"/>
    <n v="49.8"/>
    <n v="0"/>
    <n v="0"/>
    <n v="0"/>
  </r>
  <r>
    <n v="8795448809"/>
    <x v="0"/>
    <x v="0"/>
    <s v="New Delhi"/>
    <s v="Delhi"/>
    <s v="India"/>
    <x v="0"/>
    <x v="0"/>
    <s v="India"/>
    <d v="2024-10-01T05:58:30"/>
    <d v="2024-10-02T00:00:00"/>
    <d v="2024-10-01T16:53:09"/>
    <d v="2024-10-01T20:00:00"/>
    <d v="2024-10-02T10:16:48"/>
    <x v="0"/>
    <d v="2024-10-02T20:00:00"/>
    <x v="0"/>
    <x v="0"/>
    <n v="10.9"/>
    <n v="14.02"/>
    <n v="28.3"/>
    <n v="3.1"/>
    <n v="17.38"/>
    <n v="14.27"/>
    <n v="0"/>
    <n v="0"/>
    <n v="0"/>
  </r>
  <r>
    <n v="8795448903"/>
    <x v="0"/>
    <x v="0"/>
    <s v="New Delhi"/>
    <s v="Delhi"/>
    <s v="India"/>
    <x v="0"/>
    <x v="0"/>
    <s v="India"/>
    <d v="2024-10-01T05:58:31"/>
    <d v="2024-10-02T00:00:00"/>
    <d v="2024-10-01T16:53:09"/>
    <d v="2024-10-01T20:00:00"/>
    <d v="2024-10-02T18:26:24"/>
    <x v="0"/>
    <d v="2024-10-02T20:00:00"/>
    <x v="0"/>
    <x v="0"/>
    <n v="10.9"/>
    <n v="14.02"/>
    <n v="36.450000000000003"/>
    <n v="3.1"/>
    <n v="25.55"/>
    <n v="22.43"/>
    <n v="0"/>
    <n v="0"/>
    <n v="0"/>
  </r>
  <r>
    <n v="2008410801"/>
    <x v="3"/>
    <x v="2"/>
    <s v="New Delhi"/>
    <s v="Delhi"/>
    <s v="India"/>
    <x v="5"/>
    <x v="5"/>
    <s v="India"/>
    <d v="2024-10-01T05:59:22"/>
    <d v="2024-10-02T00:00:00"/>
    <d v="2024-10-01T12:07:14"/>
    <d v="2024-10-01T13:00:00"/>
    <d v="2024-10-04T14:26:24"/>
    <x v="0"/>
    <d v="2024-10-04T13:00:00"/>
    <x v="0"/>
    <x v="1"/>
    <n v="6.12"/>
    <n v="7"/>
    <n v="80.45"/>
    <n v="0.87"/>
    <n v="74.319999999999993"/>
    <n v="73.430000000000007"/>
    <n v="1.43"/>
    <n v="0"/>
    <n v="0"/>
  </r>
  <r>
    <n v="2008411321"/>
    <x v="3"/>
    <x v="2"/>
    <s v="New Delhi"/>
    <s v="Delhi"/>
    <s v="India"/>
    <x v="5"/>
    <x v="5"/>
    <s v="India"/>
    <d v="2024-10-01T05:59:23"/>
    <d v="2024-10-02T00:00:00"/>
    <d v="2024-10-01T12:07:14"/>
    <d v="2024-10-01T13:00:00"/>
    <m/>
    <x v="0"/>
    <d v="2024-10-04T13:00:00"/>
    <x v="1"/>
    <x v="2"/>
    <n v="6.12"/>
    <n v="7"/>
    <m/>
    <n v="0.87"/>
    <m/>
    <m/>
    <n v="0"/>
    <n v="0"/>
    <n v="0"/>
  </r>
  <r>
    <n v="2008507647"/>
    <x v="3"/>
    <x v="2"/>
    <s v="New Delhi"/>
    <s v="Delhi"/>
    <s v="India"/>
    <x v="17"/>
    <x v="13"/>
    <s v="India"/>
    <d v="2024-10-01T06:00:22"/>
    <d v="2024-10-02T00:00:00"/>
    <d v="2024-10-01T12:07:14"/>
    <d v="2024-10-01T13:00:00"/>
    <d v="2024-10-04T13:50:24"/>
    <x v="0"/>
    <d v="2024-10-04T13:00:00"/>
    <x v="0"/>
    <x v="1"/>
    <n v="6.1"/>
    <n v="6.98"/>
    <n v="79.83"/>
    <n v="0.87"/>
    <n v="73.72"/>
    <n v="72.83"/>
    <n v="0.83"/>
    <n v="0"/>
    <n v="0"/>
  </r>
  <r>
    <n v="2008507654"/>
    <x v="3"/>
    <x v="2"/>
    <s v="New Delhi"/>
    <s v="Delhi"/>
    <s v="India"/>
    <x v="17"/>
    <x v="13"/>
    <s v="India"/>
    <d v="2024-10-01T06:00:23"/>
    <d v="2024-10-02T00:00:00"/>
    <d v="2024-10-01T12:07:14"/>
    <d v="2024-10-01T13:00:00"/>
    <d v="2024-10-04T12:24:00"/>
    <x v="0"/>
    <d v="2024-10-04T13:00:00"/>
    <x v="0"/>
    <x v="0"/>
    <n v="6.1"/>
    <n v="6.98"/>
    <n v="78.38"/>
    <n v="0.87"/>
    <n v="72.27"/>
    <n v="71.400000000000006"/>
    <n v="0"/>
    <n v="0"/>
    <n v="0"/>
  </r>
  <r>
    <n v="2008646291"/>
    <x v="3"/>
    <x v="2"/>
    <s v="New Delhi"/>
    <s v="Delhi"/>
    <s v="India"/>
    <x v="5"/>
    <x v="5"/>
    <s v="India"/>
    <d v="2024-10-01T06:01:22"/>
    <d v="2024-10-02T00:00:00"/>
    <d v="2024-10-01T12:07:14"/>
    <d v="2024-10-01T13:00:00"/>
    <d v="2024-10-04T16:21:36"/>
    <x v="0"/>
    <d v="2024-10-04T13:00:00"/>
    <x v="0"/>
    <x v="1"/>
    <n v="6.08"/>
    <n v="6.97"/>
    <n v="82.33"/>
    <n v="0.87"/>
    <n v="76.23"/>
    <n v="75.349999999999994"/>
    <n v="3.35"/>
    <n v="0"/>
    <n v="0"/>
  </r>
  <r>
    <n v="2008646884"/>
    <x v="3"/>
    <x v="2"/>
    <s v="New Delhi"/>
    <s v="Delhi"/>
    <s v="India"/>
    <x v="5"/>
    <x v="5"/>
    <s v="India"/>
    <d v="2024-10-01T06:01:23"/>
    <d v="2024-10-02T00:00:00"/>
    <d v="2024-10-01T12:07:14"/>
    <d v="2024-10-01T13:00:00"/>
    <d v="2024-10-04T10:36:00"/>
    <x v="0"/>
    <d v="2024-10-04T13:00:00"/>
    <x v="0"/>
    <x v="0"/>
    <n v="6.08"/>
    <n v="6.97"/>
    <n v="76.569999999999993"/>
    <n v="0.87"/>
    <n v="70.47"/>
    <n v="69.599999999999994"/>
    <n v="0"/>
    <n v="0"/>
    <n v="0"/>
  </r>
  <r>
    <n v="2008947420"/>
    <x v="4"/>
    <x v="2"/>
    <s v="New Delhi"/>
    <s v="Delhi"/>
    <s v="India"/>
    <x v="4"/>
    <x v="4"/>
    <s v="India"/>
    <d v="2024-10-01T06:04:22"/>
    <d v="2024-10-02T00:00:00"/>
    <d v="2024-10-01T11:14:55"/>
    <d v="2024-10-01T13:00:00"/>
    <d v="2024-10-03T09:43:12"/>
    <x v="0"/>
    <d v="2024-10-04T13:00:00"/>
    <x v="0"/>
    <x v="0"/>
    <n v="5.17"/>
    <n v="6.92"/>
    <n v="51.63"/>
    <n v="1.75"/>
    <n v="46.47"/>
    <n v="44.72"/>
    <n v="0"/>
    <n v="0"/>
    <n v="0"/>
  </r>
  <r>
    <n v="2008947528"/>
    <x v="4"/>
    <x v="2"/>
    <s v="New Delhi"/>
    <s v="Delhi"/>
    <s v="India"/>
    <x v="4"/>
    <x v="4"/>
    <s v="India"/>
    <d v="2024-10-01T06:04:23"/>
    <d v="2024-10-02T00:00:00"/>
    <d v="2024-10-01T11:14:55"/>
    <d v="2024-10-01T13:00:00"/>
    <d v="2024-10-03T14:48:00"/>
    <x v="0"/>
    <d v="2024-10-04T13:00:00"/>
    <x v="0"/>
    <x v="0"/>
    <n v="5.17"/>
    <n v="6.92"/>
    <n v="56.72"/>
    <n v="1.75"/>
    <n v="51.55"/>
    <n v="49.8"/>
    <n v="0"/>
    <n v="0"/>
    <n v="0"/>
  </r>
  <r>
    <n v="2009078141"/>
    <x v="4"/>
    <x v="2"/>
    <s v="New Delhi"/>
    <s v="Delhi"/>
    <s v="India"/>
    <x v="4"/>
    <x v="4"/>
    <s v="India"/>
    <d v="2024-10-01T06:05:22"/>
    <d v="2024-10-02T00:00:00"/>
    <d v="2024-10-01T11:14:55"/>
    <d v="2024-10-01T13:00:00"/>
    <d v="2024-10-04T10:40:48"/>
    <x v="0"/>
    <d v="2024-10-04T13:00:00"/>
    <x v="0"/>
    <x v="0"/>
    <n v="5.15"/>
    <n v="6.9"/>
    <n v="76.58"/>
    <n v="1.75"/>
    <n v="71.42"/>
    <n v="69.67"/>
    <n v="0"/>
    <n v="0"/>
    <n v="0"/>
  </r>
  <r>
    <n v="2009078466"/>
    <x v="4"/>
    <x v="2"/>
    <s v="New Delhi"/>
    <s v="Delhi"/>
    <s v="India"/>
    <x v="4"/>
    <x v="4"/>
    <s v="India"/>
    <d v="2024-10-01T06:05:23"/>
    <d v="2024-10-02T00:00:00"/>
    <d v="2024-10-01T11:14:55"/>
    <d v="2024-10-01T13:00:00"/>
    <d v="2024-10-03T15:16:48"/>
    <x v="0"/>
    <d v="2024-10-04T13:00:00"/>
    <x v="0"/>
    <x v="0"/>
    <n v="5.15"/>
    <n v="6.9"/>
    <n v="57.18"/>
    <n v="1.75"/>
    <n v="52.02"/>
    <n v="50.27"/>
    <n v="0"/>
    <n v="0"/>
    <n v="0"/>
  </r>
  <r>
    <n v="1638894310"/>
    <x v="5"/>
    <x v="1"/>
    <s v="New Delhi"/>
    <s v="Delhi"/>
    <s v="India"/>
    <x v="6"/>
    <x v="6"/>
    <s v="India"/>
    <d v="2024-10-01T06:06:20"/>
    <d v="2024-10-02T00:00:00"/>
    <d v="2024-10-01T15:46:00"/>
    <d v="2024-10-01T17:00:00"/>
    <d v="2024-10-02T15:07:12"/>
    <x v="0"/>
    <d v="2024-10-03T17:00:00"/>
    <x v="0"/>
    <x v="0"/>
    <n v="9.65"/>
    <n v="10.88"/>
    <n v="33"/>
    <n v="1.23"/>
    <n v="23.35"/>
    <n v="22.12"/>
    <n v="0"/>
    <n v="0"/>
    <n v="0"/>
  </r>
  <r>
    <n v="1638894922"/>
    <x v="5"/>
    <x v="1"/>
    <s v="New Delhi"/>
    <s v="Delhi"/>
    <s v="India"/>
    <x v="6"/>
    <x v="6"/>
    <s v="India"/>
    <d v="2024-10-01T06:06:21"/>
    <d v="2024-10-02T00:00:00"/>
    <d v="2024-10-01T15:46:00"/>
    <d v="2024-10-01T17:00:00"/>
    <d v="2024-10-03T15:48:00"/>
    <x v="0"/>
    <d v="2024-10-03T17:00:00"/>
    <x v="0"/>
    <x v="0"/>
    <n v="9.65"/>
    <n v="10.88"/>
    <n v="57.68"/>
    <n v="1.23"/>
    <n v="48.03"/>
    <n v="46.8"/>
    <n v="0"/>
    <n v="0"/>
    <n v="0"/>
  </r>
  <r>
    <n v="1097635617"/>
    <x v="0"/>
    <x v="0"/>
    <s v="New Delhi"/>
    <s v="Delhi"/>
    <s v="India"/>
    <x v="8"/>
    <x v="8"/>
    <s v="India"/>
    <d v="2024-10-01T06:10:06"/>
    <d v="2024-10-02T00:00:00"/>
    <d v="2024-10-01T12:34:32"/>
    <d v="2024-10-01T13:00:00"/>
    <d v="2024-10-02T10:36:00"/>
    <x v="0"/>
    <d v="2024-10-02T13:00:00"/>
    <x v="0"/>
    <x v="0"/>
    <n v="6.4"/>
    <n v="6.82"/>
    <n v="28.42"/>
    <n v="0.42"/>
    <n v="22.02"/>
    <n v="21.6"/>
    <n v="0"/>
    <n v="0"/>
    <n v="0"/>
  </r>
  <r>
    <n v="4742659589"/>
    <x v="4"/>
    <x v="2"/>
    <s v="New Delhi"/>
    <s v="Delhi"/>
    <s v="India"/>
    <x v="17"/>
    <x v="13"/>
    <s v="India"/>
    <d v="2024-10-01T06:10:06"/>
    <d v="2024-10-02T00:00:00"/>
    <d v="2024-10-02T09:34:05"/>
    <d v="2024-10-02T13:00:00"/>
    <d v="2024-10-05T10:40:48"/>
    <x v="0"/>
    <d v="2024-10-05T13:00:00"/>
    <x v="0"/>
    <x v="0"/>
    <n v="27.38"/>
    <n v="30.82"/>
    <n v="100.5"/>
    <n v="3.42"/>
    <n v="73.099999999999994"/>
    <n v="69.67"/>
    <n v="0"/>
    <n v="1"/>
    <n v="1"/>
  </r>
  <r>
    <n v="1097636153"/>
    <x v="0"/>
    <x v="0"/>
    <s v="New Delhi"/>
    <s v="Delhi"/>
    <s v="India"/>
    <x v="8"/>
    <x v="8"/>
    <s v="India"/>
    <d v="2024-10-01T06:10:07"/>
    <d v="2024-10-02T00:00:00"/>
    <d v="2024-10-01T12:34:32"/>
    <d v="2024-10-01T13:00:00"/>
    <d v="2024-10-02T09:38:24"/>
    <x v="0"/>
    <d v="2024-10-02T13:00:00"/>
    <x v="0"/>
    <x v="0"/>
    <n v="6.4"/>
    <n v="6.82"/>
    <n v="27.47"/>
    <n v="0.42"/>
    <n v="21.05"/>
    <n v="20.63"/>
    <n v="0"/>
    <n v="0"/>
    <n v="0"/>
  </r>
  <r>
    <n v="4742659969"/>
    <x v="4"/>
    <x v="2"/>
    <s v="New Delhi"/>
    <s v="Delhi"/>
    <s v="India"/>
    <x v="17"/>
    <x v="13"/>
    <s v="India"/>
    <d v="2024-10-01T06:10:07"/>
    <d v="2024-10-02T00:00:00"/>
    <d v="2024-10-02T09:34:05"/>
    <d v="2024-10-02T13:00:00"/>
    <d v="2024-10-05T15:24:00"/>
    <x v="0"/>
    <d v="2024-10-05T13:00:00"/>
    <x v="0"/>
    <x v="1"/>
    <n v="27.38"/>
    <n v="30.82"/>
    <n v="105.22"/>
    <n v="3.42"/>
    <n v="77.819999999999993"/>
    <n v="74.400000000000006"/>
    <n v="2.4"/>
    <n v="1"/>
    <n v="1"/>
  </r>
  <r>
    <n v="1411297412"/>
    <x v="0"/>
    <x v="0"/>
    <s v="New Delhi"/>
    <s v="Delhi"/>
    <s v="India"/>
    <x v="12"/>
    <x v="11"/>
    <s v="India"/>
    <d v="2024-10-01T06:11:19"/>
    <d v="2024-10-02T00:00:00"/>
    <d v="2024-10-01T13:07:13"/>
    <d v="2024-10-01T17:00:00"/>
    <d v="2024-10-02T14:00:00"/>
    <x v="0"/>
    <d v="2024-10-02T17:00:00"/>
    <x v="0"/>
    <x v="0"/>
    <n v="6.92"/>
    <n v="10.8"/>
    <n v="31.8"/>
    <n v="3.87"/>
    <n v="24.87"/>
    <n v="21"/>
    <n v="0"/>
    <n v="0"/>
    <n v="0"/>
  </r>
  <r>
    <n v="1411297929"/>
    <x v="0"/>
    <x v="0"/>
    <s v="New Delhi"/>
    <s v="Delhi"/>
    <s v="India"/>
    <x v="12"/>
    <x v="11"/>
    <s v="India"/>
    <d v="2024-10-01T06:11:20"/>
    <d v="2024-10-02T00:00:00"/>
    <d v="2024-10-01T13:07:13"/>
    <d v="2024-10-01T17:00:00"/>
    <d v="2024-10-03T09:48:00"/>
    <x v="0"/>
    <d v="2024-10-02T17:00:00"/>
    <x v="0"/>
    <x v="1"/>
    <n v="6.92"/>
    <n v="10.8"/>
    <n v="51.6"/>
    <n v="3.87"/>
    <n v="44.67"/>
    <n v="40.799999999999997"/>
    <n v="16.8"/>
    <n v="0"/>
    <n v="0"/>
  </r>
  <r>
    <n v="2009697854"/>
    <x v="4"/>
    <x v="2"/>
    <s v="New Delhi"/>
    <s v="Delhi"/>
    <s v="India"/>
    <x v="15"/>
    <x v="12"/>
    <s v="India"/>
    <d v="2024-10-01T06:11:22"/>
    <d v="2024-10-02T00:00:00"/>
    <d v="2024-10-01T12:15:51"/>
    <d v="2024-10-01T13:00:00"/>
    <d v="2024-10-04T13:28:48"/>
    <x v="1"/>
    <d v="2024-10-04T13:00:00"/>
    <x v="0"/>
    <x v="1"/>
    <n v="6.07"/>
    <n v="6.8"/>
    <n v="79.28"/>
    <n v="0.73"/>
    <n v="73.2"/>
    <n v="72.47"/>
    <n v="0.47"/>
    <n v="0"/>
    <n v="0"/>
  </r>
  <r>
    <n v="2009709644"/>
    <x v="4"/>
    <x v="2"/>
    <s v="New Delhi"/>
    <s v="Delhi"/>
    <s v="India"/>
    <x v="4"/>
    <x v="4"/>
    <s v="India"/>
    <d v="2024-10-01T06:11:22"/>
    <d v="2024-10-02T00:00:00"/>
    <d v="2024-10-01T11:26:23"/>
    <d v="2024-10-01T13:00:00"/>
    <m/>
    <x v="0"/>
    <d v="2024-10-04T13:00:00"/>
    <x v="1"/>
    <x v="2"/>
    <n v="5.25"/>
    <n v="6.8"/>
    <m/>
    <n v="1.55"/>
    <m/>
    <m/>
    <n v="0"/>
    <n v="0"/>
    <n v="0"/>
  </r>
  <r>
    <n v="2009698544"/>
    <x v="4"/>
    <x v="2"/>
    <s v="New Delhi"/>
    <s v="Delhi"/>
    <s v="India"/>
    <x v="15"/>
    <x v="12"/>
    <s v="India"/>
    <d v="2024-10-01T06:11:23"/>
    <d v="2024-10-02T00:00:00"/>
    <d v="2024-10-01T12:15:51"/>
    <d v="2024-10-01T13:00:00"/>
    <d v="2024-10-03T14:19:12"/>
    <x v="1"/>
    <d v="2024-10-04T13:00:00"/>
    <x v="0"/>
    <x v="0"/>
    <n v="6.07"/>
    <n v="6.8"/>
    <n v="56.12"/>
    <n v="0.73"/>
    <n v="50.05"/>
    <n v="49.32"/>
    <n v="0"/>
    <n v="0"/>
    <n v="0"/>
  </r>
  <r>
    <n v="2009710349"/>
    <x v="4"/>
    <x v="2"/>
    <s v="New Delhi"/>
    <s v="Delhi"/>
    <s v="India"/>
    <x v="4"/>
    <x v="4"/>
    <s v="India"/>
    <d v="2024-10-01T06:11:23"/>
    <d v="2024-10-02T00:00:00"/>
    <d v="2024-10-01T11:26:23"/>
    <d v="2024-10-01T13:00:00"/>
    <d v="2024-10-03T12:24:00"/>
    <x v="0"/>
    <d v="2024-10-04T13:00:00"/>
    <x v="0"/>
    <x v="0"/>
    <n v="5.25"/>
    <n v="6.8"/>
    <n v="54.2"/>
    <n v="1.55"/>
    <n v="48.95"/>
    <n v="47.4"/>
    <n v="0"/>
    <n v="0"/>
    <n v="0"/>
  </r>
  <r>
    <n v="1411709280"/>
    <x v="6"/>
    <x v="2"/>
    <s v="New Delhi"/>
    <s v="Delhi"/>
    <s v="India"/>
    <x v="18"/>
    <x v="14"/>
    <s v="India"/>
    <d v="2024-10-01T06:13:19"/>
    <d v="2024-10-02T00:00:00"/>
    <d v="2024-10-01T13:17:21"/>
    <d v="2024-10-01T17:00:00"/>
    <d v="2024-10-05T14:00:00"/>
    <x v="0"/>
    <d v="2024-10-04T17:00:00"/>
    <x v="0"/>
    <x v="1"/>
    <n v="7.07"/>
    <n v="10.77"/>
    <n v="103.77"/>
    <n v="3.7"/>
    <n v="96.7"/>
    <n v="93"/>
    <n v="21"/>
    <n v="0"/>
    <n v="0"/>
  </r>
  <r>
    <n v="1411711631"/>
    <x v="6"/>
    <x v="1"/>
    <s v="New Delhi"/>
    <s v="Delhi"/>
    <s v="India"/>
    <x v="18"/>
    <x v="14"/>
    <s v="India"/>
    <d v="2024-10-01T06:13:19"/>
    <d v="2024-10-02T00:00:00"/>
    <d v="2024-10-01T15:03:14"/>
    <d v="2024-10-01T17:00:00"/>
    <d v="2024-10-03T14:57:36"/>
    <x v="0"/>
    <d v="2024-10-03T17:00:00"/>
    <x v="0"/>
    <x v="0"/>
    <n v="8.82"/>
    <n v="10.77"/>
    <n v="56.73"/>
    <n v="1.93"/>
    <n v="47.9"/>
    <n v="45.95"/>
    <n v="0"/>
    <n v="0"/>
    <n v="0"/>
  </r>
  <r>
    <n v="1411712248"/>
    <x v="6"/>
    <x v="1"/>
    <s v="New Delhi"/>
    <s v="Delhi"/>
    <s v="India"/>
    <x v="18"/>
    <x v="14"/>
    <s v="India"/>
    <d v="2024-10-01T06:13:20"/>
    <d v="2024-10-02T00:00:00"/>
    <d v="2024-10-01T15:03:14"/>
    <d v="2024-10-01T17:00:00"/>
    <d v="2024-10-04T09:40:48"/>
    <x v="0"/>
    <d v="2024-10-03T17:00:00"/>
    <x v="0"/>
    <x v="1"/>
    <n v="8.82"/>
    <n v="10.77"/>
    <n v="75.45"/>
    <n v="1.93"/>
    <n v="66.62"/>
    <n v="64.67"/>
    <n v="16.670000000000002"/>
    <n v="0"/>
    <n v="0"/>
  </r>
  <r>
    <n v="1411709761"/>
    <x v="6"/>
    <x v="2"/>
    <s v="New Delhi"/>
    <s v="Delhi"/>
    <s v="India"/>
    <x v="18"/>
    <x v="14"/>
    <s v="India"/>
    <d v="2024-10-01T06:13:20"/>
    <d v="2024-10-02T00:00:00"/>
    <d v="2024-10-01T13:17:21"/>
    <d v="2024-10-01T17:00:00"/>
    <d v="2024-10-05T10:50:24"/>
    <x v="0"/>
    <d v="2024-10-04T17:00:00"/>
    <x v="0"/>
    <x v="1"/>
    <n v="7.07"/>
    <n v="10.77"/>
    <n v="100.62"/>
    <n v="3.7"/>
    <n v="93.55"/>
    <n v="89.83"/>
    <n v="17.829999999999998"/>
    <n v="0"/>
    <n v="0"/>
  </r>
  <r>
    <n v="2009876328"/>
    <x v="0"/>
    <x v="2"/>
    <s v="New Delhi"/>
    <s v="Delhi"/>
    <s v="India"/>
    <x v="13"/>
    <x v="6"/>
    <s v="India"/>
    <d v="2024-10-01T06:13:22"/>
    <d v="2024-10-02T00:00:00"/>
    <d v="2024-10-01T15:29:02"/>
    <d v="2024-10-01T17:00:00"/>
    <d v="2024-10-04T15:04:48"/>
    <x v="0"/>
    <d v="2024-10-04T17:00:00"/>
    <x v="0"/>
    <x v="0"/>
    <n v="9.25"/>
    <n v="10.77"/>
    <n v="80.849999999999994"/>
    <n v="1.5"/>
    <n v="71.58"/>
    <n v="70.069999999999993"/>
    <n v="0"/>
    <n v="0"/>
    <n v="0"/>
  </r>
  <r>
    <n v="2009876872"/>
    <x v="0"/>
    <x v="2"/>
    <s v="New Delhi"/>
    <s v="Delhi"/>
    <s v="India"/>
    <x v="13"/>
    <x v="6"/>
    <s v="India"/>
    <d v="2024-10-01T06:13:23"/>
    <d v="2024-10-02T00:00:00"/>
    <d v="2024-10-01T15:29:02"/>
    <d v="2024-10-01T17:00:00"/>
    <d v="2024-10-04T13:43:12"/>
    <x v="0"/>
    <d v="2024-10-04T17:00:00"/>
    <x v="0"/>
    <x v="0"/>
    <n v="9.25"/>
    <n v="10.77"/>
    <n v="79.48"/>
    <n v="1.5"/>
    <n v="70.23"/>
    <n v="68.72"/>
    <n v="0"/>
    <n v="0"/>
    <n v="0"/>
  </r>
  <r>
    <n v="4910508109"/>
    <x v="0"/>
    <x v="2"/>
    <s v="New Delhi"/>
    <s v="Delhi"/>
    <s v="India"/>
    <x v="12"/>
    <x v="11"/>
    <s v="India"/>
    <d v="2024-10-01T06:18:07"/>
    <d v="2024-10-02T00:00:00"/>
    <d v="2024-10-01T11:35:21"/>
    <d v="2024-10-01T13:00:00"/>
    <d v="2024-10-03T11:50:53"/>
    <x v="0"/>
    <d v="2024-10-04T13:00:00"/>
    <x v="0"/>
    <x v="0"/>
    <n v="5.28"/>
    <n v="6.68"/>
    <n v="53.53"/>
    <n v="1.4"/>
    <n v="48.25"/>
    <n v="46.83"/>
    <n v="0"/>
    <n v="0"/>
    <n v="0"/>
  </r>
  <r>
    <n v="4910508627"/>
    <x v="0"/>
    <x v="2"/>
    <s v="New Delhi"/>
    <s v="Delhi"/>
    <s v="India"/>
    <x v="12"/>
    <x v="11"/>
    <s v="India"/>
    <d v="2024-10-01T06:18:08"/>
    <d v="2024-10-02T00:00:00"/>
    <d v="2024-10-01T11:35:21"/>
    <d v="2024-10-01T13:00:00"/>
    <d v="2024-10-03T16:43:12"/>
    <x v="0"/>
    <d v="2024-10-04T13:00:00"/>
    <x v="0"/>
    <x v="0"/>
    <n v="5.28"/>
    <n v="6.68"/>
    <n v="58.42"/>
    <n v="1.4"/>
    <n v="53.12"/>
    <n v="51.72"/>
    <n v="0"/>
    <n v="0"/>
    <n v="0"/>
  </r>
  <r>
    <n v="1641855739"/>
    <x v="0"/>
    <x v="2"/>
    <s v="New Delhi"/>
    <s v="Delhi"/>
    <s v="India"/>
    <x v="11"/>
    <x v="10"/>
    <s v="India"/>
    <d v="2024-10-01T06:23:20"/>
    <d v="2024-10-02T00:00:00"/>
    <d v="2024-10-02T14:16:15"/>
    <d v="2024-10-02T17:00:00"/>
    <d v="2024-10-05T14:28:48"/>
    <x v="0"/>
    <d v="2024-10-05T17:00:00"/>
    <x v="0"/>
    <x v="0"/>
    <n v="31.87"/>
    <n v="34.6"/>
    <n v="104.08"/>
    <n v="2.72"/>
    <n v="72.2"/>
    <n v="69.47"/>
    <n v="0"/>
    <n v="1"/>
    <n v="1"/>
  </r>
  <r>
    <n v="1641856143"/>
    <x v="0"/>
    <x v="2"/>
    <s v="New Delhi"/>
    <s v="Delhi"/>
    <s v="India"/>
    <x v="11"/>
    <x v="10"/>
    <s v="India"/>
    <d v="2024-10-01T06:23:21"/>
    <d v="2024-10-02T00:00:00"/>
    <d v="2024-10-02T14:16:15"/>
    <d v="2024-10-02T17:00:00"/>
    <d v="2024-10-05T09:48:00"/>
    <x v="0"/>
    <d v="2024-10-05T17:00:00"/>
    <x v="0"/>
    <x v="0"/>
    <n v="31.87"/>
    <n v="34.6"/>
    <n v="99.4"/>
    <n v="2.72"/>
    <n v="67.52"/>
    <n v="64.8"/>
    <n v="0"/>
    <n v="1"/>
    <n v="1"/>
  </r>
  <r>
    <n v="2012599578"/>
    <x v="4"/>
    <x v="2"/>
    <s v="New Delhi"/>
    <s v="Delhi"/>
    <s v="India"/>
    <x v="4"/>
    <x v="4"/>
    <s v="India"/>
    <d v="2024-10-01T06:30:22"/>
    <d v="2024-10-02T00:00:00"/>
    <d v="2024-10-01T12:16:24"/>
    <d v="2024-10-01T13:00:00"/>
    <d v="2024-10-04T11:55:12"/>
    <x v="0"/>
    <d v="2024-10-04T13:00:00"/>
    <x v="0"/>
    <x v="0"/>
    <n v="5.77"/>
    <n v="6.48"/>
    <n v="77.400000000000006"/>
    <n v="0.72"/>
    <n v="71.63"/>
    <n v="70.92"/>
    <n v="0"/>
    <n v="0"/>
    <n v="0"/>
  </r>
  <r>
    <n v="2012600306"/>
    <x v="4"/>
    <x v="2"/>
    <s v="New Delhi"/>
    <s v="Delhi"/>
    <s v="India"/>
    <x v="4"/>
    <x v="4"/>
    <s v="India"/>
    <d v="2024-10-01T06:30:23"/>
    <d v="2024-10-02T00:00:00"/>
    <d v="2024-10-01T12:16:24"/>
    <d v="2024-10-01T13:00:00"/>
    <m/>
    <x v="0"/>
    <d v="2024-10-04T13:00:00"/>
    <x v="1"/>
    <x v="2"/>
    <n v="5.77"/>
    <n v="6.48"/>
    <m/>
    <n v="0.72"/>
    <m/>
    <m/>
    <n v="0"/>
    <n v="0"/>
    <n v="0"/>
  </r>
  <r>
    <n v="7379738233"/>
    <x v="5"/>
    <x v="0"/>
    <s v="New Delhi"/>
    <s v="Delhi"/>
    <s v="India"/>
    <x v="0"/>
    <x v="0"/>
    <s v="India"/>
    <d v="2024-10-01T06:46:02"/>
    <d v="2024-10-02T00:00:00"/>
    <d v="2024-10-02T10:47:54"/>
    <d v="2024-10-02T13:00:00"/>
    <d v="2024-10-03T18:19:12"/>
    <x v="0"/>
    <d v="2024-10-03T13:00:00"/>
    <x v="0"/>
    <x v="1"/>
    <n v="28.02"/>
    <n v="30.22"/>
    <n v="59.55"/>
    <n v="2.2000000000000002"/>
    <n v="31.52"/>
    <n v="29.32"/>
    <n v="5.32"/>
    <n v="1"/>
    <n v="1"/>
  </r>
  <r>
    <n v="7379738802"/>
    <x v="5"/>
    <x v="0"/>
    <s v="New Delhi"/>
    <s v="Delhi"/>
    <s v="India"/>
    <x v="0"/>
    <x v="0"/>
    <s v="India"/>
    <d v="2024-10-01T06:46:03"/>
    <d v="2024-10-02T00:00:00"/>
    <d v="2024-10-02T10:47:54"/>
    <d v="2024-10-02T13:00:00"/>
    <d v="2024-10-03T15:33:36"/>
    <x v="0"/>
    <d v="2024-10-03T13:00:00"/>
    <x v="0"/>
    <x v="1"/>
    <n v="28.02"/>
    <n v="30.22"/>
    <n v="56.78"/>
    <n v="2.2000000000000002"/>
    <n v="28.75"/>
    <n v="26.55"/>
    <n v="2.5499999999999998"/>
    <n v="1"/>
    <n v="1"/>
  </r>
  <r>
    <n v="7382947143"/>
    <x v="1"/>
    <x v="1"/>
    <s v="New Delhi"/>
    <s v="Delhi"/>
    <s v="India"/>
    <x v="6"/>
    <x v="6"/>
    <s v="India"/>
    <d v="2024-10-01T07:03:02"/>
    <d v="2024-10-02T00:00:00"/>
    <d v="2024-10-02T13:58:05"/>
    <d v="2024-10-02T17:00:00"/>
    <d v="2024-10-04T10:09:36"/>
    <x v="0"/>
    <d v="2024-10-04T17:00:00"/>
    <x v="0"/>
    <x v="0"/>
    <n v="30.92"/>
    <n v="33.93"/>
    <n v="75.099999999999994"/>
    <n v="3.02"/>
    <n v="44.18"/>
    <n v="41.15"/>
    <n v="0"/>
    <n v="1"/>
    <n v="1"/>
  </r>
  <r>
    <n v="7382947247"/>
    <x v="1"/>
    <x v="1"/>
    <s v="New Delhi"/>
    <s v="Delhi"/>
    <s v="India"/>
    <x v="6"/>
    <x v="6"/>
    <s v="India"/>
    <d v="2024-10-01T07:03:03"/>
    <d v="2024-10-02T00:00:00"/>
    <d v="2024-10-02T13:58:05"/>
    <d v="2024-10-02T17:00:00"/>
    <d v="2024-10-04T08:50:24"/>
    <x v="0"/>
    <d v="2024-10-04T17:00:00"/>
    <x v="0"/>
    <x v="0"/>
    <n v="30.92"/>
    <n v="33.93"/>
    <n v="73.78"/>
    <n v="3.02"/>
    <n v="42.87"/>
    <n v="39.83"/>
    <n v="0"/>
    <n v="1"/>
    <n v="1"/>
  </r>
  <r>
    <n v="2019162494"/>
    <x v="0"/>
    <x v="1"/>
    <s v="New Delhi"/>
    <s v="Delhi"/>
    <s v="India"/>
    <x v="13"/>
    <x v="6"/>
    <s v="India"/>
    <d v="2024-10-01T07:03:22"/>
    <d v="2024-10-02T00:00:00"/>
    <d v="2024-10-01T12:59:53"/>
    <d v="2024-10-01T17:00:00"/>
    <d v="2024-10-03T10:21:36"/>
    <x v="0"/>
    <d v="2024-10-03T17:00:00"/>
    <x v="0"/>
    <x v="0"/>
    <n v="5.93"/>
    <n v="9.93"/>
    <n v="51.3"/>
    <n v="4"/>
    <n v="45.35"/>
    <n v="41.35"/>
    <n v="0"/>
    <n v="0"/>
    <n v="0"/>
  </r>
  <r>
    <n v="2019163116"/>
    <x v="0"/>
    <x v="1"/>
    <s v="New Delhi"/>
    <s v="Delhi"/>
    <s v="India"/>
    <x v="13"/>
    <x v="6"/>
    <s v="India"/>
    <d v="2024-10-01T07:03:23"/>
    <d v="2024-10-02T00:00:00"/>
    <d v="2024-10-01T12:59:53"/>
    <d v="2024-10-01T17:00:00"/>
    <d v="2024-10-03T12:33:36"/>
    <x v="0"/>
    <d v="2024-10-03T17:00:00"/>
    <x v="0"/>
    <x v="0"/>
    <n v="5.93"/>
    <n v="9.93"/>
    <n v="53.5"/>
    <n v="4"/>
    <n v="47.55"/>
    <n v="43.55"/>
    <n v="0"/>
    <n v="0"/>
    <n v="0"/>
  </r>
  <r>
    <n v="2019877473"/>
    <x v="4"/>
    <x v="2"/>
    <s v="New Delhi"/>
    <s v="Delhi"/>
    <s v="India"/>
    <x v="15"/>
    <x v="12"/>
    <s v="India"/>
    <d v="2024-10-01T07:05:22"/>
    <d v="2024-10-02T00:00:00"/>
    <d v="2024-10-01T12:53:00"/>
    <d v="2024-10-01T17:00:00"/>
    <d v="2024-10-04T11:19:12"/>
    <x v="0"/>
    <d v="2024-10-04T17:00:00"/>
    <x v="0"/>
    <x v="0"/>
    <n v="5.78"/>
    <n v="9.9"/>
    <n v="76.22"/>
    <n v="4.12"/>
    <n v="70.430000000000007"/>
    <n v="66.319999999999993"/>
    <n v="0"/>
    <n v="0"/>
    <n v="0"/>
  </r>
  <r>
    <n v="2019877946"/>
    <x v="4"/>
    <x v="2"/>
    <s v="New Delhi"/>
    <s v="Delhi"/>
    <s v="India"/>
    <x v="15"/>
    <x v="12"/>
    <s v="India"/>
    <d v="2024-10-01T07:05:23"/>
    <d v="2024-10-02T00:00:00"/>
    <d v="2024-10-01T12:53:00"/>
    <d v="2024-10-01T17:00:00"/>
    <d v="2024-10-04T17:57:36"/>
    <x v="0"/>
    <d v="2024-10-04T17:00:00"/>
    <x v="0"/>
    <x v="1"/>
    <n v="5.78"/>
    <n v="9.9"/>
    <n v="82.87"/>
    <n v="4.12"/>
    <n v="77.069999999999993"/>
    <n v="72.95"/>
    <n v="0.95"/>
    <n v="0"/>
    <n v="0"/>
  </r>
  <r>
    <n v="7776644207"/>
    <x v="0"/>
    <x v="1"/>
    <s v="New Delhi"/>
    <s v="Delhi"/>
    <s v="India"/>
    <x v="2"/>
    <x v="2"/>
    <s v="India"/>
    <d v="2024-10-01T07:06:24"/>
    <d v="2024-10-02T00:00:00"/>
    <d v="2024-10-01T13:45:46"/>
    <d v="2024-10-01T17:00:00"/>
    <d v="2024-10-03T09:24:00"/>
    <x v="0"/>
    <d v="2024-10-03T17:00:00"/>
    <x v="0"/>
    <x v="0"/>
    <n v="6.65"/>
    <n v="9.8800000000000008"/>
    <n v="50.28"/>
    <n v="3.23"/>
    <n v="43.63"/>
    <n v="40.4"/>
    <n v="0"/>
    <n v="0"/>
    <n v="0"/>
  </r>
  <r>
    <n v="7776644290"/>
    <x v="0"/>
    <x v="1"/>
    <s v="New Delhi"/>
    <s v="Delhi"/>
    <s v="India"/>
    <x v="2"/>
    <x v="2"/>
    <s v="India"/>
    <d v="2024-10-01T07:06:25"/>
    <d v="2024-10-02T00:00:00"/>
    <d v="2024-10-01T13:45:46"/>
    <d v="2024-10-01T17:00:00"/>
    <d v="2024-10-02T13:02:24"/>
    <x v="0"/>
    <d v="2024-10-03T17:00:00"/>
    <x v="0"/>
    <x v="0"/>
    <n v="6.65"/>
    <n v="9.8800000000000008"/>
    <n v="29.92"/>
    <n v="3.23"/>
    <n v="23.27"/>
    <n v="20.03"/>
    <n v="0"/>
    <n v="0"/>
    <n v="0"/>
  </r>
  <r>
    <n v="8438256635"/>
    <x v="0"/>
    <x v="1"/>
    <s v="New Delhi"/>
    <s v="Delhi"/>
    <s v="India"/>
    <x v="14"/>
    <x v="10"/>
    <s v="India"/>
    <d v="2024-10-01T07:07:28"/>
    <d v="2024-10-02T00:00:00"/>
    <d v="2024-10-01T11:06:14"/>
    <d v="2024-10-01T13:00:00"/>
    <d v="2024-10-03T11:38:24"/>
    <x v="0"/>
    <d v="2024-10-03T13:00:00"/>
    <x v="0"/>
    <x v="0"/>
    <n v="3.97"/>
    <n v="5.87"/>
    <n v="52.5"/>
    <n v="1.88"/>
    <n v="48.53"/>
    <n v="46.63"/>
    <n v="0"/>
    <n v="0"/>
    <n v="0"/>
  </r>
  <r>
    <n v="8438256933"/>
    <x v="0"/>
    <x v="1"/>
    <s v="New Delhi"/>
    <s v="Delhi"/>
    <s v="India"/>
    <x v="14"/>
    <x v="10"/>
    <s v="India"/>
    <d v="2024-10-01T07:07:29"/>
    <d v="2024-10-02T00:00:00"/>
    <d v="2024-10-01T11:06:14"/>
    <d v="2024-10-01T13:00:00"/>
    <d v="2024-10-03T11:09:36"/>
    <x v="0"/>
    <d v="2024-10-03T13:00:00"/>
    <x v="0"/>
    <x v="0"/>
    <n v="3.97"/>
    <n v="5.87"/>
    <n v="52.03"/>
    <n v="1.88"/>
    <n v="48.05"/>
    <n v="46.15"/>
    <n v="0"/>
    <n v="0"/>
    <n v="0"/>
  </r>
  <r>
    <n v="1421390166"/>
    <x v="1"/>
    <x v="1"/>
    <s v="New Delhi"/>
    <s v="Delhi"/>
    <s v="India"/>
    <x v="6"/>
    <x v="6"/>
    <s v="India"/>
    <d v="2024-10-01T07:09:19"/>
    <d v="2024-10-02T00:00:00"/>
    <d v="2024-10-01T12:06:26"/>
    <d v="2024-10-01T13:00:00"/>
    <d v="2024-10-03T12:02:24"/>
    <x v="0"/>
    <d v="2024-10-03T13:00:00"/>
    <x v="0"/>
    <x v="0"/>
    <n v="4.95"/>
    <n v="5.83"/>
    <n v="52.88"/>
    <n v="0.88"/>
    <n v="47.92"/>
    <n v="47.03"/>
    <n v="0"/>
    <n v="0"/>
    <n v="0"/>
  </r>
  <r>
    <n v="1421390416"/>
    <x v="1"/>
    <x v="1"/>
    <s v="New Delhi"/>
    <s v="Delhi"/>
    <s v="India"/>
    <x v="6"/>
    <x v="6"/>
    <s v="India"/>
    <d v="2024-10-01T07:09:20"/>
    <d v="2024-10-02T00:00:00"/>
    <d v="2024-10-01T12:06:26"/>
    <d v="2024-10-01T13:00:00"/>
    <d v="2024-10-02T12:24:00"/>
    <x v="0"/>
    <d v="2024-10-03T13:00:00"/>
    <x v="0"/>
    <x v="0"/>
    <n v="4.95"/>
    <n v="5.83"/>
    <n v="29.23"/>
    <n v="0.88"/>
    <n v="24.28"/>
    <n v="23.4"/>
    <n v="0"/>
    <n v="0"/>
    <n v="0"/>
  </r>
  <r>
    <n v="2024570764"/>
    <x v="5"/>
    <x v="0"/>
    <s v="New Delhi"/>
    <s v="Delhi"/>
    <s v="India"/>
    <x v="9"/>
    <x v="9"/>
    <s v="India"/>
    <d v="2024-10-01T07:12:22"/>
    <d v="2024-10-02T00:00:00"/>
    <d v="2024-10-02T10:05:35"/>
    <d v="2024-10-02T13:00:00"/>
    <m/>
    <x v="0"/>
    <d v="2024-10-03T13:00:00"/>
    <x v="1"/>
    <x v="2"/>
    <n v="26.88"/>
    <n v="29.78"/>
    <m/>
    <n v="2.9"/>
    <m/>
    <m/>
    <n v="0"/>
    <n v="1"/>
    <n v="1"/>
  </r>
  <r>
    <n v="2024571213"/>
    <x v="5"/>
    <x v="0"/>
    <s v="New Delhi"/>
    <s v="Delhi"/>
    <s v="India"/>
    <x v="9"/>
    <x v="9"/>
    <s v="India"/>
    <d v="2024-10-01T07:12:23"/>
    <d v="2024-10-02T00:00:00"/>
    <d v="2024-10-02T10:05:35"/>
    <d v="2024-10-02T13:00:00"/>
    <d v="2024-10-03T15:09:36"/>
    <x v="1"/>
    <d v="2024-10-03T13:00:00"/>
    <x v="0"/>
    <x v="1"/>
    <n v="26.88"/>
    <n v="29.78"/>
    <n v="55.95"/>
    <n v="2.9"/>
    <n v="29.07"/>
    <n v="26.15"/>
    <n v="2.15"/>
    <n v="1"/>
    <n v="1"/>
  </r>
  <r>
    <n v="2026260498"/>
    <x v="5"/>
    <x v="0"/>
    <s v="New Delhi"/>
    <s v="Delhi"/>
    <s v="India"/>
    <x v="9"/>
    <x v="9"/>
    <s v="India"/>
    <d v="2024-10-01T07:14:22"/>
    <d v="2024-10-02T00:00:00"/>
    <d v="2024-10-02T10:00:36"/>
    <d v="2024-10-02T13:00:00"/>
    <m/>
    <x v="0"/>
    <d v="2024-10-03T13:00:00"/>
    <x v="1"/>
    <x v="2"/>
    <n v="26.77"/>
    <n v="29.75"/>
    <m/>
    <n v="2.98"/>
    <m/>
    <m/>
    <n v="0"/>
    <n v="1"/>
    <n v="1"/>
  </r>
  <r>
    <n v="2026260938"/>
    <x v="5"/>
    <x v="0"/>
    <s v="New Delhi"/>
    <s v="Delhi"/>
    <s v="India"/>
    <x v="9"/>
    <x v="9"/>
    <s v="India"/>
    <d v="2024-10-01T07:14:23"/>
    <d v="2024-10-02T00:00:00"/>
    <d v="2024-10-02T10:00:36"/>
    <d v="2024-10-02T13:00:00"/>
    <d v="2024-10-03T17:57:36"/>
    <x v="0"/>
    <d v="2024-10-03T13:00:00"/>
    <x v="0"/>
    <x v="1"/>
    <n v="26.77"/>
    <n v="29.75"/>
    <n v="58.72"/>
    <n v="2.98"/>
    <n v="31.95"/>
    <n v="28.95"/>
    <n v="4.95"/>
    <n v="1"/>
    <n v="1"/>
  </r>
  <r>
    <n v="4859402397"/>
    <x v="1"/>
    <x v="0"/>
    <s v="New Delhi"/>
    <s v="Delhi"/>
    <s v="India"/>
    <x v="8"/>
    <x v="8"/>
    <s v="India"/>
    <d v="2024-10-01T07:15:07"/>
    <d v="2024-10-02T00:00:00"/>
    <d v="2024-10-01T11:17:06"/>
    <d v="2024-10-01T13:00:00"/>
    <d v="2024-10-02T12:02:24"/>
    <x v="0"/>
    <d v="2024-10-02T13:00:00"/>
    <x v="0"/>
    <x v="0"/>
    <n v="4.0199999999999996"/>
    <n v="5.73"/>
    <n v="28.78"/>
    <n v="1.7"/>
    <n v="24.75"/>
    <n v="23.03"/>
    <n v="0"/>
    <n v="0"/>
    <n v="0"/>
  </r>
  <r>
    <n v="4859402525"/>
    <x v="1"/>
    <x v="0"/>
    <s v="New Delhi"/>
    <s v="Delhi"/>
    <s v="India"/>
    <x v="8"/>
    <x v="8"/>
    <s v="India"/>
    <d v="2024-10-01T07:15:08"/>
    <d v="2024-10-02T00:00:00"/>
    <d v="2024-10-01T11:17:06"/>
    <d v="2024-10-01T13:00:00"/>
    <d v="2024-10-02T09:38:24"/>
    <x v="0"/>
    <d v="2024-10-02T13:00:00"/>
    <x v="0"/>
    <x v="0"/>
    <n v="4.0199999999999996"/>
    <n v="5.73"/>
    <n v="26.38"/>
    <n v="1.7"/>
    <n v="22.35"/>
    <n v="20.63"/>
    <n v="0"/>
    <n v="0"/>
    <n v="0"/>
  </r>
  <r>
    <n v="1654264800"/>
    <x v="5"/>
    <x v="1"/>
    <s v="New Delhi"/>
    <s v="Delhi"/>
    <s v="India"/>
    <x v="6"/>
    <x v="6"/>
    <s v="India"/>
    <d v="2024-10-01T07:16:20"/>
    <d v="2024-10-02T00:00:00"/>
    <d v="2024-10-01T11:35:27"/>
    <d v="2024-10-01T13:00:00"/>
    <d v="2024-10-03T12:40:48"/>
    <x v="0"/>
    <d v="2024-10-03T13:00:00"/>
    <x v="0"/>
    <x v="0"/>
    <n v="4.32"/>
    <n v="5.72"/>
    <n v="53.4"/>
    <n v="1.4"/>
    <n v="49.08"/>
    <n v="47.67"/>
    <n v="0"/>
    <n v="0"/>
    <n v="0"/>
  </r>
  <r>
    <n v="1654265208"/>
    <x v="5"/>
    <x v="1"/>
    <s v="New Delhi"/>
    <s v="Delhi"/>
    <s v="India"/>
    <x v="6"/>
    <x v="6"/>
    <s v="India"/>
    <d v="2024-10-01T07:16:21"/>
    <d v="2024-10-02T00:00:00"/>
    <d v="2024-10-01T11:35:27"/>
    <d v="2024-10-01T13:00:00"/>
    <d v="2024-10-03T17:57:36"/>
    <x v="0"/>
    <d v="2024-10-03T13:00:00"/>
    <x v="0"/>
    <x v="1"/>
    <n v="4.32"/>
    <n v="5.72"/>
    <n v="58.68"/>
    <n v="1.4"/>
    <n v="54.37"/>
    <n v="52.95"/>
    <n v="4.95"/>
    <n v="0"/>
    <n v="0"/>
  </r>
  <r>
    <n v="2027824838"/>
    <x v="4"/>
    <x v="2"/>
    <s v="New Delhi"/>
    <s v="Delhi"/>
    <s v="India"/>
    <x v="4"/>
    <x v="4"/>
    <s v="India"/>
    <d v="2024-10-01T07:17:22"/>
    <d v="2024-10-02T00:00:00"/>
    <d v="2024-10-01T15:53:39"/>
    <d v="2024-10-01T17:00:00"/>
    <d v="2024-10-04T08:50:24"/>
    <x v="0"/>
    <d v="2024-10-04T17:00:00"/>
    <x v="0"/>
    <x v="0"/>
    <n v="8.6"/>
    <n v="9.6999999999999993"/>
    <n v="73.55"/>
    <n v="1.1000000000000001"/>
    <n v="64.930000000000007"/>
    <n v="63.83"/>
    <n v="0"/>
    <n v="0"/>
    <n v="0"/>
  </r>
  <r>
    <n v="2027825337"/>
    <x v="4"/>
    <x v="2"/>
    <s v="New Delhi"/>
    <s v="Delhi"/>
    <s v="India"/>
    <x v="4"/>
    <x v="4"/>
    <s v="India"/>
    <d v="2024-10-01T07:17:23"/>
    <d v="2024-10-02T00:00:00"/>
    <d v="2024-10-01T15:53:39"/>
    <d v="2024-10-01T17:00:00"/>
    <d v="2024-10-04T16:52:48"/>
    <x v="0"/>
    <d v="2024-10-04T17:00:00"/>
    <x v="0"/>
    <x v="0"/>
    <n v="8.6"/>
    <n v="9.6999999999999993"/>
    <n v="81.58"/>
    <n v="1.1000000000000001"/>
    <n v="72.98"/>
    <n v="71.87"/>
    <n v="0"/>
    <n v="0"/>
    <n v="0"/>
  </r>
  <r>
    <n v="3915231918"/>
    <x v="0"/>
    <x v="1"/>
    <s v="New Delhi"/>
    <s v="Delhi"/>
    <s v="India"/>
    <x v="2"/>
    <x v="2"/>
    <s v="India"/>
    <d v="2024-10-01T07:18:01"/>
    <d v="2024-10-02T00:00:00"/>
    <d v="2024-10-01T14:01:28"/>
    <d v="2024-10-01T17:00:00"/>
    <d v="2024-10-03T10:50:24"/>
    <x v="0"/>
    <d v="2024-10-03T17:00:00"/>
    <x v="0"/>
    <x v="0"/>
    <n v="6.72"/>
    <n v="9.68"/>
    <n v="51.53"/>
    <n v="2.97"/>
    <n v="44.8"/>
    <n v="41.83"/>
    <n v="0"/>
    <n v="0"/>
    <n v="0"/>
  </r>
  <r>
    <n v="3915232100"/>
    <x v="0"/>
    <x v="1"/>
    <s v="New Delhi"/>
    <s v="Delhi"/>
    <s v="India"/>
    <x v="2"/>
    <x v="2"/>
    <s v="India"/>
    <d v="2024-10-01T07:18:02"/>
    <d v="2024-10-02T00:00:00"/>
    <d v="2024-10-01T14:01:28"/>
    <d v="2024-10-01T17:00:00"/>
    <d v="2024-10-03T17:57:36"/>
    <x v="1"/>
    <d v="2024-10-03T17:00:00"/>
    <x v="0"/>
    <x v="1"/>
    <n v="6.72"/>
    <n v="9.68"/>
    <n v="58.65"/>
    <n v="2.97"/>
    <n v="51.93"/>
    <n v="48.95"/>
    <n v="0.95"/>
    <n v="0"/>
    <n v="0"/>
  </r>
  <r>
    <n v="2029728707"/>
    <x v="0"/>
    <x v="2"/>
    <s v="New Delhi"/>
    <s v="Delhi"/>
    <s v="India"/>
    <x v="12"/>
    <x v="11"/>
    <s v="India"/>
    <d v="2024-10-01T07:20:22"/>
    <d v="2024-10-02T00:00:00"/>
    <d v="2024-10-01T11:50:30"/>
    <d v="2024-10-01T13:00:00"/>
    <d v="2024-10-04T11:09:36"/>
    <x v="0"/>
    <d v="2024-10-04T13:00:00"/>
    <x v="0"/>
    <x v="0"/>
    <n v="4.5"/>
    <n v="5.65"/>
    <n v="75.819999999999993"/>
    <n v="1.1499999999999999"/>
    <n v="71.319999999999993"/>
    <n v="70.150000000000006"/>
    <n v="0"/>
    <n v="0"/>
    <n v="0"/>
  </r>
  <r>
    <n v="2029728756"/>
    <x v="0"/>
    <x v="2"/>
    <s v="New Delhi"/>
    <s v="Delhi"/>
    <s v="India"/>
    <x v="12"/>
    <x v="11"/>
    <s v="India"/>
    <d v="2024-10-01T07:20:23"/>
    <d v="2024-10-02T00:00:00"/>
    <d v="2024-10-01T11:50:30"/>
    <d v="2024-10-01T13:00:00"/>
    <d v="2024-10-03T10:12:00"/>
    <x v="0"/>
    <d v="2024-10-04T13:00:00"/>
    <x v="0"/>
    <x v="0"/>
    <n v="4.5"/>
    <n v="5.65"/>
    <n v="50.85"/>
    <n v="1.1499999999999999"/>
    <n v="46.35"/>
    <n v="45.2"/>
    <n v="0"/>
    <n v="0"/>
    <n v="0"/>
  </r>
  <r>
    <n v="2032101889"/>
    <x v="4"/>
    <x v="2"/>
    <s v="New Delhi"/>
    <s v="Delhi"/>
    <s v="India"/>
    <x v="15"/>
    <x v="12"/>
    <s v="India"/>
    <d v="2024-10-01T07:23:22"/>
    <d v="2024-10-02T00:00:00"/>
    <d v="2024-10-01T11:23:18"/>
    <d v="2024-10-01T13:00:00"/>
    <d v="2024-10-04T09:02:24"/>
    <x v="0"/>
    <d v="2024-10-04T13:00:00"/>
    <x v="0"/>
    <x v="0"/>
    <n v="3.98"/>
    <n v="5.6"/>
    <n v="73.650000000000006"/>
    <n v="1.6"/>
    <n v="69.650000000000006"/>
    <n v="68.03"/>
    <n v="0"/>
    <n v="0"/>
    <n v="0"/>
  </r>
  <r>
    <n v="7424230402"/>
    <x v="3"/>
    <x v="2"/>
    <s v="New Delhi"/>
    <s v="Delhi"/>
    <s v="India"/>
    <x v="4"/>
    <x v="4"/>
    <s v="India"/>
    <d v="2024-10-01T07:23:22"/>
    <d v="2024-10-02T00:00:00"/>
    <d v="2024-10-01T15:26:56"/>
    <d v="2024-10-01T17:00:00"/>
    <m/>
    <x v="0"/>
    <d v="2024-10-04T17:00:00"/>
    <x v="1"/>
    <x v="2"/>
    <n v="8.0500000000000007"/>
    <n v="9.6"/>
    <m/>
    <n v="1.55"/>
    <m/>
    <m/>
    <n v="0"/>
    <n v="0"/>
    <n v="0"/>
  </r>
  <r>
    <n v="2032102431"/>
    <x v="4"/>
    <x v="2"/>
    <s v="New Delhi"/>
    <s v="Delhi"/>
    <s v="India"/>
    <x v="15"/>
    <x v="12"/>
    <s v="India"/>
    <d v="2024-10-01T07:23:23"/>
    <d v="2024-10-02T00:00:00"/>
    <d v="2024-10-01T11:23:18"/>
    <d v="2024-10-01T13:00:00"/>
    <m/>
    <x v="0"/>
    <d v="2024-10-04T13:00:00"/>
    <x v="1"/>
    <x v="2"/>
    <n v="3.98"/>
    <n v="5.6"/>
    <m/>
    <n v="1.6"/>
    <m/>
    <m/>
    <n v="0"/>
    <n v="0"/>
    <n v="0"/>
  </r>
  <r>
    <n v="7424230786"/>
    <x v="3"/>
    <x v="2"/>
    <s v="New Delhi"/>
    <s v="Delhi"/>
    <s v="India"/>
    <x v="4"/>
    <x v="4"/>
    <s v="India"/>
    <d v="2024-10-01T07:23:23"/>
    <d v="2024-10-02T00:00:00"/>
    <d v="2024-10-01T15:26:56"/>
    <d v="2024-10-01T17:00:00"/>
    <d v="2024-10-04T09:40:48"/>
    <x v="0"/>
    <d v="2024-10-04T17:00:00"/>
    <x v="0"/>
    <x v="0"/>
    <n v="8.0500000000000007"/>
    <n v="9.6"/>
    <n v="74.28"/>
    <n v="1.55"/>
    <n v="66.22"/>
    <n v="64.67"/>
    <n v="0"/>
    <n v="0"/>
    <n v="0"/>
  </r>
  <r>
    <n v="1169395277"/>
    <x v="0"/>
    <x v="2"/>
    <s v="New Delhi"/>
    <s v="Delhi"/>
    <s v="India"/>
    <x v="4"/>
    <x v="4"/>
    <s v="India"/>
    <d v="2024-10-01T07:27:18"/>
    <d v="2024-10-02T00:00:00"/>
    <d v="2024-10-01T13:53:16"/>
    <d v="2024-10-01T17:00:00"/>
    <d v="2024-10-04T16:02:24"/>
    <x v="0"/>
    <d v="2024-10-04T17:00:00"/>
    <x v="0"/>
    <x v="0"/>
    <n v="6.42"/>
    <n v="9.5299999999999994"/>
    <n v="80.58"/>
    <n v="3.1"/>
    <n v="74.150000000000006"/>
    <n v="71.03"/>
    <n v="0"/>
    <n v="0"/>
    <n v="0"/>
  </r>
  <r>
    <n v="1425696382"/>
    <x v="4"/>
    <x v="2"/>
    <s v="New Delhi"/>
    <s v="Delhi"/>
    <s v="India"/>
    <x v="15"/>
    <x v="12"/>
    <s v="India"/>
    <d v="2024-10-01T07:27:19"/>
    <d v="2024-10-02T00:00:00"/>
    <d v="2024-10-01T16:29:29"/>
    <d v="2024-10-01T17:00:00"/>
    <d v="2024-10-04T13:09:36"/>
    <x v="0"/>
    <d v="2024-10-04T17:00:00"/>
    <x v="0"/>
    <x v="0"/>
    <n v="9.0299999999999994"/>
    <n v="9.5299999999999994"/>
    <n v="77.7"/>
    <n v="0.5"/>
    <n v="68.67"/>
    <n v="68.150000000000006"/>
    <n v="0"/>
    <n v="0"/>
    <n v="0"/>
  </r>
  <r>
    <n v="1425933885"/>
    <x v="6"/>
    <x v="2"/>
    <s v="New Delhi"/>
    <s v="Delhi"/>
    <s v="India"/>
    <x v="19"/>
    <x v="15"/>
    <s v="India"/>
    <d v="2024-10-01T07:27:19"/>
    <d v="2024-10-02T00:00:00"/>
    <d v="2024-10-01T13:11:10"/>
    <d v="2024-10-01T17:00:00"/>
    <d v="2024-10-05T14:07:12"/>
    <x v="0"/>
    <d v="2024-10-04T17:00:00"/>
    <x v="0"/>
    <x v="1"/>
    <n v="5.72"/>
    <n v="9.5299999999999994"/>
    <n v="102.65"/>
    <n v="3.8"/>
    <n v="96.93"/>
    <n v="93.12"/>
    <n v="21.12"/>
    <n v="0"/>
    <n v="0"/>
  </r>
  <r>
    <n v="1169395647"/>
    <x v="0"/>
    <x v="2"/>
    <s v="New Delhi"/>
    <s v="Delhi"/>
    <s v="India"/>
    <x v="4"/>
    <x v="4"/>
    <s v="India"/>
    <d v="2024-10-01T07:27:19"/>
    <d v="2024-10-02T00:00:00"/>
    <d v="2024-10-01T13:53:16"/>
    <d v="2024-10-01T17:00:00"/>
    <d v="2024-10-04T16:52:48"/>
    <x v="0"/>
    <d v="2024-10-04T17:00:00"/>
    <x v="0"/>
    <x v="0"/>
    <n v="6.42"/>
    <n v="9.5299999999999994"/>
    <n v="81.42"/>
    <n v="3.1"/>
    <n v="74.98"/>
    <n v="71.87"/>
    <n v="0"/>
    <n v="0"/>
    <n v="0"/>
  </r>
  <r>
    <n v="1425697013"/>
    <x v="4"/>
    <x v="2"/>
    <s v="New Delhi"/>
    <s v="Delhi"/>
    <s v="India"/>
    <x v="15"/>
    <x v="12"/>
    <s v="India"/>
    <d v="2024-10-01T07:27:20"/>
    <d v="2024-10-02T00:00:00"/>
    <d v="2024-10-01T16:29:29"/>
    <d v="2024-10-01T17:00:00"/>
    <m/>
    <x v="0"/>
    <d v="2024-10-04T17:00:00"/>
    <x v="1"/>
    <x v="2"/>
    <n v="9.0299999999999994"/>
    <n v="9.5299999999999994"/>
    <m/>
    <n v="0.5"/>
    <m/>
    <m/>
    <n v="0"/>
    <n v="0"/>
    <n v="0"/>
  </r>
  <r>
    <n v="1425934376"/>
    <x v="6"/>
    <x v="2"/>
    <s v="New Delhi"/>
    <s v="Delhi"/>
    <s v="India"/>
    <x v="19"/>
    <x v="15"/>
    <s v="India"/>
    <d v="2024-10-01T07:27:20"/>
    <d v="2024-10-02T00:00:00"/>
    <d v="2024-10-01T13:11:10"/>
    <d v="2024-10-01T17:00:00"/>
    <d v="2024-10-04T14:57:36"/>
    <x v="0"/>
    <d v="2024-10-04T17:00:00"/>
    <x v="0"/>
    <x v="0"/>
    <n v="5.72"/>
    <n v="9.5299999999999994"/>
    <n v="79.5"/>
    <n v="3.8"/>
    <n v="73.77"/>
    <n v="69.95"/>
    <n v="0"/>
    <n v="0"/>
    <n v="0"/>
  </r>
  <r>
    <n v="2034871855"/>
    <x v="4"/>
    <x v="2"/>
    <s v="New Delhi"/>
    <s v="Delhi"/>
    <s v="India"/>
    <x v="15"/>
    <x v="12"/>
    <s v="India"/>
    <d v="2024-10-01T07:27:22"/>
    <d v="2024-10-02T00:00:00"/>
    <d v="2024-10-01T12:47:21"/>
    <d v="2024-10-01T17:00:00"/>
    <d v="2024-10-04T14:00:00"/>
    <x v="0"/>
    <d v="2024-10-04T17:00:00"/>
    <x v="0"/>
    <x v="0"/>
    <n v="5.32"/>
    <n v="9.5299999999999994"/>
    <n v="78.53"/>
    <n v="4.2"/>
    <n v="73.2"/>
    <n v="69"/>
    <n v="0"/>
    <n v="0"/>
    <n v="0"/>
  </r>
  <r>
    <n v="2034872199"/>
    <x v="4"/>
    <x v="2"/>
    <s v="New Delhi"/>
    <s v="Delhi"/>
    <s v="India"/>
    <x v="15"/>
    <x v="12"/>
    <s v="India"/>
    <d v="2024-10-01T07:27:23"/>
    <d v="2024-10-02T00:00:00"/>
    <d v="2024-10-01T12:47:21"/>
    <d v="2024-10-01T17:00:00"/>
    <d v="2024-10-04T10:50:24"/>
    <x v="0"/>
    <d v="2024-10-04T17:00:00"/>
    <x v="0"/>
    <x v="0"/>
    <n v="5.32"/>
    <n v="9.5299999999999994"/>
    <n v="75.38"/>
    <n v="4.2"/>
    <n v="70.05"/>
    <n v="65.83"/>
    <n v="0"/>
    <n v="0"/>
    <n v="0"/>
  </r>
  <r>
    <n v="2035605715"/>
    <x v="4"/>
    <x v="2"/>
    <s v="New Delhi"/>
    <s v="Delhi"/>
    <s v="India"/>
    <x v="15"/>
    <x v="12"/>
    <s v="India"/>
    <d v="2024-10-01T07:28:22"/>
    <d v="2024-10-02T00:00:00"/>
    <d v="2024-10-01T14:22:18"/>
    <d v="2024-10-01T17:00:00"/>
    <m/>
    <x v="0"/>
    <d v="2024-10-04T17:00:00"/>
    <x v="1"/>
    <x v="2"/>
    <n v="6.88"/>
    <n v="9.52"/>
    <m/>
    <n v="2.62"/>
    <m/>
    <m/>
    <n v="0"/>
    <n v="0"/>
    <n v="0"/>
  </r>
  <r>
    <n v="2035605951"/>
    <x v="4"/>
    <x v="2"/>
    <s v="New Delhi"/>
    <s v="Delhi"/>
    <s v="India"/>
    <x v="15"/>
    <x v="12"/>
    <s v="India"/>
    <d v="2024-10-01T07:28:23"/>
    <d v="2024-10-02T00:00:00"/>
    <d v="2024-10-01T14:22:18"/>
    <d v="2024-10-01T17:00:00"/>
    <d v="2024-10-04T15:33:36"/>
    <x v="0"/>
    <d v="2024-10-04T17:00:00"/>
    <x v="0"/>
    <x v="0"/>
    <n v="6.88"/>
    <n v="9.52"/>
    <n v="80.08"/>
    <n v="2.62"/>
    <n v="73.180000000000007"/>
    <n v="70.55"/>
    <n v="0"/>
    <n v="0"/>
    <n v="0"/>
  </r>
  <r>
    <n v="9594503838"/>
    <x v="2"/>
    <x v="2"/>
    <s v="New Delhi"/>
    <s v="Delhi"/>
    <s v="India"/>
    <x v="4"/>
    <x v="4"/>
    <s v="India"/>
    <d v="2024-10-01T07:29:03"/>
    <d v="2024-10-02T00:00:00"/>
    <d v="2024-10-01T14:07:36"/>
    <d v="2024-10-01T17:00:00"/>
    <d v="2024-10-04T13:16:48"/>
    <x v="0"/>
    <d v="2024-10-04T17:00:00"/>
    <x v="0"/>
    <x v="0"/>
    <n v="6.63"/>
    <n v="9.5"/>
    <n v="77.78"/>
    <n v="2.87"/>
    <n v="71.150000000000006"/>
    <n v="68.27"/>
    <n v="0"/>
    <n v="0"/>
    <n v="0"/>
  </r>
  <r>
    <n v="9594504325"/>
    <x v="2"/>
    <x v="2"/>
    <s v="New Delhi"/>
    <s v="Delhi"/>
    <s v="India"/>
    <x v="4"/>
    <x v="4"/>
    <s v="India"/>
    <d v="2024-10-01T07:29:04"/>
    <d v="2024-10-02T00:00:00"/>
    <d v="2024-10-01T14:07:36"/>
    <d v="2024-10-01T17:00:00"/>
    <d v="2024-10-05T12:48:00"/>
    <x v="0"/>
    <d v="2024-10-04T17:00:00"/>
    <x v="0"/>
    <x v="1"/>
    <n v="6.63"/>
    <n v="9.5"/>
    <n v="101.3"/>
    <n v="2.87"/>
    <n v="94.67"/>
    <n v="91.8"/>
    <n v="19.8"/>
    <n v="0"/>
    <n v="0"/>
  </r>
  <r>
    <n v="6777864869"/>
    <x v="5"/>
    <x v="0"/>
    <s v="New Delhi"/>
    <s v="Delhi"/>
    <s v="India"/>
    <x v="0"/>
    <x v="0"/>
    <s v="India"/>
    <d v="2024-10-01T07:29:29"/>
    <d v="2024-10-02T00:00:00"/>
    <d v="2024-10-01T14:10:46"/>
    <d v="2024-10-01T17:00:00"/>
    <d v="2024-10-02T17:02:24"/>
    <x v="0"/>
    <d v="2024-10-02T17:00:00"/>
    <x v="0"/>
    <x v="1"/>
    <n v="6.68"/>
    <n v="9.5"/>
    <n v="33.53"/>
    <n v="2.82"/>
    <n v="26.85"/>
    <n v="24.03"/>
    <n v="0.03"/>
    <n v="0"/>
    <n v="0"/>
  </r>
  <r>
    <n v="6777865271"/>
    <x v="5"/>
    <x v="0"/>
    <s v="New Delhi"/>
    <s v="Delhi"/>
    <s v="India"/>
    <x v="0"/>
    <x v="0"/>
    <s v="India"/>
    <d v="2024-10-01T07:29:30"/>
    <d v="2024-10-02T00:00:00"/>
    <d v="2024-10-01T14:10:46"/>
    <d v="2024-10-01T17:00:00"/>
    <d v="2024-10-02T17:31:12"/>
    <x v="0"/>
    <d v="2024-10-02T17:00:00"/>
    <x v="0"/>
    <x v="1"/>
    <n v="6.68"/>
    <n v="9.5"/>
    <n v="34.020000000000003"/>
    <n v="2.82"/>
    <n v="27.33"/>
    <n v="24.52"/>
    <n v="0.52"/>
    <n v="0"/>
    <n v="0"/>
  </r>
  <r>
    <n v="6959044114"/>
    <x v="0"/>
    <x v="0"/>
    <s v="New Delhi"/>
    <s v="Delhi"/>
    <s v="India"/>
    <x v="8"/>
    <x v="8"/>
    <s v="India"/>
    <d v="2024-10-01T07:30:16"/>
    <d v="2024-10-02T00:00:00"/>
    <d v="2024-10-01T16:27:39"/>
    <d v="2024-10-01T17:00:00"/>
    <d v="2024-10-02T18:26:24"/>
    <x v="0"/>
    <d v="2024-10-02T17:00:00"/>
    <x v="0"/>
    <x v="1"/>
    <n v="8.9499999999999993"/>
    <n v="9.48"/>
    <n v="34.93"/>
    <n v="0.53"/>
    <n v="25.97"/>
    <n v="25.43"/>
    <n v="1.43"/>
    <n v="0"/>
    <n v="0"/>
  </r>
  <r>
    <n v="6959044818"/>
    <x v="0"/>
    <x v="0"/>
    <s v="New Delhi"/>
    <s v="Delhi"/>
    <s v="India"/>
    <x v="8"/>
    <x v="8"/>
    <s v="India"/>
    <d v="2024-10-01T07:30:17"/>
    <d v="2024-10-02T00:00:00"/>
    <d v="2024-10-01T16:27:39"/>
    <d v="2024-10-01T17:00:00"/>
    <d v="2024-10-02T11:43:12"/>
    <x v="0"/>
    <d v="2024-10-02T17:00:00"/>
    <x v="0"/>
    <x v="0"/>
    <n v="8.9499999999999993"/>
    <n v="9.48"/>
    <n v="28.2"/>
    <n v="0.53"/>
    <n v="19.25"/>
    <n v="18.72"/>
    <n v="0"/>
    <n v="0"/>
    <n v="0"/>
  </r>
  <r>
    <n v="3917540236"/>
    <x v="0"/>
    <x v="0"/>
    <s v="New Delhi"/>
    <s v="Delhi"/>
    <s v="India"/>
    <x v="7"/>
    <x v="7"/>
    <s v="India"/>
    <d v="2024-10-01T07:31:01"/>
    <d v="2024-10-02T00:00:00"/>
    <d v="2024-10-01T13:30:55"/>
    <d v="2024-10-01T17:00:00"/>
    <d v="2024-10-02T15:04:48"/>
    <x v="0"/>
    <d v="2024-10-02T17:00:00"/>
    <x v="0"/>
    <x v="0"/>
    <n v="5.98"/>
    <n v="9.4700000000000006"/>
    <n v="31.55"/>
    <n v="3.48"/>
    <n v="25.55"/>
    <n v="22.07"/>
    <n v="0"/>
    <n v="0"/>
    <n v="0"/>
  </r>
  <r>
    <n v="3917540818"/>
    <x v="0"/>
    <x v="0"/>
    <s v="New Delhi"/>
    <s v="Delhi"/>
    <s v="India"/>
    <x v="7"/>
    <x v="7"/>
    <s v="India"/>
    <d v="2024-10-01T07:31:02"/>
    <d v="2024-10-02T00:00:00"/>
    <d v="2024-10-01T13:30:55"/>
    <d v="2024-10-01T17:00:00"/>
    <d v="2024-10-02T11:19:12"/>
    <x v="0"/>
    <d v="2024-10-02T17:00:00"/>
    <x v="0"/>
    <x v="0"/>
    <n v="5.98"/>
    <n v="9.4700000000000006"/>
    <n v="27.8"/>
    <n v="3.48"/>
    <n v="21.8"/>
    <n v="18.32"/>
    <n v="0"/>
    <n v="0"/>
    <n v="0"/>
  </r>
  <r>
    <n v="2037135439"/>
    <x v="0"/>
    <x v="0"/>
    <s v="New Delhi"/>
    <s v="Delhi"/>
    <s v="India"/>
    <x v="16"/>
    <x v="8"/>
    <s v="India"/>
    <d v="2024-10-01T07:32:22"/>
    <d v="2024-10-02T00:00:00"/>
    <d v="2024-10-01T14:14:28"/>
    <d v="2024-10-01T17:00:00"/>
    <d v="2024-10-02T14:07:12"/>
    <x v="0"/>
    <d v="2024-10-02T17:00:00"/>
    <x v="0"/>
    <x v="0"/>
    <n v="6.7"/>
    <n v="9.4499999999999993"/>
    <n v="30.57"/>
    <n v="2.75"/>
    <n v="23.87"/>
    <n v="21.12"/>
    <n v="0"/>
    <n v="0"/>
    <n v="0"/>
  </r>
  <r>
    <n v="2037136009"/>
    <x v="0"/>
    <x v="0"/>
    <s v="New Delhi"/>
    <s v="Delhi"/>
    <s v="India"/>
    <x v="16"/>
    <x v="8"/>
    <s v="India"/>
    <d v="2024-10-01T07:32:23"/>
    <d v="2024-10-02T00:00:00"/>
    <d v="2024-10-01T14:14:28"/>
    <d v="2024-10-01T17:00:00"/>
    <d v="2024-10-02T14:07:12"/>
    <x v="1"/>
    <d v="2024-10-02T17:00:00"/>
    <x v="0"/>
    <x v="0"/>
    <n v="6.7"/>
    <n v="9.4499999999999993"/>
    <n v="30.57"/>
    <n v="2.75"/>
    <n v="23.87"/>
    <n v="21.12"/>
    <n v="0"/>
    <n v="0"/>
    <n v="0"/>
  </r>
  <r>
    <n v="2037388382"/>
    <x v="1"/>
    <x v="1"/>
    <s v="New Delhi"/>
    <s v="Delhi"/>
    <s v="India"/>
    <x v="6"/>
    <x v="6"/>
    <s v="India"/>
    <d v="2024-10-01T07:33:22"/>
    <d v="2024-10-02T00:00:00"/>
    <d v="2024-10-01T14:42:33"/>
    <d v="2024-10-01T17:00:00"/>
    <m/>
    <x v="0"/>
    <d v="2024-10-03T17:00:00"/>
    <x v="1"/>
    <x v="2"/>
    <n v="7.15"/>
    <n v="9.43"/>
    <m/>
    <n v="2.2799999999999998"/>
    <m/>
    <m/>
    <n v="0"/>
    <n v="0"/>
    <n v="0"/>
  </r>
  <r>
    <n v="2037388968"/>
    <x v="1"/>
    <x v="1"/>
    <s v="New Delhi"/>
    <s v="Delhi"/>
    <s v="India"/>
    <x v="6"/>
    <x v="6"/>
    <s v="India"/>
    <d v="2024-10-01T07:33:23"/>
    <d v="2024-10-02T00:00:00"/>
    <d v="2024-10-01T14:42:33"/>
    <d v="2024-10-01T17:00:00"/>
    <d v="2024-10-03T17:00:00"/>
    <x v="0"/>
    <d v="2024-10-03T17:00:00"/>
    <x v="0"/>
    <x v="0"/>
    <n v="7.15"/>
    <n v="9.43"/>
    <n v="57.43"/>
    <n v="2.2799999999999998"/>
    <n v="50.28"/>
    <n v="48"/>
    <n v="0"/>
    <n v="0"/>
    <n v="0"/>
  </r>
  <r>
    <n v="6459174359"/>
    <x v="3"/>
    <x v="2"/>
    <s v="New Delhi"/>
    <s v="Delhi"/>
    <s v="India"/>
    <x v="4"/>
    <x v="4"/>
    <s v="India"/>
    <d v="2024-10-01T07:35:16"/>
    <d v="2024-10-02T00:00:00"/>
    <d v="2024-10-01T14:31:50"/>
    <d v="2024-10-01T17:00:00"/>
    <d v="2024-10-04T11:43:12"/>
    <x v="0"/>
    <d v="2024-10-04T17:00:00"/>
    <x v="0"/>
    <x v="0"/>
    <n v="6.93"/>
    <n v="9.4"/>
    <n v="76.12"/>
    <n v="2.4700000000000002"/>
    <n v="69.180000000000007"/>
    <n v="66.72"/>
    <n v="0"/>
    <n v="0"/>
    <n v="0"/>
  </r>
  <r>
    <n v="6459174837"/>
    <x v="3"/>
    <x v="2"/>
    <s v="New Delhi"/>
    <s v="Delhi"/>
    <s v="India"/>
    <x v="4"/>
    <x v="4"/>
    <s v="India"/>
    <d v="2024-10-01T07:35:17"/>
    <d v="2024-10-02T00:00:00"/>
    <d v="2024-10-01T14:31:50"/>
    <d v="2024-10-01T17:00:00"/>
    <d v="2024-10-04T13:02:24"/>
    <x v="0"/>
    <d v="2024-10-04T17:00:00"/>
    <x v="0"/>
    <x v="0"/>
    <n v="6.93"/>
    <n v="9.4"/>
    <n v="77.45"/>
    <n v="2.4700000000000002"/>
    <n v="70.5"/>
    <n v="68.03"/>
    <n v="0"/>
    <n v="0"/>
    <n v="0"/>
  </r>
  <r>
    <n v="1844828410"/>
    <x v="1"/>
    <x v="1"/>
    <s v="New Delhi"/>
    <s v="Delhi"/>
    <s v="India"/>
    <x v="6"/>
    <x v="6"/>
    <s v="India"/>
    <d v="2024-10-01T07:37:21"/>
    <d v="2024-10-02T00:00:00"/>
    <d v="2024-10-01T14:48:54"/>
    <d v="2024-10-01T17:00:00"/>
    <d v="2024-10-02T12:45:36"/>
    <x v="0"/>
    <d v="2024-10-03T17:00:00"/>
    <x v="0"/>
    <x v="0"/>
    <n v="7.18"/>
    <n v="9.3699999999999992"/>
    <n v="29.13"/>
    <n v="2.1800000000000002"/>
    <n v="21.93"/>
    <n v="19.75"/>
    <n v="0"/>
    <n v="0"/>
    <n v="0"/>
  </r>
  <r>
    <n v="1844829050"/>
    <x v="1"/>
    <x v="1"/>
    <s v="New Delhi"/>
    <s v="Delhi"/>
    <s v="India"/>
    <x v="6"/>
    <x v="6"/>
    <s v="India"/>
    <d v="2024-10-01T07:37:22"/>
    <d v="2024-10-02T00:00:00"/>
    <d v="2024-10-01T14:48:54"/>
    <d v="2024-10-01T17:00:00"/>
    <d v="2024-10-02T14:57:36"/>
    <x v="0"/>
    <d v="2024-10-03T17:00:00"/>
    <x v="0"/>
    <x v="0"/>
    <n v="7.18"/>
    <n v="9.3699999999999992"/>
    <n v="31.33"/>
    <n v="2.1800000000000002"/>
    <n v="24.13"/>
    <n v="21.95"/>
    <n v="0"/>
    <n v="0"/>
    <n v="0"/>
  </r>
  <r>
    <n v="4435193528"/>
    <x v="1"/>
    <x v="2"/>
    <s v="New Delhi"/>
    <s v="Delhi"/>
    <s v="India"/>
    <x v="14"/>
    <x v="10"/>
    <s v="India"/>
    <d v="2024-10-01T07:39:04"/>
    <d v="2024-10-02T00:00:00"/>
    <d v="2024-10-01T13:21:46"/>
    <d v="2024-10-01T17:00:00"/>
    <d v="2024-10-04T14:28:48"/>
    <x v="1"/>
    <d v="2024-10-04T17:00:00"/>
    <x v="0"/>
    <x v="0"/>
    <n v="5.7"/>
    <n v="9.33"/>
    <n v="78.819999999999993"/>
    <n v="3.63"/>
    <n v="73.12"/>
    <n v="69.47"/>
    <n v="0"/>
    <n v="0"/>
    <n v="0"/>
  </r>
  <r>
    <n v="4435194126"/>
    <x v="1"/>
    <x v="2"/>
    <s v="New Delhi"/>
    <s v="Delhi"/>
    <s v="India"/>
    <x v="14"/>
    <x v="10"/>
    <s v="India"/>
    <d v="2024-10-01T07:39:05"/>
    <d v="2024-10-02T00:00:00"/>
    <d v="2024-10-01T13:21:46"/>
    <d v="2024-10-01T17:00:00"/>
    <m/>
    <x v="0"/>
    <d v="2024-10-04T17:00:00"/>
    <x v="1"/>
    <x v="2"/>
    <n v="5.7"/>
    <n v="9.33"/>
    <m/>
    <n v="3.63"/>
    <m/>
    <m/>
    <n v="0"/>
    <n v="0"/>
    <n v="0"/>
  </r>
  <r>
    <n v="2039348618"/>
    <x v="0"/>
    <x v="2"/>
    <s v="New Delhi"/>
    <s v="Delhi"/>
    <s v="India"/>
    <x v="10"/>
    <x v="1"/>
    <s v="India"/>
    <d v="2024-10-01T07:39:22"/>
    <d v="2024-10-02T00:00:00"/>
    <d v="2024-10-01T16:04:54"/>
    <d v="2024-10-01T17:00:00"/>
    <d v="2024-10-04T16:31:12"/>
    <x v="0"/>
    <d v="2024-10-04T17:00:00"/>
    <x v="0"/>
    <x v="0"/>
    <n v="8.42"/>
    <n v="9.33"/>
    <n v="80.849999999999994"/>
    <n v="0.92"/>
    <n v="72.430000000000007"/>
    <n v="71.52"/>
    <n v="0"/>
    <n v="0"/>
    <n v="0"/>
  </r>
  <r>
    <n v="2039348799"/>
    <x v="0"/>
    <x v="2"/>
    <s v="New Delhi"/>
    <s v="Delhi"/>
    <s v="India"/>
    <x v="10"/>
    <x v="1"/>
    <s v="India"/>
    <d v="2024-10-01T07:39:23"/>
    <d v="2024-10-02T00:00:00"/>
    <d v="2024-10-01T16:04:54"/>
    <d v="2024-10-01T17:00:00"/>
    <d v="2024-10-04T18:55:12"/>
    <x v="0"/>
    <d v="2024-10-04T17:00:00"/>
    <x v="0"/>
    <x v="1"/>
    <n v="8.42"/>
    <n v="9.33"/>
    <n v="83.25"/>
    <n v="0.92"/>
    <n v="74.83"/>
    <n v="73.92"/>
    <n v="1.92"/>
    <n v="0"/>
    <n v="0"/>
  </r>
  <r>
    <n v="2039493965"/>
    <x v="1"/>
    <x v="1"/>
    <s v="New Delhi"/>
    <s v="Delhi"/>
    <s v="India"/>
    <x v="6"/>
    <x v="6"/>
    <s v="India"/>
    <d v="2024-10-01T07:40:22"/>
    <d v="2024-10-02T00:00:00"/>
    <d v="2024-10-01T12:55:54"/>
    <d v="2024-10-01T17:00:00"/>
    <m/>
    <x v="0"/>
    <d v="2024-10-03T17:00:00"/>
    <x v="1"/>
    <x v="2"/>
    <n v="5.25"/>
    <n v="9.32"/>
    <m/>
    <n v="4.07"/>
    <m/>
    <m/>
    <n v="0"/>
    <n v="0"/>
    <n v="0"/>
  </r>
  <r>
    <n v="2039494233"/>
    <x v="1"/>
    <x v="1"/>
    <s v="New Delhi"/>
    <s v="Delhi"/>
    <s v="India"/>
    <x v="6"/>
    <x v="6"/>
    <s v="India"/>
    <d v="2024-10-01T07:40:23"/>
    <d v="2024-10-02T00:00:00"/>
    <d v="2024-10-01T12:55:54"/>
    <d v="2024-10-01T17:00:00"/>
    <d v="2024-10-04T10:16:48"/>
    <x v="0"/>
    <d v="2024-10-03T17:00:00"/>
    <x v="0"/>
    <x v="1"/>
    <n v="5.25"/>
    <n v="9.32"/>
    <n v="74.599999999999994"/>
    <n v="4.07"/>
    <n v="69.33"/>
    <n v="65.27"/>
    <n v="17.27"/>
    <n v="0"/>
    <n v="0"/>
  </r>
  <r>
    <n v="2040147618"/>
    <x v="5"/>
    <x v="0"/>
    <s v="New Delhi"/>
    <s v="Delhi"/>
    <s v="India"/>
    <x v="9"/>
    <x v="9"/>
    <s v="India"/>
    <d v="2024-10-01T07:42:22"/>
    <d v="2024-10-02T00:00:00"/>
    <d v="2024-10-02T10:05:15"/>
    <d v="2024-10-02T13:00:00"/>
    <m/>
    <x v="0"/>
    <d v="2024-10-03T13:00:00"/>
    <x v="1"/>
    <x v="2"/>
    <n v="26.37"/>
    <n v="29.28"/>
    <m/>
    <n v="2.9"/>
    <m/>
    <m/>
    <n v="0"/>
    <n v="1"/>
    <n v="1"/>
  </r>
  <r>
    <n v="2040147901"/>
    <x v="5"/>
    <x v="0"/>
    <s v="New Delhi"/>
    <s v="Delhi"/>
    <s v="India"/>
    <x v="9"/>
    <x v="9"/>
    <s v="India"/>
    <d v="2024-10-01T07:42:23"/>
    <d v="2024-10-02T00:00:00"/>
    <d v="2024-10-01T15:05:15"/>
    <d v="2024-10-01T20:00:00"/>
    <d v="2024-10-02T20:43:12"/>
    <x v="0"/>
    <d v="2024-10-02T20:00:00"/>
    <x v="0"/>
    <x v="1"/>
    <n v="7.37"/>
    <n v="12.28"/>
    <n v="37"/>
    <n v="4.9000000000000004"/>
    <n v="29.62"/>
    <n v="24.72"/>
    <n v="0.72"/>
    <n v="0"/>
    <n v="0"/>
  </r>
  <r>
    <n v="2943831574"/>
    <x v="0"/>
    <x v="0"/>
    <s v="New Delhi"/>
    <s v="Delhi"/>
    <s v="India"/>
    <x v="0"/>
    <x v="0"/>
    <s v="India"/>
    <d v="2024-10-01T07:44:19"/>
    <d v="2024-10-02T00:00:00"/>
    <d v="2024-10-02T10:26:56"/>
    <d v="2024-10-02T13:00:00"/>
    <m/>
    <x v="0"/>
    <d v="2024-10-03T13:00:00"/>
    <x v="1"/>
    <x v="2"/>
    <n v="26.7"/>
    <n v="29.25"/>
    <m/>
    <n v="2.5499999999999998"/>
    <m/>
    <m/>
    <n v="0"/>
    <n v="1"/>
    <n v="1"/>
  </r>
  <r>
    <n v="2943831879"/>
    <x v="0"/>
    <x v="0"/>
    <s v="New Delhi"/>
    <s v="Delhi"/>
    <s v="India"/>
    <x v="0"/>
    <x v="0"/>
    <s v="India"/>
    <d v="2024-10-01T07:44:20"/>
    <d v="2024-10-02T00:00:00"/>
    <d v="2024-10-02T10:26:56"/>
    <d v="2024-10-02T13:00:00"/>
    <d v="2024-10-04T08:12:00"/>
    <x v="0"/>
    <d v="2024-10-03T13:00:00"/>
    <x v="0"/>
    <x v="1"/>
    <n v="26.7"/>
    <n v="29.25"/>
    <n v="72.45"/>
    <n v="2.5499999999999998"/>
    <n v="45.75"/>
    <n v="43.2"/>
    <n v="19.2"/>
    <n v="1"/>
    <n v="1"/>
  </r>
  <r>
    <n v="1173343759"/>
    <x v="1"/>
    <x v="1"/>
    <s v="New Delhi"/>
    <s v="Delhi"/>
    <s v="India"/>
    <x v="6"/>
    <x v="6"/>
    <s v="India"/>
    <d v="2024-10-01T07:46:18"/>
    <d v="2024-10-02T00:00:00"/>
    <d v="2024-10-02T09:30:27"/>
    <d v="2024-10-02T13:00:00"/>
    <d v="2024-10-04T14:55:12"/>
    <x v="0"/>
    <d v="2024-10-04T13:00:00"/>
    <x v="0"/>
    <x v="1"/>
    <n v="25.73"/>
    <n v="29.22"/>
    <n v="79.13"/>
    <n v="3.48"/>
    <n v="53.4"/>
    <n v="49.92"/>
    <n v="1.92"/>
    <n v="1"/>
    <n v="1"/>
  </r>
  <r>
    <n v="1173344115"/>
    <x v="1"/>
    <x v="1"/>
    <s v="New Delhi"/>
    <s v="Delhi"/>
    <s v="India"/>
    <x v="6"/>
    <x v="6"/>
    <s v="India"/>
    <d v="2024-10-01T07:46:19"/>
    <d v="2024-10-02T00:00:00"/>
    <d v="2024-10-02T09:30:27"/>
    <d v="2024-10-02T13:00:00"/>
    <d v="2024-10-04T18:45:36"/>
    <x v="0"/>
    <d v="2024-10-04T13:00:00"/>
    <x v="0"/>
    <x v="1"/>
    <n v="25.73"/>
    <n v="29.22"/>
    <n v="82.98"/>
    <n v="3.48"/>
    <n v="57.25"/>
    <n v="53.75"/>
    <n v="5.75"/>
    <n v="1"/>
    <n v="1"/>
  </r>
  <r>
    <n v="4118895279"/>
    <x v="0"/>
    <x v="0"/>
    <s v="New Delhi"/>
    <s v="Delhi"/>
    <s v="India"/>
    <x v="0"/>
    <x v="0"/>
    <s v="India"/>
    <d v="2024-10-01T07:48:02"/>
    <d v="2024-10-02T00:00:00"/>
    <d v="2024-10-01T14:30:47"/>
    <d v="2024-10-01T17:00:00"/>
    <d v="2024-10-02T16:02:24"/>
    <x v="0"/>
    <d v="2024-10-02T17:00:00"/>
    <x v="0"/>
    <x v="0"/>
    <n v="6.7"/>
    <n v="9.18"/>
    <n v="32.229999999999997"/>
    <n v="2.48"/>
    <n v="25.52"/>
    <n v="23.03"/>
    <n v="0"/>
    <n v="0"/>
    <n v="0"/>
  </r>
  <r>
    <n v="4118895665"/>
    <x v="0"/>
    <x v="0"/>
    <s v="New Delhi"/>
    <s v="Delhi"/>
    <s v="India"/>
    <x v="0"/>
    <x v="0"/>
    <s v="India"/>
    <d v="2024-10-01T07:48:03"/>
    <d v="2024-10-02T00:00:00"/>
    <d v="2024-10-01T14:30:47"/>
    <d v="2024-10-01T17:00:00"/>
    <d v="2024-10-02T14:07:12"/>
    <x v="0"/>
    <d v="2024-10-02T17:00:00"/>
    <x v="0"/>
    <x v="0"/>
    <n v="6.7"/>
    <n v="9.18"/>
    <n v="30.32"/>
    <n v="2.48"/>
    <n v="23.6"/>
    <n v="21.12"/>
    <n v="0"/>
    <n v="0"/>
    <n v="0"/>
  </r>
  <r>
    <n v="2042321296"/>
    <x v="5"/>
    <x v="0"/>
    <s v="New Delhi"/>
    <s v="Delhi"/>
    <s v="India"/>
    <x v="9"/>
    <x v="9"/>
    <s v="India"/>
    <d v="2024-10-01T07:51:22"/>
    <d v="2024-10-02T00:00:00"/>
    <d v="2024-10-02T09:54:39"/>
    <d v="2024-10-02T13:00:00"/>
    <d v="2024-10-03T15:04:48"/>
    <x v="0"/>
    <d v="2024-10-03T13:00:00"/>
    <x v="0"/>
    <x v="1"/>
    <n v="26.05"/>
    <n v="29.13"/>
    <n v="55.22"/>
    <n v="3.08"/>
    <n v="29.17"/>
    <n v="26.07"/>
    <n v="2.0699999999999998"/>
    <n v="1"/>
    <n v="1"/>
  </r>
  <r>
    <n v="2042321766"/>
    <x v="5"/>
    <x v="0"/>
    <s v="New Delhi"/>
    <s v="Delhi"/>
    <s v="India"/>
    <x v="9"/>
    <x v="9"/>
    <s v="India"/>
    <d v="2024-10-01T07:51:23"/>
    <d v="2024-10-02T00:00:00"/>
    <d v="2024-10-02T09:54:39"/>
    <d v="2024-10-02T13:00:00"/>
    <d v="2024-10-03T15:55:12"/>
    <x v="0"/>
    <d v="2024-10-03T13:00:00"/>
    <x v="0"/>
    <x v="1"/>
    <n v="26.05"/>
    <n v="29.13"/>
    <n v="56.05"/>
    <n v="3.08"/>
    <n v="30"/>
    <n v="26.92"/>
    <n v="2.92"/>
    <n v="1"/>
    <n v="1"/>
  </r>
  <r>
    <n v="1430517562"/>
    <x v="4"/>
    <x v="2"/>
    <s v="New Delhi"/>
    <s v="Delhi"/>
    <s v="India"/>
    <x v="4"/>
    <x v="4"/>
    <s v="India"/>
    <d v="2024-10-01T07:53:19"/>
    <d v="2024-10-02T00:00:00"/>
    <d v="2024-10-01T13:22:08"/>
    <d v="2024-10-01T17:00:00"/>
    <d v="2024-10-04T18:26:24"/>
    <x v="0"/>
    <d v="2024-10-04T17:00:00"/>
    <x v="0"/>
    <x v="1"/>
    <n v="5.47"/>
    <n v="9.1"/>
    <n v="82.55"/>
    <n v="3.62"/>
    <n v="77.069999999999993"/>
    <n v="73.430000000000007"/>
    <n v="1.43"/>
    <n v="0"/>
    <n v="0"/>
  </r>
  <r>
    <n v="1662652793"/>
    <x v="5"/>
    <x v="1"/>
    <s v="New Delhi"/>
    <s v="Delhi"/>
    <s v="India"/>
    <x v="6"/>
    <x v="6"/>
    <s v="India"/>
    <d v="2024-10-01T07:53:20"/>
    <d v="2024-10-02T00:00:00"/>
    <d v="2024-10-01T14:47:37"/>
    <d v="2024-10-01T17:00:00"/>
    <d v="2024-10-02T16:45:36"/>
    <x v="0"/>
    <d v="2024-10-03T17:00:00"/>
    <x v="0"/>
    <x v="0"/>
    <n v="6.9"/>
    <n v="9.1"/>
    <n v="32.869999999999997"/>
    <n v="2.2000000000000002"/>
    <n v="25.95"/>
    <n v="23.75"/>
    <n v="0"/>
    <n v="0"/>
    <n v="0"/>
  </r>
  <r>
    <n v="1430517754"/>
    <x v="4"/>
    <x v="2"/>
    <s v="New Delhi"/>
    <s v="Delhi"/>
    <s v="India"/>
    <x v="4"/>
    <x v="4"/>
    <s v="India"/>
    <d v="2024-10-01T07:53:20"/>
    <d v="2024-10-02T00:00:00"/>
    <d v="2024-10-01T13:22:08"/>
    <d v="2024-10-01T17:00:00"/>
    <d v="2024-10-04T10:16:48"/>
    <x v="0"/>
    <d v="2024-10-04T17:00:00"/>
    <x v="0"/>
    <x v="0"/>
    <n v="5.47"/>
    <n v="9.1"/>
    <n v="74.38"/>
    <n v="3.62"/>
    <n v="68.900000000000006"/>
    <n v="65.27"/>
    <n v="0"/>
    <n v="0"/>
    <n v="0"/>
  </r>
  <r>
    <n v="1662653438"/>
    <x v="5"/>
    <x v="1"/>
    <s v="New Delhi"/>
    <s v="Delhi"/>
    <s v="India"/>
    <x v="6"/>
    <x v="6"/>
    <s v="India"/>
    <d v="2024-10-01T07:53:21"/>
    <d v="2024-10-02T00:00:00"/>
    <d v="2024-10-01T14:47:37"/>
    <d v="2024-10-01T17:00:00"/>
    <d v="2024-10-03T13:52:48"/>
    <x v="1"/>
    <d v="2024-10-03T17:00:00"/>
    <x v="0"/>
    <x v="0"/>
    <n v="6.9"/>
    <n v="9.1"/>
    <n v="53.98"/>
    <n v="2.2000000000000002"/>
    <n v="47.08"/>
    <n v="44.87"/>
    <n v="0"/>
    <n v="0"/>
    <n v="0"/>
  </r>
  <r>
    <n v="7604585398"/>
    <x v="1"/>
    <x v="1"/>
    <s v="New Delhi"/>
    <s v="Delhi"/>
    <s v="India"/>
    <x v="6"/>
    <x v="6"/>
    <s v="India"/>
    <d v="2024-10-01T07:59:03"/>
    <d v="2024-10-02T00:00:00"/>
    <d v="2024-10-01T16:33:16"/>
    <d v="2024-10-01T17:00:00"/>
    <d v="2024-10-03T14:07:12"/>
    <x v="0"/>
    <d v="2024-10-03T17:00:00"/>
    <x v="0"/>
    <x v="0"/>
    <n v="8.57"/>
    <n v="9"/>
    <n v="54.13"/>
    <n v="0.43"/>
    <n v="45.55"/>
    <n v="45.12"/>
    <n v="0"/>
    <n v="0"/>
    <n v="0"/>
  </r>
  <r>
    <n v="7604585457"/>
    <x v="1"/>
    <x v="1"/>
    <s v="New Delhi"/>
    <s v="Delhi"/>
    <s v="India"/>
    <x v="6"/>
    <x v="6"/>
    <s v="India"/>
    <d v="2024-10-01T07:59:04"/>
    <d v="2024-10-02T00:00:00"/>
    <d v="2024-10-01T16:33:16"/>
    <d v="2024-10-01T17:00:00"/>
    <d v="2024-10-03T09:52:48"/>
    <x v="0"/>
    <d v="2024-10-03T17:00:00"/>
    <x v="0"/>
    <x v="0"/>
    <n v="8.57"/>
    <n v="9"/>
    <n v="49.88"/>
    <n v="0.43"/>
    <n v="41.32"/>
    <n v="40.869999999999997"/>
    <n v="0"/>
    <n v="0"/>
    <n v="0"/>
  </r>
  <r>
    <n v="4925096828"/>
    <x v="1"/>
    <x v="0"/>
    <s v="New Delhi"/>
    <s v="Delhi"/>
    <s v="India"/>
    <x v="3"/>
    <x v="3"/>
    <s v="India"/>
    <d v="2024-10-01T08:04:07"/>
    <d v="2024-10-02T00:00:00"/>
    <d v="2024-10-01T15:06:42"/>
    <d v="2024-10-01T17:00:00"/>
    <d v="2024-10-02T14:21:36"/>
    <x v="0"/>
    <d v="2024-10-02T17:00:00"/>
    <x v="0"/>
    <x v="0"/>
    <n v="7.03"/>
    <n v="8.92"/>
    <n v="30.28"/>
    <n v="1.88"/>
    <n v="23.23"/>
    <n v="21.35"/>
    <n v="0"/>
    <n v="0"/>
    <n v="0"/>
  </r>
  <r>
    <n v="4925097545"/>
    <x v="1"/>
    <x v="0"/>
    <s v="New Delhi"/>
    <s v="Delhi"/>
    <s v="India"/>
    <x v="3"/>
    <x v="3"/>
    <s v="India"/>
    <d v="2024-10-01T08:04:08"/>
    <d v="2024-10-02T00:00:00"/>
    <d v="2024-10-01T15:06:42"/>
    <d v="2024-10-01T17:00:00"/>
    <m/>
    <x v="0"/>
    <d v="2024-10-02T17:00:00"/>
    <x v="1"/>
    <x v="2"/>
    <n v="7.03"/>
    <n v="8.92"/>
    <m/>
    <n v="1.88"/>
    <m/>
    <m/>
    <n v="0"/>
    <n v="0"/>
    <n v="0"/>
  </r>
  <r>
    <n v="2044889396"/>
    <x v="4"/>
    <x v="2"/>
    <s v="New Delhi"/>
    <s v="Delhi"/>
    <s v="India"/>
    <x v="4"/>
    <x v="4"/>
    <s v="India"/>
    <d v="2024-10-01T08:04:22"/>
    <d v="2024-10-02T00:00:00"/>
    <d v="2024-10-01T13:13:30"/>
    <d v="2024-10-01T17:00:00"/>
    <d v="2024-10-04T12:04:48"/>
    <x v="0"/>
    <d v="2024-10-04T17:00:00"/>
    <x v="0"/>
    <x v="0"/>
    <n v="5.15"/>
    <n v="8.92"/>
    <n v="76"/>
    <n v="3.77"/>
    <n v="70.849999999999994"/>
    <n v="67.069999999999993"/>
    <n v="0"/>
    <n v="0"/>
    <n v="0"/>
  </r>
  <r>
    <n v="2044889493"/>
    <x v="4"/>
    <x v="2"/>
    <s v="New Delhi"/>
    <s v="Delhi"/>
    <s v="India"/>
    <x v="4"/>
    <x v="4"/>
    <s v="India"/>
    <d v="2024-10-01T08:04:23"/>
    <d v="2024-10-02T00:00:00"/>
    <d v="2024-10-01T13:13:30"/>
    <d v="2024-10-01T17:00:00"/>
    <d v="2024-10-04T13:02:24"/>
    <x v="0"/>
    <d v="2024-10-04T17:00:00"/>
    <x v="0"/>
    <x v="0"/>
    <n v="5.15"/>
    <n v="8.92"/>
    <n v="76.97"/>
    <n v="3.77"/>
    <n v="71.8"/>
    <n v="68.03"/>
    <n v="0"/>
    <n v="0"/>
    <n v="0"/>
  </r>
  <r>
    <n v="1665316920"/>
    <x v="0"/>
    <x v="0"/>
    <s v="New Delhi"/>
    <s v="Delhi"/>
    <s v="India"/>
    <x v="12"/>
    <x v="11"/>
    <s v="India"/>
    <d v="2024-10-01T08:05:20"/>
    <d v="2024-10-02T00:00:00"/>
    <d v="2024-10-01T16:41:06"/>
    <d v="2024-10-01T17:00:00"/>
    <d v="2024-10-02T15:04:48"/>
    <x v="0"/>
    <d v="2024-10-02T17:00:00"/>
    <x v="0"/>
    <x v="0"/>
    <n v="8.58"/>
    <n v="8.9"/>
    <n v="30.98"/>
    <n v="0.3"/>
    <n v="22.38"/>
    <n v="22.07"/>
    <n v="0"/>
    <n v="0"/>
    <n v="0"/>
  </r>
  <r>
    <n v="1665317558"/>
    <x v="0"/>
    <x v="0"/>
    <s v="New Delhi"/>
    <s v="Delhi"/>
    <s v="India"/>
    <x v="12"/>
    <x v="11"/>
    <s v="India"/>
    <d v="2024-10-01T08:05:21"/>
    <d v="2024-10-02T00:00:00"/>
    <d v="2024-10-01T16:41:06"/>
    <d v="2024-10-01T17:00:00"/>
    <d v="2024-10-02T12:04:48"/>
    <x v="0"/>
    <d v="2024-10-02T17:00:00"/>
    <x v="0"/>
    <x v="0"/>
    <n v="8.58"/>
    <n v="8.9"/>
    <n v="27.98"/>
    <n v="0.3"/>
    <n v="19.38"/>
    <n v="19.07"/>
    <n v="0"/>
    <n v="0"/>
    <n v="0"/>
  </r>
  <r>
    <n v="1851951709"/>
    <x v="4"/>
    <x v="2"/>
    <s v="New Delhi"/>
    <s v="Delhi"/>
    <s v="India"/>
    <x v="19"/>
    <x v="15"/>
    <s v="India"/>
    <d v="2024-10-01T08:06:21"/>
    <d v="2024-10-02T00:00:00"/>
    <d v="2024-10-02T09:58:52"/>
    <d v="2024-10-02T13:00:00"/>
    <d v="2024-10-05T08:12:00"/>
    <x v="0"/>
    <d v="2024-10-05T13:00:00"/>
    <x v="0"/>
    <x v="0"/>
    <n v="25.87"/>
    <n v="28.88"/>
    <n v="96.08"/>
    <n v="3.02"/>
    <n v="70.22"/>
    <n v="67.2"/>
    <n v="0"/>
    <n v="1"/>
    <n v="1"/>
  </r>
  <r>
    <n v="1851952304"/>
    <x v="4"/>
    <x v="2"/>
    <s v="New Delhi"/>
    <s v="Delhi"/>
    <s v="India"/>
    <x v="19"/>
    <x v="15"/>
    <s v="India"/>
    <d v="2024-10-01T08:06:22"/>
    <d v="2024-10-02T00:00:00"/>
    <d v="2024-10-02T09:58:52"/>
    <d v="2024-10-02T13:00:00"/>
    <d v="2024-10-04T09:14:24"/>
    <x v="0"/>
    <d v="2024-10-05T13:00:00"/>
    <x v="0"/>
    <x v="0"/>
    <n v="25.87"/>
    <n v="28.88"/>
    <n v="73.13"/>
    <n v="3.02"/>
    <n v="47.25"/>
    <n v="44.23"/>
    <n v="0"/>
    <n v="1"/>
    <n v="1"/>
  </r>
  <r>
    <n v="8016212285"/>
    <x v="1"/>
    <x v="2"/>
    <s v="New Delhi"/>
    <s v="Delhi"/>
    <s v="India"/>
    <x v="2"/>
    <x v="2"/>
    <s v="India"/>
    <d v="2024-10-01T08:17:05"/>
    <d v="2024-10-02T00:00:00"/>
    <d v="2024-10-01T15:52:13"/>
    <d v="2024-10-01T17:00:00"/>
    <d v="2024-10-04T09:52:48"/>
    <x v="0"/>
    <d v="2024-10-04T17:00:00"/>
    <x v="0"/>
    <x v="0"/>
    <n v="7.58"/>
    <n v="8.6999999999999993"/>
    <n v="73.58"/>
    <n v="1.1200000000000001"/>
    <n v="66"/>
    <n v="64.87"/>
    <n v="0"/>
    <n v="0"/>
    <n v="0"/>
  </r>
  <r>
    <n v="8016212690"/>
    <x v="1"/>
    <x v="2"/>
    <s v="New Delhi"/>
    <s v="Delhi"/>
    <s v="India"/>
    <x v="2"/>
    <x v="2"/>
    <s v="India"/>
    <d v="2024-10-01T08:17:06"/>
    <d v="2024-10-02T00:00:00"/>
    <d v="2024-10-01T15:52:13"/>
    <d v="2024-10-01T17:00:00"/>
    <m/>
    <x v="0"/>
    <d v="2024-10-04T17:00:00"/>
    <x v="1"/>
    <x v="2"/>
    <n v="7.58"/>
    <n v="8.6999999999999993"/>
    <m/>
    <n v="1.1200000000000001"/>
    <m/>
    <m/>
    <n v="0"/>
    <n v="0"/>
    <n v="0"/>
  </r>
  <r>
    <n v="2048872391"/>
    <x v="0"/>
    <x v="0"/>
    <s v="New Delhi"/>
    <s v="Delhi"/>
    <s v="India"/>
    <x v="16"/>
    <x v="8"/>
    <s v="India"/>
    <d v="2024-10-01T08:21:22"/>
    <d v="2024-10-02T00:00:00"/>
    <d v="2024-10-01T11:01:53"/>
    <d v="2024-10-01T13:00:00"/>
    <d v="2024-10-02T10:57:36"/>
    <x v="0"/>
    <d v="2024-10-02T13:00:00"/>
    <x v="0"/>
    <x v="0"/>
    <n v="2.67"/>
    <n v="4.63"/>
    <n v="26.6"/>
    <n v="1.97"/>
    <n v="23.92"/>
    <n v="21.95"/>
    <n v="0"/>
    <n v="0"/>
    <n v="0"/>
  </r>
  <r>
    <n v="2048872676"/>
    <x v="0"/>
    <x v="0"/>
    <s v="New Delhi"/>
    <s v="Delhi"/>
    <s v="India"/>
    <x v="16"/>
    <x v="8"/>
    <s v="India"/>
    <d v="2024-10-01T08:21:23"/>
    <d v="2024-10-02T00:00:00"/>
    <d v="2024-10-01T11:01:53"/>
    <d v="2024-10-01T13:00:00"/>
    <d v="2024-10-02T15:24:00"/>
    <x v="0"/>
    <d v="2024-10-02T13:00:00"/>
    <x v="0"/>
    <x v="1"/>
    <n v="2.67"/>
    <n v="4.63"/>
    <n v="31.03"/>
    <n v="1.97"/>
    <n v="28.37"/>
    <n v="26.4"/>
    <n v="2.4"/>
    <n v="0"/>
    <n v="0"/>
  </r>
  <r>
    <n v="1856565606"/>
    <x v="0"/>
    <x v="2"/>
    <s v="New Delhi"/>
    <s v="Delhi"/>
    <s v="India"/>
    <x v="12"/>
    <x v="11"/>
    <s v="India"/>
    <d v="2024-10-01T08:23:21"/>
    <d v="2024-10-02T00:00:00"/>
    <d v="2024-10-01T12:40:04"/>
    <d v="2024-10-01T13:00:00"/>
    <d v="2024-10-04T15:52:48"/>
    <x v="0"/>
    <d v="2024-10-04T13:00:00"/>
    <x v="0"/>
    <x v="1"/>
    <n v="4.2699999999999996"/>
    <n v="4.5999999999999996"/>
    <n v="79.48"/>
    <n v="0.32"/>
    <n v="75.2"/>
    <n v="74.87"/>
    <n v="2.87"/>
    <n v="0"/>
    <n v="0"/>
  </r>
  <r>
    <n v="1856565734"/>
    <x v="0"/>
    <x v="2"/>
    <s v="New Delhi"/>
    <s v="Delhi"/>
    <s v="India"/>
    <x v="12"/>
    <x v="11"/>
    <s v="India"/>
    <d v="2024-10-01T08:23:22"/>
    <d v="2024-10-02T00:00:00"/>
    <d v="2024-10-01T12:40:04"/>
    <d v="2024-10-01T13:00:00"/>
    <d v="2024-10-03T16:43:12"/>
    <x v="0"/>
    <d v="2024-10-04T13:00:00"/>
    <x v="0"/>
    <x v="0"/>
    <n v="4.2699999999999996"/>
    <n v="4.5999999999999996"/>
    <n v="56.32"/>
    <n v="0.32"/>
    <n v="52.05"/>
    <n v="51.72"/>
    <n v="0"/>
    <n v="0"/>
    <n v="0"/>
  </r>
  <r>
    <n v="9604533941"/>
    <x v="1"/>
    <x v="0"/>
    <s v="New Delhi"/>
    <s v="Delhi"/>
    <s v="India"/>
    <x v="9"/>
    <x v="9"/>
    <s v="India"/>
    <d v="2024-10-01T08:24:03"/>
    <d v="2024-10-02T00:00:00"/>
    <d v="2024-10-01T12:18:49"/>
    <d v="2024-10-01T13:00:00"/>
    <d v="2024-10-02T13:00:00"/>
    <x v="0"/>
    <d v="2024-10-02T13:00:00"/>
    <x v="0"/>
    <x v="0"/>
    <n v="3.9"/>
    <n v="4.58"/>
    <n v="28.58"/>
    <n v="0.68"/>
    <n v="24.68"/>
    <n v="24"/>
    <n v="0"/>
    <n v="0"/>
    <n v="0"/>
  </r>
  <r>
    <n v="9604534635"/>
    <x v="1"/>
    <x v="0"/>
    <s v="New Delhi"/>
    <s v="Delhi"/>
    <s v="India"/>
    <x v="9"/>
    <x v="9"/>
    <s v="India"/>
    <d v="2024-10-01T08:24:04"/>
    <d v="2024-10-02T00:00:00"/>
    <d v="2024-10-01T12:18:49"/>
    <d v="2024-10-01T13:00:00"/>
    <d v="2024-10-02T18:16:48"/>
    <x v="0"/>
    <d v="2024-10-02T13:00:00"/>
    <x v="0"/>
    <x v="1"/>
    <n v="3.9"/>
    <n v="4.58"/>
    <n v="33.869999999999997"/>
    <n v="0.68"/>
    <n v="29.95"/>
    <n v="29.27"/>
    <n v="5.27"/>
    <n v="0"/>
    <n v="0"/>
  </r>
  <r>
    <n v="2050166193"/>
    <x v="1"/>
    <x v="1"/>
    <s v="New Delhi"/>
    <s v="Delhi"/>
    <s v="India"/>
    <x v="13"/>
    <x v="6"/>
    <s v="India"/>
    <d v="2024-10-01T08:29:22"/>
    <d v="2024-10-02T00:00:00"/>
    <d v="2024-10-01T12:33:09"/>
    <d v="2024-10-01T13:00:00"/>
    <d v="2024-10-03T16:21:36"/>
    <x v="0"/>
    <d v="2024-10-03T13:00:00"/>
    <x v="0"/>
    <x v="1"/>
    <n v="4.05"/>
    <n v="4.5"/>
    <n v="55.87"/>
    <n v="0.43"/>
    <n v="51.8"/>
    <n v="51.35"/>
    <n v="3.35"/>
    <n v="0"/>
    <n v="0"/>
  </r>
  <r>
    <n v="2050166631"/>
    <x v="1"/>
    <x v="1"/>
    <s v="New Delhi"/>
    <s v="Delhi"/>
    <s v="India"/>
    <x v="13"/>
    <x v="6"/>
    <s v="India"/>
    <d v="2024-10-01T08:29:23"/>
    <d v="2024-10-02T00:00:00"/>
    <d v="2024-10-01T12:33:09"/>
    <d v="2024-10-01T13:00:00"/>
    <d v="2024-10-03T09:02:24"/>
    <x v="1"/>
    <d v="2024-10-03T13:00:00"/>
    <x v="0"/>
    <x v="0"/>
    <n v="4.05"/>
    <n v="4.5"/>
    <n v="48.55"/>
    <n v="0.43"/>
    <n v="44.48"/>
    <n v="44.03"/>
    <n v="0"/>
    <n v="0"/>
    <n v="0"/>
  </r>
  <r>
    <n v="4783161806"/>
    <x v="6"/>
    <x v="0"/>
    <s v="New Delhi"/>
    <s v="Delhi"/>
    <s v="India"/>
    <x v="8"/>
    <x v="8"/>
    <s v="India"/>
    <d v="2024-10-01T08:33:15"/>
    <d v="2024-10-02T00:00:00"/>
    <d v="2024-10-01T16:15:50"/>
    <d v="2024-10-01T17:00:00"/>
    <d v="2024-10-03T15:33:36"/>
    <x v="0"/>
    <d v="2024-10-02T17:00:00"/>
    <x v="0"/>
    <x v="1"/>
    <n v="7.7"/>
    <n v="8.43"/>
    <n v="55"/>
    <n v="0.73"/>
    <n v="47.28"/>
    <n v="46.55"/>
    <n v="22.55"/>
    <n v="0"/>
    <n v="0"/>
  </r>
  <r>
    <n v="4783162031"/>
    <x v="6"/>
    <x v="0"/>
    <s v="New Delhi"/>
    <s v="Delhi"/>
    <s v="India"/>
    <x v="8"/>
    <x v="8"/>
    <s v="India"/>
    <d v="2024-10-01T08:33:16"/>
    <d v="2024-10-02T00:00:00"/>
    <d v="2024-10-01T16:15:50"/>
    <d v="2024-10-01T17:00:00"/>
    <d v="2024-10-03T14:07:12"/>
    <x v="0"/>
    <d v="2024-10-02T17:00:00"/>
    <x v="0"/>
    <x v="1"/>
    <n v="7.7"/>
    <n v="8.43"/>
    <n v="53.55"/>
    <n v="0.73"/>
    <n v="45.85"/>
    <n v="45.12"/>
    <n v="21.12"/>
    <n v="0"/>
    <n v="0"/>
  </r>
  <r>
    <n v="2050645591"/>
    <x v="0"/>
    <x v="1"/>
    <s v="New Delhi"/>
    <s v="Delhi"/>
    <s v="India"/>
    <x v="13"/>
    <x v="6"/>
    <s v="India"/>
    <d v="2024-10-01T08:33:22"/>
    <d v="2024-10-02T00:00:00"/>
    <d v="2024-10-01T16:36:21"/>
    <d v="2024-10-01T17:00:00"/>
    <d v="2024-10-03T09:24:00"/>
    <x v="0"/>
    <d v="2024-10-03T17:00:00"/>
    <x v="0"/>
    <x v="0"/>
    <n v="8.0299999999999994"/>
    <n v="8.43"/>
    <n v="48.83"/>
    <n v="0.38"/>
    <n v="40.78"/>
    <n v="40.4"/>
    <n v="0"/>
    <n v="0"/>
    <n v="0"/>
  </r>
  <r>
    <n v="2050645900"/>
    <x v="0"/>
    <x v="1"/>
    <s v="New Delhi"/>
    <s v="Delhi"/>
    <s v="India"/>
    <x v="13"/>
    <x v="6"/>
    <s v="India"/>
    <d v="2024-10-01T08:33:23"/>
    <d v="2024-10-02T00:00:00"/>
    <d v="2024-10-01T16:36:21"/>
    <d v="2024-10-01T17:00:00"/>
    <d v="2024-10-03T09:52:48"/>
    <x v="0"/>
    <d v="2024-10-03T17:00:00"/>
    <x v="0"/>
    <x v="0"/>
    <n v="8.0299999999999994"/>
    <n v="8.43"/>
    <n v="49.32"/>
    <n v="0.38"/>
    <n v="41.27"/>
    <n v="40.869999999999997"/>
    <n v="0"/>
    <n v="0"/>
    <n v="0"/>
  </r>
  <r>
    <n v="5425682796"/>
    <x v="0"/>
    <x v="1"/>
    <s v="New Delhi"/>
    <s v="Delhi"/>
    <s v="India"/>
    <x v="6"/>
    <x v="6"/>
    <s v="India"/>
    <d v="2024-10-01T08:34:10"/>
    <d v="2024-10-02T00:00:00"/>
    <d v="2024-10-01T11:58:30"/>
    <d v="2024-10-01T13:00:00"/>
    <d v="2024-10-03T12:02:24"/>
    <x v="0"/>
    <d v="2024-10-03T13:00:00"/>
    <x v="0"/>
    <x v="0"/>
    <n v="3.4"/>
    <n v="4.42"/>
    <n v="51.47"/>
    <n v="1.02"/>
    <n v="48.05"/>
    <n v="47.03"/>
    <n v="0"/>
    <n v="0"/>
    <n v="0"/>
  </r>
  <r>
    <n v="5425682874"/>
    <x v="0"/>
    <x v="1"/>
    <s v="New Delhi"/>
    <s v="Delhi"/>
    <s v="India"/>
    <x v="6"/>
    <x v="6"/>
    <s v="India"/>
    <d v="2024-10-01T08:34:11"/>
    <d v="2024-10-02T00:00:00"/>
    <d v="2024-10-01T11:58:30"/>
    <d v="2024-10-01T13:00:00"/>
    <d v="2024-10-03T12:31:12"/>
    <x v="0"/>
    <d v="2024-10-03T13:00:00"/>
    <x v="0"/>
    <x v="0"/>
    <n v="3.4"/>
    <n v="4.42"/>
    <n v="51.95"/>
    <n v="1.02"/>
    <n v="48.53"/>
    <n v="47.52"/>
    <n v="0"/>
    <n v="0"/>
    <n v="0"/>
  </r>
  <r>
    <n v="4444318780"/>
    <x v="0"/>
    <x v="2"/>
    <s v="New Delhi"/>
    <s v="Delhi"/>
    <s v="India"/>
    <x v="14"/>
    <x v="10"/>
    <s v="India"/>
    <d v="2024-10-01T08:36:04"/>
    <d v="2024-10-02T00:00:00"/>
    <d v="2024-10-01T14:41:53"/>
    <d v="2024-10-01T17:00:00"/>
    <d v="2024-10-04T12:16:48"/>
    <x v="0"/>
    <d v="2024-10-04T17:00:00"/>
    <x v="0"/>
    <x v="0"/>
    <n v="6.08"/>
    <n v="8.3800000000000008"/>
    <n v="75.67"/>
    <n v="2.2999999999999998"/>
    <n v="69.569999999999993"/>
    <n v="67.27"/>
    <n v="0"/>
    <n v="0"/>
    <n v="0"/>
  </r>
  <r>
    <n v="4444319363"/>
    <x v="0"/>
    <x v="2"/>
    <s v="New Delhi"/>
    <s v="Delhi"/>
    <s v="India"/>
    <x v="14"/>
    <x v="10"/>
    <s v="India"/>
    <d v="2024-10-01T08:36:05"/>
    <d v="2024-10-02T00:00:00"/>
    <d v="2024-10-01T14:41:53"/>
    <d v="2024-10-01T17:00:00"/>
    <d v="2024-10-03T10:09:36"/>
    <x v="0"/>
    <d v="2024-10-04T17:00:00"/>
    <x v="0"/>
    <x v="0"/>
    <n v="6.08"/>
    <n v="8.3800000000000008"/>
    <n v="49.55"/>
    <n v="2.2999999999999998"/>
    <n v="43.45"/>
    <n v="41.15"/>
    <n v="0"/>
    <n v="0"/>
    <n v="0"/>
  </r>
  <r>
    <n v="9606353835"/>
    <x v="0"/>
    <x v="2"/>
    <s v="New Delhi"/>
    <s v="Delhi"/>
    <s v="India"/>
    <x v="5"/>
    <x v="5"/>
    <s v="India"/>
    <d v="2024-10-01T08:38:03"/>
    <d v="2024-10-02T00:00:00"/>
    <d v="2024-10-02T11:01:18"/>
    <d v="2024-10-02T13:00:00"/>
    <d v="2024-10-05T12:31:12"/>
    <x v="0"/>
    <d v="2024-10-05T13:00:00"/>
    <x v="0"/>
    <x v="0"/>
    <n v="26.38"/>
    <n v="28.35"/>
    <n v="99.88"/>
    <n v="1.97"/>
    <n v="73.48"/>
    <n v="71.52"/>
    <n v="0"/>
    <n v="1"/>
    <n v="1"/>
  </r>
  <r>
    <n v="9606354563"/>
    <x v="0"/>
    <x v="2"/>
    <s v="New Delhi"/>
    <s v="Delhi"/>
    <s v="India"/>
    <x v="5"/>
    <x v="5"/>
    <s v="India"/>
    <d v="2024-10-01T08:38:04"/>
    <d v="2024-10-02T00:00:00"/>
    <d v="2024-10-02T11:01:18"/>
    <d v="2024-10-02T13:00:00"/>
    <d v="2024-10-04T10:40:48"/>
    <x v="0"/>
    <d v="2024-10-05T13:00:00"/>
    <x v="0"/>
    <x v="0"/>
    <n v="26.38"/>
    <n v="28.35"/>
    <n v="74.03"/>
    <n v="1.97"/>
    <n v="47.65"/>
    <n v="45.67"/>
    <n v="0"/>
    <n v="1"/>
    <n v="1"/>
  </r>
  <r>
    <n v="2051171767"/>
    <x v="0"/>
    <x v="1"/>
    <s v="New Delhi"/>
    <s v="Delhi"/>
    <s v="India"/>
    <x v="13"/>
    <x v="6"/>
    <s v="India"/>
    <d v="2024-10-01T08:38:22"/>
    <d v="2024-10-02T00:00:00"/>
    <d v="2024-10-01T16:38:58"/>
    <d v="2024-10-01T17:00:00"/>
    <d v="2024-10-03T16:24:00"/>
    <x v="0"/>
    <d v="2024-10-03T17:00:00"/>
    <x v="0"/>
    <x v="0"/>
    <n v="8"/>
    <n v="8.35"/>
    <n v="55.75"/>
    <n v="0.35"/>
    <n v="47.75"/>
    <n v="47.4"/>
    <n v="0"/>
    <n v="0"/>
    <n v="0"/>
  </r>
  <r>
    <n v="2051171864"/>
    <x v="0"/>
    <x v="1"/>
    <s v="New Delhi"/>
    <s v="Delhi"/>
    <s v="India"/>
    <x v="13"/>
    <x v="6"/>
    <s v="India"/>
    <d v="2024-10-01T08:38:23"/>
    <d v="2024-10-02T00:00:00"/>
    <d v="2024-10-01T16:38:58"/>
    <d v="2024-10-01T17:00:00"/>
    <d v="2024-10-03T15:33:36"/>
    <x v="0"/>
    <d v="2024-10-03T17:00:00"/>
    <x v="0"/>
    <x v="0"/>
    <n v="8"/>
    <n v="8.35"/>
    <n v="54.92"/>
    <n v="0.35"/>
    <n v="46.9"/>
    <n v="46.55"/>
    <n v="0"/>
    <n v="0"/>
    <n v="0"/>
  </r>
  <r>
    <n v="9042545415"/>
    <x v="5"/>
    <x v="0"/>
    <s v="New Delhi"/>
    <s v="Delhi"/>
    <s v="India"/>
    <x v="9"/>
    <x v="9"/>
    <s v="India"/>
    <d v="2024-10-01T08:39:10"/>
    <d v="2024-10-02T00:00:00"/>
    <d v="2024-10-02T16:02:36"/>
    <d v="2024-10-02T17:00:00"/>
    <d v="2024-10-03T19:55:12"/>
    <x v="0"/>
    <d v="2024-10-03T17:00:00"/>
    <x v="0"/>
    <x v="1"/>
    <n v="31.38"/>
    <n v="32.33"/>
    <n v="59.27"/>
    <n v="0.95"/>
    <n v="27.87"/>
    <n v="26.92"/>
    <n v="2.92"/>
    <n v="1"/>
    <n v="1"/>
  </r>
  <r>
    <n v="9042545722"/>
    <x v="5"/>
    <x v="0"/>
    <s v="New Delhi"/>
    <s v="Delhi"/>
    <s v="India"/>
    <x v="9"/>
    <x v="9"/>
    <s v="India"/>
    <d v="2024-10-01T08:39:11"/>
    <d v="2024-10-02T00:00:00"/>
    <d v="2024-10-02T16:02:36"/>
    <d v="2024-10-02T17:00:00"/>
    <d v="2024-10-03T17:43:12"/>
    <x v="0"/>
    <d v="2024-10-03T17:00:00"/>
    <x v="0"/>
    <x v="1"/>
    <n v="31.38"/>
    <n v="32.33"/>
    <n v="57.07"/>
    <n v="0.95"/>
    <n v="25.67"/>
    <n v="24.72"/>
    <n v="0.72"/>
    <n v="1"/>
    <n v="1"/>
  </r>
  <r>
    <n v="1439486733"/>
    <x v="4"/>
    <x v="2"/>
    <s v="New Delhi"/>
    <s v="Delhi"/>
    <s v="India"/>
    <x v="4"/>
    <x v="4"/>
    <s v="India"/>
    <d v="2024-10-01T08:40:19"/>
    <d v="2024-10-02T00:00:00"/>
    <d v="2024-10-01T16:53:56"/>
    <d v="2024-10-01T20:00:00"/>
    <d v="2024-10-04T11:19:12"/>
    <x v="0"/>
    <d v="2024-10-04T20:00:00"/>
    <x v="0"/>
    <x v="0"/>
    <n v="8.2200000000000006"/>
    <n v="11.32"/>
    <n v="74.63"/>
    <n v="3.1"/>
    <n v="66.42"/>
    <n v="63.32"/>
    <n v="0"/>
    <n v="0"/>
    <n v="0"/>
  </r>
  <r>
    <n v="1439487202"/>
    <x v="4"/>
    <x v="2"/>
    <s v="New Delhi"/>
    <s v="Delhi"/>
    <s v="India"/>
    <x v="4"/>
    <x v="4"/>
    <s v="India"/>
    <d v="2024-10-01T08:40:20"/>
    <d v="2024-10-02T00:00:00"/>
    <d v="2024-10-01T16:53:56"/>
    <d v="2024-10-01T20:00:00"/>
    <d v="2024-10-04T17:00:00"/>
    <x v="0"/>
    <d v="2024-10-04T20:00:00"/>
    <x v="0"/>
    <x v="0"/>
    <n v="8.2200000000000006"/>
    <n v="11.32"/>
    <n v="80.319999999999993"/>
    <n v="3.1"/>
    <n v="72.099999999999994"/>
    <n v="69"/>
    <n v="0"/>
    <n v="0"/>
    <n v="0"/>
  </r>
  <r>
    <n v="2051553962"/>
    <x v="0"/>
    <x v="2"/>
    <s v="New Delhi"/>
    <s v="Delhi"/>
    <s v="India"/>
    <x v="10"/>
    <x v="1"/>
    <s v="India"/>
    <d v="2024-10-01T08:40:22"/>
    <d v="2024-10-02T00:00:00"/>
    <d v="2024-10-01T11:15:17"/>
    <d v="2024-10-01T13:00:00"/>
    <d v="2024-10-04T16:21:36"/>
    <x v="0"/>
    <d v="2024-10-04T13:00:00"/>
    <x v="0"/>
    <x v="1"/>
    <n v="2.57"/>
    <n v="4.32"/>
    <n v="79.680000000000007"/>
    <n v="1.73"/>
    <n v="77.099999999999994"/>
    <n v="75.349999999999994"/>
    <n v="3.35"/>
    <n v="0"/>
    <n v="0"/>
  </r>
  <r>
    <n v="2051554618"/>
    <x v="0"/>
    <x v="2"/>
    <s v="New Delhi"/>
    <s v="Delhi"/>
    <s v="India"/>
    <x v="10"/>
    <x v="1"/>
    <s v="India"/>
    <d v="2024-10-01T08:40:23"/>
    <d v="2024-10-02T00:00:00"/>
    <d v="2024-10-01T11:15:17"/>
    <d v="2024-10-01T13:00:00"/>
    <d v="2024-10-03T15:45:36"/>
    <x v="0"/>
    <d v="2024-10-04T13:00:00"/>
    <x v="0"/>
    <x v="0"/>
    <n v="2.57"/>
    <n v="4.32"/>
    <n v="55.08"/>
    <n v="1.73"/>
    <n v="52.5"/>
    <n v="50.75"/>
    <n v="0"/>
    <n v="0"/>
    <n v="0"/>
  </r>
  <r>
    <n v="2052129169"/>
    <x v="4"/>
    <x v="2"/>
    <s v="New Delhi"/>
    <s v="Delhi"/>
    <s v="India"/>
    <x v="10"/>
    <x v="1"/>
    <s v="India"/>
    <d v="2024-10-01T08:44:22"/>
    <d v="2024-10-02T00:00:00"/>
    <d v="2024-10-01T13:53:12"/>
    <d v="2024-10-01T17:00:00"/>
    <d v="2024-10-04T16:52:48"/>
    <x v="0"/>
    <d v="2024-10-04T17:00:00"/>
    <x v="0"/>
    <x v="0"/>
    <n v="5.13"/>
    <n v="8.25"/>
    <n v="80.13"/>
    <n v="3.1"/>
    <n v="74.98"/>
    <n v="71.87"/>
    <n v="0"/>
    <n v="0"/>
    <n v="0"/>
  </r>
  <r>
    <n v="2052129341"/>
    <x v="4"/>
    <x v="2"/>
    <s v="New Delhi"/>
    <s v="Delhi"/>
    <s v="India"/>
    <x v="10"/>
    <x v="1"/>
    <s v="India"/>
    <d v="2024-10-01T08:44:23"/>
    <d v="2024-10-02T00:00:00"/>
    <d v="2024-10-01T13:53:12"/>
    <d v="2024-10-01T17:00:00"/>
    <d v="2024-10-04T17:28:48"/>
    <x v="0"/>
    <d v="2024-10-04T17:00:00"/>
    <x v="0"/>
    <x v="1"/>
    <n v="5.13"/>
    <n v="8.25"/>
    <n v="80.73"/>
    <n v="3.1"/>
    <n v="75.58"/>
    <n v="72.47"/>
    <n v="0.47"/>
    <n v="0"/>
    <n v="0"/>
  </r>
  <r>
    <n v="2052722307"/>
    <x v="0"/>
    <x v="2"/>
    <s v="New Delhi"/>
    <s v="Delhi"/>
    <s v="India"/>
    <x v="10"/>
    <x v="1"/>
    <s v="India"/>
    <d v="2024-10-01T08:49:22"/>
    <d v="2024-10-02T00:00:00"/>
    <d v="2024-10-01T12:41:20"/>
    <d v="2024-10-01T13:00:00"/>
    <d v="2024-10-04T11:38:24"/>
    <x v="0"/>
    <d v="2024-10-04T13:00:00"/>
    <x v="0"/>
    <x v="0"/>
    <n v="3.85"/>
    <n v="4.17"/>
    <n v="74.819999999999993"/>
    <n v="0.3"/>
    <n v="70.95"/>
    <n v="70.63"/>
    <n v="0"/>
    <n v="0"/>
    <n v="0"/>
  </r>
  <r>
    <n v="2052725658"/>
    <x v="0"/>
    <x v="1"/>
    <s v="New Delhi"/>
    <s v="Delhi"/>
    <s v="India"/>
    <x v="13"/>
    <x v="6"/>
    <s v="India"/>
    <d v="2024-10-01T08:49:22"/>
    <d v="2024-10-02T00:00:00"/>
    <d v="2024-10-01T16:05:00"/>
    <d v="2024-10-01T17:00:00"/>
    <d v="2024-10-02T14:38:53"/>
    <x v="0"/>
    <d v="2024-10-03T17:00:00"/>
    <x v="0"/>
    <x v="0"/>
    <n v="7.25"/>
    <n v="8.17"/>
    <n v="29.82"/>
    <n v="0.92"/>
    <n v="22.55"/>
    <n v="21.63"/>
    <n v="0"/>
    <n v="0"/>
    <n v="0"/>
  </r>
  <r>
    <n v="2052722570"/>
    <x v="0"/>
    <x v="2"/>
    <s v="New Delhi"/>
    <s v="Delhi"/>
    <s v="India"/>
    <x v="10"/>
    <x v="1"/>
    <s v="India"/>
    <d v="2024-10-01T08:49:23"/>
    <d v="2024-10-02T00:00:00"/>
    <d v="2024-10-01T12:41:20"/>
    <d v="2024-10-01T13:00:00"/>
    <d v="2024-10-04T14:55:12"/>
    <x v="0"/>
    <d v="2024-10-04T13:00:00"/>
    <x v="0"/>
    <x v="1"/>
    <n v="3.85"/>
    <n v="4.17"/>
    <n v="78.08"/>
    <n v="0.3"/>
    <n v="74.22"/>
    <n v="73.92"/>
    <n v="1.92"/>
    <n v="0"/>
    <n v="0"/>
  </r>
  <r>
    <n v="2052726069"/>
    <x v="0"/>
    <x v="1"/>
    <s v="New Delhi"/>
    <s v="Delhi"/>
    <s v="India"/>
    <x v="13"/>
    <x v="6"/>
    <s v="India"/>
    <d v="2024-10-01T08:49:23"/>
    <d v="2024-10-02T00:00:00"/>
    <d v="2024-10-01T16:05:00"/>
    <d v="2024-10-01T17:00:00"/>
    <d v="2024-10-02T15:55:12"/>
    <x v="0"/>
    <d v="2024-10-03T17:00:00"/>
    <x v="0"/>
    <x v="0"/>
    <n v="7.25"/>
    <n v="8.17"/>
    <n v="31.08"/>
    <n v="0.92"/>
    <n v="23.83"/>
    <n v="22.92"/>
    <n v="0"/>
    <n v="0"/>
    <n v="0"/>
  </r>
  <r>
    <n v="6648615866"/>
    <x v="6"/>
    <x v="1"/>
    <s v="New Delhi"/>
    <s v="Delhi"/>
    <s v="India"/>
    <x v="6"/>
    <x v="6"/>
    <s v="India"/>
    <d v="2024-10-01T08:55:17"/>
    <d v="2024-10-02T00:00:00"/>
    <d v="2024-10-01T16:25:49"/>
    <d v="2024-10-01T17:00:00"/>
    <d v="2024-10-03T13:44:10"/>
    <x v="0"/>
    <d v="2024-10-03T17:00:00"/>
    <x v="0"/>
    <x v="0"/>
    <n v="7.5"/>
    <n v="8.07"/>
    <n v="52.8"/>
    <n v="0.56999999999999995"/>
    <n v="45.3"/>
    <n v="44.73"/>
    <n v="0"/>
    <n v="0"/>
    <n v="0"/>
  </r>
  <r>
    <n v="6648616465"/>
    <x v="6"/>
    <x v="1"/>
    <s v="New Delhi"/>
    <s v="Delhi"/>
    <s v="India"/>
    <x v="6"/>
    <x v="6"/>
    <s v="India"/>
    <d v="2024-10-01T08:55:18"/>
    <d v="2024-10-02T00:00:00"/>
    <d v="2024-10-01T16:25:49"/>
    <d v="2024-10-01T17:00:00"/>
    <d v="2024-10-03T15:55:12"/>
    <x v="0"/>
    <d v="2024-10-03T17:00:00"/>
    <x v="0"/>
    <x v="0"/>
    <n v="7.5"/>
    <n v="8.07"/>
    <n v="54.98"/>
    <n v="0.56999999999999995"/>
    <n v="47.48"/>
    <n v="46.92"/>
    <n v="0"/>
    <n v="0"/>
    <n v="0"/>
  </r>
  <r>
    <n v="2053278758"/>
    <x v="0"/>
    <x v="2"/>
    <s v="New Delhi"/>
    <s v="Delhi"/>
    <s v="India"/>
    <x v="13"/>
    <x v="6"/>
    <s v="India"/>
    <d v="2024-10-01T08:55:22"/>
    <d v="2024-10-02T00:00:00"/>
    <d v="2024-10-01T12:52:32"/>
    <d v="2024-10-01T17:00:00"/>
    <m/>
    <x v="0"/>
    <d v="2024-10-04T17:00:00"/>
    <x v="1"/>
    <x v="2"/>
    <n v="3.95"/>
    <n v="8.07"/>
    <m/>
    <n v="4.12"/>
    <m/>
    <m/>
    <n v="0"/>
    <n v="0"/>
    <n v="0"/>
  </r>
  <r>
    <n v="2053279213"/>
    <x v="0"/>
    <x v="2"/>
    <s v="New Delhi"/>
    <s v="Delhi"/>
    <s v="India"/>
    <x v="13"/>
    <x v="6"/>
    <s v="India"/>
    <d v="2024-10-01T08:55:23"/>
    <d v="2024-10-02T00:00:00"/>
    <d v="2024-10-01T12:52:32"/>
    <d v="2024-10-01T17:00:00"/>
    <d v="2024-10-04T10:16:48"/>
    <x v="0"/>
    <d v="2024-10-04T17:00:00"/>
    <x v="0"/>
    <x v="0"/>
    <n v="3.95"/>
    <n v="8.07"/>
    <n v="73.349999999999994"/>
    <n v="4.12"/>
    <n v="69.400000000000006"/>
    <n v="65.27"/>
    <n v="0"/>
    <n v="0"/>
    <n v="0"/>
  </r>
  <r>
    <n v="1441345319"/>
    <x v="0"/>
    <x v="2"/>
    <s v="New Delhi"/>
    <s v="Delhi"/>
    <s v="India"/>
    <x v="11"/>
    <x v="10"/>
    <s v="India"/>
    <d v="2024-10-01T09:00:19"/>
    <d v="2024-10-02T00:00:00"/>
    <d v="2024-10-02T10:19:28"/>
    <d v="2024-10-02T13:00:00"/>
    <d v="2024-10-05T11:04:48"/>
    <x v="0"/>
    <d v="2024-10-05T13:00:00"/>
    <x v="0"/>
    <x v="0"/>
    <n v="25.32"/>
    <n v="27.98"/>
    <n v="98.07"/>
    <n v="2.67"/>
    <n v="72.75"/>
    <n v="70.069999999999993"/>
    <n v="0"/>
    <n v="1"/>
    <n v="1"/>
  </r>
  <r>
    <n v="1441345944"/>
    <x v="0"/>
    <x v="2"/>
    <s v="New Delhi"/>
    <s v="Delhi"/>
    <s v="India"/>
    <x v="11"/>
    <x v="10"/>
    <s v="India"/>
    <d v="2024-10-01T09:00:20"/>
    <d v="2024-10-02T00:00:00"/>
    <d v="2024-10-02T10:19:28"/>
    <d v="2024-10-02T13:00:00"/>
    <d v="2024-10-04T09:09:36"/>
    <x v="0"/>
    <d v="2024-10-05T13:00:00"/>
    <x v="0"/>
    <x v="0"/>
    <n v="25.32"/>
    <n v="27.98"/>
    <n v="72.150000000000006"/>
    <n v="2.67"/>
    <n v="46.83"/>
    <n v="44.15"/>
    <n v="0"/>
    <n v="1"/>
    <n v="1"/>
  </r>
  <r>
    <n v="1186145500"/>
    <x v="0"/>
    <x v="0"/>
    <s v="New Delhi"/>
    <s v="Delhi"/>
    <s v="India"/>
    <x v="12"/>
    <x v="11"/>
    <s v="India"/>
    <d v="2024-10-01T09:02:18"/>
    <d v="2024-10-02T00:00:00"/>
    <d v="2024-10-01T11:08:43"/>
    <d v="2024-10-01T13:00:00"/>
    <d v="2024-10-02T13:33:36"/>
    <x v="0"/>
    <d v="2024-10-02T13:00:00"/>
    <x v="0"/>
    <x v="1"/>
    <n v="2.1"/>
    <n v="3.95"/>
    <n v="28.52"/>
    <n v="1.85"/>
    <n v="26.4"/>
    <n v="24.55"/>
    <n v="0.55000000000000004"/>
    <n v="0"/>
    <n v="0"/>
  </r>
  <r>
    <n v="1186145816"/>
    <x v="0"/>
    <x v="0"/>
    <s v="New Delhi"/>
    <s v="Delhi"/>
    <s v="India"/>
    <x v="12"/>
    <x v="11"/>
    <s v="India"/>
    <d v="2024-10-01T09:02:19"/>
    <d v="2024-10-02T00:00:00"/>
    <d v="2024-10-01T11:08:43"/>
    <d v="2024-10-01T13:00:00"/>
    <d v="2024-10-02T15:24:00"/>
    <x v="0"/>
    <d v="2024-10-02T13:00:00"/>
    <x v="0"/>
    <x v="1"/>
    <n v="2.1"/>
    <n v="3.95"/>
    <n v="30.35"/>
    <n v="1.85"/>
    <n v="28.25"/>
    <n v="26.4"/>
    <n v="2.4"/>
    <n v="0"/>
    <n v="0"/>
  </r>
  <r>
    <n v="2054100892"/>
    <x v="5"/>
    <x v="0"/>
    <s v="New Delhi"/>
    <s v="Delhi"/>
    <s v="India"/>
    <x v="9"/>
    <x v="9"/>
    <s v="India"/>
    <d v="2024-10-01T09:06:22"/>
    <d v="2024-10-02T00:00:00"/>
    <d v="2024-10-01T16:17:07"/>
    <d v="2024-10-01T17:00:00"/>
    <d v="2024-10-02T16:40:48"/>
    <x v="0"/>
    <d v="2024-10-02T17:00:00"/>
    <x v="0"/>
    <x v="0"/>
    <n v="7.17"/>
    <n v="7.88"/>
    <n v="31.57"/>
    <n v="0.7"/>
    <n v="24.38"/>
    <n v="23.67"/>
    <n v="0"/>
    <n v="0"/>
    <n v="0"/>
  </r>
  <r>
    <n v="2054101083"/>
    <x v="5"/>
    <x v="0"/>
    <s v="New Delhi"/>
    <s v="Delhi"/>
    <s v="India"/>
    <x v="9"/>
    <x v="9"/>
    <s v="India"/>
    <d v="2024-10-01T09:06:23"/>
    <d v="2024-10-02T00:00:00"/>
    <d v="2024-10-01T16:17:07"/>
    <d v="2024-10-01T17:00:00"/>
    <d v="2024-10-02T18:57:36"/>
    <x v="0"/>
    <d v="2024-10-02T17:00:00"/>
    <x v="0"/>
    <x v="1"/>
    <n v="7.17"/>
    <n v="7.88"/>
    <n v="33.85"/>
    <n v="0.7"/>
    <n v="26.67"/>
    <n v="25.95"/>
    <n v="1.95"/>
    <n v="0"/>
    <n v="0"/>
  </r>
  <r>
    <n v="6529695406"/>
    <x v="0"/>
    <x v="0"/>
    <s v="New Delhi"/>
    <s v="Delhi"/>
    <s v="India"/>
    <x v="8"/>
    <x v="8"/>
    <s v="India"/>
    <d v="2024-10-01T09:12:08"/>
    <d v="2024-10-02T00:00:00"/>
    <d v="2024-10-01T15:52:42"/>
    <d v="2024-10-01T17:00:00"/>
    <d v="2024-10-02T11:43:12"/>
    <x v="0"/>
    <d v="2024-10-02T17:00:00"/>
    <x v="0"/>
    <x v="0"/>
    <n v="6.67"/>
    <n v="7.78"/>
    <n v="26.52"/>
    <n v="1.1200000000000001"/>
    <n v="19.829999999999998"/>
    <n v="18.72"/>
    <n v="0"/>
    <n v="0"/>
    <n v="0"/>
  </r>
  <r>
    <n v="6529696002"/>
    <x v="0"/>
    <x v="0"/>
    <s v="New Delhi"/>
    <s v="Delhi"/>
    <s v="India"/>
    <x v="8"/>
    <x v="8"/>
    <s v="India"/>
    <d v="2024-10-01T09:12:09"/>
    <d v="2024-10-02T00:00:00"/>
    <d v="2024-10-01T15:52:42"/>
    <d v="2024-10-01T17:00:00"/>
    <d v="2024-10-02T11:14:24"/>
    <x v="0"/>
    <d v="2024-10-02T17:00:00"/>
    <x v="0"/>
    <x v="0"/>
    <n v="6.67"/>
    <n v="7.78"/>
    <n v="26.03"/>
    <n v="1.1200000000000001"/>
    <n v="19.350000000000001"/>
    <n v="18.23"/>
    <n v="0"/>
    <n v="0"/>
    <n v="0"/>
  </r>
  <r>
    <n v="2054769735"/>
    <x v="0"/>
    <x v="2"/>
    <s v="New Delhi"/>
    <s v="Delhi"/>
    <s v="India"/>
    <x v="11"/>
    <x v="10"/>
    <s v="India"/>
    <d v="2024-10-01T09:15:22"/>
    <d v="2024-10-02T00:00:00"/>
    <d v="2024-10-01T16:00:47"/>
    <d v="2024-10-01T17:00:00"/>
    <d v="2024-10-03T14:57:36"/>
    <x v="0"/>
    <d v="2024-10-04T17:00:00"/>
    <x v="0"/>
    <x v="0"/>
    <n v="6.75"/>
    <n v="7.73"/>
    <n v="53.7"/>
    <n v="0.98"/>
    <n v="46.93"/>
    <n v="45.95"/>
    <n v="0"/>
    <n v="0"/>
    <n v="0"/>
  </r>
  <r>
    <n v="2054770453"/>
    <x v="0"/>
    <x v="2"/>
    <s v="New Delhi"/>
    <s v="Delhi"/>
    <s v="India"/>
    <x v="11"/>
    <x v="10"/>
    <s v="India"/>
    <d v="2024-10-01T09:15:23"/>
    <d v="2024-10-02T00:00:00"/>
    <d v="2024-10-01T16:00:47"/>
    <d v="2024-10-01T17:00:00"/>
    <d v="2024-10-04T15:26:24"/>
    <x v="0"/>
    <d v="2024-10-04T17:00:00"/>
    <x v="0"/>
    <x v="0"/>
    <n v="6.75"/>
    <n v="7.73"/>
    <n v="78.180000000000007"/>
    <n v="0.98"/>
    <n v="71.42"/>
    <n v="70.430000000000007"/>
    <n v="0"/>
    <n v="0"/>
    <n v="0"/>
  </r>
  <r>
    <n v="1442638397"/>
    <x v="5"/>
    <x v="0"/>
    <s v="New Delhi"/>
    <s v="Delhi"/>
    <s v="India"/>
    <x v="0"/>
    <x v="0"/>
    <s v="India"/>
    <d v="2024-10-01T09:16:19"/>
    <d v="2024-10-02T00:00:00"/>
    <d v="2024-10-01T14:00:21"/>
    <d v="2024-10-01T17:00:00"/>
    <d v="2024-10-02T18:28:48"/>
    <x v="0"/>
    <d v="2024-10-02T17:00:00"/>
    <x v="0"/>
    <x v="1"/>
    <n v="4.7300000000000004"/>
    <n v="7.72"/>
    <n v="33.200000000000003"/>
    <n v="2.98"/>
    <n v="28.47"/>
    <n v="25.47"/>
    <n v="1.47"/>
    <n v="0"/>
    <n v="0"/>
  </r>
  <r>
    <n v="1442638788"/>
    <x v="5"/>
    <x v="0"/>
    <s v="New Delhi"/>
    <s v="Delhi"/>
    <s v="India"/>
    <x v="0"/>
    <x v="0"/>
    <s v="India"/>
    <d v="2024-10-01T09:16:20"/>
    <d v="2024-10-02T00:00:00"/>
    <d v="2024-10-01T14:00:21"/>
    <d v="2024-10-01T17:00:00"/>
    <d v="2024-10-02T17:31:12"/>
    <x v="0"/>
    <d v="2024-10-02T17:00:00"/>
    <x v="0"/>
    <x v="1"/>
    <n v="4.7300000000000004"/>
    <n v="7.72"/>
    <n v="32.229999999999997"/>
    <n v="2.98"/>
    <n v="27.5"/>
    <n v="24.52"/>
    <n v="0.52"/>
    <n v="0"/>
    <n v="0"/>
  </r>
  <r>
    <n v="2054841722"/>
    <x v="0"/>
    <x v="2"/>
    <s v="New Delhi"/>
    <s v="Delhi"/>
    <s v="India"/>
    <x v="10"/>
    <x v="1"/>
    <s v="India"/>
    <d v="2024-10-01T09:16:22"/>
    <d v="2024-10-02T00:00:00"/>
    <d v="2024-10-01T16:03:32"/>
    <d v="2024-10-01T17:00:00"/>
    <d v="2024-10-04T09:40:48"/>
    <x v="0"/>
    <d v="2024-10-04T17:00:00"/>
    <x v="0"/>
    <x v="0"/>
    <n v="6.78"/>
    <n v="7.72"/>
    <n v="72.400000000000006"/>
    <n v="0.93"/>
    <n v="65.62"/>
    <n v="64.67"/>
    <n v="0"/>
    <n v="0"/>
    <n v="0"/>
  </r>
  <r>
    <n v="2054842104"/>
    <x v="0"/>
    <x v="2"/>
    <s v="New Delhi"/>
    <s v="Delhi"/>
    <s v="India"/>
    <x v="10"/>
    <x v="1"/>
    <s v="India"/>
    <d v="2024-10-01T09:16:23"/>
    <d v="2024-10-02T00:00:00"/>
    <d v="2024-10-01T16:03:32"/>
    <d v="2024-10-01T17:00:00"/>
    <d v="2024-10-04T10:16:48"/>
    <x v="0"/>
    <d v="2024-10-04T17:00:00"/>
    <x v="0"/>
    <x v="0"/>
    <n v="6.78"/>
    <n v="7.72"/>
    <n v="73"/>
    <n v="0.93"/>
    <n v="66.22"/>
    <n v="65.27"/>
    <n v="0"/>
    <n v="0"/>
    <n v="0"/>
  </r>
  <r>
    <n v="7621507283"/>
    <x v="0"/>
    <x v="1"/>
    <s v="New Delhi"/>
    <s v="Delhi"/>
    <s v="India"/>
    <x v="6"/>
    <x v="6"/>
    <s v="India"/>
    <d v="2024-10-01T09:20:23"/>
    <d v="2024-10-02T00:00:00"/>
    <d v="2024-10-01T16:54:40"/>
    <d v="2024-10-01T20:00:00"/>
    <d v="2024-10-03T17:57:36"/>
    <x v="0"/>
    <d v="2024-10-03T20:00:00"/>
    <x v="0"/>
    <x v="0"/>
    <n v="7.57"/>
    <n v="10.65"/>
    <n v="56.62"/>
    <n v="3.08"/>
    <n v="49.03"/>
    <n v="45.95"/>
    <n v="0"/>
    <n v="0"/>
    <n v="0"/>
  </r>
  <r>
    <n v="7621507989"/>
    <x v="0"/>
    <x v="1"/>
    <s v="New Delhi"/>
    <s v="Delhi"/>
    <s v="India"/>
    <x v="6"/>
    <x v="6"/>
    <s v="India"/>
    <d v="2024-10-01T09:20:24"/>
    <d v="2024-10-02T00:00:00"/>
    <d v="2024-10-01T16:54:40"/>
    <d v="2024-10-01T20:00:00"/>
    <d v="2024-10-03T12:40:48"/>
    <x v="0"/>
    <d v="2024-10-03T20:00:00"/>
    <x v="0"/>
    <x v="0"/>
    <n v="7.57"/>
    <n v="10.65"/>
    <n v="51.33"/>
    <n v="3.08"/>
    <n v="43.77"/>
    <n v="40.67"/>
    <n v="0"/>
    <n v="0"/>
    <n v="0"/>
  </r>
  <r>
    <n v="1443009919"/>
    <x v="6"/>
    <x v="2"/>
    <s v="New Delhi"/>
    <s v="Delhi"/>
    <s v="India"/>
    <x v="19"/>
    <x v="15"/>
    <s v="India"/>
    <d v="2024-10-01T09:21:19"/>
    <d v="2024-10-02T00:00:00"/>
    <d v="2024-10-01T11:19:56"/>
    <d v="2024-10-01T13:00:00"/>
    <d v="2024-10-04T11:55:12"/>
    <x v="0"/>
    <d v="2024-10-04T13:00:00"/>
    <x v="0"/>
    <x v="0"/>
    <n v="1.97"/>
    <n v="3.63"/>
    <n v="74.55"/>
    <n v="1.67"/>
    <n v="72.58"/>
    <n v="70.92"/>
    <n v="0"/>
    <n v="0"/>
    <n v="0"/>
  </r>
  <r>
    <n v="1443010563"/>
    <x v="6"/>
    <x v="2"/>
    <s v="New Delhi"/>
    <s v="Delhi"/>
    <s v="India"/>
    <x v="19"/>
    <x v="15"/>
    <s v="India"/>
    <d v="2024-10-01T09:21:20"/>
    <d v="2024-10-02T00:00:00"/>
    <d v="2024-10-01T11:19:56"/>
    <d v="2024-10-01T13:00:00"/>
    <d v="2024-10-05T11:33:36"/>
    <x v="0"/>
    <d v="2024-10-04T13:00:00"/>
    <x v="0"/>
    <x v="1"/>
    <n v="1.97"/>
    <n v="3.63"/>
    <n v="98.2"/>
    <n v="1.67"/>
    <n v="96.22"/>
    <n v="94.55"/>
    <n v="22.55"/>
    <n v="0"/>
    <n v="0"/>
  </r>
  <r>
    <n v="2055946551"/>
    <x v="0"/>
    <x v="0"/>
    <s v="New Delhi"/>
    <s v="Delhi"/>
    <s v="India"/>
    <x v="16"/>
    <x v="8"/>
    <s v="India"/>
    <d v="2024-10-01T09:28:22"/>
    <d v="2024-10-02T00:00:00"/>
    <d v="2024-10-01T11:21:28"/>
    <d v="2024-10-01T13:00:00"/>
    <d v="2024-10-02T16:50:24"/>
    <x v="0"/>
    <d v="2024-10-02T13:00:00"/>
    <x v="0"/>
    <x v="1"/>
    <n v="1.88"/>
    <n v="3.52"/>
    <n v="31.37"/>
    <n v="1.63"/>
    <n v="29.47"/>
    <n v="27.83"/>
    <n v="3.83"/>
    <n v="0"/>
    <n v="0"/>
  </r>
  <r>
    <n v="2055946844"/>
    <x v="0"/>
    <x v="0"/>
    <s v="New Delhi"/>
    <s v="Delhi"/>
    <s v="India"/>
    <x v="16"/>
    <x v="8"/>
    <s v="India"/>
    <d v="2024-10-01T09:28:23"/>
    <d v="2024-10-02T00:00:00"/>
    <d v="2024-10-01T11:21:28"/>
    <d v="2024-10-01T13:00:00"/>
    <d v="2024-10-02T13:00:00"/>
    <x v="0"/>
    <d v="2024-10-02T13:00:00"/>
    <x v="0"/>
    <x v="0"/>
    <n v="1.88"/>
    <n v="3.52"/>
    <n v="27.52"/>
    <n v="1.63"/>
    <n v="25.63"/>
    <n v="24"/>
    <n v="0"/>
    <n v="0"/>
    <n v="0"/>
  </r>
  <r>
    <n v="1443654789"/>
    <x v="1"/>
    <x v="2"/>
    <s v="New Delhi"/>
    <s v="Delhi"/>
    <s v="India"/>
    <x v="2"/>
    <x v="2"/>
    <s v="India"/>
    <d v="2024-10-01T09:29:19"/>
    <d v="2024-10-02T00:00:00"/>
    <d v="2024-10-01T11:12:20"/>
    <d v="2024-10-01T13:00:00"/>
    <d v="2024-10-04T13:57:36"/>
    <x v="0"/>
    <d v="2024-10-04T13:00:00"/>
    <x v="0"/>
    <x v="1"/>
    <n v="1.72"/>
    <n v="3.5"/>
    <n v="76.47"/>
    <n v="1.78"/>
    <n v="74.75"/>
    <n v="72.95"/>
    <n v="0.95"/>
    <n v="0"/>
    <n v="0"/>
  </r>
  <r>
    <n v="1443655286"/>
    <x v="1"/>
    <x v="2"/>
    <s v="New Delhi"/>
    <s v="Delhi"/>
    <s v="India"/>
    <x v="2"/>
    <x v="2"/>
    <s v="India"/>
    <d v="2024-10-01T09:29:20"/>
    <d v="2024-10-02T00:00:00"/>
    <d v="2024-10-01T11:12:20"/>
    <d v="2024-10-01T13:00:00"/>
    <d v="2024-10-03T12:24:00"/>
    <x v="0"/>
    <d v="2024-10-04T13:00:00"/>
    <x v="0"/>
    <x v="0"/>
    <n v="1.72"/>
    <n v="3.5"/>
    <n v="50.9"/>
    <n v="1.78"/>
    <n v="49.18"/>
    <n v="47.4"/>
    <n v="0"/>
    <n v="0"/>
    <n v="0"/>
  </r>
  <r>
    <n v="7617636928"/>
    <x v="5"/>
    <x v="0"/>
    <s v="New Delhi"/>
    <s v="Delhi"/>
    <s v="India"/>
    <x v="0"/>
    <x v="0"/>
    <s v="India"/>
    <d v="2024-10-01T09:30:03"/>
    <d v="2024-10-02T00:00:00"/>
    <d v="2024-10-01T12:29:14"/>
    <d v="2024-10-01T13:00:00"/>
    <d v="2024-10-02T13:38:24"/>
    <x v="0"/>
    <d v="2024-10-02T13:00:00"/>
    <x v="0"/>
    <x v="1"/>
    <n v="2.98"/>
    <n v="3.48"/>
    <n v="28.13"/>
    <n v="0.5"/>
    <n v="25.15"/>
    <n v="24.63"/>
    <n v="0.63"/>
    <n v="0"/>
    <n v="0"/>
  </r>
  <r>
    <n v="7617636953"/>
    <x v="5"/>
    <x v="0"/>
    <s v="New Delhi"/>
    <s v="Delhi"/>
    <s v="India"/>
    <x v="0"/>
    <x v="0"/>
    <s v="India"/>
    <d v="2024-10-01T09:30:04"/>
    <d v="2024-10-02T00:00:00"/>
    <d v="2024-10-01T12:29:14"/>
    <d v="2024-10-01T13:00:00"/>
    <d v="2024-10-02T14:07:12"/>
    <x v="0"/>
    <d v="2024-10-02T13:00:00"/>
    <x v="0"/>
    <x v="1"/>
    <n v="2.98"/>
    <n v="3.48"/>
    <n v="28.62"/>
    <n v="0.5"/>
    <n v="25.62"/>
    <n v="25.12"/>
    <n v="1.1200000000000001"/>
    <n v="0"/>
    <n v="0"/>
  </r>
  <r>
    <n v="1444043134"/>
    <x v="1"/>
    <x v="2"/>
    <s v="New Delhi"/>
    <s v="Delhi"/>
    <s v="India"/>
    <x v="2"/>
    <x v="2"/>
    <s v="India"/>
    <d v="2024-10-01T09:35:19"/>
    <d v="2024-10-02T00:00:00"/>
    <d v="2024-10-01T11:57:38"/>
    <d v="2024-10-01T13:00:00"/>
    <d v="2024-10-04T15:52:48"/>
    <x v="0"/>
    <d v="2024-10-04T13:00:00"/>
    <x v="0"/>
    <x v="1"/>
    <n v="2.37"/>
    <n v="3.4"/>
    <n v="78.28"/>
    <n v="1.03"/>
    <n v="75.92"/>
    <n v="74.87"/>
    <n v="2.87"/>
    <n v="0"/>
    <n v="0"/>
  </r>
  <r>
    <n v="1444043567"/>
    <x v="1"/>
    <x v="2"/>
    <s v="New Delhi"/>
    <s v="Delhi"/>
    <s v="India"/>
    <x v="2"/>
    <x v="2"/>
    <s v="India"/>
    <d v="2024-10-01T09:35:20"/>
    <d v="2024-10-02T00:00:00"/>
    <d v="2024-10-01T11:57:38"/>
    <d v="2024-10-01T13:00:00"/>
    <d v="2024-10-04T09:09:36"/>
    <x v="0"/>
    <d v="2024-10-04T13:00:00"/>
    <x v="0"/>
    <x v="0"/>
    <n v="2.37"/>
    <n v="3.4"/>
    <n v="71.569999999999993"/>
    <n v="1.03"/>
    <n v="69.180000000000007"/>
    <n v="68.150000000000006"/>
    <n v="0"/>
    <n v="0"/>
    <n v="0"/>
  </r>
  <r>
    <n v="2056435586"/>
    <x v="1"/>
    <x v="1"/>
    <s v="New Delhi"/>
    <s v="Delhi"/>
    <s v="India"/>
    <x v="13"/>
    <x v="6"/>
    <s v="India"/>
    <d v="2024-10-01T09:35:22"/>
    <d v="2024-10-02T00:00:00"/>
    <d v="2024-10-01T16:34:09"/>
    <d v="2024-10-01T17:00:00"/>
    <d v="2024-10-03T11:43:12"/>
    <x v="0"/>
    <d v="2024-10-03T17:00:00"/>
    <x v="0"/>
    <x v="0"/>
    <n v="6.97"/>
    <n v="7.4"/>
    <n v="50.12"/>
    <n v="0.42"/>
    <n v="43.15"/>
    <n v="42.72"/>
    <n v="0"/>
    <n v="0"/>
    <n v="0"/>
  </r>
  <r>
    <n v="2056435972"/>
    <x v="1"/>
    <x v="1"/>
    <s v="New Delhi"/>
    <s v="Delhi"/>
    <s v="India"/>
    <x v="13"/>
    <x v="6"/>
    <s v="India"/>
    <d v="2024-10-01T09:35:23"/>
    <d v="2024-10-02T00:00:00"/>
    <d v="2024-10-01T16:34:09"/>
    <d v="2024-10-01T17:00:00"/>
    <d v="2024-10-03T17:00:00"/>
    <x v="0"/>
    <d v="2024-10-03T17:00:00"/>
    <x v="0"/>
    <x v="0"/>
    <n v="6.97"/>
    <n v="7.4"/>
    <n v="55.4"/>
    <n v="0.42"/>
    <n v="48.42"/>
    <n v="48"/>
    <n v="0"/>
    <n v="0"/>
    <n v="0"/>
  </r>
  <r>
    <n v="2057032811"/>
    <x v="4"/>
    <x v="2"/>
    <s v="New Delhi"/>
    <s v="Delhi"/>
    <s v="India"/>
    <x v="19"/>
    <x v="15"/>
    <s v="India"/>
    <d v="2024-10-01T09:43:22"/>
    <d v="2024-10-02T00:00:00"/>
    <d v="2024-10-01T12:22:14"/>
    <d v="2024-10-01T13:00:00"/>
    <d v="2024-10-04T12:02:24"/>
    <x v="0"/>
    <d v="2024-10-04T13:00:00"/>
    <x v="0"/>
    <x v="0"/>
    <n v="2.63"/>
    <n v="3.27"/>
    <n v="74.319999999999993"/>
    <n v="0.62"/>
    <n v="71.67"/>
    <n v="71.03"/>
    <n v="0"/>
    <n v="0"/>
    <n v="0"/>
  </r>
  <r>
    <n v="2057034774"/>
    <x v="4"/>
    <x v="2"/>
    <s v="New Delhi"/>
    <s v="Delhi"/>
    <s v="India"/>
    <x v="4"/>
    <x v="4"/>
    <s v="India"/>
    <d v="2024-10-01T09:43:22"/>
    <d v="2024-10-02T00:00:00"/>
    <d v="2024-10-01T16:05:12"/>
    <d v="2024-10-01T17:00:00"/>
    <d v="2024-10-03T10:09:36"/>
    <x v="0"/>
    <d v="2024-10-04T17:00:00"/>
    <x v="0"/>
    <x v="0"/>
    <n v="6.35"/>
    <n v="7.27"/>
    <n v="48.43"/>
    <n v="0.9"/>
    <n v="42.07"/>
    <n v="41.15"/>
    <n v="0"/>
    <n v="0"/>
    <n v="0"/>
  </r>
  <r>
    <n v="2057033419"/>
    <x v="4"/>
    <x v="2"/>
    <s v="New Delhi"/>
    <s v="Delhi"/>
    <s v="India"/>
    <x v="19"/>
    <x v="15"/>
    <s v="India"/>
    <d v="2024-10-01T09:43:23"/>
    <d v="2024-10-02T00:00:00"/>
    <d v="2024-10-01T12:22:14"/>
    <d v="2024-10-01T13:00:00"/>
    <d v="2024-10-04T18:16:48"/>
    <x v="0"/>
    <d v="2024-10-04T13:00:00"/>
    <x v="0"/>
    <x v="1"/>
    <n v="2.63"/>
    <n v="3.27"/>
    <n v="80.55"/>
    <n v="0.62"/>
    <n v="77.900000000000006"/>
    <n v="77.27"/>
    <n v="5.27"/>
    <n v="0"/>
    <n v="0"/>
  </r>
  <r>
    <n v="2057034887"/>
    <x v="4"/>
    <x v="2"/>
    <s v="New Delhi"/>
    <s v="Delhi"/>
    <s v="India"/>
    <x v="4"/>
    <x v="4"/>
    <s v="India"/>
    <d v="2024-10-01T09:43:23"/>
    <d v="2024-10-02T00:00:00"/>
    <d v="2024-10-01T16:05:12"/>
    <d v="2024-10-01T17:00:00"/>
    <d v="2024-10-04T11:36:00"/>
    <x v="0"/>
    <d v="2024-10-04T17:00:00"/>
    <x v="0"/>
    <x v="0"/>
    <n v="6.35"/>
    <n v="7.27"/>
    <n v="73.87"/>
    <n v="0.9"/>
    <n v="67.5"/>
    <n v="66.599999999999994"/>
    <n v="0"/>
    <n v="0"/>
    <n v="0"/>
  </r>
  <r>
    <n v="1444841782"/>
    <x v="1"/>
    <x v="2"/>
    <s v="New Delhi"/>
    <s v="Delhi"/>
    <s v="India"/>
    <x v="2"/>
    <x v="2"/>
    <s v="India"/>
    <d v="2024-10-01T09:47:19"/>
    <d v="2024-10-02T00:00:00"/>
    <d v="2024-10-01T12:32:50"/>
    <d v="2024-10-01T13:00:00"/>
    <d v="2024-10-03T12:07:12"/>
    <x v="0"/>
    <d v="2024-10-04T13:00:00"/>
    <x v="0"/>
    <x v="0"/>
    <n v="2.75"/>
    <n v="3.2"/>
    <n v="50.32"/>
    <n v="0.45"/>
    <n v="47.57"/>
    <n v="47.12"/>
    <n v="0"/>
    <n v="0"/>
    <n v="0"/>
  </r>
  <r>
    <n v="1444842161"/>
    <x v="1"/>
    <x v="2"/>
    <s v="New Delhi"/>
    <s v="Delhi"/>
    <s v="India"/>
    <x v="2"/>
    <x v="2"/>
    <s v="India"/>
    <d v="2024-10-01T09:47:20"/>
    <d v="2024-10-02T00:00:00"/>
    <d v="2024-10-01T12:32:50"/>
    <d v="2024-10-01T13:00:00"/>
    <d v="2024-10-04T10:36:00"/>
    <x v="0"/>
    <d v="2024-10-04T13:00:00"/>
    <x v="0"/>
    <x v="0"/>
    <n v="2.75"/>
    <n v="3.2"/>
    <n v="72.8"/>
    <n v="0.45"/>
    <n v="70.05"/>
    <n v="69.599999999999994"/>
    <n v="0"/>
    <n v="0"/>
    <n v="0"/>
  </r>
  <r>
    <n v="1444997830"/>
    <x v="1"/>
    <x v="2"/>
    <s v="New Delhi"/>
    <s v="Delhi"/>
    <s v="India"/>
    <x v="2"/>
    <x v="2"/>
    <s v="India"/>
    <d v="2024-10-01T09:50:19"/>
    <d v="2024-10-02T00:00:00"/>
    <d v="2024-10-01T11:58:39"/>
    <d v="2024-10-01T13:00:00"/>
    <d v="2024-10-03T10:18:43"/>
    <x v="0"/>
    <d v="2024-10-04T13:00:00"/>
    <x v="0"/>
    <x v="0"/>
    <n v="2.13"/>
    <n v="3.15"/>
    <n v="48.47"/>
    <n v="1.02"/>
    <n v="46.33"/>
    <n v="45.3"/>
    <n v="0"/>
    <n v="0"/>
    <n v="0"/>
  </r>
  <r>
    <n v="1444997914"/>
    <x v="1"/>
    <x v="2"/>
    <s v="New Delhi"/>
    <s v="Delhi"/>
    <s v="India"/>
    <x v="2"/>
    <x v="2"/>
    <s v="India"/>
    <d v="2024-10-01T09:50:20"/>
    <d v="2024-10-02T00:00:00"/>
    <d v="2024-10-01T11:58:39"/>
    <d v="2024-10-01T13:00:00"/>
    <d v="2024-10-03T15:16:48"/>
    <x v="0"/>
    <d v="2024-10-04T13:00:00"/>
    <x v="0"/>
    <x v="0"/>
    <n v="2.13"/>
    <n v="3.15"/>
    <n v="53.43"/>
    <n v="1.02"/>
    <n v="51.3"/>
    <n v="50.27"/>
    <n v="0"/>
    <n v="0"/>
    <n v="0"/>
  </r>
  <r>
    <n v="2057560201"/>
    <x v="0"/>
    <x v="1"/>
    <s v="New Delhi"/>
    <s v="Delhi"/>
    <s v="India"/>
    <x v="1"/>
    <x v="1"/>
    <s v="India"/>
    <d v="2024-10-01T09:50:22"/>
    <d v="2024-10-02T00:00:00"/>
    <d v="2024-10-01T13:40:24"/>
    <d v="2024-10-01T17:00:00"/>
    <d v="2024-10-03T14:07:12"/>
    <x v="0"/>
    <d v="2024-10-03T17:00:00"/>
    <x v="0"/>
    <x v="0"/>
    <n v="3.83"/>
    <n v="7.15"/>
    <n v="52.27"/>
    <n v="3.32"/>
    <n v="48.43"/>
    <n v="45.12"/>
    <n v="0"/>
    <n v="0"/>
    <n v="0"/>
  </r>
  <r>
    <n v="2057526534"/>
    <x v="4"/>
    <x v="2"/>
    <s v="New Delhi"/>
    <s v="Delhi"/>
    <s v="India"/>
    <x v="15"/>
    <x v="12"/>
    <s v="India"/>
    <d v="2024-10-01T09:50:22"/>
    <d v="2024-10-02T00:00:00"/>
    <d v="2024-10-01T15:02:20"/>
    <d v="2024-10-01T17:00:00"/>
    <d v="2024-10-04T09:24:00"/>
    <x v="0"/>
    <d v="2024-10-04T17:00:00"/>
    <x v="0"/>
    <x v="0"/>
    <n v="5.18"/>
    <n v="7.15"/>
    <n v="71.55"/>
    <n v="1.95"/>
    <n v="66.349999999999994"/>
    <n v="64.400000000000006"/>
    <n v="0"/>
    <n v="0"/>
    <n v="0"/>
  </r>
  <r>
    <n v="2057560686"/>
    <x v="0"/>
    <x v="1"/>
    <s v="New Delhi"/>
    <s v="Delhi"/>
    <s v="India"/>
    <x v="1"/>
    <x v="1"/>
    <s v="India"/>
    <d v="2024-10-01T09:50:23"/>
    <d v="2024-10-02T00:00:00"/>
    <d v="2024-10-01T13:40:24"/>
    <d v="2024-10-01T17:00:00"/>
    <d v="2024-10-03T17:57:36"/>
    <x v="0"/>
    <d v="2024-10-03T17:00:00"/>
    <x v="0"/>
    <x v="1"/>
    <n v="3.83"/>
    <n v="7.15"/>
    <n v="56.12"/>
    <n v="3.32"/>
    <n v="52.28"/>
    <n v="48.95"/>
    <n v="0.95"/>
    <n v="0"/>
    <n v="0"/>
  </r>
  <r>
    <n v="2057526794"/>
    <x v="4"/>
    <x v="2"/>
    <s v="New Delhi"/>
    <s v="Delhi"/>
    <s v="India"/>
    <x v="15"/>
    <x v="12"/>
    <s v="India"/>
    <d v="2024-10-01T09:50:23"/>
    <d v="2024-10-02T00:00:00"/>
    <d v="2024-10-01T15:02:20"/>
    <d v="2024-10-01T17:00:00"/>
    <d v="2024-10-04T14:28:48"/>
    <x v="0"/>
    <d v="2024-10-04T17:00:00"/>
    <x v="0"/>
    <x v="0"/>
    <n v="5.18"/>
    <n v="7.15"/>
    <n v="76.63"/>
    <n v="1.95"/>
    <n v="71.430000000000007"/>
    <n v="69.47"/>
    <n v="0"/>
    <n v="0"/>
    <n v="0"/>
  </r>
  <r>
    <n v="1445281526"/>
    <x v="1"/>
    <x v="2"/>
    <s v="New Delhi"/>
    <s v="Delhi"/>
    <s v="India"/>
    <x v="2"/>
    <x v="2"/>
    <s v="India"/>
    <d v="2024-10-01T09:55:19"/>
    <d v="2024-10-02T00:00:00"/>
    <d v="2024-10-01T12:35:08"/>
    <d v="2024-10-01T13:00:00"/>
    <d v="2024-10-03T16:43:12"/>
    <x v="0"/>
    <d v="2024-10-04T13:00:00"/>
    <x v="0"/>
    <x v="0"/>
    <n v="2.65"/>
    <n v="3.07"/>
    <n v="54.78"/>
    <n v="0.4"/>
    <n v="52.13"/>
    <n v="51.72"/>
    <n v="0"/>
    <n v="0"/>
    <n v="0"/>
  </r>
  <r>
    <n v="1445282033"/>
    <x v="1"/>
    <x v="2"/>
    <s v="New Delhi"/>
    <s v="Delhi"/>
    <s v="India"/>
    <x v="2"/>
    <x v="2"/>
    <s v="India"/>
    <d v="2024-10-01T09:55:20"/>
    <d v="2024-10-02T00:00:00"/>
    <d v="2024-10-01T12:35:08"/>
    <d v="2024-10-01T13:00:00"/>
    <d v="2024-10-04T13:28:48"/>
    <x v="0"/>
    <d v="2024-10-04T13:00:00"/>
    <x v="0"/>
    <x v="1"/>
    <n v="2.65"/>
    <n v="3.07"/>
    <n v="75.55"/>
    <n v="0.4"/>
    <n v="72.88"/>
    <n v="72.47"/>
    <n v="0.47"/>
    <n v="0"/>
    <n v="0"/>
  </r>
  <r>
    <n v="2058727173"/>
    <x v="0"/>
    <x v="2"/>
    <s v="New Delhi"/>
    <s v="Delhi"/>
    <s v="India"/>
    <x v="13"/>
    <x v="6"/>
    <s v="India"/>
    <d v="2024-10-01T09:57:22"/>
    <d v="2024-10-02T00:00:00"/>
    <d v="2024-10-01T12:56:21"/>
    <d v="2024-10-01T17:00:00"/>
    <d v="2024-10-04T14:36:00"/>
    <x v="0"/>
    <d v="2024-10-04T17:00:00"/>
    <x v="0"/>
    <x v="0"/>
    <n v="2.97"/>
    <n v="7.03"/>
    <n v="76.63"/>
    <n v="4.05"/>
    <n v="73.650000000000006"/>
    <n v="69.599999999999994"/>
    <n v="0"/>
    <n v="0"/>
    <n v="0"/>
  </r>
  <r>
    <n v="2058727840"/>
    <x v="0"/>
    <x v="2"/>
    <s v="New Delhi"/>
    <s v="Delhi"/>
    <s v="India"/>
    <x v="13"/>
    <x v="6"/>
    <s v="India"/>
    <d v="2024-10-01T09:57:23"/>
    <d v="2024-10-02T00:00:00"/>
    <d v="2024-10-01T12:56:21"/>
    <d v="2024-10-01T17:00:00"/>
    <d v="2024-10-04T12:45:36"/>
    <x v="0"/>
    <d v="2024-10-04T17:00:00"/>
    <x v="0"/>
    <x v="0"/>
    <n v="2.97"/>
    <n v="7.03"/>
    <n v="74.8"/>
    <n v="4.05"/>
    <n v="71.819999999999993"/>
    <n v="67.75"/>
    <n v="0"/>
    <n v="0"/>
    <n v="0"/>
  </r>
  <r>
    <n v="1679595450"/>
    <x v="1"/>
    <x v="2"/>
    <s v="New Delhi"/>
    <s v="Delhi"/>
    <s v="India"/>
    <x v="2"/>
    <x v="2"/>
    <s v="India"/>
    <d v="2024-10-01T10:05:20"/>
    <d v="2024-10-02T00:00:00"/>
    <d v="2024-10-01T14:54:45"/>
    <d v="2024-10-01T17:00:00"/>
    <d v="2024-10-04T11:43:12"/>
    <x v="0"/>
    <d v="2024-10-04T17:00:00"/>
    <x v="0"/>
    <x v="0"/>
    <n v="4.82"/>
    <n v="6.9"/>
    <n v="73.62"/>
    <n v="2.08"/>
    <n v="68.8"/>
    <n v="66.72"/>
    <n v="0"/>
    <n v="0"/>
    <n v="0"/>
  </r>
  <r>
    <n v="1679595966"/>
    <x v="1"/>
    <x v="2"/>
    <s v="New Delhi"/>
    <s v="Delhi"/>
    <s v="India"/>
    <x v="2"/>
    <x v="2"/>
    <s v="India"/>
    <d v="2024-10-01T10:05:21"/>
    <d v="2024-10-02T00:00:00"/>
    <d v="2024-10-01T14:54:45"/>
    <d v="2024-10-01T17:00:00"/>
    <d v="2024-10-04T09:40:48"/>
    <x v="0"/>
    <d v="2024-10-04T17:00:00"/>
    <x v="0"/>
    <x v="0"/>
    <n v="4.82"/>
    <n v="6.9"/>
    <n v="71.58"/>
    <n v="2.08"/>
    <n v="66.77"/>
    <n v="64.67"/>
    <n v="0"/>
    <n v="0"/>
    <n v="0"/>
  </r>
  <r>
    <n v="2061095587"/>
    <x v="4"/>
    <x v="2"/>
    <s v="New Delhi"/>
    <s v="Delhi"/>
    <s v="India"/>
    <x v="15"/>
    <x v="12"/>
    <s v="India"/>
    <d v="2024-10-01T10:10:22"/>
    <d v="2024-10-02T00:00:00"/>
    <d v="2024-10-01T14:51:37"/>
    <d v="2024-10-01T17:00:00"/>
    <d v="2024-10-04T09:40:48"/>
    <x v="0"/>
    <d v="2024-10-04T17:00:00"/>
    <x v="0"/>
    <x v="0"/>
    <n v="4.68"/>
    <n v="6.82"/>
    <n v="71.5"/>
    <n v="2.13"/>
    <n v="66.819999999999993"/>
    <n v="64.67"/>
    <n v="0"/>
    <n v="0"/>
    <n v="0"/>
  </r>
  <r>
    <n v="2061096251"/>
    <x v="4"/>
    <x v="2"/>
    <s v="New Delhi"/>
    <s v="Delhi"/>
    <s v="India"/>
    <x v="15"/>
    <x v="12"/>
    <s v="India"/>
    <d v="2024-10-01T10:10:23"/>
    <d v="2024-10-02T00:00:00"/>
    <d v="2024-10-01T14:51:37"/>
    <d v="2024-10-01T17:00:00"/>
    <d v="2024-10-04T16:31:12"/>
    <x v="0"/>
    <d v="2024-10-04T17:00:00"/>
    <x v="0"/>
    <x v="0"/>
    <n v="4.68"/>
    <n v="6.82"/>
    <n v="78.33"/>
    <n v="2.13"/>
    <n v="73.650000000000006"/>
    <n v="71.52"/>
    <n v="0"/>
    <n v="0"/>
    <n v="0"/>
  </r>
  <r>
    <n v="3204601413"/>
    <x v="0"/>
    <x v="0"/>
    <s v="New Delhi"/>
    <s v="Delhi"/>
    <s v="India"/>
    <x v="0"/>
    <x v="0"/>
    <s v="India"/>
    <d v="2024-10-01T10:10:28"/>
    <d v="2024-10-02T00:00:00"/>
    <d v="2024-10-01T13:31:47"/>
    <d v="2024-10-01T17:00:00"/>
    <d v="2024-10-02T10:50:24"/>
    <x v="0"/>
    <d v="2024-10-02T17:00:00"/>
    <x v="0"/>
    <x v="0"/>
    <n v="3.35"/>
    <n v="6.82"/>
    <n v="24.65"/>
    <n v="3.47"/>
    <n v="21.3"/>
    <n v="17.829999999999998"/>
    <n v="0"/>
    <n v="0"/>
    <n v="0"/>
  </r>
  <r>
    <n v="3204601936"/>
    <x v="0"/>
    <x v="0"/>
    <s v="New Delhi"/>
    <s v="Delhi"/>
    <s v="India"/>
    <x v="0"/>
    <x v="0"/>
    <s v="India"/>
    <d v="2024-10-01T10:10:29"/>
    <d v="2024-10-02T00:00:00"/>
    <d v="2024-10-01T13:31:47"/>
    <d v="2024-10-01T17:00:00"/>
    <d v="2024-10-02T16:08:10"/>
    <x v="0"/>
    <d v="2024-10-02T17:00:00"/>
    <x v="0"/>
    <x v="0"/>
    <n v="3.35"/>
    <n v="6.82"/>
    <n v="29.95"/>
    <n v="3.47"/>
    <n v="26.6"/>
    <n v="23.13"/>
    <n v="0"/>
    <n v="0"/>
    <n v="0"/>
  </r>
  <r>
    <n v="1446723957"/>
    <x v="6"/>
    <x v="2"/>
    <s v="New Delhi"/>
    <s v="Delhi"/>
    <s v="India"/>
    <x v="17"/>
    <x v="13"/>
    <s v="India"/>
    <d v="2024-10-01T10:12:19"/>
    <d v="2024-10-02T00:00:00"/>
    <d v="2024-10-01T13:06:49"/>
    <d v="2024-10-01T17:00:00"/>
    <d v="2024-10-05T11:48:00"/>
    <x v="0"/>
    <d v="2024-10-04T17:00:00"/>
    <x v="0"/>
    <x v="1"/>
    <n v="2.9"/>
    <n v="6.78"/>
    <n v="97.58"/>
    <n v="3.88"/>
    <n v="94.68"/>
    <n v="90.8"/>
    <n v="18.8"/>
    <n v="0"/>
    <n v="0"/>
  </r>
  <r>
    <n v="1446724618"/>
    <x v="6"/>
    <x v="2"/>
    <s v="New Delhi"/>
    <s v="Delhi"/>
    <s v="India"/>
    <x v="17"/>
    <x v="13"/>
    <s v="India"/>
    <d v="2024-10-01T10:12:20"/>
    <d v="2024-10-02T00:00:00"/>
    <d v="2024-10-01T13:06:49"/>
    <d v="2024-10-01T17:00:00"/>
    <d v="2024-10-05T13:02:24"/>
    <x v="0"/>
    <d v="2024-10-04T17:00:00"/>
    <x v="0"/>
    <x v="1"/>
    <n v="2.9"/>
    <n v="6.78"/>
    <n v="98.83"/>
    <n v="3.88"/>
    <n v="95.92"/>
    <n v="92.03"/>
    <n v="20.03"/>
    <n v="0"/>
    <n v="0"/>
  </r>
  <r>
    <n v="1446819707"/>
    <x v="6"/>
    <x v="2"/>
    <s v="New Delhi"/>
    <s v="Delhi"/>
    <s v="India"/>
    <x v="19"/>
    <x v="15"/>
    <s v="India"/>
    <d v="2024-10-01T10:13:19"/>
    <d v="2024-10-02T00:00:00"/>
    <d v="2024-10-01T13:16:50"/>
    <d v="2024-10-01T17:00:00"/>
    <d v="2024-10-05T11:43:12"/>
    <x v="0"/>
    <d v="2024-10-04T17:00:00"/>
    <x v="0"/>
    <x v="1"/>
    <n v="3.05"/>
    <n v="6.77"/>
    <n v="97.48"/>
    <n v="3.72"/>
    <n v="94.43"/>
    <n v="90.72"/>
    <n v="18.72"/>
    <n v="0"/>
    <n v="0"/>
  </r>
  <r>
    <n v="1446820192"/>
    <x v="6"/>
    <x v="2"/>
    <s v="New Delhi"/>
    <s v="Delhi"/>
    <s v="India"/>
    <x v="19"/>
    <x v="15"/>
    <s v="India"/>
    <d v="2024-10-01T10:13:20"/>
    <d v="2024-10-02T00:00:00"/>
    <d v="2024-10-01T13:16:50"/>
    <d v="2024-10-01T17:00:00"/>
    <d v="2024-10-05T15:26:24"/>
    <x v="0"/>
    <d v="2024-10-04T17:00:00"/>
    <x v="0"/>
    <x v="1"/>
    <n v="3.05"/>
    <n v="6.77"/>
    <n v="101.22"/>
    <n v="3.72"/>
    <n v="98.15"/>
    <n v="94.43"/>
    <n v="22.43"/>
    <n v="0"/>
    <n v="0"/>
  </r>
  <r>
    <n v="1447487508"/>
    <x v="6"/>
    <x v="2"/>
    <s v="New Delhi"/>
    <s v="Delhi"/>
    <s v="India"/>
    <x v="18"/>
    <x v="14"/>
    <s v="India"/>
    <d v="2024-10-01T10:22:19"/>
    <d v="2024-10-02T00:00:00"/>
    <d v="2024-10-01T13:23:24"/>
    <d v="2024-10-01T17:00:00"/>
    <d v="2024-10-05T14:07:12"/>
    <x v="0"/>
    <d v="2024-10-04T17:00:00"/>
    <x v="0"/>
    <x v="1"/>
    <n v="3.02"/>
    <n v="6.62"/>
    <n v="99.73"/>
    <n v="3.6"/>
    <n v="96.72"/>
    <n v="93.12"/>
    <n v="21.12"/>
    <n v="0"/>
    <n v="0"/>
  </r>
  <r>
    <n v="1447488101"/>
    <x v="6"/>
    <x v="2"/>
    <s v="New Delhi"/>
    <s v="Delhi"/>
    <s v="India"/>
    <x v="18"/>
    <x v="14"/>
    <s v="India"/>
    <d v="2024-10-01T10:22:20"/>
    <d v="2024-10-02T00:00:00"/>
    <d v="2024-10-01T13:23:24"/>
    <d v="2024-10-01T17:00:00"/>
    <d v="2024-10-05T10:50:24"/>
    <x v="0"/>
    <d v="2024-10-04T17:00:00"/>
    <x v="0"/>
    <x v="1"/>
    <n v="3.02"/>
    <n v="6.62"/>
    <n v="96.47"/>
    <n v="3.6"/>
    <n v="93.45"/>
    <n v="89.83"/>
    <n v="17.829999999999998"/>
    <n v="0"/>
    <n v="0"/>
  </r>
  <r>
    <n v="9886241515"/>
    <x v="4"/>
    <x v="2"/>
    <s v="New Delhi"/>
    <s v="Delhi"/>
    <s v="India"/>
    <x v="15"/>
    <x v="12"/>
    <s v="India"/>
    <d v="2024-10-01T10:23:12"/>
    <d v="2024-10-02T00:00:00"/>
    <d v="2024-10-01T16:24:17"/>
    <d v="2024-10-01T17:00:00"/>
    <m/>
    <x v="0"/>
    <d v="2024-10-04T17:00:00"/>
    <x v="1"/>
    <x v="2"/>
    <n v="6.02"/>
    <n v="6.6"/>
    <m/>
    <n v="0.57999999999999996"/>
    <m/>
    <m/>
    <n v="0"/>
    <n v="0"/>
    <n v="0"/>
  </r>
  <r>
    <n v="9886241937"/>
    <x v="4"/>
    <x v="2"/>
    <s v="New Delhi"/>
    <s v="Delhi"/>
    <s v="India"/>
    <x v="15"/>
    <x v="12"/>
    <s v="India"/>
    <d v="2024-10-01T10:23:13"/>
    <d v="2024-10-02T00:00:00"/>
    <d v="2024-10-01T16:24:17"/>
    <d v="2024-10-01T17:00:00"/>
    <d v="2024-10-04T13:38:24"/>
    <x v="0"/>
    <d v="2024-10-04T17:00:00"/>
    <x v="0"/>
    <x v="0"/>
    <n v="6.02"/>
    <n v="6.6"/>
    <n v="75.25"/>
    <n v="0.57999999999999996"/>
    <n v="69.23"/>
    <n v="68.63"/>
    <n v="0"/>
    <n v="0"/>
    <n v="0"/>
  </r>
  <r>
    <n v="5106218013"/>
    <x v="2"/>
    <x v="0"/>
    <s v="New Delhi"/>
    <s v="Delhi"/>
    <s v="India"/>
    <x v="8"/>
    <x v="8"/>
    <s v="India"/>
    <d v="2024-10-01T10:29:07"/>
    <d v="2024-10-02T00:00:00"/>
    <d v="2024-10-01T14:51:58"/>
    <d v="2024-10-01T17:00:00"/>
    <d v="2024-10-02T19:02:24"/>
    <x v="0"/>
    <d v="2024-10-02T17:00:00"/>
    <x v="0"/>
    <x v="1"/>
    <n v="4.37"/>
    <n v="6.5"/>
    <n v="32.549999999999997"/>
    <n v="2.13"/>
    <n v="28.17"/>
    <n v="26.03"/>
    <n v="2.0299999999999998"/>
    <n v="0"/>
    <n v="0"/>
  </r>
  <r>
    <n v="5106218103"/>
    <x v="2"/>
    <x v="0"/>
    <s v="New Delhi"/>
    <s v="Delhi"/>
    <s v="India"/>
    <x v="8"/>
    <x v="8"/>
    <s v="India"/>
    <d v="2024-10-01T10:29:08"/>
    <d v="2024-10-02T00:00:00"/>
    <d v="2024-10-01T14:51:58"/>
    <d v="2024-10-01T17:00:00"/>
    <m/>
    <x v="0"/>
    <d v="2024-10-02T17:00:00"/>
    <x v="1"/>
    <x v="2"/>
    <n v="4.37"/>
    <n v="6.5"/>
    <m/>
    <n v="2.13"/>
    <m/>
    <m/>
    <n v="0"/>
    <n v="0"/>
    <n v="0"/>
  </r>
  <r>
    <n v="5103484784"/>
    <x v="3"/>
    <x v="2"/>
    <s v="New Delhi"/>
    <s v="Delhi"/>
    <s v="India"/>
    <x v="4"/>
    <x v="4"/>
    <s v="India"/>
    <d v="2024-10-01T10:33:08"/>
    <d v="2024-10-02T00:00:00"/>
    <d v="2024-10-01T16:31:00"/>
    <d v="2024-10-01T17:00:00"/>
    <d v="2024-10-04T12:12:00"/>
    <x v="0"/>
    <d v="2024-10-04T17:00:00"/>
    <x v="0"/>
    <x v="0"/>
    <n v="5.95"/>
    <n v="6.43"/>
    <n v="73.63"/>
    <n v="0.48"/>
    <n v="67.680000000000007"/>
    <n v="67.2"/>
    <n v="0"/>
    <n v="0"/>
    <n v="0"/>
  </r>
  <r>
    <n v="5103485199"/>
    <x v="3"/>
    <x v="2"/>
    <s v="New Delhi"/>
    <s v="Delhi"/>
    <s v="India"/>
    <x v="4"/>
    <x v="4"/>
    <s v="India"/>
    <d v="2024-10-01T10:33:09"/>
    <d v="2024-10-02T00:00:00"/>
    <d v="2024-10-01T16:31:00"/>
    <d v="2024-10-01T17:00:00"/>
    <d v="2024-10-04T10:38:24"/>
    <x v="0"/>
    <d v="2024-10-04T17:00:00"/>
    <x v="0"/>
    <x v="0"/>
    <n v="5.95"/>
    <n v="6.43"/>
    <n v="72.08"/>
    <n v="0.48"/>
    <n v="66.12"/>
    <n v="65.63"/>
    <n v="0"/>
    <n v="0"/>
    <n v="0"/>
  </r>
  <r>
    <n v="9887182744"/>
    <x v="5"/>
    <x v="0"/>
    <s v="New Delhi"/>
    <s v="Delhi"/>
    <s v="India"/>
    <x v="0"/>
    <x v="0"/>
    <s v="India"/>
    <d v="2024-10-01T10:34:12"/>
    <d v="2024-10-02T00:00:00"/>
    <d v="2024-10-02T09:17:28"/>
    <d v="2024-10-02T13:00:00"/>
    <d v="2024-10-03T13:43:12"/>
    <x v="0"/>
    <d v="2024-10-03T13:00:00"/>
    <x v="0"/>
    <x v="1"/>
    <n v="22.72"/>
    <n v="26.42"/>
    <n v="51.15"/>
    <n v="3.7"/>
    <n v="28.42"/>
    <n v="24.72"/>
    <n v="0.72"/>
    <n v="1"/>
    <n v="1"/>
  </r>
  <r>
    <n v="9887183369"/>
    <x v="5"/>
    <x v="0"/>
    <s v="New Delhi"/>
    <s v="Delhi"/>
    <s v="India"/>
    <x v="0"/>
    <x v="0"/>
    <s v="India"/>
    <d v="2024-10-01T10:34:13"/>
    <d v="2024-10-02T00:00:00"/>
    <d v="2024-10-02T09:17:28"/>
    <d v="2024-10-02T13:00:00"/>
    <d v="2024-10-03T16:52:48"/>
    <x v="0"/>
    <d v="2024-10-03T13:00:00"/>
    <x v="0"/>
    <x v="1"/>
    <n v="22.72"/>
    <n v="26.42"/>
    <n v="54.3"/>
    <n v="3.7"/>
    <n v="31.58"/>
    <n v="27.87"/>
    <n v="3.87"/>
    <n v="1"/>
    <n v="1"/>
  </r>
  <r>
    <n v="9713883712"/>
    <x v="5"/>
    <x v="0"/>
    <s v="New Delhi"/>
    <s v="Delhi"/>
    <s v="India"/>
    <x v="9"/>
    <x v="9"/>
    <s v="India"/>
    <d v="2024-10-01T10:46:17"/>
    <d v="2024-10-02T00:00:00"/>
    <d v="2024-10-01T13:37:14"/>
    <d v="2024-10-01T17:00:00"/>
    <d v="2024-10-02T21:57:36"/>
    <x v="0"/>
    <d v="2024-10-02T17:00:00"/>
    <x v="0"/>
    <x v="1"/>
    <n v="2.83"/>
    <n v="6.22"/>
    <n v="35.18"/>
    <n v="3.37"/>
    <n v="32.33"/>
    <n v="28.95"/>
    <n v="4.95"/>
    <n v="0"/>
    <n v="0"/>
  </r>
  <r>
    <n v="9713884183"/>
    <x v="5"/>
    <x v="0"/>
    <s v="New Delhi"/>
    <s v="Delhi"/>
    <s v="India"/>
    <x v="9"/>
    <x v="9"/>
    <s v="India"/>
    <d v="2024-10-01T10:46:18"/>
    <d v="2024-10-02T00:00:00"/>
    <d v="2024-10-01T13:37:14"/>
    <d v="2024-10-01T17:00:00"/>
    <d v="2024-10-02T20:31:12"/>
    <x v="0"/>
    <d v="2024-10-02T17:00:00"/>
    <x v="0"/>
    <x v="1"/>
    <n v="2.83"/>
    <n v="6.22"/>
    <n v="33.729999999999997"/>
    <n v="3.37"/>
    <n v="30.88"/>
    <n v="27.52"/>
    <n v="3.52"/>
    <n v="0"/>
    <n v="0"/>
  </r>
  <r>
    <n v="2065656436"/>
    <x v="0"/>
    <x v="2"/>
    <s v="New Delhi"/>
    <s v="Delhi"/>
    <s v="India"/>
    <x v="13"/>
    <x v="6"/>
    <s v="India"/>
    <d v="2024-10-01T10:47:22"/>
    <d v="2024-10-02T00:00:00"/>
    <d v="2024-10-01T16:48:29"/>
    <d v="2024-10-01T17:00:00"/>
    <d v="2024-10-04T13:09:36"/>
    <x v="0"/>
    <d v="2024-10-04T17:00:00"/>
    <x v="0"/>
    <x v="0"/>
    <n v="6.02"/>
    <n v="6.2"/>
    <n v="74.37"/>
    <n v="0.18"/>
    <n v="68.349999999999994"/>
    <n v="68.150000000000006"/>
    <n v="0"/>
    <n v="0"/>
    <n v="0"/>
  </r>
  <r>
    <n v="2065656540"/>
    <x v="0"/>
    <x v="2"/>
    <s v="New Delhi"/>
    <s v="Delhi"/>
    <s v="India"/>
    <x v="13"/>
    <x v="6"/>
    <s v="India"/>
    <d v="2024-10-01T10:47:23"/>
    <d v="2024-10-02T00:00:00"/>
    <d v="2024-10-01T16:48:29"/>
    <d v="2024-10-01T17:00:00"/>
    <d v="2024-10-04T09:12:00"/>
    <x v="0"/>
    <d v="2024-10-04T17:00:00"/>
    <x v="0"/>
    <x v="0"/>
    <n v="6.02"/>
    <n v="6.2"/>
    <n v="70.400000000000006"/>
    <n v="0.18"/>
    <n v="64.38"/>
    <n v="64.2"/>
    <n v="0"/>
    <n v="0"/>
    <n v="0"/>
  </r>
  <r>
    <n v="3033158106"/>
    <x v="0"/>
    <x v="2"/>
    <s v="New Delhi"/>
    <s v="Delhi"/>
    <s v="India"/>
    <x v="2"/>
    <x v="2"/>
    <s v="India"/>
    <d v="2024-10-01T10:47:27"/>
    <d v="2024-10-02T00:00:00"/>
    <d v="2024-10-01T12:39:21"/>
    <d v="2024-10-01T13:00:00"/>
    <d v="2024-10-04T08:40:48"/>
    <x v="0"/>
    <d v="2024-10-04T13:00:00"/>
    <x v="0"/>
    <x v="0"/>
    <n v="1.85"/>
    <n v="2.2000000000000002"/>
    <n v="69.88"/>
    <n v="0.33"/>
    <n v="68.02"/>
    <n v="67.67"/>
    <n v="0"/>
    <n v="0"/>
    <n v="0"/>
  </r>
  <r>
    <n v="3033158188"/>
    <x v="0"/>
    <x v="2"/>
    <s v="New Delhi"/>
    <s v="Delhi"/>
    <s v="India"/>
    <x v="2"/>
    <x v="2"/>
    <s v="India"/>
    <d v="2024-10-01T10:47:28"/>
    <d v="2024-10-02T00:00:00"/>
    <d v="2024-10-01T12:39:21"/>
    <d v="2024-10-01T13:00:00"/>
    <d v="2024-10-03T10:28:48"/>
    <x v="0"/>
    <d v="2024-10-04T13:00:00"/>
    <x v="0"/>
    <x v="0"/>
    <n v="1.85"/>
    <n v="2.2000000000000002"/>
    <n v="47.68"/>
    <n v="0.33"/>
    <n v="45.82"/>
    <n v="45.47"/>
    <n v="0"/>
    <n v="0"/>
    <n v="0"/>
  </r>
  <r>
    <n v="2065963793"/>
    <x v="0"/>
    <x v="1"/>
    <s v="New Delhi"/>
    <s v="Delhi"/>
    <s v="India"/>
    <x v="1"/>
    <x v="1"/>
    <s v="India"/>
    <d v="2024-10-01T10:50:22"/>
    <d v="2024-10-02T00:00:00"/>
    <d v="2024-10-01T11:53:51"/>
    <d v="2024-10-01T13:00:00"/>
    <d v="2024-10-03T08:40:48"/>
    <x v="0"/>
    <d v="2024-10-03T13:00:00"/>
    <x v="0"/>
    <x v="0"/>
    <n v="1.05"/>
    <n v="2.15"/>
    <n v="45.83"/>
    <n v="1.1000000000000001"/>
    <n v="44.77"/>
    <n v="43.67"/>
    <n v="0"/>
    <n v="0"/>
    <n v="0"/>
  </r>
  <r>
    <n v="2065964001"/>
    <x v="0"/>
    <x v="1"/>
    <s v="New Delhi"/>
    <s v="Delhi"/>
    <s v="India"/>
    <x v="1"/>
    <x v="1"/>
    <s v="India"/>
    <d v="2024-10-01T10:50:23"/>
    <d v="2024-10-02T00:00:00"/>
    <d v="2024-10-01T11:53:51"/>
    <d v="2024-10-01T13:00:00"/>
    <m/>
    <x v="0"/>
    <d v="2024-10-03T13:00:00"/>
    <x v="1"/>
    <x v="2"/>
    <n v="1.05"/>
    <n v="2.15"/>
    <m/>
    <n v="1.1000000000000001"/>
    <m/>
    <m/>
    <n v="0"/>
    <n v="0"/>
    <n v="0"/>
  </r>
  <r>
    <n v="1451568126"/>
    <x v="5"/>
    <x v="0"/>
    <s v="New Delhi"/>
    <s v="Delhi"/>
    <s v="India"/>
    <x v="0"/>
    <x v="0"/>
    <s v="India"/>
    <d v="2024-10-01T10:52:19"/>
    <d v="2024-10-02T00:00:00"/>
    <d v="2024-10-01T12:32:16"/>
    <d v="2024-10-01T13:00:00"/>
    <d v="2024-10-02T13:43:12"/>
    <x v="0"/>
    <d v="2024-10-02T13:00:00"/>
    <x v="0"/>
    <x v="1"/>
    <n v="1.65"/>
    <n v="2.12"/>
    <n v="26.83"/>
    <n v="0.45"/>
    <n v="25.17"/>
    <n v="24.72"/>
    <n v="0.72"/>
    <n v="0"/>
    <n v="0"/>
  </r>
  <r>
    <n v="1451633382"/>
    <x v="5"/>
    <x v="0"/>
    <s v="New Delhi"/>
    <s v="Delhi"/>
    <s v="India"/>
    <x v="0"/>
    <x v="0"/>
    <s v="India"/>
    <d v="2024-10-01T10:52:19"/>
    <d v="2024-10-02T00:00:00"/>
    <d v="2024-10-02T10:42:09"/>
    <d v="2024-10-02T13:00:00"/>
    <d v="2024-10-03T19:16:48"/>
    <x v="1"/>
    <d v="2024-10-03T13:00:00"/>
    <x v="0"/>
    <x v="1"/>
    <n v="23.82"/>
    <n v="26.12"/>
    <n v="56.4"/>
    <n v="2.2799999999999998"/>
    <n v="32.57"/>
    <n v="30.27"/>
    <n v="6.27"/>
    <n v="1"/>
    <n v="1"/>
  </r>
  <r>
    <n v="1451633776"/>
    <x v="5"/>
    <x v="0"/>
    <s v="New Delhi"/>
    <s v="Delhi"/>
    <s v="India"/>
    <x v="0"/>
    <x v="0"/>
    <s v="India"/>
    <d v="2024-10-01T10:52:20"/>
    <d v="2024-10-02T00:00:00"/>
    <d v="2024-10-02T10:42:09"/>
    <d v="2024-10-02T13:00:00"/>
    <m/>
    <x v="0"/>
    <d v="2024-10-03T13:00:00"/>
    <x v="1"/>
    <x v="2"/>
    <n v="23.82"/>
    <n v="26.12"/>
    <m/>
    <n v="2.2799999999999998"/>
    <m/>
    <m/>
    <n v="0"/>
    <n v="1"/>
    <n v="1"/>
  </r>
  <r>
    <n v="1451568606"/>
    <x v="5"/>
    <x v="0"/>
    <s v="New Delhi"/>
    <s v="Delhi"/>
    <s v="India"/>
    <x v="0"/>
    <x v="0"/>
    <s v="India"/>
    <d v="2024-10-01T10:52:20"/>
    <d v="2024-10-02T00:00:00"/>
    <d v="2024-10-01T12:32:16"/>
    <d v="2024-10-01T13:00:00"/>
    <d v="2024-10-02T19:24:00"/>
    <x v="0"/>
    <d v="2024-10-02T13:00:00"/>
    <x v="0"/>
    <x v="1"/>
    <n v="1.65"/>
    <n v="2.12"/>
    <n v="32.520000000000003"/>
    <n v="0.45"/>
    <n v="30.85"/>
    <n v="30.4"/>
    <n v="6.4"/>
    <n v="0"/>
    <n v="0"/>
  </r>
  <r>
    <n v="1452193450"/>
    <x v="4"/>
    <x v="2"/>
    <s v="New Delhi"/>
    <s v="Delhi"/>
    <s v="India"/>
    <x v="4"/>
    <x v="4"/>
    <s v="India"/>
    <d v="2024-10-01T10:56:19"/>
    <d v="2024-10-02T00:00:00"/>
    <d v="2024-10-01T13:16:12"/>
    <d v="2024-10-01T17:00:00"/>
    <d v="2024-10-03T14:33:07"/>
    <x v="0"/>
    <d v="2024-10-04T17:00:00"/>
    <x v="0"/>
    <x v="0"/>
    <n v="2.3199999999999998"/>
    <n v="6.05"/>
    <n v="51.6"/>
    <n v="3.72"/>
    <n v="49.27"/>
    <n v="45.55"/>
    <n v="0"/>
    <n v="0"/>
    <n v="0"/>
  </r>
  <r>
    <n v="1452193640"/>
    <x v="4"/>
    <x v="2"/>
    <s v="New Delhi"/>
    <s v="Delhi"/>
    <s v="India"/>
    <x v="4"/>
    <x v="4"/>
    <s v="India"/>
    <d v="2024-10-01T10:56:20"/>
    <d v="2024-10-02T00:00:00"/>
    <d v="2024-10-01T13:16:12"/>
    <d v="2024-10-01T17:00:00"/>
    <d v="2024-10-04T09:24:00"/>
    <x v="0"/>
    <d v="2024-10-04T17:00:00"/>
    <x v="0"/>
    <x v="0"/>
    <n v="2.3199999999999998"/>
    <n v="6.05"/>
    <n v="70.45"/>
    <n v="3.72"/>
    <n v="68.12"/>
    <n v="64.400000000000006"/>
    <n v="0"/>
    <n v="0"/>
    <n v="0"/>
  </r>
  <r>
    <n v="2066390818"/>
    <x v="0"/>
    <x v="0"/>
    <s v="New Delhi"/>
    <s v="Delhi"/>
    <s v="India"/>
    <x v="12"/>
    <x v="11"/>
    <s v="India"/>
    <d v="2024-10-01T10:57:22"/>
    <d v="2024-10-02T00:00:00"/>
    <d v="2024-10-01T11:42:34"/>
    <d v="2024-10-01T13:00:00"/>
    <d v="2024-10-02T18:45:36"/>
    <x v="0"/>
    <d v="2024-10-02T13:00:00"/>
    <x v="0"/>
    <x v="1"/>
    <n v="0.75"/>
    <n v="2.0299999999999998"/>
    <n v="31.8"/>
    <n v="1.28"/>
    <n v="31.05"/>
    <n v="29.75"/>
    <n v="5.75"/>
    <n v="0"/>
    <n v="0"/>
  </r>
  <r>
    <n v="2066390971"/>
    <x v="0"/>
    <x v="0"/>
    <s v="New Delhi"/>
    <s v="Delhi"/>
    <s v="India"/>
    <x v="12"/>
    <x v="11"/>
    <s v="India"/>
    <d v="2024-10-01T10:57:23"/>
    <d v="2024-10-02T00:00:00"/>
    <d v="2024-10-01T11:42:34"/>
    <d v="2024-10-01T13:00:00"/>
    <d v="2024-10-02T10:36:00"/>
    <x v="0"/>
    <d v="2024-10-02T13:00:00"/>
    <x v="0"/>
    <x v="0"/>
    <n v="0.75"/>
    <n v="2.0299999999999998"/>
    <n v="23.63"/>
    <n v="1.28"/>
    <n v="22.88"/>
    <n v="21.6"/>
    <n v="0"/>
    <n v="0"/>
    <n v="0"/>
  </r>
  <r>
    <n v="2066641639"/>
    <x v="0"/>
    <x v="1"/>
    <s v="New Delhi"/>
    <s v="Delhi"/>
    <s v="India"/>
    <x v="13"/>
    <x v="6"/>
    <s v="India"/>
    <d v="2024-10-01T11:00:22"/>
    <d v="2024-10-02T00:00:00"/>
    <d v="2024-10-01T12:33:28"/>
    <d v="2024-10-01T13:00:00"/>
    <d v="2024-10-02T09:49:55"/>
    <x v="0"/>
    <d v="2024-10-03T13:00:00"/>
    <x v="0"/>
    <x v="0"/>
    <n v="1.55"/>
    <n v="1.98"/>
    <n v="22.82"/>
    <n v="0.43"/>
    <n v="21.27"/>
    <n v="20.82"/>
    <n v="0"/>
    <n v="0"/>
    <n v="0"/>
  </r>
  <r>
    <n v="2066641700"/>
    <x v="0"/>
    <x v="1"/>
    <s v="New Delhi"/>
    <s v="Delhi"/>
    <s v="India"/>
    <x v="13"/>
    <x v="6"/>
    <s v="India"/>
    <d v="2024-10-01T11:00:23"/>
    <d v="2024-10-02T00:00:00"/>
    <d v="2024-10-01T12:33:28"/>
    <d v="2024-10-01T13:00:00"/>
    <m/>
    <x v="0"/>
    <d v="2024-10-03T13:00:00"/>
    <x v="1"/>
    <x v="2"/>
    <n v="1.55"/>
    <n v="1.98"/>
    <m/>
    <n v="0.43"/>
    <m/>
    <m/>
    <n v="0"/>
    <n v="0"/>
    <n v="0"/>
  </r>
  <r>
    <n v="9404323248"/>
    <x v="2"/>
    <x v="2"/>
    <s v="New Delhi"/>
    <s v="Delhi"/>
    <s v="India"/>
    <x v="11"/>
    <x v="10"/>
    <s v="India"/>
    <d v="2024-10-01T11:02:02"/>
    <d v="2024-10-02T00:00:00"/>
    <d v="2024-10-02T09:27:39"/>
    <d v="2024-10-02T13:00:00"/>
    <d v="2024-10-05T12:09:36"/>
    <x v="0"/>
    <d v="2024-10-05T13:00:00"/>
    <x v="0"/>
    <x v="0"/>
    <n v="22.42"/>
    <n v="25.95"/>
    <n v="97.12"/>
    <n v="3.53"/>
    <n v="74.680000000000007"/>
    <n v="71.150000000000006"/>
    <n v="0"/>
    <n v="1"/>
    <n v="1"/>
  </r>
  <r>
    <n v="9404323547"/>
    <x v="2"/>
    <x v="2"/>
    <s v="New Delhi"/>
    <s v="Delhi"/>
    <s v="India"/>
    <x v="11"/>
    <x v="10"/>
    <s v="India"/>
    <d v="2024-10-01T11:02:03"/>
    <d v="2024-10-02T00:00:00"/>
    <d v="2024-10-02T09:27:39"/>
    <d v="2024-10-02T13:00:00"/>
    <d v="2024-10-05T15:02:24"/>
    <x v="0"/>
    <d v="2024-10-05T13:00:00"/>
    <x v="0"/>
    <x v="1"/>
    <n v="22.42"/>
    <n v="25.95"/>
    <n v="100"/>
    <n v="3.53"/>
    <n v="77.569999999999993"/>
    <n v="74.03"/>
    <n v="2.0299999999999998"/>
    <n v="1"/>
    <n v="1"/>
  </r>
  <r>
    <n v="1686647937"/>
    <x v="5"/>
    <x v="1"/>
    <s v="New Delhi"/>
    <s v="Delhi"/>
    <s v="India"/>
    <x v="6"/>
    <x v="6"/>
    <s v="India"/>
    <d v="2024-10-01T11:03:20"/>
    <d v="2024-10-02T00:00:00"/>
    <d v="2024-10-01T13:22:55"/>
    <d v="2024-10-01T17:00:00"/>
    <d v="2024-10-02T19:27:50"/>
    <x v="0"/>
    <d v="2024-10-03T17:00:00"/>
    <x v="0"/>
    <x v="0"/>
    <n v="2.3199999999999998"/>
    <n v="5.93"/>
    <n v="32.4"/>
    <n v="3.62"/>
    <n v="30.07"/>
    <n v="26.45"/>
    <n v="0"/>
    <n v="0"/>
    <n v="0"/>
  </r>
  <r>
    <n v="1686648623"/>
    <x v="5"/>
    <x v="1"/>
    <s v="New Delhi"/>
    <s v="Delhi"/>
    <s v="India"/>
    <x v="6"/>
    <x v="6"/>
    <s v="India"/>
    <d v="2024-10-01T11:03:21"/>
    <d v="2024-10-02T00:00:00"/>
    <d v="2024-10-01T13:22:55"/>
    <d v="2024-10-01T17:00:00"/>
    <d v="2024-10-03T20:31:12"/>
    <x v="0"/>
    <d v="2024-10-03T17:00:00"/>
    <x v="0"/>
    <x v="1"/>
    <n v="2.3199999999999998"/>
    <n v="5.93"/>
    <n v="57.45"/>
    <n v="3.62"/>
    <n v="55.13"/>
    <n v="51.52"/>
    <n v="3.52"/>
    <n v="0"/>
    <n v="0"/>
  </r>
  <r>
    <n v="7238956189"/>
    <x v="6"/>
    <x v="0"/>
    <s v="New Delhi"/>
    <s v="Delhi"/>
    <s v="India"/>
    <x v="8"/>
    <x v="8"/>
    <s v="India"/>
    <d v="2024-10-01T11:04:16"/>
    <d v="2024-10-02T00:00:00"/>
    <d v="2024-10-01T12:52:27"/>
    <d v="2024-10-01T17:00:00"/>
    <d v="2024-10-03T08:21:36"/>
    <x v="0"/>
    <d v="2024-10-02T17:00:00"/>
    <x v="0"/>
    <x v="1"/>
    <n v="1.8"/>
    <n v="5.92"/>
    <n v="45.28"/>
    <n v="4.12"/>
    <n v="43.48"/>
    <n v="39.35"/>
    <n v="15.35"/>
    <n v="0"/>
    <n v="0"/>
  </r>
  <r>
    <n v="7238956600"/>
    <x v="6"/>
    <x v="0"/>
    <s v="New Delhi"/>
    <s v="Delhi"/>
    <s v="India"/>
    <x v="8"/>
    <x v="8"/>
    <s v="India"/>
    <d v="2024-10-01T11:04:17"/>
    <d v="2024-10-02T00:00:00"/>
    <d v="2024-10-01T12:52:27"/>
    <d v="2024-10-01T17:00:00"/>
    <d v="2024-10-02T16:52:48"/>
    <x v="0"/>
    <d v="2024-10-02T17:00:00"/>
    <x v="0"/>
    <x v="0"/>
    <n v="1.8"/>
    <n v="5.92"/>
    <n v="29.8"/>
    <n v="4.12"/>
    <n v="28"/>
    <n v="23.87"/>
    <n v="0"/>
    <n v="0"/>
    <n v="0"/>
  </r>
  <r>
    <n v="2067122811"/>
    <x v="4"/>
    <x v="2"/>
    <s v="New Delhi"/>
    <s v="Delhi"/>
    <s v="India"/>
    <x v="4"/>
    <x v="4"/>
    <s v="India"/>
    <d v="2024-10-01T11:07:22"/>
    <d v="2024-10-02T00:00:00"/>
    <d v="2024-10-01T15:54:02"/>
    <d v="2024-10-01T17:00:00"/>
    <d v="2024-10-03T12:45:36"/>
    <x v="0"/>
    <d v="2024-10-04T17:00:00"/>
    <x v="0"/>
    <x v="0"/>
    <n v="4.7699999999999996"/>
    <n v="5.87"/>
    <n v="49.63"/>
    <n v="1.08"/>
    <n v="44.85"/>
    <n v="43.75"/>
    <n v="0"/>
    <n v="0"/>
    <n v="0"/>
  </r>
  <r>
    <n v="2067122940"/>
    <x v="4"/>
    <x v="2"/>
    <s v="New Delhi"/>
    <s v="Delhi"/>
    <s v="India"/>
    <x v="4"/>
    <x v="4"/>
    <s v="India"/>
    <d v="2024-10-01T11:07:23"/>
    <d v="2024-10-02T00:00:00"/>
    <d v="2024-10-01T15:54:02"/>
    <d v="2024-10-01T17:00:00"/>
    <d v="2024-10-03T12:33:36"/>
    <x v="0"/>
    <d v="2024-10-04T17:00:00"/>
    <x v="0"/>
    <x v="0"/>
    <n v="4.7699999999999996"/>
    <n v="5.87"/>
    <n v="49.43"/>
    <n v="1.08"/>
    <n v="44.65"/>
    <n v="43.55"/>
    <n v="0"/>
    <n v="0"/>
    <n v="0"/>
  </r>
  <r>
    <n v="2067370924"/>
    <x v="0"/>
    <x v="1"/>
    <s v="New Delhi"/>
    <s v="Delhi"/>
    <s v="India"/>
    <x v="13"/>
    <x v="6"/>
    <s v="India"/>
    <d v="2024-10-01T11:11:22"/>
    <d v="2024-10-02T00:00:00"/>
    <d v="2024-10-01T14:09:42"/>
    <d v="2024-10-01T17:00:00"/>
    <d v="2024-10-02T15:53:46"/>
    <x v="0"/>
    <d v="2024-10-03T17:00:00"/>
    <x v="0"/>
    <x v="0"/>
    <n v="2.97"/>
    <n v="5.8"/>
    <n v="28.7"/>
    <n v="2.83"/>
    <n v="25.73"/>
    <n v="22.88"/>
    <n v="0"/>
    <n v="0"/>
    <n v="0"/>
  </r>
  <r>
    <n v="2067371550"/>
    <x v="0"/>
    <x v="1"/>
    <s v="New Delhi"/>
    <s v="Delhi"/>
    <s v="India"/>
    <x v="13"/>
    <x v="6"/>
    <s v="India"/>
    <d v="2024-10-01T11:11:23"/>
    <d v="2024-10-02T00:00:00"/>
    <d v="2024-10-01T14:09:42"/>
    <d v="2024-10-01T17:00:00"/>
    <d v="2024-10-02T14:01:26"/>
    <x v="0"/>
    <d v="2024-10-03T17:00:00"/>
    <x v="0"/>
    <x v="0"/>
    <n v="2.97"/>
    <n v="5.8"/>
    <n v="26.83"/>
    <n v="2.83"/>
    <n v="23.85"/>
    <n v="21.02"/>
    <n v="0"/>
    <n v="0"/>
    <n v="0"/>
  </r>
  <r>
    <n v="8830998374"/>
    <x v="5"/>
    <x v="1"/>
    <s v="New Delhi"/>
    <s v="Delhi"/>
    <s v="India"/>
    <x v="6"/>
    <x v="6"/>
    <s v="India"/>
    <d v="2024-10-01T11:13:09"/>
    <d v="2024-10-02T00:00:00"/>
    <d v="2024-10-01T12:26:51"/>
    <d v="2024-10-01T13:00:00"/>
    <d v="2024-10-02T14:00:00"/>
    <x v="0"/>
    <d v="2024-10-03T13:00:00"/>
    <x v="0"/>
    <x v="0"/>
    <n v="1.22"/>
    <n v="1.77"/>
    <n v="26.77"/>
    <n v="0.55000000000000004"/>
    <n v="25.55"/>
    <n v="25"/>
    <n v="0"/>
    <n v="0"/>
    <n v="0"/>
  </r>
  <r>
    <n v="8830998882"/>
    <x v="5"/>
    <x v="1"/>
    <s v="New Delhi"/>
    <s v="Delhi"/>
    <s v="India"/>
    <x v="6"/>
    <x v="6"/>
    <s v="India"/>
    <d v="2024-10-01T11:13:10"/>
    <d v="2024-10-02T00:00:00"/>
    <d v="2024-10-01T12:26:51"/>
    <d v="2024-10-01T13:00:00"/>
    <d v="2024-10-03T19:24:00"/>
    <x v="0"/>
    <d v="2024-10-03T13:00:00"/>
    <x v="0"/>
    <x v="1"/>
    <n v="1.22"/>
    <n v="1.77"/>
    <n v="56.17"/>
    <n v="0.55000000000000004"/>
    <n v="54.95"/>
    <n v="54.4"/>
    <n v="6.4"/>
    <n v="0"/>
    <n v="0"/>
  </r>
  <r>
    <n v="2067862285"/>
    <x v="0"/>
    <x v="2"/>
    <s v="New Delhi"/>
    <s v="Delhi"/>
    <s v="India"/>
    <x v="13"/>
    <x v="6"/>
    <s v="India"/>
    <d v="2024-10-01T11:17:22"/>
    <d v="2024-10-02T00:00:00"/>
    <d v="2024-10-01T16:41:32"/>
    <d v="2024-10-01T17:00:00"/>
    <d v="2024-10-04T14:36:00"/>
    <x v="0"/>
    <d v="2024-10-04T17:00:00"/>
    <x v="0"/>
    <x v="0"/>
    <n v="5.4"/>
    <n v="5.7"/>
    <n v="75.3"/>
    <n v="0.3"/>
    <n v="69.900000000000006"/>
    <n v="69.599999999999994"/>
    <n v="0"/>
    <n v="0"/>
    <n v="0"/>
  </r>
  <r>
    <n v="2067862410"/>
    <x v="0"/>
    <x v="2"/>
    <s v="New Delhi"/>
    <s v="Delhi"/>
    <s v="India"/>
    <x v="13"/>
    <x v="6"/>
    <s v="India"/>
    <d v="2024-10-01T11:17:23"/>
    <d v="2024-10-02T00:00:00"/>
    <d v="2024-10-01T16:41:32"/>
    <d v="2024-10-01T17:00:00"/>
    <d v="2024-10-04T12:33:36"/>
    <x v="0"/>
    <d v="2024-10-04T17:00:00"/>
    <x v="0"/>
    <x v="0"/>
    <n v="5.4"/>
    <n v="5.7"/>
    <n v="73.27"/>
    <n v="0.3"/>
    <n v="67.87"/>
    <n v="67.55"/>
    <n v="0"/>
    <n v="0"/>
    <n v="0"/>
  </r>
  <r>
    <n v="2068302656"/>
    <x v="0"/>
    <x v="2"/>
    <s v="New Delhi"/>
    <s v="Delhi"/>
    <s v="India"/>
    <x v="12"/>
    <x v="11"/>
    <s v="India"/>
    <d v="2024-10-01T11:22:22"/>
    <d v="2024-10-02T00:00:00"/>
    <d v="2024-10-01T11:49:56"/>
    <d v="2024-10-01T13:00:00"/>
    <d v="2024-10-04T17:19:12"/>
    <x v="0"/>
    <d v="2024-10-04T13:00:00"/>
    <x v="0"/>
    <x v="1"/>
    <n v="0.45"/>
    <n v="1.62"/>
    <n v="77.930000000000007"/>
    <n v="1.17"/>
    <n v="77.48"/>
    <n v="76.319999999999993"/>
    <n v="4.32"/>
    <n v="0"/>
    <n v="0"/>
  </r>
  <r>
    <n v="2068303313"/>
    <x v="0"/>
    <x v="2"/>
    <s v="New Delhi"/>
    <s v="Delhi"/>
    <s v="India"/>
    <x v="12"/>
    <x v="11"/>
    <s v="India"/>
    <d v="2024-10-01T11:22:23"/>
    <d v="2024-10-02T00:00:00"/>
    <d v="2024-10-01T11:49:56"/>
    <d v="2024-10-01T13:00:00"/>
    <d v="2024-10-03T09:49:55"/>
    <x v="0"/>
    <d v="2024-10-04T13:00:00"/>
    <x v="0"/>
    <x v="0"/>
    <n v="0.45"/>
    <n v="1.62"/>
    <n v="46.45"/>
    <n v="1.17"/>
    <n v="45.98"/>
    <n v="44.82"/>
    <n v="0"/>
    <n v="0"/>
    <n v="0"/>
  </r>
  <r>
    <n v="9777591913"/>
    <x v="0"/>
    <x v="0"/>
    <s v="New Delhi"/>
    <s v="Delhi"/>
    <s v="India"/>
    <x v="9"/>
    <x v="9"/>
    <s v="India"/>
    <d v="2024-10-01T11:27:17"/>
    <d v="2024-10-02T00:00:00"/>
    <d v="2024-10-01T12:27:59"/>
    <d v="2024-10-01T13:00:00"/>
    <d v="2024-10-02T11:26:24"/>
    <x v="1"/>
    <d v="2024-10-02T13:00:00"/>
    <x v="0"/>
    <x v="0"/>
    <n v="1"/>
    <n v="1.53"/>
    <n v="23.98"/>
    <n v="0.53"/>
    <n v="22.97"/>
    <n v="22.43"/>
    <n v="0"/>
    <n v="0"/>
    <n v="0"/>
  </r>
  <r>
    <n v="9777592467"/>
    <x v="0"/>
    <x v="0"/>
    <s v="New Delhi"/>
    <s v="Delhi"/>
    <s v="India"/>
    <x v="9"/>
    <x v="9"/>
    <s v="India"/>
    <d v="2024-10-01T11:27:18"/>
    <d v="2024-10-02T00:00:00"/>
    <d v="2024-10-01T12:27:59"/>
    <d v="2024-10-01T13:00:00"/>
    <d v="2024-10-02T11:26:24"/>
    <x v="0"/>
    <d v="2024-10-02T13:00:00"/>
    <x v="0"/>
    <x v="0"/>
    <n v="1"/>
    <n v="1.53"/>
    <n v="23.98"/>
    <n v="0.53"/>
    <n v="22.97"/>
    <n v="22.43"/>
    <n v="0"/>
    <n v="0"/>
    <n v="0"/>
  </r>
  <r>
    <n v="1455527526"/>
    <x v="6"/>
    <x v="2"/>
    <s v="New Delhi"/>
    <s v="Delhi"/>
    <s v="India"/>
    <x v="17"/>
    <x v="13"/>
    <s v="India"/>
    <d v="2024-10-01T11:27:19"/>
    <d v="2024-10-02T00:00:00"/>
    <d v="2024-10-01T11:46:55"/>
    <d v="2024-10-01T13:00:00"/>
    <d v="2024-10-04T15:45:36"/>
    <x v="0"/>
    <d v="2024-10-04T13:00:00"/>
    <x v="0"/>
    <x v="1"/>
    <n v="0.32"/>
    <n v="1.53"/>
    <n v="76.3"/>
    <n v="1.22"/>
    <n v="75.97"/>
    <n v="74.75"/>
    <n v="2.75"/>
    <n v="0"/>
    <n v="0"/>
  </r>
  <r>
    <n v="1455527571"/>
    <x v="6"/>
    <x v="2"/>
    <s v="New Delhi"/>
    <s v="Delhi"/>
    <s v="India"/>
    <x v="17"/>
    <x v="13"/>
    <s v="India"/>
    <d v="2024-10-01T11:27:20"/>
    <d v="2024-10-02T00:00:00"/>
    <d v="2024-10-01T11:46:55"/>
    <d v="2024-10-01T13:00:00"/>
    <d v="2024-10-05T13:28:48"/>
    <x v="0"/>
    <d v="2024-10-04T13:00:00"/>
    <x v="0"/>
    <x v="1"/>
    <n v="0.32"/>
    <n v="1.53"/>
    <n v="98.02"/>
    <n v="1.22"/>
    <n v="97.68"/>
    <n v="96.47"/>
    <n v="24.47"/>
    <n v="0"/>
    <n v="0"/>
  </r>
  <r>
    <n v="9894324426"/>
    <x v="0"/>
    <x v="1"/>
    <s v="New Delhi"/>
    <s v="Delhi"/>
    <s v="India"/>
    <x v="13"/>
    <x v="6"/>
    <s v="India"/>
    <d v="2024-10-01T11:28:12"/>
    <d v="2024-10-02T00:00:00"/>
    <d v="2024-10-01T14:06:23"/>
    <d v="2024-10-01T17:00:00"/>
    <d v="2024-10-03T17:00:00"/>
    <x v="0"/>
    <d v="2024-10-03T17:00:00"/>
    <x v="0"/>
    <x v="0"/>
    <n v="2.63"/>
    <n v="5.52"/>
    <n v="53.52"/>
    <n v="2.88"/>
    <n v="50.88"/>
    <n v="48"/>
    <n v="0"/>
    <n v="0"/>
    <n v="0"/>
  </r>
  <r>
    <n v="9894325020"/>
    <x v="0"/>
    <x v="1"/>
    <s v="New Delhi"/>
    <s v="Delhi"/>
    <s v="India"/>
    <x v="13"/>
    <x v="6"/>
    <s v="India"/>
    <d v="2024-10-01T11:28:13"/>
    <d v="2024-10-02T00:00:00"/>
    <d v="2024-10-01T14:06:23"/>
    <d v="2024-10-01T17:00:00"/>
    <m/>
    <x v="0"/>
    <d v="2024-10-03T17:00:00"/>
    <x v="1"/>
    <x v="2"/>
    <n v="2.63"/>
    <n v="5.52"/>
    <m/>
    <n v="2.88"/>
    <m/>
    <m/>
    <n v="0"/>
    <n v="0"/>
    <n v="0"/>
  </r>
  <r>
    <n v="4968927386"/>
    <x v="6"/>
    <x v="0"/>
    <s v="New Delhi"/>
    <s v="Delhi"/>
    <s v="India"/>
    <x v="8"/>
    <x v="8"/>
    <s v="India"/>
    <d v="2024-10-01T11:28:15"/>
    <d v="2024-10-02T00:00:00"/>
    <d v="2024-10-01T11:47:14"/>
    <d v="2024-10-01T13:00:00"/>
    <d v="2024-10-03T10:07:12"/>
    <x v="0"/>
    <d v="2024-10-02T13:00:00"/>
    <x v="0"/>
    <x v="1"/>
    <n v="0.3"/>
    <n v="1.52"/>
    <n v="46.63"/>
    <n v="1.2"/>
    <n v="46.32"/>
    <n v="45.12"/>
    <n v="21.12"/>
    <n v="0"/>
    <n v="0"/>
  </r>
  <r>
    <n v="4968927911"/>
    <x v="6"/>
    <x v="0"/>
    <s v="New Delhi"/>
    <s v="Delhi"/>
    <s v="India"/>
    <x v="8"/>
    <x v="8"/>
    <s v="India"/>
    <d v="2024-10-01T11:28:16"/>
    <d v="2024-10-02T00:00:00"/>
    <d v="2024-10-01T11:47:14"/>
    <d v="2024-10-01T13:00:00"/>
    <d v="2024-10-03T13:57:36"/>
    <x v="0"/>
    <d v="2024-10-02T13:00:00"/>
    <x v="0"/>
    <x v="1"/>
    <n v="0.3"/>
    <n v="1.52"/>
    <n v="50.48"/>
    <n v="1.2"/>
    <n v="50.17"/>
    <n v="48.95"/>
    <n v="24.95"/>
    <n v="0"/>
    <n v="0"/>
  </r>
  <r>
    <n v="2068672608"/>
    <x v="0"/>
    <x v="2"/>
    <s v="New Delhi"/>
    <s v="Delhi"/>
    <s v="India"/>
    <x v="10"/>
    <x v="1"/>
    <s v="India"/>
    <d v="2024-10-01T11:28:22"/>
    <d v="2024-10-02T00:00:00"/>
    <d v="2024-10-01T11:59:32"/>
    <d v="2024-10-01T13:00:00"/>
    <d v="2024-10-04T16:21:36"/>
    <x v="0"/>
    <d v="2024-10-04T13:00:00"/>
    <x v="0"/>
    <x v="1"/>
    <n v="0.52"/>
    <n v="1.52"/>
    <n v="76.88"/>
    <n v="1"/>
    <n v="76.37"/>
    <n v="75.349999999999994"/>
    <n v="3.35"/>
    <n v="0"/>
    <n v="0"/>
  </r>
  <r>
    <n v="2068673031"/>
    <x v="0"/>
    <x v="2"/>
    <s v="New Delhi"/>
    <s v="Delhi"/>
    <s v="India"/>
    <x v="10"/>
    <x v="1"/>
    <s v="India"/>
    <d v="2024-10-01T11:28:23"/>
    <d v="2024-10-02T00:00:00"/>
    <d v="2024-10-01T11:59:32"/>
    <d v="2024-10-01T13:00:00"/>
    <m/>
    <x v="0"/>
    <d v="2024-10-04T13:00:00"/>
    <x v="1"/>
    <x v="2"/>
    <n v="0.52"/>
    <n v="1.52"/>
    <m/>
    <n v="1"/>
    <m/>
    <m/>
    <n v="0"/>
    <n v="0"/>
    <n v="0"/>
  </r>
  <r>
    <n v="7269709004"/>
    <x v="0"/>
    <x v="0"/>
    <s v="New Delhi"/>
    <s v="Delhi"/>
    <s v="India"/>
    <x v="8"/>
    <x v="8"/>
    <s v="India"/>
    <d v="2024-10-01T11:33:16"/>
    <d v="2024-10-02T00:00:00"/>
    <d v="2024-10-01T12:56:07"/>
    <d v="2024-10-01T17:00:00"/>
    <d v="2024-10-02T11:36:00"/>
    <x v="0"/>
    <d v="2024-10-02T17:00:00"/>
    <x v="0"/>
    <x v="0"/>
    <n v="1.37"/>
    <n v="5.43"/>
    <n v="24.03"/>
    <n v="4.05"/>
    <n v="22.65"/>
    <n v="18.600000000000001"/>
    <n v="0"/>
    <n v="0"/>
    <n v="0"/>
  </r>
  <r>
    <n v="7269709059"/>
    <x v="0"/>
    <x v="0"/>
    <s v="New Delhi"/>
    <s v="Delhi"/>
    <s v="India"/>
    <x v="8"/>
    <x v="8"/>
    <s v="India"/>
    <d v="2024-10-01T11:33:17"/>
    <d v="2024-10-02T00:00:00"/>
    <d v="2024-10-01T12:56:07"/>
    <d v="2024-10-01T17:00:00"/>
    <d v="2024-10-02T11:48:00"/>
    <x v="0"/>
    <d v="2024-10-02T17:00:00"/>
    <x v="0"/>
    <x v="0"/>
    <n v="1.37"/>
    <n v="5.43"/>
    <n v="24.23"/>
    <n v="4.05"/>
    <n v="22.85"/>
    <n v="18.8"/>
    <n v="0"/>
    <n v="0"/>
    <n v="0"/>
  </r>
  <r>
    <n v="8608973675"/>
    <x v="5"/>
    <x v="0"/>
    <s v="New Delhi"/>
    <s v="Delhi"/>
    <s v="India"/>
    <x v="9"/>
    <x v="9"/>
    <s v="India"/>
    <d v="2024-10-01T11:35:08"/>
    <d v="2024-10-02T00:00:00"/>
    <d v="2024-10-01T12:34:38"/>
    <d v="2024-10-01T13:00:00"/>
    <m/>
    <x v="0"/>
    <d v="2024-10-02T13:00:00"/>
    <x v="1"/>
    <x v="2"/>
    <n v="0.98"/>
    <n v="1.4"/>
    <m/>
    <n v="0.42"/>
    <m/>
    <m/>
    <n v="0"/>
    <n v="0"/>
    <n v="0"/>
  </r>
  <r>
    <n v="8608974217"/>
    <x v="5"/>
    <x v="0"/>
    <s v="New Delhi"/>
    <s v="Delhi"/>
    <s v="India"/>
    <x v="9"/>
    <x v="9"/>
    <s v="India"/>
    <d v="2024-10-01T11:35:09"/>
    <d v="2024-10-02T00:00:00"/>
    <d v="2024-10-01T12:34:38"/>
    <d v="2024-10-01T13:00:00"/>
    <d v="2024-10-02T14:12:00"/>
    <x v="0"/>
    <d v="2024-10-02T13:00:00"/>
    <x v="0"/>
    <x v="1"/>
    <n v="0.98"/>
    <n v="1.4"/>
    <n v="26.6"/>
    <n v="0.42"/>
    <n v="25.62"/>
    <n v="25.2"/>
    <n v="1.2"/>
    <n v="0"/>
    <n v="0"/>
  </r>
  <r>
    <n v="1455969517"/>
    <x v="1"/>
    <x v="1"/>
    <s v="New Delhi"/>
    <s v="Delhi"/>
    <s v="India"/>
    <x v="6"/>
    <x v="6"/>
    <s v="India"/>
    <d v="2024-10-01T11:35:19"/>
    <d v="2024-10-02T00:00:00"/>
    <d v="2024-10-01T14:46:54"/>
    <d v="2024-10-01T17:00:00"/>
    <d v="2024-10-02T12:33:36"/>
    <x v="0"/>
    <d v="2024-10-03T17:00:00"/>
    <x v="0"/>
    <x v="0"/>
    <n v="3.18"/>
    <n v="5.4"/>
    <n v="24.97"/>
    <n v="2.2200000000000002"/>
    <n v="21.77"/>
    <n v="19.55"/>
    <n v="0"/>
    <n v="0"/>
    <n v="0"/>
  </r>
  <r>
    <n v="1455969962"/>
    <x v="1"/>
    <x v="1"/>
    <s v="New Delhi"/>
    <s v="Delhi"/>
    <s v="India"/>
    <x v="6"/>
    <x v="6"/>
    <s v="India"/>
    <d v="2024-10-01T11:35:20"/>
    <d v="2024-10-02T00:00:00"/>
    <d v="2024-10-01T14:46:54"/>
    <d v="2024-10-01T17:00:00"/>
    <d v="2024-10-03T10:50:24"/>
    <x v="0"/>
    <d v="2024-10-03T17:00:00"/>
    <x v="0"/>
    <x v="0"/>
    <n v="3.18"/>
    <n v="5.4"/>
    <n v="47.25"/>
    <n v="2.2200000000000002"/>
    <n v="44.05"/>
    <n v="41.83"/>
    <n v="0"/>
    <n v="0"/>
    <n v="0"/>
  </r>
  <r>
    <n v="1877187857"/>
    <x v="0"/>
    <x v="2"/>
    <s v="New Delhi"/>
    <s v="Delhi"/>
    <s v="India"/>
    <x v="13"/>
    <x v="6"/>
    <s v="India"/>
    <d v="2024-10-01T11:37:21"/>
    <d v="2024-10-02T00:00:00"/>
    <d v="2024-10-01T11:45:17"/>
    <d v="2024-10-01T13:00:00"/>
    <d v="2024-10-04T15:24:00"/>
    <x v="0"/>
    <d v="2024-10-04T13:00:00"/>
    <x v="0"/>
    <x v="1"/>
    <n v="0.12"/>
    <n v="1.37"/>
    <n v="75.77"/>
    <n v="1.23"/>
    <n v="75.63"/>
    <n v="74.400000000000006"/>
    <n v="2.4"/>
    <n v="0"/>
    <n v="0"/>
  </r>
  <r>
    <n v="1877188127"/>
    <x v="0"/>
    <x v="2"/>
    <s v="New Delhi"/>
    <s v="Delhi"/>
    <s v="India"/>
    <x v="13"/>
    <x v="6"/>
    <s v="India"/>
    <d v="2024-10-01T11:37:22"/>
    <d v="2024-10-02T00:00:00"/>
    <d v="2024-10-01T11:45:17"/>
    <d v="2024-10-01T13:00:00"/>
    <m/>
    <x v="1"/>
    <d v="2024-10-04T13:00:00"/>
    <x v="1"/>
    <x v="2"/>
    <n v="0.12"/>
    <n v="1.37"/>
    <m/>
    <n v="1.23"/>
    <m/>
    <m/>
    <n v="0"/>
    <n v="0"/>
    <n v="0"/>
  </r>
  <r>
    <n v="9792119352"/>
    <x v="0"/>
    <x v="0"/>
    <s v="New Delhi"/>
    <s v="Delhi"/>
    <s v="India"/>
    <x v="9"/>
    <x v="9"/>
    <s v="India"/>
    <d v="2024-10-01T11:42:17"/>
    <d v="2024-10-02T00:00:00"/>
    <d v="2024-10-01T14:41:04"/>
    <d v="2024-10-01T17:00:00"/>
    <d v="2024-10-02T08:50:24"/>
    <x v="0"/>
    <d v="2024-10-02T17:00:00"/>
    <x v="0"/>
    <x v="0"/>
    <n v="2.97"/>
    <n v="5.28"/>
    <n v="21.13"/>
    <n v="2.2999999999999998"/>
    <n v="18.149999999999999"/>
    <n v="15.83"/>
    <n v="0"/>
    <n v="0"/>
    <n v="0"/>
  </r>
  <r>
    <n v="9792119748"/>
    <x v="0"/>
    <x v="0"/>
    <s v="New Delhi"/>
    <s v="Delhi"/>
    <s v="India"/>
    <x v="9"/>
    <x v="9"/>
    <s v="India"/>
    <d v="2024-10-01T11:42:18"/>
    <d v="2024-10-02T00:00:00"/>
    <d v="2024-10-01T14:41:04"/>
    <d v="2024-10-01T17:00:00"/>
    <m/>
    <x v="0"/>
    <d v="2024-10-02T17:00:00"/>
    <x v="1"/>
    <x v="2"/>
    <n v="2.97"/>
    <n v="5.28"/>
    <m/>
    <n v="2.2999999999999998"/>
    <m/>
    <m/>
    <n v="0"/>
    <n v="0"/>
    <n v="0"/>
  </r>
  <r>
    <n v="2069603188"/>
    <x v="0"/>
    <x v="2"/>
    <s v="New Delhi"/>
    <s v="Delhi"/>
    <s v="India"/>
    <x v="10"/>
    <x v="1"/>
    <s v="India"/>
    <d v="2024-10-01T11:43:22"/>
    <d v="2024-10-02T00:00:00"/>
    <d v="2024-10-01T11:47:50"/>
    <d v="2024-10-01T13:00:00"/>
    <d v="2024-10-04T14:55:12"/>
    <x v="0"/>
    <d v="2024-10-04T13:00:00"/>
    <x v="0"/>
    <x v="1"/>
    <n v="7.0000000000000007E-2"/>
    <n v="1.27"/>
    <n v="75.180000000000007"/>
    <n v="1.2"/>
    <n v="75.12"/>
    <n v="73.92"/>
    <n v="1.92"/>
    <n v="0"/>
    <n v="0"/>
  </r>
  <r>
    <n v="2069603446"/>
    <x v="0"/>
    <x v="2"/>
    <s v="New Delhi"/>
    <s v="Delhi"/>
    <s v="India"/>
    <x v="10"/>
    <x v="1"/>
    <s v="India"/>
    <d v="2024-10-01T11:43:23"/>
    <d v="2024-10-02T00:00:00"/>
    <d v="2024-10-01T11:47:50"/>
    <d v="2024-10-01T13:00:00"/>
    <d v="2024-10-04T10:28:48"/>
    <x v="0"/>
    <d v="2024-10-04T13:00:00"/>
    <x v="0"/>
    <x v="0"/>
    <n v="7.0000000000000007E-2"/>
    <n v="1.27"/>
    <n v="70.75"/>
    <n v="1.2"/>
    <n v="70.67"/>
    <n v="69.47"/>
    <n v="0"/>
    <n v="0"/>
    <n v="0"/>
  </r>
  <r>
    <n v="2069778698"/>
    <x v="0"/>
    <x v="0"/>
    <s v="New Delhi"/>
    <s v="Delhi"/>
    <s v="India"/>
    <x v="12"/>
    <x v="11"/>
    <s v="India"/>
    <d v="2024-10-01T11:45:22"/>
    <d v="2024-10-02T00:00:00"/>
    <d v="2024-10-01T12:52:20"/>
    <d v="2024-10-01T17:00:00"/>
    <d v="2024-10-02T15:33:36"/>
    <x v="0"/>
    <d v="2024-10-02T17:00:00"/>
    <x v="0"/>
    <x v="0"/>
    <n v="1.1000000000000001"/>
    <n v="5.23"/>
    <n v="27.8"/>
    <n v="4.12"/>
    <n v="26.68"/>
    <n v="22.55"/>
    <n v="0"/>
    <n v="0"/>
    <n v="0"/>
  </r>
  <r>
    <n v="2069819695"/>
    <x v="0"/>
    <x v="1"/>
    <s v="New Delhi"/>
    <s v="Delhi"/>
    <s v="India"/>
    <x v="13"/>
    <x v="6"/>
    <s v="India"/>
    <d v="2024-10-01T11:45:22"/>
    <d v="2024-10-02T00:00:00"/>
    <d v="2024-10-01T12:54:31"/>
    <d v="2024-10-01T17:00:00"/>
    <d v="2024-10-03T08:21:36"/>
    <x v="0"/>
    <d v="2024-10-03T17:00:00"/>
    <x v="0"/>
    <x v="0"/>
    <n v="1.1499999999999999"/>
    <n v="5.23"/>
    <n v="44.6"/>
    <n v="4.08"/>
    <n v="43.45"/>
    <n v="39.35"/>
    <n v="0"/>
    <n v="0"/>
    <n v="0"/>
  </r>
  <r>
    <n v="2069779035"/>
    <x v="0"/>
    <x v="0"/>
    <s v="New Delhi"/>
    <s v="Delhi"/>
    <s v="India"/>
    <x v="12"/>
    <x v="11"/>
    <s v="India"/>
    <d v="2024-10-01T11:45:23"/>
    <d v="2024-10-02T00:00:00"/>
    <d v="2024-10-01T12:52:20"/>
    <d v="2024-10-01T17:00:00"/>
    <d v="2024-10-02T10:38:24"/>
    <x v="0"/>
    <d v="2024-10-02T17:00:00"/>
    <x v="0"/>
    <x v="0"/>
    <n v="1.1000000000000001"/>
    <n v="5.23"/>
    <n v="22.88"/>
    <n v="4.12"/>
    <n v="21.77"/>
    <n v="17.63"/>
    <n v="0"/>
    <n v="0"/>
    <n v="0"/>
  </r>
  <r>
    <n v="2069820365"/>
    <x v="0"/>
    <x v="1"/>
    <s v="New Delhi"/>
    <s v="Delhi"/>
    <s v="India"/>
    <x v="13"/>
    <x v="6"/>
    <s v="India"/>
    <d v="2024-10-01T11:45:23"/>
    <d v="2024-10-02T00:00:00"/>
    <d v="2024-10-01T12:54:31"/>
    <d v="2024-10-01T17:00:00"/>
    <d v="2024-10-02T16:52:48"/>
    <x v="0"/>
    <d v="2024-10-03T17:00:00"/>
    <x v="0"/>
    <x v="0"/>
    <n v="1.1499999999999999"/>
    <n v="5.23"/>
    <n v="29.12"/>
    <n v="4.08"/>
    <n v="27.97"/>
    <n v="23.87"/>
    <n v="0"/>
    <n v="0"/>
    <n v="0"/>
  </r>
  <r>
    <n v="2070078952"/>
    <x v="0"/>
    <x v="2"/>
    <s v="New Delhi"/>
    <s v="Delhi"/>
    <s v="India"/>
    <x v="13"/>
    <x v="6"/>
    <s v="India"/>
    <d v="2024-10-01T11:48:22"/>
    <d v="2024-10-02T00:00:00"/>
    <d v="2024-10-01T13:27:34"/>
    <d v="2024-10-01T17:00:00"/>
    <d v="2024-10-05T09:48:00"/>
    <x v="0"/>
    <d v="2024-10-04T17:00:00"/>
    <x v="0"/>
    <x v="1"/>
    <n v="1.65"/>
    <n v="5.18"/>
    <n v="93.98"/>
    <n v="3.53"/>
    <n v="92.33"/>
    <n v="88.8"/>
    <n v="16.8"/>
    <n v="0"/>
    <n v="0"/>
  </r>
  <r>
    <n v="2070079504"/>
    <x v="0"/>
    <x v="2"/>
    <s v="New Delhi"/>
    <s v="Delhi"/>
    <s v="India"/>
    <x v="13"/>
    <x v="6"/>
    <s v="India"/>
    <d v="2024-10-01T11:48:23"/>
    <d v="2024-10-02T00:00:00"/>
    <d v="2024-10-01T13:27:34"/>
    <d v="2024-10-01T17:00:00"/>
    <d v="2024-10-03T11:19:12"/>
    <x v="0"/>
    <d v="2024-10-04T17:00:00"/>
    <x v="0"/>
    <x v="0"/>
    <n v="1.65"/>
    <n v="5.18"/>
    <n v="47.5"/>
    <n v="3.53"/>
    <n v="45.85"/>
    <n v="42.32"/>
    <n v="0"/>
    <n v="0"/>
    <n v="0"/>
  </r>
  <r>
    <n v="1456949124"/>
    <x v="0"/>
    <x v="0"/>
    <s v="New Delhi"/>
    <s v="Delhi"/>
    <s v="India"/>
    <x v="7"/>
    <x v="7"/>
    <s v="India"/>
    <d v="2024-10-01T11:49:19"/>
    <d v="2024-10-02T00:00:00"/>
    <d v="2024-10-01T13:19:34"/>
    <d v="2024-10-01T17:00:00"/>
    <d v="2024-10-02T10:38:24"/>
    <x v="0"/>
    <d v="2024-10-02T17:00:00"/>
    <x v="0"/>
    <x v="0"/>
    <n v="1.5"/>
    <n v="5.17"/>
    <n v="22.82"/>
    <n v="3.67"/>
    <n v="21.3"/>
    <n v="17.63"/>
    <n v="0"/>
    <n v="0"/>
    <n v="0"/>
  </r>
  <r>
    <n v="1456949481"/>
    <x v="0"/>
    <x v="0"/>
    <s v="New Delhi"/>
    <s v="Delhi"/>
    <s v="India"/>
    <x v="7"/>
    <x v="7"/>
    <s v="India"/>
    <d v="2024-10-01T11:49:20"/>
    <d v="2024-10-02T00:00:00"/>
    <d v="2024-10-01T13:19:34"/>
    <d v="2024-10-01T17:00:00"/>
    <d v="2024-10-02T09:19:12"/>
    <x v="0"/>
    <d v="2024-10-02T17:00:00"/>
    <x v="0"/>
    <x v="0"/>
    <n v="1.5"/>
    <n v="5.17"/>
    <n v="21.48"/>
    <n v="3.67"/>
    <n v="19.98"/>
    <n v="16.32"/>
    <n v="0"/>
    <n v="0"/>
    <n v="0"/>
  </r>
  <r>
    <n v="8473250317"/>
    <x v="2"/>
    <x v="2"/>
    <s v="New Delhi"/>
    <s v="Delhi"/>
    <s v="India"/>
    <x v="10"/>
    <x v="1"/>
    <s v="India"/>
    <d v="2024-10-01T11:49:28"/>
    <d v="2024-10-02T00:00:00"/>
    <d v="2024-10-02T09:56:47"/>
    <d v="2024-10-02T13:00:00"/>
    <m/>
    <x v="0"/>
    <d v="2024-10-05T13:00:00"/>
    <x v="1"/>
    <x v="2"/>
    <n v="22.12"/>
    <n v="25.17"/>
    <m/>
    <n v="3.05"/>
    <m/>
    <m/>
    <n v="0"/>
    <n v="1"/>
    <n v="1"/>
  </r>
  <r>
    <n v="8473251024"/>
    <x v="2"/>
    <x v="2"/>
    <s v="New Delhi"/>
    <s v="Delhi"/>
    <s v="India"/>
    <x v="10"/>
    <x v="1"/>
    <s v="India"/>
    <d v="2024-10-01T11:49:29"/>
    <d v="2024-10-02T00:00:00"/>
    <d v="2024-10-02T09:56:47"/>
    <d v="2024-10-02T13:00:00"/>
    <d v="2024-10-05T14:38:24"/>
    <x v="0"/>
    <d v="2024-10-05T13:00:00"/>
    <x v="0"/>
    <x v="1"/>
    <n v="22.12"/>
    <n v="25.17"/>
    <n v="98.8"/>
    <n v="3.05"/>
    <n v="76.680000000000007"/>
    <n v="73.63"/>
    <n v="1.63"/>
    <n v="1"/>
    <n v="1"/>
  </r>
  <r>
    <n v="2070244758"/>
    <x v="4"/>
    <x v="2"/>
    <s v="New Delhi"/>
    <s v="Delhi"/>
    <s v="India"/>
    <x v="15"/>
    <x v="12"/>
    <s v="India"/>
    <d v="2024-10-01T11:50:22"/>
    <d v="2024-10-02T00:00:00"/>
    <d v="2024-10-01T14:21:07"/>
    <d v="2024-10-01T17:00:00"/>
    <d v="2024-10-03T14:00:00"/>
    <x v="0"/>
    <d v="2024-10-04T17:00:00"/>
    <x v="0"/>
    <x v="0"/>
    <n v="2.5"/>
    <n v="5.15"/>
    <n v="50.15"/>
    <n v="2.63"/>
    <n v="47.63"/>
    <n v="45"/>
    <n v="0"/>
    <n v="0"/>
    <n v="0"/>
  </r>
  <r>
    <n v="2070244966"/>
    <x v="4"/>
    <x v="2"/>
    <s v="New Delhi"/>
    <s v="Delhi"/>
    <s v="India"/>
    <x v="15"/>
    <x v="12"/>
    <s v="India"/>
    <d v="2024-10-01T11:50:23"/>
    <d v="2024-10-02T00:00:00"/>
    <d v="2024-10-01T14:21:07"/>
    <d v="2024-10-01T17:00:00"/>
    <d v="2024-10-03T14:36:00"/>
    <x v="0"/>
    <d v="2024-10-04T17:00:00"/>
    <x v="0"/>
    <x v="0"/>
    <n v="2.5"/>
    <n v="5.15"/>
    <n v="50.75"/>
    <n v="2.63"/>
    <n v="48.23"/>
    <n v="45.6"/>
    <n v="0"/>
    <n v="0"/>
    <n v="0"/>
  </r>
  <r>
    <n v="1690037756"/>
    <x v="5"/>
    <x v="1"/>
    <s v="New Delhi"/>
    <s v="Delhi"/>
    <s v="India"/>
    <x v="6"/>
    <x v="6"/>
    <s v="India"/>
    <d v="2024-10-01T11:53:20"/>
    <d v="2024-10-02T00:00:00"/>
    <d v="2024-10-01T14:16:33"/>
    <d v="2024-10-01T17:00:00"/>
    <d v="2024-10-03T13:24:00"/>
    <x v="0"/>
    <d v="2024-10-03T17:00:00"/>
    <x v="0"/>
    <x v="0"/>
    <n v="2.38"/>
    <n v="5.0999999999999996"/>
    <n v="49.5"/>
    <n v="2.72"/>
    <n v="47.12"/>
    <n v="44.4"/>
    <n v="0"/>
    <n v="0"/>
    <n v="0"/>
  </r>
  <r>
    <n v="1690038160"/>
    <x v="5"/>
    <x v="1"/>
    <s v="New Delhi"/>
    <s v="Delhi"/>
    <s v="India"/>
    <x v="6"/>
    <x v="6"/>
    <s v="India"/>
    <d v="2024-10-01T11:53:21"/>
    <d v="2024-10-02T00:00:00"/>
    <d v="2024-10-01T14:16:33"/>
    <d v="2024-10-01T17:00:00"/>
    <d v="2024-10-02T19:26:24"/>
    <x v="0"/>
    <d v="2024-10-03T17:00:00"/>
    <x v="0"/>
    <x v="0"/>
    <n v="2.38"/>
    <n v="5.0999999999999996"/>
    <n v="31.55"/>
    <n v="2.72"/>
    <n v="29.15"/>
    <n v="26.43"/>
    <n v="0"/>
    <n v="0"/>
    <n v="0"/>
  </r>
  <r>
    <n v="5279788426"/>
    <x v="1"/>
    <x v="0"/>
    <s v="New Delhi"/>
    <s v="Delhi"/>
    <s v="India"/>
    <x v="3"/>
    <x v="3"/>
    <s v="India"/>
    <d v="2024-10-01T11:54:09"/>
    <d v="2024-10-02T00:00:00"/>
    <d v="2024-10-01T15:50:10"/>
    <d v="2024-10-01T17:00:00"/>
    <d v="2024-10-02T15:04:48"/>
    <x v="1"/>
    <d v="2024-10-02T17:00:00"/>
    <x v="0"/>
    <x v="0"/>
    <n v="3.93"/>
    <n v="5.08"/>
    <n v="27.17"/>
    <n v="1.1499999999999999"/>
    <n v="23.23"/>
    <n v="22.07"/>
    <n v="0"/>
    <n v="0"/>
    <n v="0"/>
  </r>
  <r>
    <n v="5279788851"/>
    <x v="1"/>
    <x v="0"/>
    <s v="New Delhi"/>
    <s v="Delhi"/>
    <s v="India"/>
    <x v="3"/>
    <x v="3"/>
    <s v="India"/>
    <d v="2024-10-01T11:54:10"/>
    <d v="2024-10-02T00:00:00"/>
    <d v="2024-10-01T15:50:10"/>
    <d v="2024-10-01T17:00:00"/>
    <d v="2024-10-02T16:02:24"/>
    <x v="0"/>
    <d v="2024-10-02T17:00:00"/>
    <x v="0"/>
    <x v="0"/>
    <n v="3.93"/>
    <n v="5.08"/>
    <n v="28.13"/>
    <n v="1.1499999999999999"/>
    <n v="24.2"/>
    <n v="23.03"/>
    <n v="0"/>
    <n v="0"/>
    <n v="0"/>
  </r>
  <r>
    <n v="1878269809"/>
    <x v="6"/>
    <x v="2"/>
    <s v="New Delhi"/>
    <s v="Delhi"/>
    <s v="India"/>
    <x v="19"/>
    <x v="15"/>
    <s v="India"/>
    <d v="2024-10-01T11:54:21"/>
    <d v="2024-10-02T00:00:00"/>
    <d v="2024-10-01T16:13:59"/>
    <d v="2024-10-01T17:00:00"/>
    <d v="2024-10-05T15:04:48"/>
    <x v="0"/>
    <d v="2024-10-04T17:00:00"/>
    <x v="0"/>
    <x v="1"/>
    <n v="4.32"/>
    <n v="5.08"/>
    <n v="99.17"/>
    <n v="0.77"/>
    <n v="94.83"/>
    <n v="94.07"/>
    <n v="22.07"/>
    <n v="0"/>
    <n v="0"/>
  </r>
  <r>
    <n v="1878270068"/>
    <x v="6"/>
    <x v="2"/>
    <s v="New Delhi"/>
    <s v="Delhi"/>
    <s v="India"/>
    <x v="19"/>
    <x v="15"/>
    <s v="India"/>
    <d v="2024-10-01T11:54:22"/>
    <d v="2024-10-02T00:00:00"/>
    <d v="2024-10-01T16:13:59"/>
    <d v="2024-10-01T17:00:00"/>
    <d v="2024-10-05T09:48:00"/>
    <x v="0"/>
    <d v="2024-10-04T17:00:00"/>
    <x v="0"/>
    <x v="1"/>
    <n v="4.32"/>
    <n v="5.08"/>
    <n v="93.88"/>
    <n v="0.77"/>
    <n v="89.57"/>
    <n v="88.8"/>
    <n v="16.8"/>
    <n v="0"/>
    <n v="0"/>
  </r>
  <r>
    <n v="6650284739"/>
    <x v="2"/>
    <x v="0"/>
    <s v="New Delhi"/>
    <s v="Delhi"/>
    <s v="India"/>
    <x v="8"/>
    <x v="8"/>
    <s v="India"/>
    <d v="2024-10-01T11:56:08"/>
    <d v="2024-10-02T00:00:00"/>
    <d v="2024-10-01T17:59:30"/>
    <d v="2024-10-01T20:00:00"/>
    <d v="2024-10-02T16:09:36"/>
    <x v="0"/>
    <d v="2024-10-02T20:00:00"/>
    <x v="0"/>
    <x v="0"/>
    <n v="6.05"/>
    <n v="8.0500000000000007"/>
    <n v="28.22"/>
    <n v="2"/>
    <n v="22.17"/>
    <n v="20.149999999999999"/>
    <n v="0"/>
    <n v="0"/>
    <n v="0"/>
  </r>
  <r>
    <n v="6650285363"/>
    <x v="2"/>
    <x v="0"/>
    <s v="New Delhi"/>
    <s v="Delhi"/>
    <s v="India"/>
    <x v="8"/>
    <x v="8"/>
    <s v="India"/>
    <d v="2024-10-01T11:56:09"/>
    <d v="2024-10-02T00:00:00"/>
    <d v="2024-10-01T17:59:30"/>
    <d v="2024-10-01T20:00:00"/>
    <d v="2024-10-02T16:14:24"/>
    <x v="0"/>
    <d v="2024-10-02T20:00:00"/>
    <x v="0"/>
    <x v="0"/>
    <n v="6.05"/>
    <n v="8.0500000000000007"/>
    <n v="28.3"/>
    <n v="2"/>
    <n v="22.23"/>
    <n v="20.23"/>
    <n v="0"/>
    <n v="0"/>
    <n v="0"/>
  </r>
  <r>
    <n v="2865616115"/>
    <x v="4"/>
    <x v="2"/>
    <s v="New Delhi"/>
    <s v="Delhi"/>
    <s v="India"/>
    <x v="5"/>
    <x v="5"/>
    <s v="India"/>
    <d v="2024-10-01T11:56:26"/>
    <d v="2024-10-02T00:00:00"/>
    <d v="2024-10-02T10:52:13"/>
    <d v="2024-10-02T13:00:00"/>
    <d v="2024-10-05T10:40:48"/>
    <x v="0"/>
    <d v="2024-10-05T13:00:00"/>
    <x v="0"/>
    <x v="0"/>
    <n v="22.92"/>
    <n v="25.05"/>
    <n v="94.73"/>
    <n v="2.12"/>
    <n v="71.8"/>
    <n v="69.67"/>
    <n v="0"/>
    <n v="1"/>
    <n v="1"/>
  </r>
  <r>
    <n v="3038375734"/>
    <x v="0"/>
    <x v="0"/>
    <s v="New Delhi"/>
    <s v="Delhi"/>
    <s v="India"/>
    <x v="0"/>
    <x v="0"/>
    <s v="India"/>
    <d v="2024-10-01T11:56:27"/>
    <d v="2024-10-02T00:00:00"/>
    <d v="2024-10-01T15:16:38"/>
    <d v="2024-10-01T17:00:00"/>
    <d v="2024-10-02T14:00:00"/>
    <x v="0"/>
    <d v="2024-10-02T17:00:00"/>
    <x v="0"/>
    <x v="0"/>
    <n v="3.33"/>
    <n v="5.05"/>
    <n v="26.05"/>
    <n v="1.72"/>
    <n v="22.72"/>
    <n v="21"/>
    <n v="0"/>
    <n v="0"/>
    <n v="0"/>
  </r>
  <r>
    <n v="2865616426"/>
    <x v="4"/>
    <x v="2"/>
    <s v="New Delhi"/>
    <s v="Delhi"/>
    <s v="India"/>
    <x v="5"/>
    <x v="5"/>
    <s v="India"/>
    <d v="2024-10-01T11:56:27"/>
    <d v="2024-10-02T00:00:00"/>
    <d v="2024-10-02T10:52:13"/>
    <d v="2024-10-02T13:00:00"/>
    <d v="2024-10-05T17:48:00"/>
    <x v="0"/>
    <d v="2024-10-05T13:00:00"/>
    <x v="0"/>
    <x v="1"/>
    <n v="22.92"/>
    <n v="25.05"/>
    <n v="101.85"/>
    <n v="2.12"/>
    <n v="78.92"/>
    <n v="76.8"/>
    <n v="4.8"/>
    <n v="1"/>
    <n v="1"/>
  </r>
  <r>
    <n v="3038375800"/>
    <x v="0"/>
    <x v="0"/>
    <s v="New Delhi"/>
    <s v="Delhi"/>
    <s v="India"/>
    <x v="0"/>
    <x v="0"/>
    <s v="India"/>
    <d v="2024-10-01T11:56:28"/>
    <d v="2024-10-02T00:00:00"/>
    <d v="2024-10-01T15:16:38"/>
    <d v="2024-10-01T17:00:00"/>
    <d v="2024-10-02T12:33:36"/>
    <x v="0"/>
    <d v="2024-10-02T17:00:00"/>
    <x v="0"/>
    <x v="0"/>
    <n v="3.33"/>
    <n v="5.05"/>
    <n v="24.62"/>
    <n v="1.72"/>
    <n v="21.27"/>
    <n v="19.55"/>
    <n v="0"/>
    <n v="0"/>
    <n v="0"/>
  </r>
  <r>
    <n v="2071033652"/>
    <x v="0"/>
    <x v="0"/>
    <s v="New Delhi"/>
    <s v="Delhi"/>
    <s v="India"/>
    <x v="12"/>
    <x v="11"/>
    <s v="India"/>
    <d v="2024-10-01T12:02:22"/>
    <d v="2024-10-02T00:00:00"/>
    <d v="2024-10-01T14:06:22"/>
    <d v="2024-10-01T17:00:00"/>
    <d v="2024-10-02T16:31:12"/>
    <x v="0"/>
    <d v="2024-10-02T17:00:00"/>
    <x v="0"/>
    <x v="0"/>
    <n v="2.0699999999999998"/>
    <n v="4.95"/>
    <n v="28.47"/>
    <n v="2.88"/>
    <n v="26.4"/>
    <n v="23.52"/>
    <n v="0"/>
    <n v="0"/>
    <n v="0"/>
  </r>
  <r>
    <n v="2071033985"/>
    <x v="0"/>
    <x v="0"/>
    <s v="New Delhi"/>
    <s v="Delhi"/>
    <s v="India"/>
    <x v="12"/>
    <x v="11"/>
    <s v="India"/>
    <d v="2024-10-01T12:02:23"/>
    <d v="2024-10-02T00:00:00"/>
    <d v="2024-10-01T14:06:22"/>
    <d v="2024-10-01T17:00:00"/>
    <d v="2024-10-02T17:00:00"/>
    <x v="0"/>
    <d v="2024-10-02T17:00:00"/>
    <x v="0"/>
    <x v="0"/>
    <n v="2.0499999999999998"/>
    <n v="4.95"/>
    <n v="28.95"/>
    <n v="2.88"/>
    <n v="26.88"/>
    <n v="24"/>
    <n v="0"/>
    <n v="0"/>
    <n v="0"/>
  </r>
  <r>
    <n v="2071261928"/>
    <x v="6"/>
    <x v="1"/>
    <s v="New Delhi"/>
    <s v="Delhi"/>
    <s v="India"/>
    <x v="18"/>
    <x v="14"/>
    <s v="India"/>
    <d v="2024-10-01T12:04:22"/>
    <d v="2024-10-02T00:00:00"/>
    <d v="2024-10-01T13:58:02"/>
    <d v="2024-10-01T17:00:00"/>
    <m/>
    <x v="0"/>
    <d v="2024-10-03T17:00:00"/>
    <x v="1"/>
    <x v="2"/>
    <n v="1.88"/>
    <n v="4.92"/>
    <m/>
    <n v="3.02"/>
    <m/>
    <m/>
    <n v="0"/>
    <n v="0"/>
    <n v="0"/>
  </r>
  <r>
    <n v="2071262256"/>
    <x v="6"/>
    <x v="1"/>
    <s v="New Delhi"/>
    <s v="Delhi"/>
    <s v="India"/>
    <x v="18"/>
    <x v="14"/>
    <s v="India"/>
    <d v="2024-10-01T12:04:23"/>
    <d v="2024-10-02T00:00:00"/>
    <d v="2024-10-01T13:58:02"/>
    <d v="2024-10-01T17:00:00"/>
    <d v="2024-10-04T09:40:48"/>
    <x v="0"/>
    <d v="2024-10-03T17:00:00"/>
    <x v="0"/>
    <x v="1"/>
    <n v="1.88"/>
    <n v="4.92"/>
    <n v="69.599999999999994"/>
    <n v="3.02"/>
    <n v="67.7"/>
    <n v="64.67"/>
    <n v="16.670000000000002"/>
    <n v="0"/>
    <n v="0"/>
  </r>
  <r>
    <n v="7633328752"/>
    <x v="5"/>
    <x v="0"/>
    <s v="New Delhi"/>
    <s v="Delhi"/>
    <s v="India"/>
    <x v="0"/>
    <x v="0"/>
    <s v="India"/>
    <d v="2024-10-01T12:08:03"/>
    <d v="2024-10-02T00:00:00"/>
    <d v="2024-10-01T13:40:08"/>
    <d v="2024-10-01T17:00:00"/>
    <m/>
    <x v="0"/>
    <d v="2024-10-02T17:00:00"/>
    <x v="1"/>
    <x v="2"/>
    <n v="1.53"/>
    <n v="4.8499999999999996"/>
    <m/>
    <n v="3.32"/>
    <m/>
    <m/>
    <n v="0"/>
    <n v="0"/>
    <n v="0"/>
  </r>
  <r>
    <n v="7633329040"/>
    <x v="5"/>
    <x v="0"/>
    <s v="New Delhi"/>
    <s v="Delhi"/>
    <s v="India"/>
    <x v="0"/>
    <x v="0"/>
    <s v="India"/>
    <d v="2024-10-01T12:08:04"/>
    <d v="2024-10-02T00:00:00"/>
    <d v="2024-10-01T13:40:08"/>
    <d v="2024-10-01T17:00:00"/>
    <m/>
    <x v="0"/>
    <d v="2024-10-02T17:00:00"/>
    <x v="1"/>
    <x v="2"/>
    <n v="1.53"/>
    <n v="4.8499999999999996"/>
    <m/>
    <n v="3.32"/>
    <m/>
    <m/>
    <n v="0"/>
    <n v="0"/>
    <n v="0"/>
  </r>
  <r>
    <n v="1485866953"/>
    <x v="3"/>
    <x v="0"/>
    <s v="New Delhi"/>
    <s v="Delhi"/>
    <s v="India"/>
    <x v="8"/>
    <x v="8"/>
    <s v="India"/>
    <d v="2024-10-01T12:09:06"/>
    <d v="2024-10-02T00:00:00"/>
    <d v="2024-10-01T12:45:04"/>
    <d v="2024-10-01T13:00:00"/>
    <m/>
    <x v="0"/>
    <d v="2024-10-02T13:00:00"/>
    <x v="1"/>
    <x v="2"/>
    <n v="0.57999999999999996"/>
    <n v="0.83"/>
    <m/>
    <n v="0.23"/>
    <m/>
    <m/>
    <n v="0"/>
    <n v="0"/>
    <n v="0"/>
  </r>
  <r>
    <n v="1485867057"/>
    <x v="3"/>
    <x v="0"/>
    <s v="New Delhi"/>
    <s v="Delhi"/>
    <s v="India"/>
    <x v="8"/>
    <x v="8"/>
    <s v="India"/>
    <d v="2024-10-01T12:09:07"/>
    <d v="2024-10-02T00:00:00"/>
    <d v="2024-10-01T12:45:04"/>
    <d v="2024-10-01T13:00:00"/>
    <d v="2024-10-02T11:07:41"/>
    <x v="0"/>
    <d v="2024-10-02T13:00:00"/>
    <x v="0"/>
    <x v="0"/>
    <n v="0.57999999999999996"/>
    <n v="0.83"/>
    <n v="22.97"/>
    <n v="0.23"/>
    <n v="22.37"/>
    <n v="22.12"/>
    <n v="0"/>
    <n v="0"/>
    <n v="0"/>
  </r>
  <r>
    <n v="1879603653"/>
    <x v="5"/>
    <x v="2"/>
    <s v="New Delhi"/>
    <s v="Delhi"/>
    <s v="India"/>
    <x v="7"/>
    <x v="7"/>
    <s v="India"/>
    <d v="2024-10-01T12:12:21"/>
    <d v="2024-10-02T00:00:00"/>
    <d v="2024-10-02T16:47:54"/>
    <d v="2024-10-02T17:00:00"/>
    <d v="2024-10-04T17:44:10"/>
    <x v="0"/>
    <d v="2024-10-05T17:00:00"/>
    <x v="0"/>
    <x v="0"/>
    <n v="28.58"/>
    <n v="28.78"/>
    <n v="77.52"/>
    <n v="0.2"/>
    <n v="48.93"/>
    <n v="48.73"/>
    <n v="0"/>
    <n v="1"/>
    <n v="1"/>
  </r>
  <r>
    <n v="1879603960"/>
    <x v="5"/>
    <x v="2"/>
    <s v="New Delhi"/>
    <s v="Delhi"/>
    <s v="India"/>
    <x v="7"/>
    <x v="7"/>
    <s v="India"/>
    <d v="2024-10-01T12:12:22"/>
    <d v="2024-10-02T00:00:00"/>
    <d v="2024-10-02T16:47:54"/>
    <d v="2024-10-02T17:00:00"/>
    <d v="2024-10-04T15:07:12"/>
    <x v="0"/>
    <d v="2024-10-05T17:00:00"/>
    <x v="0"/>
    <x v="0"/>
    <n v="28.58"/>
    <n v="28.78"/>
    <n v="74.900000000000006"/>
    <n v="0.2"/>
    <n v="46.32"/>
    <n v="46.12"/>
    <n v="0"/>
    <n v="1"/>
    <n v="1"/>
  </r>
  <r>
    <n v="7633798261"/>
    <x v="5"/>
    <x v="0"/>
    <s v="New Delhi"/>
    <s v="Delhi"/>
    <s v="India"/>
    <x v="0"/>
    <x v="0"/>
    <s v="India"/>
    <d v="2024-10-01T12:13:03"/>
    <d v="2024-10-02T00:00:00"/>
    <d v="2024-10-01T13:38:36"/>
    <d v="2024-10-01T17:00:00"/>
    <d v="2024-10-02T17:09:36"/>
    <x v="0"/>
    <d v="2024-10-02T17:00:00"/>
    <x v="0"/>
    <x v="1"/>
    <n v="1.42"/>
    <n v="4.7699999999999996"/>
    <n v="28.93"/>
    <n v="3.35"/>
    <n v="27.52"/>
    <n v="24.15"/>
    <n v="0.15"/>
    <n v="0"/>
    <n v="0"/>
  </r>
  <r>
    <n v="7633798473"/>
    <x v="5"/>
    <x v="0"/>
    <s v="New Delhi"/>
    <s v="Delhi"/>
    <s v="India"/>
    <x v="0"/>
    <x v="0"/>
    <s v="India"/>
    <d v="2024-10-01T12:13:04"/>
    <d v="2024-10-02T00:00:00"/>
    <d v="2024-10-01T13:38:36"/>
    <d v="2024-10-01T17:00:00"/>
    <d v="2024-10-02T18:36:00"/>
    <x v="1"/>
    <d v="2024-10-02T17:00:00"/>
    <x v="0"/>
    <x v="1"/>
    <n v="1.42"/>
    <n v="4.7699999999999996"/>
    <n v="30.37"/>
    <n v="3.35"/>
    <n v="28.95"/>
    <n v="25.6"/>
    <n v="1.6"/>
    <n v="0"/>
    <n v="0"/>
  </r>
  <r>
    <n v="5169494419"/>
    <x v="4"/>
    <x v="0"/>
    <s v="New Delhi"/>
    <s v="Delhi"/>
    <s v="India"/>
    <x v="8"/>
    <x v="8"/>
    <s v="India"/>
    <d v="2024-10-01T12:13:07"/>
    <d v="2024-10-02T00:00:00"/>
    <d v="2024-10-02T13:59:51"/>
    <d v="2024-10-02T17:00:00"/>
    <d v="2024-10-03T18:55:12"/>
    <x v="0"/>
    <d v="2024-10-03T17:00:00"/>
    <x v="0"/>
    <x v="1"/>
    <n v="25.77"/>
    <n v="28.77"/>
    <n v="54.7"/>
    <n v="3"/>
    <n v="28.92"/>
    <n v="25.92"/>
    <n v="1.92"/>
    <n v="1"/>
    <n v="1"/>
  </r>
  <r>
    <n v="5169494725"/>
    <x v="4"/>
    <x v="0"/>
    <s v="New Delhi"/>
    <s v="Delhi"/>
    <s v="India"/>
    <x v="8"/>
    <x v="8"/>
    <s v="India"/>
    <d v="2024-10-01T12:13:08"/>
    <d v="2024-10-02T00:00:00"/>
    <d v="2024-10-02T13:59:51"/>
    <d v="2024-10-02T17:00:00"/>
    <d v="2024-10-03T14:07:12"/>
    <x v="1"/>
    <d v="2024-10-03T17:00:00"/>
    <x v="0"/>
    <x v="0"/>
    <n v="25.77"/>
    <n v="28.77"/>
    <n v="49.9"/>
    <n v="3"/>
    <n v="24.12"/>
    <n v="21.12"/>
    <n v="0"/>
    <n v="1"/>
    <n v="1"/>
  </r>
  <r>
    <n v="2071921101"/>
    <x v="0"/>
    <x v="2"/>
    <s v="New Delhi"/>
    <s v="Delhi"/>
    <s v="India"/>
    <x v="12"/>
    <x v="11"/>
    <s v="India"/>
    <d v="2024-10-01T12:13:22"/>
    <d v="2024-10-02T00:00:00"/>
    <d v="2024-10-01T13:51:57"/>
    <d v="2024-10-01T17:00:00"/>
    <d v="2024-10-04T12:40:48"/>
    <x v="0"/>
    <d v="2024-10-04T17:00:00"/>
    <x v="0"/>
    <x v="0"/>
    <n v="1.63"/>
    <n v="4.7699999999999996"/>
    <n v="72.45"/>
    <n v="3.13"/>
    <n v="70.8"/>
    <n v="67.67"/>
    <n v="0"/>
    <n v="0"/>
    <n v="0"/>
  </r>
  <r>
    <n v="2071921485"/>
    <x v="0"/>
    <x v="2"/>
    <s v="New Delhi"/>
    <s v="Delhi"/>
    <s v="India"/>
    <x v="12"/>
    <x v="11"/>
    <s v="India"/>
    <d v="2024-10-01T12:13:23"/>
    <d v="2024-10-02T00:00:00"/>
    <d v="2024-10-01T13:51:57"/>
    <d v="2024-10-01T17:00:00"/>
    <d v="2024-10-04T09:52:48"/>
    <x v="0"/>
    <d v="2024-10-04T17:00:00"/>
    <x v="0"/>
    <x v="0"/>
    <n v="1.63"/>
    <n v="4.7699999999999996"/>
    <n v="69.650000000000006"/>
    <n v="3.13"/>
    <n v="68"/>
    <n v="64.87"/>
    <n v="0"/>
    <n v="0"/>
    <n v="0"/>
  </r>
  <r>
    <n v="7633857548"/>
    <x v="5"/>
    <x v="0"/>
    <s v="New Delhi"/>
    <s v="Delhi"/>
    <s v="India"/>
    <x v="0"/>
    <x v="0"/>
    <s v="India"/>
    <d v="2024-10-01T12:14:03"/>
    <d v="2024-10-02T00:00:00"/>
    <d v="2024-10-01T13:40:08"/>
    <d v="2024-10-01T17:00:00"/>
    <d v="2024-10-03T12:21:36"/>
    <x v="0"/>
    <d v="2024-10-02T17:00:00"/>
    <x v="0"/>
    <x v="1"/>
    <n v="1.43"/>
    <n v="4.75"/>
    <n v="48.12"/>
    <n v="3.32"/>
    <n v="46.68"/>
    <n v="43.35"/>
    <n v="19.350000000000001"/>
    <n v="0"/>
    <n v="0"/>
  </r>
  <r>
    <n v="7633858261"/>
    <x v="5"/>
    <x v="0"/>
    <s v="New Delhi"/>
    <s v="Delhi"/>
    <s v="India"/>
    <x v="0"/>
    <x v="0"/>
    <s v="India"/>
    <d v="2024-10-01T12:14:04"/>
    <d v="2024-10-02T00:00:00"/>
    <d v="2024-10-01T13:40:08"/>
    <d v="2024-10-01T17:00:00"/>
    <d v="2024-10-02T17:43:12"/>
    <x v="0"/>
    <d v="2024-10-02T17:00:00"/>
    <x v="0"/>
    <x v="1"/>
    <n v="1.43"/>
    <n v="4.75"/>
    <n v="29.48"/>
    <n v="3.32"/>
    <n v="28.05"/>
    <n v="24.72"/>
    <n v="0.72"/>
    <n v="0"/>
    <n v="0"/>
  </r>
  <r>
    <n v="3215143444"/>
    <x v="0"/>
    <x v="0"/>
    <s v="New Delhi"/>
    <s v="Delhi"/>
    <s v="India"/>
    <x v="0"/>
    <x v="0"/>
    <s v="India"/>
    <d v="2024-10-01T12:15:28"/>
    <d v="2024-10-02T00:00:00"/>
    <d v="2024-10-01T13:13:57"/>
    <d v="2024-10-01T17:00:00"/>
    <d v="2024-10-02T11:43:12"/>
    <x v="0"/>
    <d v="2024-10-02T17:00:00"/>
    <x v="0"/>
    <x v="0"/>
    <n v="0.97"/>
    <n v="4.7300000000000004"/>
    <n v="23.45"/>
    <n v="3.77"/>
    <n v="22.48"/>
    <n v="18.72"/>
    <n v="0"/>
    <n v="0"/>
    <n v="0"/>
  </r>
  <r>
    <n v="3215144018"/>
    <x v="0"/>
    <x v="0"/>
    <s v="New Delhi"/>
    <s v="Delhi"/>
    <s v="India"/>
    <x v="0"/>
    <x v="0"/>
    <s v="India"/>
    <d v="2024-10-01T12:15:29"/>
    <d v="2024-10-02T00:00:00"/>
    <d v="2024-10-01T13:13:57"/>
    <d v="2024-10-01T17:00:00"/>
    <d v="2024-10-02T11:19:12"/>
    <x v="0"/>
    <d v="2024-10-02T17:00:00"/>
    <x v="0"/>
    <x v="0"/>
    <n v="0.97"/>
    <n v="4.7300000000000004"/>
    <n v="23.05"/>
    <n v="3.77"/>
    <n v="22.08"/>
    <n v="18.32"/>
    <n v="0"/>
    <n v="0"/>
    <n v="0"/>
  </r>
  <r>
    <n v="1459148585"/>
    <x v="0"/>
    <x v="0"/>
    <s v="New Delhi"/>
    <s v="Delhi"/>
    <s v="India"/>
    <x v="7"/>
    <x v="7"/>
    <s v="India"/>
    <d v="2024-10-01T12:17:19"/>
    <d v="2024-10-02T00:00:00"/>
    <d v="2024-10-01T13:19:34"/>
    <d v="2024-10-01T17:00:00"/>
    <m/>
    <x v="0"/>
    <d v="2024-10-02T17:00:00"/>
    <x v="1"/>
    <x v="2"/>
    <n v="1.03"/>
    <n v="4.7"/>
    <m/>
    <n v="3.67"/>
    <m/>
    <m/>
    <n v="0"/>
    <n v="0"/>
    <n v="0"/>
  </r>
  <r>
    <n v="1459149236"/>
    <x v="0"/>
    <x v="0"/>
    <s v="New Delhi"/>
    <s v="Delhi"/>
    <s v="India"/>
    <x v="7"/>
    <x v="7"/>
    <s v="India"/>
    <d v="2024-10-01T12:17:20"/>
    <d v="2024-10-02T00:00:00"/>
    <d v="2024-10-01T13:19:34"/>
    <d v="2024-10-01T17:00:00"/>
    <d v="2024-10-02T11:36:00"/>
    <x v="0"/>
    <d v="2024-10-02T17:00:00"/>
    <x v="0"/>
    <x v="0"/>
    <n v="1.03"/>
    <n v="4.7"/>
    <n v="23.3"/>
    <n v="3.67"/>
    <n v="22.27"/>
    <n v="18.600000000000001"/>
    <n v="0"/>
    <n v="0"/>
    <n v="0"/>
  </r>
  <r>
    <n v="7634304786"/>
    <x v="5"/>
    <x v="0"/>
    <s v="New Delhi"/>
    <s v="Delhi"/>
    <s v="India"/>
    <x v="0"/>
    <x v="0"/>
    <s v="India"/>
    <d v="2024-10-01T12:18:03"/>
    <d v="2024-10-02T00:00:00"/>
    <d v="2024-10-01T13:41:00"/>
    <d v="2024-10-01T17:00:00"/>
    <d v="2024-10-02T15:43:12"/>
    <x v="0"/>
    <d v="2024-10-02T17:00:00"/>
    <x v="0"/>
    <x v="0"/>
    <n v="1.37"/>
    <n v="4.68"/>
    <n v="27.42"/>
    <n v="3.32"/>
    <n v="26.03"/>
    <n v="22.72"/>
    <n v="0"/>
    <n v="0"/>
    <n v="0"/>
  </r>
  <r>
    <n v="7634305424"/>
    <x v="5"/>
    <x v="0"/>
    <s v="New Delhi"/>
    <s v="Delhi"/>
    <s v="India"/>
    <x v="0"/>
    <x v="0"/>
    <s v="India"/>
    <d v="2024-10-01T12:18:04"/>
    <d v="2024-10-02T00:00:00"/>
    <d v="2024-10-01T13:41:00"/>
    <d v="2024-10-01T17:00:00"/>
    <d v="2024-10-02T18:44:38"/>
    <x v="0"/>
    <d v="2024-10-02T17:00:00"/>
    <x v="0"/>
    <x v="1"/>
    <n v="1.37"/>
    <n v="4.68"/>
    <n v="30.43"/>
    <n v="3.32"/>
    <n v="29.05"/>
    <n v="25.73"/>
    <n v="1.73"/>
    <n v="0"/>
    <n v="0"/>
  </r>
  <r>
    <n v="2072445333"/>
    <x v="3"/>
    <x v="2"/>
    <s v="New Delhi"/>
    <s v="Delhi"/>
    <s v="India"/>
    <x v="5"/>
    <x v="5"/>
    <s v="India"/>
    <d v="2024-10-01T12:18:22"/>
    <d v="2024-10-02T00:00:00"/>
    <d v="2024-10-01T12:43:51"/>
    <d v="2024-10-01T13:00:00"/>
    <m/>
    <x v="0"/>
    <d v="2024-10-04T13:00:00"/>
    <x v="1"/>
    <x v="2"/>
    <n v="0.42"/>
    <n v="0.68"/>
    <m/>
    <n v="0.27"/>
    <m/>
    <m/>
    <n v="0"/>
    <n v="0"/>
    <n v="0"/>
  </r>
  <r>
    <n v="2072337559"/>
    <x v="0"/>
    <x v="1"/>
    <s v="New Delhi"/>
    <s v="Delhi"/>
    <s v="India"/>
    <x v="13"/>
    <x v="6"/>
    <s v="India"/>
    <d v="2024-10-01T12:18:22"/>
    <d v="2024-10-02T00:00:00"/>
    <d v="2024-10-01T13:36:22"/>
    <d v="2024-10-01T17:00:00"/>
    <d v="2024-10-03T17:57:36"/>
    <x v="0"/>
    <d v="2024-10-03T17:00:00"/>
    <x v="0"/>
    <x v="1"/>
    <n v="1.3"/>
    <n v="4.68"/>
    <n v="53.65"/>
    <n v="3.38"/>
    <n v="52.35"/>
    <n v="48.95"/>
    <n v="0.95"/>
    <n v="0"/>
    <n v="0"/>
  </r>
  <r>
    <n v="2072445767"/>
    <x v="3"/>
    <x v="2"/>
    <s v="New Delhi"/>
    <s v="Delhi"/>
    <s v="India"/>
    <x v="5"/>
    <x v="5"/>
    <s v="India"/>
    <d v="2024-10-01T12:18:23"/>
    <d v="2024-10-02T00:00:00"/>
    <d v="2024-10-01T12:43:51"/>
    <d v="2024-10-01T13:00:00"/>
    <d v="2024-10-03T10:28:48"/>
    <x v="0"/>
    <d v="2024-10-04T13:00:00"/>
    <x v="0"/>
    <x v="0"/>
    <n v="0.42"/>
    <n v="0.68"/>
    <n v="46.17"/>
    <n v="0.27"/>
    <n v="45.73"/>
    <n v="45.47"/>
    <n v="0"/>
    <n v="0"/>
    <n v="0"/>
  </r>
  <r>
    <n v="2072337848"/>
    <x v="0"/>
    <x v="1"/>
    <s v="New Delhi"/>
    <s v="Delhi"/>
    <s v="India"/>
    <x v="13"/>
    <x v="6"/>
    <s v="India"/>
    <d v="2024-10-01T12:18:23"/>
    <d v="2024-10-02T00:00:00"/>
    <d v="2024-10-01T13:36:22"/>
    <d v="2024-10-01T17:00:00"/>
    <d v="2024-10-03T10:45:36"/>
    <x v="1"/>
    <d v="2024-10-03T17:00:00"/>
    <x v="0"/>
    <x v="0"/>
    <n v="1.28"/>
    <n v="4.68"/>
    <n v="46.45"/>
    <n v="3.38"/>
    <n v="45.15"/>
    <n v="41.75"/>
    <n v="0"/>
    <n v="0"/>
    <n v="0"/>
  </r>
  <r>
    <n v="7634369298"/>
    <x v="5"/>
    <x v="0"/>
    <s v="New Delhi"/>
    <s v="Delhi"/>
    <s v="India"/>
    <x v="0"/>
    <x v="0"/>
    <s v="India"/>
    <d v="2024-10-01T12:19:03"/>
    <d v="2024-10-02T00:00:00"/>
    <d v="2024-10-01T15:19:15"/>
    <d v="2024-10-01T17:00:00"/>
    <d v="2024-10-02T14:50:24"/>
    <x v="0"/>
    <d v="2024-10-02T17:00:00"/>
    <x v="0"/>
    <x v="0"/>
    <n v="3"/>
    <n v="4.67"/>
    <n v="26.52"/>
    <n v="1.67"/>
    <n v="23.52"/>
    <n v="21.83"/>
    <n v="0"/>
    <n v="0"/>
    <n v="0"/>
  </r>
  <r>
    <n v="7634369330"/>
    <x v="5"/>
    <x v="0"/>
    <s v="New Delhi"/>
    <s v="Delhi"/>
    <s v="India"/>
    <x v="0"/>
    <x v="0"/>
    <s v="India"/>
    <d v="2024-10-01T12:19:04"/>
    <d v="2024-10-02T00:00:00"/>
    <d v="2024-10-01T15:19:15"/>
    <d v="2024-10-01T17:00:00"/>
    <m/>
    <x v="0"/>
    <d v="2024-10-02T17:00:00"/>
    <x v="1"/>
    <x v="2"/>
    <n v="3"/>
    <n v="4.67"/>
    <m/>
    <n v="1.67"/>
    <m/>
    <m/>
    <n v="0"/>
    <n v="0"/>
    <n v="0"/>
  </r>
  <r>
    <n v="2072493627"/>
    <x v="0"/>
    <x v="0"/>
    <s v="New Delhi"/>
    <s v="Delhi"/>
    <s v="India"/>
    <x v="12"/>
    <x v="11"/>
    <s v="India"/>
    <d v="2024-10-01T12:19:22"/>
    <d v="2024-10-02T00:00:00"/>
    <d v="2024-10-01T14:02:16"/>
    <d v="2024-10-01T17:00:00"/>
    <d v="2024-10-02T15:33:36"/>
    <x v="0"/>
    <d v="2024-10-02T17:00:00"/>
    <x v="0"/>
    <x v="0"/>
    <n v="1.7"/>
    <n v="4.67"/>
    <n v="27.23"/>
    <n v="2.95"/>
    <n v="25.52"/>
    <n v="22.55"/>
    <n v="0"/>
    <n v="0"/>
    <n v="0"/>
  </r>
  <r>
    <n v="2072468528"/>
    <x v="3"/>
    <x v="2"/>
    <s v="New Delhi"/>
    <s v="Delhi"/>
    <s v="India"/>
    <x v="17"/>
    <x v="13"/>
    <s v="India"/>
    <d v="2024-10-01T12:19:22"/>
    <d v="2024-10-02T00:00:00"/>
    <d v="2024-10-01T12:43:51"/>
    <d v="2024-10-01T13:00:00"/>
    <d v="2024-10-04T14:55:12"/>
    <x v="0"/>
    <d v="2024-10-04T13:00:00"/>
    <x v="0"/>
    <x v="1"/>
    <n v="0.4"/>
    <n v="0.67"/>
    <n v="74.58"/>
    <n v="0.27"/>
    <n v="74.180000000000007"/>
    <n v="73.92"/>
    <n v="1.92"/>
    <n v="0"/>
    <n v="0"/>
  </r>
  <r>
    <n v="2072494005"/>
    <x v="0"/>
    <x v="0"/>
    <s v="New Delhi"/>
    <s v="Delhi"/>
    <s v="India"/>
    <x v="12"/>
    <x v="11"/>
    <s v="India"/>
    <d v="2024-10-01T12:19:23"/>
    <d v="2024-10-02T00:00:00"/>
    <d v="2024-10-01T14:02:16"/>
    <d v="2024-10-01T17:00:00"/>
    <d v="2024-10-02T14:30:14"/>
    <x v="0"/>
    <d v="2024-10-02T17:00:00"/>
    <x v="0"/>
    <x v="0"/>
    <n v="1.7"/>
    <n v="4.67"/>
    <n v="26.17"/>
    <n v="2.95"/>
    <n v="24.45"/>
    <n v="21.5"/>
    <n v="0"/>
    <n v="0"/>
    <n v="0"/>
  </r>
  <r>
    <n v="2072469160"/>
    <x v="3"/>
    <x v="2"/>
    <s v="New Delhi"/>
    <s v="Delhi"/>
    <s v="India"/>
    <x v="17"/>
    <x v="13"/>
    <s v="India"/>
    <d v="2024-10-01T12:19:23"/>
    <d v="2024-10-02T00:00:00"/>
    <d v="2024-10-01T12:43:51"/>
    <d v="2024-10-01T13:00:00"/>
    <d v="2024-10-04T15:52:48"/>
    <x v="0"/>
    <d v="2024-10-04T13:00:00"/>
    <x v="0"/>
    <x v="1"/>
    <n v="0.4"/>
    <n v="0.67"/>
    <n v="75.55"/>
    <n v="0.27"/>
    <n v="75.13"/>
    <n v="74.87"/>
    <n v="2.87"/>
    <n v="0"/>
    <n v="0"/>
  </r>
  <r>
    <n v="2072585983"/>
    <x v="0"/>
    <x v="2"/>
    <s v="New Delhi"/>
    <s v="Delhi"/>
    <s v="India"/>
    <x v="12"/>
    <x v="11"/>
    <s v="India"/>
    <d v="2024-10-01T12:20:22"/>
    <d v="2024-10-02T00:00:00"/>
    <d v="2024-10-01T13:38:56"/>
    <d v="2024-10-01T17:00:00"/>
    <d v="2024-10-04T09:40:48"/>
    <x v="0"/>
    <d v="2024-10-04T17:00:00"/>
    <x v="0"/>
    <x v="0"/>
    <n v="1.3"/>
    <n v="4.6500000000000004"/>
    <n v="69.33"/>
    <n v="3.35"/>
    <n v="68.02"/>
    <n v="64.67"/>
    <n v="0"/>
    <n v="0"/>
    <n v="0"/>
  </r>
  <r>
    <n v="2072551732"/>
    <x v="3"/>
    <x v="2"/>
    <s v="New Delhi"/>
    <s v="Delhi"/>
    <s v="India"/>
    <x v="5"/>
    <x v="5"/>
    <s v="India"/>
    <d v="2024-10-01T12:20:22"/>
    <d v="2024-10-02T00:00:00"/>
    <d v="2024-10-01T12:43:51"/>
    <d v="2024-10-01T13:00:00"/>
    <d v="2024-10-04T13:57:36"/>
    <x v="0"/>
    <d v="2024-10-04T13:00:00"/>
    <x v="0"/>
    <x v="1"/>
    <n v="0.38"/>
    <n v="0.65"/>
    <n v="73.62"/>
    <n v="0.27"/>
    <n v="73.22"/>
    <n v="72.95"/>
    <n v="0.95"/>
    <n v="0"/>
    <n v="0"/>
  </r>
  <r>
    <n v="2072586179"/>
    <x v="0"/>
    <x v="2"/>
    <s v="New Delhi"/>
    <s v="Delhi"/>
    <s v="India"/>
    <x v="12"/>
    <x v="11"/>
    <s v="India"/>
    <d v="2024-10-01T12:20:23"/>
    <d v="2024-10-02T00:00:00"/>
    <d v="2024-10-01T13:38:56"/>
    <d v="2024-10-01T17:00:00"/>
    <d v="2024-10-04T12:33:36"/>
    <x v="0"/>
    <d v="2024-10-04T17:00:00"/>
    <x v="0"/>
    <x v="0"/>
    <n v="1.3"/>
    <n v="4.6500000000000004"/>
    <n v="72.22"/>
    <n v="3.35"/>
    <n v="70.900000000000006"/>
    <n v="67.55"/>
    <n v="0"/>
    <n v="0"/>
    <n v="0"/>
  </r>
  <r>
    <n v="2072552373"/>
    <x v="3"/>
    <x v="2"/>
    <s v="New Delhi"/>
    <s v="Delhi"/>
    <s v="India"/>
    <x v="5"/>
    <x v="5"/>
    <s v="India"/>
    <d v="2024-10-01T12:20:23"/>
    <d v="2024-10-02T00:00:00"/>
    <d v="2024-10-01T12:43:51"/>
    <d v="2024-10-01T13:00:00"/>
    <m/>
    <x v="0"/>
    <d v="2024-10-04T13:00:00"/>
    <x v="1"/>
    <x v="2"/>
    <n v="0.38"/>
    <n v="0.65"/>
    <m/>
    <n v="0.27"/>
    <m/>
    <m/>
    <n v="0"/>
    <n v="0"/>
    <n v="0"/>
  </r>
  <r>
    <n v="3581351816"/>
    <x v="1"/>
    <x v="0"/>
    <s v="New Delhi"/>
    <s v="Delhi"/>
    <s v="India"/>
    <x v="3"/>
    <x v="3"/>
    <s v="India"/>
    <d v="2024-10-01T12:20:30"/>
    <d v="2024-10-02T00:00:00"/>
    <d v="2024-10-01T14:40:39"/>
    <d v="2024-10-01T17:00:00"/>
    <d v="2024-10-02T08:21:36"/>
    <x v="0"/>
    <d v="2024-10-02T17:00:00"/>
    <x v="0"/>
    <x v="0"/>
    <n v="2.33"/>
    <n v="4.6500000000000004"/>
    <n v="20.02"/>
    <n v="2.3199999999999998"/>
    <n v="17.670000000000002"/>
    <n v="15.35"/>
    <n v="0"/>
    <n v="0"/>
    <n v="0"/>
  </r>
  <r>
    <n v="3581352255"/>
    <x v="1"/>
    <x v="0"/>
    <s v="New Delhi"/>
    <s v="Delhi"/>
    <s v="India"/>
    <x v="3"/>
    <x v="3"/>
    <s v="India"/>
    <d v="2024-10-01T12:20:31"/>
    <d v="2024-10-02T00:00:00"/>
    <d v="2024-10-01T14:40:39"/>
    <d v="2024-10-01T17:00:00"/>
    <d v="2024-10-02T11:36:00"/>
    <x v="0"/>
    <d v="2024-10-02T17:00:00"/>
    <x v="0"/>
    <x v="0"/>
    <n v="2.33"/>
    <n v="4.6500000000000004"/>
    <n v="23.25"/>
    <n v="2.3199999999999998"/>
    <n v="20.92"/>
    <n v="18.600000000000001"/>
    <n v="0"/>
    <n v="0"/>
    <n v="0"/>
  </r>
  <r>
    <n v="2072601838"/>
    <x v="3"/>
    <x v="2"/>
    <s v="New Delhi"/>
    <s v="Delhi"/>
    <s v="India"/>
    <x v="4"/>
    <x v="4"/>
    <s v="India"/>
    <d v="2024-10-01T12:21:22"/>
    <d v="2024-10-02T00:00:00"/>
    <d v="2024-10-01T12:43:51"/>
    <d v="2024-10-01T13:00:00"/>
    <d v="2024-10-04T09:09:36"/>
    <x v="0"/>
    <d v="2024-10-04T13:00:00"/>
    <x v="0"/>
    <x v="0"/>
    <n v="0.37"/>
    <n v="0.63"/>
    <n v="68.8"/>
    <n v="0.27"/>
    <n v="68.42"/>
    <n v="68.150000000000006"/>
    <n v="0"/>
    <n v="0"/>
    <n v="0"/>
  </r>
  <r>
    <n v="2072601864"/>
    <x v="3"/>
    <x v="2"/>
    <s v="New Delhi"/>
    <s v="Delhi"/>
    <s v="India"/>
    <x v="4"/>
    <x v="4"/>
    <s v="India"/>
    <d v="2024-10-01T12:21:23"/>
    <d v="2024-10-02T00:00:00"/>
    <d v="2024-10-01T12:43:51"/>
    <d v="2024-10-01T13:00:00"/>
    <m/>
    <x v="0"/>
    <d v="2024-10-04T13:00:00"/>
    <x v="1"/>
    <x v="2"/>
    <n v="0.37"/>
    <n v="0.63"/>
    <m/>
    <n v="0.27"/>
    <m/>
    <m/>
    <n v="0"/>
    <n v="0"/>
    <n v="0"/>
  </r>
  <r>
    <n v="1459466148"/>
    <x v="0"/>
    <x v="2"/>
    <s v="New Delhi"/>
    <s v="Delhi"/>
    <s v="India"/>
    <x v="3"/>
    <x v="3"/>
    <s v="India"/>
    <d v="2024-10-01T12:22:19"/>
    <d v="2024-10-02T00:00:00"/>
    <d v="2024-10-01T16:27:55"/>
    <d v="2024-10-01T17:00:00"/>
    <d v="2024-10-04T10:50:24"/>
    <x v="0"/>
    <d v="2024-10-04T17:00:00"/>
    <x v="0"/>
    <x v="0"/>
    <n v="4.08"/>
    <n v="4.62"/>
    <n v="70.47"/>
    <n v="0.53"/>
    <n v="66.37"/>
    <n v="65.83"/>
    <n v="0"/>
    <n v="0"/>
    <n v="0"/>
  </r>
  <r>
    <n v="1459466553"/>
    <x v="0"/>
    <x v="2"/>
    <s v="New Delhi"/>
    <s v="Delhi"/>
    <s v="India"/>
    <x v="3"/>
    <x v="3"/>
    <s v="India"/>
    <d v="2024-10-01T12:22:20"/>
    <d v="2024-10-02T00:00:00"/>
    <d v="2024-10-01T16:27:55"/>
    <d v="2024-10-01T17:00:00"/>
    <d v="2024-10-04T17:57:36"/>
    <x v="0"/>
    <d v="2024-10-04T17:00:00"/>
    <x v="0"/>
    <x v="1"/>
    <n v="4.08"/>
    <n v="4.62"/>
    <n v="77.58"/>
    <n v="0.53"/>
    <n v="73.48"/>
    <n v="72.95"/>
    <n v="0.95"/>
    <n v="0"/>
    <n v="0"/>
  </r>
  <r>
    <n v="2073044646"/>
    <x v="0"/>
    <x v="0"/>
    <s v="New Delhi"/>
    <s v="Delhi"/>
    <s v="India"/>
    <x v="12"/>
    <x v="11"/>
    <s v="India"/>
    <d v="2024-10-01T12:26:22"/>
    <d v="2024-10-02T00:00:00"/>
    <d v="2024-10-01T12:27:44"/>
    <d v="2024-10-01T13:00:00"/>
    <d v="2024-10-02T09:43:12"/>
    <x v="0"/>
    <d v="2024-10-02T13:00:00"/>
    <x v="0"/>
    <x v="0"/>
    <n v="0.02"/>
    <n v="0.55000000000000004"/>
    <n v="21.27"/>
    <n v="0.53"/>
    <n v="21.25"/>
    <n v="20.72"/>
    <n v="0"/>
    <n v="0"/>
    <n v="0"/>
  </r>
  <r>
    <n v="2073045294"/>
    <x v="0"/>
    <x v="0"/>
    <s v="New Delhi"/>
    <s v="Delhi"/>
    <s v="India"/>
    <x v="12"/>
    <x v="11"/>
    <s v="India"/>
    <d v="2024-10-01T12:26:23"/>
    <d v="2024-10-02T00:00:00"/>
    <d v="2024-10-01T12:27:44"/>
    <d v="2024-10-01T13:00:00"/>
    <d v="2024-10-02T16:43:12"/>
    <x v="1"/>
    <d v="2024-10-02T13:00:00"/>
    <x v="0"/>
    <x v="1"/>
    <n v="0.02"/>
    <n v="0.55000000000000004"/>
    <n v="28.27"/>
    <n v="0.53"/>
    <n v="28.25"/>
    <n v="27.72"/>
    <n v="3.72"/>
    <n v="0"/>
    <n v="0"/>
  </r>
  <r>
    <n v="2073102975"/>
    <x v="0"/>
    <x v="0"/>
    <s v="New Delhi"/>
    <s v="Delhi"/>
    <s v="India"/>
    <x v="12"/>
    <x v="11"/>
    <s v="India"/>
    <d v="2024-10-01T12:27:22"/>
    <d v="2024-10-02T00:00:00"/>
    <d v="2024-10-01T12:41:18"/>
    <d v="2024-10-01T13:00:00"/>
    <d v="2024-10-02T12:24:00"/>
    <x v="0"/>
    <d v="2024-10-02T13:00:00"/>
    <x v="0"/>
    <x v="0"/>
    <n v="0.22"/>
    <n v="0.53"/>
    <n v="23.93"/>
    <n v="0.3"/>
    <n v="23.7"/>
    <n v="23.4"/>
    <n v="0"/>
    <n v="0"/>
    <n v="0"/>
  </r>
  <r>
    <n v="2073098805"/>
    <x v="0"/>
    <x v="0"/>
    <s v="New Delhi"/>
    <s v="Delhi"/>
    <s v="India"/>
    <x v="12"/>
    <x v="11"/>
    <s v="India"/>
    <d v="2024-10-01T12:27:22"/>
    <d v="2024-10-02T00:00:00"/>
    <d v="2024-10-01T13:42:36"/>
    <d v="2024-10-01T17:00:00"/>
    <d v="2024-10-02T11:36:00"/>
    <x v="0"/>
    <d v="2024-10-02T17:00:00"/>
    <x v="0"/>
    <x v="0"/>
    <n v="1.25"/>
    <n v="4.53"/>
    <n v="23.13"/>
    <n v="3.28"/>
    <n v="21.88"/>
    <n v="18.600000000000001"/>
    <n v="0"/>
    <n v="0"/>
    <n v="0"/>
  </r>
  <r>
    <n v="2073103603"/>
    <x v="0"/>
    <x v="0"/>
    <s v="New Delhi"/>
    <s v="Delhi"/>
    <s v="India"/>
    <x v="12"/>
    <x v="11"/>
    <s v="India"/>
    <d v="2024-10-01T12:27:23"/>
    <d v="2024-10-02T00:00:00"/>
    <d v="2024-10-01T12:41:18"/>
    <d v="2024-10-01T13:00:00"/>
    <d v="2024-10-02T12:07:12"/>
    <x v="1"/>
    <d v="2024-10-02T13:00:00"/>
    <x v="0"/>
    <x v="0"/>
    <n v="0.22"/>
    <n v="0.53"/>
    <n v="23.65"/>
    <n v="0.3"/>
    <n v="23.42"/>
    <n v="23.12"/>
    <n v="0"/>
    <n v="0"/>
    <n v="0"/>
  </r>
  <r>
    <n v="2073099514"/>
    <x v="0"/>
    <x v="0"/>
    <s v="New Delhi"/>
    <s v="Delhi"/>
    <s v="India"/>
    <x v="12"/>
    <x v="11"/>
    <s v="India"/>
    <d v="2024-10-01T12:27:23"/>
    <d v="2024-10-02T00:00:00"/>
    <d v="2024-10-01T13:42:36"/>
    <d v="2024-10-01T17:00:00"/>
    <d v="2024-10-03T08:21:36"/>
    <x v="0"/>
    <d v="2024-10-02T17:00:00"/>
    <x v="0"/>
    <x v="1"/>
    <n v="1.25"/>
    <n v="4.53"/>
    <n v="43.9"/>
    <n v="3.28"/>
    <n v="42.65"/>
    <n v="39.35"/>
    <n v="15.35"/>
    <n v="0"/>
    <n v="0"/>
  </r>
  <r>
    <n v="2073160526"/>
    <x v="0"/>
    <x v="0"/>
    <s v="New Delhi"/>
    <s v="Delhi"/>
    <s v="India"/>
    <x v="12"/>
    <x v="11"/>
    <s v="India"/>
    <d v="2024-10-01T12:28:22"/>
    <d v="2024-10-02T00:00:00"/>
    <d v="2024-10-01T12:41:59"/>
    <d v="2024-10-01T13:00:00"/>
    <d v="2024-10-02T15:24:00"/>
    <x v="0"/>
    <d v="2024-10-02T13:00:00"/>
    <x v="0"/>
    <x v="1"/>
    <n v="0.22"/>
    <n v="0.52"/>
    <n v="26.92"/>
    <n v="0.3"/>
    <n v="26.7"/>
    <n v="26.4"/>
    <n v="2.4"/>
    <n v="0"/>
    <n v="0"/>
  </r>
  <r>
    <n v="2073217399"/>
    <x v="0"/>
    <x v="0"/>
    <s v="New Delhi"/>
    <s v="Delhi"/>
    <s v="India"/>
    <x v="12"/>
    <x v="11"/>
    <s v="India"/>
    <d v="2024-10-01T12:28:22"/>
    <d v="2024-10-02T00:00:00"/>
    <d v="2024-10-01T12:29:29"/>
    <d v="2024-10-01T13:00:00"/>
    <d v="2024-10-02T12:31:12"/>
    <x v="1"/>
    <d v="2024-10-02T13:00:00"/>
    <x v="0"/>
    <x v="0"/>
    <n v="0.02"/>
    <n v="0.52"/>
    <n v="24.03"/>
    <n v="0.5"/>
    <n v="24.02"/>
    <n v="23.52"/>
    <n v="0"/>
    <n v="0"/>
    <n v="0"/>
  </r>
  <r>
    <n v="2073217439"/>
    <x v="0"/>
    <x v="0"/>
    <s v="New Delhi"/>
    <s v="Delhi"/>
    <s v="India"/>
    <x v="12"/>
    <x v="11"/>
    <s v="India"/>
    <d v="2024-10-01T12:28:23"/>
    <d v="2024-10-02T00:00:00"/>
    <d v="2024-10-01T12:29:29"/>
    <d v="2024-10-01T13:00:00"/>
    <d v="2024-10-02T10:50:24"/>
    <x v="0"/>
    <d v="2024-10-02T13:00:00"/>
    <x v="0"/>
    <x v="0"/>
    <n v="0.02"/>
    <n v="0.52"/>
    <n v="22.37"/>
    <n v="0.5"/>
    <n v="22.33"/>
    <n v="21.83"/>
    <n v="0"/>
    <n v="0"/>
    <n v="0"/>
  </r>
  <r>
    <n v="2073160645"/>
    <x v="0"/>
    <x v="0"/>
    <s v="New Delhi"/>
    <s v="Delhi"/>
    <s v="India"/>
    <x v="12"/>
    <x v="11"/>
    <s v="India"/>
    <d v="2024-10-01T12:28:23"/>
    <d v="2024-10-02T00:00:00"/>
    <d v="2024-10-01T12:41:59"/>
    <d v="2024-10-01T13:00:00"/>
    <d v="2024-10-02T15:16:48"/>
    <x v="0"/>
    <d v="2024-10-02T13:00:00"/>
    <x v="0"/>
    <x v="1"/>
    <n v="0.22"/>
    <n v="0.52"/>
    <n v="26.8"/>
    <n v="0.3"/>
    <n v="26.57"/>
    <n v="26.27"/>
    <n v="2.27"/>
    <n v="0"/>
    <n v="0"/>
  </r>
  <r>
    <n v="2073272453"/>
    <x v="0"/>
    <x v="0"/>
    <s v="New Delhi"/>
    <s v="Delhi"/>
    <s v="India"/>
    <x v="12"/>
    <x v="11"/>
    <s v="India"/>
    <d v="2024-10-01T12:29:22"/>
    <d v="2024-10-02T00:00:00"/>
    <d v="2024-10-01T12:42:48"/>
    <d v="2024-10-01T13:00:00"/>
    <d v="2024-10-02T09:38:24"/>
    <x v="0"/>
    <d v="2024-10-02T13:00:00"/>
    <x v="0"/>
    <x v="0"/>
    <n v="0.22"/>
    <n v="0.5"/>
    <n v="21.15"/>
    <n v="0.28000000000000003"/>
    <n v="20.92"/>
    <n v="20.63"/>
    <n v="0"/>
    <n v="0"/>
    <n v="0"/>
  </r>
  <r>
    <n v="2073272693"/>
    <x v="0"/>
    <x v="0"/>
    <s v="New Delhi"/>
    <s v="Delhi"/>
    <s v="India"/>
    <x v="12"/>
    <x v="11"/>
    <s v="India"/>
    <d v="2024-10-01T12:29:23"/>
    <d v="2024-10-02T00:00:00"/>
    <d v="2024-10-01T12:42:48"/>
    <d v="2024-10-01T13:00:00"/>
    <d v="2024-10-02T09:38:24"/>
    <x v="0"/>
    <d v="2024-10-02T13:00:00"/>
    <x v="0"/>
    <x v="0"/>
    <n v="0.22"/>
    <n v="0.5"/>
    <n v="21.15"/>
    <n v="0.28000000000000003"/>
    <n v="20.92"/>
    <n v="20.63"/>
    <n v="0"/>
    <n v="0"/>
    <n v="0"/>
  </r>
  <r>
    <n v="2073496775"/>
    <x v="3"/>
    <x v="2"/>
    <s v="New Delhi"/>
    <s v="Delhi"/>
    <s v="India"/>
    <x v="17"/>
    <x v="13"/>
    <s v="India"/>
    <d v="2024-10-01T12:31:22"/>
    <d v="2024-10-02T00:00:00"/>
    <d v="2024-10-01T14:08:21"/>
    <d v="2024-10-01T17:00:00"/>
    <d v="2024-10-04T10:16:48"/>
    <x v="0"/>
    <d v="2024-10-04T17:00:00"/>
    <x v="0"/>
    <x v="0"/>
    <n v="1.6"/>
    <n v="4.47"/>
    <n v="69.75"/>
    <n v="2.85"/>
    <n v="68.13"/>
    <n v="65.27"/>
    <n v="0"/>
    <n v="0"/>
    <n v="0"/>
  </r>
  <r>
    <n v="2073497251"/>
    <x v="3"/>
    <x v="2"/>
    <s v="New Delhi"/>
    <s v="Delhi"/>
    <s v="India"/>
    <x v="17"/>
    <x v="13"/>
    <s v="India"/>
    <d v="2024-10-01T12:31:23"/>
    <d v="2024-10-02T00:00:00"/>
    <d v="2024-10-01T14:08:21"/>
    <d v="2024-10-01T17:00:00"/>
    <m/>
    <x v="0"/>
    <d v="2024-10-04T17:00:00"/>
    <x v="1"/>
    <x v="2"/>
    <n v="1.6"/>
    <n v="4.47"/>
    <m/>
    <n v="2.85"/>
    <m/>
    <m/>
    <n v="0"/>
    <n v="0"/>
    <n v="0"/>
  </r>
  <r>
    <n v="1460535819"/>
    <x v="0"/>
    <x v="2"/>
    <s v="New Delhi"/>
    <s v="Delhi"/>
    <s v="India"/>
    <x v="3"/>
    <x v="3"/>
    <s v="India"/>
    <d v="2024-10-01T12:34:19"/>
    <d v="2024-10-02T00:00:00"/>
    <d v="2024-10-01T16:43:29"/>
    <d v="2024-10-01T17:00:00"/>
    <d v="2024-10-04T11:07:12"/>
    <x v="0"/>
    <d v="2024-10-04T17:00:00"/>
    <x v="0"/>
    <x v="0"/>
    <n v="4.1500000000000004"/>
    <n v="4.42"/>
    <n v="70.53"/>
    <n v="0.27"/>
    <n v="66.38"/>
    <n v="66.12"/>
    <n v="0"/>
    <n v="0"/>
    <n v="0"/>
  </r>
  <r>
    <n v="1460535926"/>
    <x v="0"/>
    <x v="2"/>
    <s v="New Delhi"/>
    <s v="Delhi"/>
    <s v="India"/>
    <x v="3"/>
    <x v="3"/>
    <s v="India"/>
    <d v="2024-10-01T12:34:20"/>
    <d v="2024-10-02T00:00:00"/>
    <d v="2024-10-01T16:43:29"/>
    <d v="2024-10-01T17:00:00"/>
    <d v="2024-10-04T12:16:48"/>
    <x v="0"/>
    <d v="2024-10-04T17:00:00"/>
    <x v="0"/>
    <x v="0"/>
    <n v="4.1500000000000004"/>
    <n v="4.42"/>
    <n v="71.7"/>
    <n v="0.27"/>
    <n v="67.55"/>
    <n v="67.27"/>
    <n v="0"/>
    <n v="0"/>
    <n v="0"/>
  </r>
  <r>
    <n v="1881614360"/>
    <x v="6"/>
    <x v="1"/>
    <s v="New Delhi"/>
    <s v="Delhi"/>
    <s v="India"/>
    <x v="18"/>
    <x v="14"/>
    <s v="India"/>
    <d v="2024-10-01T12:41:21"/>
    <d v="2024-10-02T00:00:00"/>
    <d v="2024-10-01T16:30:38"/>
    <d v="2024-10-01T17:00:00"/>
    <d v="2024-10-04T09:12:00"/>
    <x v="1"/>
    <d v="2024-10-03T17:00:00"/>
    <x v="0"/>
    <x v="1"/>
    <n v="3.82"/>
    <n v="4.3"/>
    <n v="68.5"/>
    <n v="0.48"/>
    <n v="64.680000000000007"/>
    <n v="64.2"/>
    <n v="16.2"/>
    <n v="0"/>
    <n v="0"/>
  </r>
  <r>
    <n v="1881614675"/>
    <x v="6"/>
    <x v="1"/>
    <s v="New Delhi"/>
    <s v="Delhi"/>
    <s v="India"/>
    <x v="18"/>
    <x v="14"/>
    <s v="India"/>
    <d v="2024-10-01T12:41:22"/>
    <d v="2024-10-02T00:00:00"/>
    <d v="2024-10-01T16:30:38"/>
    <d v="2024-10-01T17:00:00"/>
    <d v="2024-10-03T16:11:02"/>
    <x v="0"/>
    <d v="2024-10-03T17:00:00"/>
    <x v="0"/>
    <x v="0"/>
    <n v="3.82"/>
    <n v="4.3"/>
    <n v="51.48"/>
    <n v="0.48"/>
    <n v="47.67"/>
    <n v="47.18"/>
    <n v="0"/>
    <n v="0"/>
    <n v="0"/>
  </r>
  <r>
    <n v="1461240434"/>
    <x v="5"/>
    <x v="0"/>
    <s v="New Delhi"/>
    <s v="Delhi"/>
    <s v="India"/>
    <x v="0"/>
    <x v="0"/>
    <s v="India"/>
    <d v="2024-10-01T12:42:19"/>
    <d v="2024-10-02T00:00:00"/>
    <d v="2024-10-01T13:54:00"/>
    <d v="2024-10-01T17:00:00"/>
    <d v="2024-10-02T14:09:36"/>
    <x v="0"/>
    <d v="2024-10-02T17:00:00"/>
    <x v="0"/>
    <x v="0"/>
    <n v="1.18"/>
    <n v="4.28"/>
    <n v="25.45"/>
    <n v="3.1"/>
    <n v="24.25"/>
    <n v="21.15"/>
    <n v="0"/>
    <n v="0"/>
    <n v="0"/>
  </r>
  <r>
    <n v="1461240735"/>
    <x v="5"/>
    <x v="0"/>
    <s v="New Delhi"/>
    <s v="Delhi"/>
    <s v="India"/>
    <x v="0"/>
    <x v="0"/>
    <s v="India"/>
    <d v="2024-10-01T12:42:20"/>
    <d v="2024-10-02T00:00:00"/>
    <d v="2024-10-01T13:54:00"/>
    <d v="2024-10-01T17:00:00"/>
    <d v="2024-10-02T18:53:17"/>
    <x v="0"/>
    <d v="2024-10-02T17:00:00"/>
    <x v="0"/>
    <x v="1"/>
    <n v="1.18"/>
    <n v="4.28"/>
    <n v="30.17"/>
    <n v="3.1"/>
    <n v="28.98"/>
    <n v="25.88"/>
    <n v="1.88"/>
    <n v="0"/>
    <n v="0"/>
  </r>
  <r>
    <n v="7839576484"/>
    <x v="1"/>
    <x v="1"/>
    <s v="New Delhi"/>
    <s v="Delhi"/>
    <s v="India"/>
    <x v="6"/>
    <x v="6"/>
    <s v="India"/>
    <d v="2024-10-01T12:43:04"/>
    <d v="2024-10-02T00:00:00"/>
    <d v="2024-10-02T10:41:53"/>
    <d v="2024-10-02T13:00:00"/>
    <d v="2024-10-03T09:14:24"/>
    <x v="0"/>
    <d v="2024-10-04T13:00:00"/>
    <x v="0"/>
    <x v="0"/>
    <n v="21.97"/>
    <n v="24.27"/>
    <n v="44.52"/>
    <n v="2.2999999999999998"/>
    <n v="22.53"/>
    <n v="20.23"/>
    <n v="0"/>
    <n v="1"/>
    <n v="1"/>
  </r>
  <r>
    <n v="7839576653"/>
    <x v="1"/>
    <x v="1"/>
    <s v="New Delhi"/>
    <s v="Delhi"/>
    <s v="India"/>
    <x v="6"/>
    <x v="6"/>
    <s v="India"/>
    <d v="2024-10-01T12:43:05"/>
    <d v="2024-10-02T00:00:00"/>
    <d v="2024-10-02T10:41:53"/>
    <d v="2024-10-02T13:00:00"/>
    <d v="2024-10-03T11:09:36"/>
    <x v="0"/>
    <d v="2024-10-04T13:00:00"/>
    <x v="0"/>
    <x v="0"/>
    <n v="21.97"/>
    <n v="24.27"/>
    <n v="46.43"/>
    <n v="2.2999999999999998"/>
    <n v="24.45"/>
    <n v="22.15"/>
    <n v="0"/>
    <n v="1"/>
    <n v="1"/>
  </r>
  <r>
    <n v="9034314355"/>
    <x v="4"/>
    <x v="2"/>
    <s v="New Delhi"/>
    <s v="Delhi"/>
    <s v="India"/>
    <x v="5"/>
    <x v="5"/>
    <s v="India"/>
    <d v="2024-10-01T12:46:01"/>
    <d v="2024-10-02T00:00:00"/>
    <d v="2024-10-02T10:13:22"/>
    <d v="2024-10-02T13:00:00"/>
    <d v="2024-10-05T10:36:00"/>
    <x v="0"/>
    <d v="2024-10-05T13:00:00"/>
    <x v="0"/>
    <x v="0"/>
    <n v="21.45"/>
    <n v="24.22"/>
    <n v="93.82"/>
    <n v="2.77"/>
    <n v="72.37"/>
    <n v="69.599999999999994"/>
    <n v="0"/>
    <n v="1"/>
    <n v="1"/>
  </r>
  <r>
    <n v="1223422521"/>
    <x v="5"/>
    <x v="0"/>
    <s v="New Delhi"/>
    <s v="Delhi"/>
    <s v="India"/>
    <x v="0"/>
    <x v="0"/>
    <s v="India"/>
    <d v="2024-10-01T12:46:18"/>
    <d v="2024-10-02T00:00:00"/>
    <d v="2024-10-01T12:47:23"/>
    <d v="2024-10-01T17:00:00"/>
    <d v="2024-10-02T17:43:12"/>
    <x v="1"/>
    <d v="2024-10-02T17:00:00"/>
    <x v="0"/>
    <x v="1"/>
    <n v="0.02"/>
    <n v="4.22"/>
    <n v="28.93"/>
    <n v="4.2"/>
    <n v="28.92"/>
    <n v="24.72"/>
    <n v="0.72"/>
    <n v="0"/>
    <n v="0"/>
  </r>
  <r>
    <n v="1223423015"/>
    <x v="5"/>
    <x v="0"/>
    <s v="New Delhi"/>
    <s v="Delhi"/>
    <s v="India"/>
    <x v="0"/>
    <x v="0"/>
    <s v="India"/>
    <d v="2024-10-01T12:46:19"/>
    <d v="2024-10-02T00:00:00"/>
    <d v="2024-10-01T12:47:23"/>
    <d v="2024-10-01T17:00:00"/>
    <m/>
    <x v="0"/>
    <d v="2024-10-02T17:00:00"/>
    <x v="1"/>
    <x v="2"/>
    <n v="0.02"/>
    <n v="4.22"/>
    <m/>
    <n v="4.2"/>
    <m/>
    <m/>
    <n v="0"/>
    <n v="0"/>
    <n v="0"/>
  </r>
  <r>
    <n v="9034313756"/>
    <x v="4"/>
    <x v="2"/>
    <s v="New Delhi"/>
    <s v="Delhi"/>
    <s v="India"/>
    <x v="5"/>
    <x v="5"/>
    <s v="India"/>
    <d v="2024-10-01T12:46:31"/>
    <d v="2024-10-02T00:00:00"/>
    <d v="2024-10-02T10:13:22"/>
    <d v="2024-10-02T13:00:00"/>
    <d v="2024-10-04T10:57:36"/>
    <x v="0"/>
    <d v="2024-10-05T13:00:00"/>
    <x v="0"/>
    <x v="0"/>
    <n v="21.43"/>
    <n v="24.22"/>
    <n v="70.180000000000007"/>
    <n v="2.77"/>
    <n v="48.73"/>
    <n v="45.95"/>
    <n v="0"/>
    <n v="1"/>
    <n v="1"/>
  </r>
  <r>
    <n v="2074878148"/>
    <x v="0"/>
    <x v="0"/>
    <s v="New Delhi"/>
    <s v="Delhi"/>
    <s v="India"/>
    <x v="12"/>
    <x v="11"/>
    <s v="India"/>
    <d v="2024-10-01T12:50:22"/>
    <d v="2024-10-02T00:00:00"/>
    <d v="2024-10-01T13:53:25"/>
    <d v="2024-10-01T17:00:00"/>
    <d v="2024-10-02T15:04:48"/>
    <x v="0"/>
    <d v="2024-10-02T17:00:00"/>
    <x v="0"/>
    <x v="0"/>
    <n v="1.05"/>
    <n v="4.1500000000000004"/>
    <n v="26.23"/>
    <n v="3.1"/>
    <n v="25.18"/>
    <n v="22.07"/>
    <n v="0"/>
    <n v="0"/>
    <n v="0"/>
  </r>
  <r>
    <n v="2074890738"/>
    <x v="0"/>
    <x v="1"/>
    <s v="New Delhi"/>
    <s v="Delhi"/>
    <s v="India"/>
    <x v="6"/>
    <x v="6"/>
    <s v="India"/>
    <d v="2024-10-01T12:50:22"/>
    <d v="2024-10-02T00:00:00"/>
    <d v="2024-10-01T14:45:22"/>
    <d v="2024-10-01T17:00:00"/>
    <d v="2024-10-03T09:12:00"/>
    <x v="0"/>
    <d v="2024-10-03T17:00:00"/>
    <x v="0"/>
    <x v="0"/>
    <n v="1.92"/>
    <n v="4.1500000000000004"/>
    <n v="44.35"/>
    <n v="2.23"/>
    <n v="42.43"/>
    <n v="40.200000000000003"/>
    <n v="0"/>
    <n v="0"/>
    <n v="0"/>
  </r>
  <r>
    <n v="2074878841"/>
    <x v="0"/>
    <x v="0"/>
    <s v="New Delhi"/>
    <s v="Delhi"/>
    <s v="India"/>
    <x v="12"/>
    <x v="11"/>
    <s v="India"/>
    <d v="2024-10-01T12:50:23"/>
    <d v="2024-10-02T00:00:00"/>
    <d v="2024-10-01T13:53:25"/>
    <d v="2024-10-01T17:00:00"/>
    <d v="2024-10-02T10:38:24"/>
    <x v="0"/>
    <d v="2024-10-02T17:00:00"/>
    <x v="0"/>
    <x v="0"/>
    <n v="1.05"/>
    <n v="4.1500000000000004"/>
    <n v="21.8"/>
    <n v="3.1"/>
    <n v="20.73"/>
    <n v="17.63"/>
    <n v="0"/>
    <n v="0"/>
    <n v="0"/>
  </r>
  <r>
    <n v="2074891395"/>
    <x v="0"/>
    <x v="1"/>
    <s v="New Delhi"/>
    <s v="Delhi"/>
    <s v="India"/>
    <x v="6"/>
    <x v="6"/>
    <s v="India"/>
    <d v="2024-10-01T12:50:23"/>
    <d v="2024-10-02T00:00:00"/>
    <d v="2024-10-01T14:45:22"/>
    <d v="2024-10-01T17:00:00"/>
    <d v="2024-10-03T16:31:12"/>
    <x v="0"/>
    <d v="2024-10-03T17:00:00"/>
    <x v="0"/>
    <x v="0"/>
    <n v="1.9"/>
    <n v="4.1500000000000004"/>
    <n v="51.67"/>
    <n v="2.23"/>
    <n v="49.75"/>
    <n v="47.52"/>
    <n v="0"/>
    <n v="0"/>
    <n v="0"/>
  </r>
  <r>
    <n v="2074948343"/>
    <x v="0"/>
    <x v="2"/>
    <s v="New Delhi"/>
    <s v="Delhi"/>
    <s v="India"/>
    <x v="13"/>
    <x v="6"/>
    <s v="India"/>
    <d v="2024-10-01T12:51:22"/>
    <d v="2024-10-02T00:00:00"/>
    <d v="2024-10-01T13:32:43"/>
    <d v="2024-10-01T17:00:00"/>
    <d v="2024-10-03T16:52:48"/>
    <x v="0"/>
    <d v="2024-10-04T17:00:00"/>
    <x v="0"/>
    <x v="0"/>
    <n v="0.68"/>
    <n v="4.13"/>
    <n v="52.02"/>
    <n v="3.45"/>
    <n v="51.33"/>
    <n v="47.87"/>
    <n v="0"/>
    <n v="0"/>
    <n v="0"/>
  </r>
  <r>
    <n v="2074949019"/>
    <x v="0"/>
    <x v="2"/>
    <s v="New Delhi"/>
    <s v="Delhi"/>
    <s v="India"/>
    <x v="13"/>
    <x v="6"/>
    <s v="India"/>
    <d v="2024-10-01T12:51:23"/>
    <d v="2024-10-02T00:00:00"/>
    <d v="2024-10-01T13:32:43"/>
    <d v="2024-10-01T17:00:00"/>
    <d v="2024-10-04T08:50:24"/>
    <x v="0"/>
    <d v="2024-10-04T17:00:00"/>
    <x v="0"/>
    <x v="0"/>
    <n v="0.68"/>
    <n v="4.13"/>
    <n v="67.98"/>
    <n v="3.45"/>
    <n v="67.28"/>
    <n v="63.83"/>
    <n v="0"/>
    <n v="0"/>
    <n v="0"/>
  </r>
  <r>
    <n v="2538258159"/>
    <x v="1"/>
    <x v="0"/>
    <s v="New Delhi"/>
    <s v="Delhi"/>
    <s v="India"/>
    <x v="9"/>
    <x v="9"/>
    <s v="India"/>
    <d v="2024-10-01T12:54:17"/>
    <d v="2024-10-02T00:00:00"/>
    <d v="2024-10-01T15:25:37"/>
    <d v="2024-10-01T17:00:00"/>
    <d v="2024-10-02T15:04:48"/>
    <x v="0"/>
    <d v="2024-10-02T17:00:00"/>
    <x v="0"/>
    <x v="0"/>
    <n v="2.52"/>
    <n v="4.08"/>
    <n v="26.17"/>
    <n v="1.57"/>
    <n v="23.65"/>
    <n v="22.07"/>
    <n v="0"/>
    <n v="0"/>
    <n v="0"/>
  </r>
  <r>
    <n v="2538258680"/>
    <x v="1"/>
    <x v="0"/>
    <s v="New Delhi"/>
    <s v="Delhi"/>
    <s v="India"/>
    <x v="9"/>
    <x v="9"/>
    <s v="India"/>
    <d v="2024-10-01T12:54:18"/>
    <d v="2024-10-02T00:00:00"/>
    <d v="2024-10-01T15:25:37"/>
    <d v="2024-10-01T17:00:00"/>
    <d v="2024-10-02T09:52:48"/>
    <x v="0"/>
    <d v="2024-10-02T17:00:00"/>
    <x v="0"/>
    <x v="0"/>
    <n v="2.52"/>
    <n v="4.08"/>
    <n v="20.97"/>
    <n v="1.57"/>
    <n v="18.45"/>
    <n v="16.87"/>
    <n v="0"/>
    <n v="0"/>
    <n v="0"/>
  </r>
  <r>
    <n v="2075280447"/>
    <x v="3"/>
    <x v="2"/>
    <s v="New Delhi"/>
    <s v="Delhi"/>
    <s v="India"/>
    <x v="4"/>
    <x v="4"/>
    <s v="India"/>
    <d v="2024-10-01T12:56:22"/>
    <d v="2024-10-02T00:00:00"/>
    <d v="2024-10-01T14:04:49"/>
    <d v="2024-10-01T17:00:00"/>
    <d v="2024-10-04T15:04:48"/>
    <x v="0"/>
    <d v="2024-10-04T17:00:00"/>
    <x v="0"/>
    <x v="0"/>
    <n v="1.1299999999999999"/>
    <n v="4.05"/>
    <n v="74.13"/>
    <n v="2.92"/>
    <n v="72.98"/>
    <n v="70.069999999999993"/>
    <n v="0"/>
    <n v="0"/>
    <n v="0"/>
  </r>
  <r>
    <n v="2075280670"/>
    <x v="3"/>
    <x v="2"/>
    <s v="New Delhi"/>
    <s v="Delhi"/>
    <s v="India"/>
    <x v="4"/>
    <x v="4"/>
    <s v="India"/>
    <d v="2024-10-01T12:56:23"/>
    <d v="2024-10-02T00:00:00"/>
    <d v="2024-10-01T14:04:49"/>
    <d v="2024-10-01T17:00:00"/>
    <d v="2024-10-04T13:09:36"/>
    <x v="0"/>
    <d v="2024-10-04T17:00:00"/>
    <x v="0"/>
    <x v="0"/>
    <n v="1.1299999999999999"/>
    <n v="4.05"/>
    <n v="72.22"/>
    <n v="2.92"/>
    <n v="71.069999999999993"/>
    <n v="68.150000000000006"/>
    <n v="0"/>
    <n v="0"/>
    <n v="0"/>
  </r>
  <r>
    <n v="2075344675"/>
    <x v="3"/>
    <x v="2"/>
    <s v="New Delhi"/>
    <s v="Delhi"/>
    <s v="India"/>
    <x v="17"/>
    <x v="13"/>
    <s v="India"/>
    <d v="2024-10-01T12:57:22"/>
    <d v="2024-10-02T00:00:00"/>
    <d v="2024-10-01T14:05:46"/>
    <d v="2024-10-01T17:00:00"/>
    <d v="2024-10-04T17:28:48"/>
    <x v="0"/>
    <d v="2024-10-04T17:00:00"/>
    <x v="0"/>
    <x v="1"/>
    <n v="1.1299999999999999"/>
    <n v="4.03"/>
    <n v="76.52"/>
    <n v="2.9"/>
    <n v="75.38"/>
    <n v="72.47"/>
    <n v="0.47"/>
    <n v="0"/>
    <n v="0"/>
  </r>
  <r>
    <n v="2075345304"/>
    <x v="3"/>
    <x v="2"/>
    <s v="New Delhi"/>
    <s v="Delhi"/>
    <s v="India"/>
    <x v="17"/>
    <x v="13"/>
    <s v="India"/>
    <d v="2024-10-01T12:57:23"/>
    <d v="2024-10-02T00:00:00"/>
    <d v="2024-10-01T14:05:46"/>
    <d v="2024-10-01T17:00:00"/>
    <d v="2024-10-04T18:55:12"/>
    <x v="0"/>
    <d v="2024-10-04T17:00:00"/>
    <x v="0"/>
    <x v="1"/>
    <n v="1.1299999999999999"/>
    <n v="4.03"/>
    <n v="77.95"/>
    <n v="2.9"/>
    <n v="76.819999999999993"/>
    <n v="73.92"/>
    <n v="1.92"/>
    <n v="0"/>
    <n v="0"/>
  </r>
  <r>
    <n v="9975445857"/>
    <x v="1"/>
    <x v="1"/>
    <s v="New Delhi"/>
    <s v="Delhi"/>
    <s v="India"/>
    <x v="1"/>
    <x v="1"/>
    <s v="India"/>
    <d v="2024-10-01T12:58:05"/>
    <d v="2024-10-02T00:00:00"/>
    <d v="2024-10-01T14:53:20"/>
    <d v="2024-10-01T17:00:00"/>
    <d v="2024-10-03T16:24:00"/>
    <x v="0"/>
    <d v="2024-10-03T17:00:00"/>
    <x v="0"/>
    <x v="0"/>
    <n v="1.92"/>
    <n v="4.0199999999999996"/>
    <n v="51.42"/>
    <n v="2.1"/>
    <n v="49.5"/>
    <n v="47.4"/>
    <n v="0"/>
    <n v="0"/>
    <n v="0"/>
  </r>
  <r>
    <n v="9975446434"/>
    <x v="1"/>
    <x v="1"/>
    <s v="New Delhi"/>
    <s v="Delhi"/>
    <s v="India"/>
    <x v="1"/>
    <x v="1"/>
    <s v="India"/>
    <d v="2024-10-01T12:58:06"/>
    <d v="2024-10-02T00:00:00"/>
    <d v="2024-10-01T14:53:20"/>
    <d v="2024-10-01T17:00:00"/>
    <d v="2024-10-03T10:21:36"/>
    <x v="1"/>
    <d v="2024-10-03T17:00:00"/>
    <x v="0"/>
    <x v="0"/>
    <n v="1.92"/>
    <n v="4.0199999999999996"/>
    <n v="45.38"/>
    <n v="2.1"/>
    <n v="43.47"/>
    <n v="41.35"/>
    <n v="0"/>
    <n v="0"/>
    <n v="0"/>
  </r>
  <r>
    <n v="3043190970"/>
    <x v="0"/>
    <x v="2"/>
    <s v="New Delhi"/>
    <s v="Delhi"/>
    <s v="India"/>
    <x v="2"/>
    <x v="2"/>
    <s v="India"/>
    <d v="2024-10-01T13:03:27"/>
    <d v="2024-10-02T00:00:00"/>
    <d v="2024-10-01T16:29:25"/>
    <d v="2024-10-01T17:00:00"/>
    <d v="2024-10-04T12:12:00"/>
    <x v="0"/>
    <d v="2024-10-04T17:00:00"/>
    <x v="0"/>
    <x v="0"/>
    <n v="3.42"/>
    <n v="3.93"/>
    <n v="71.13"/>
    <n v="0.5"/>
    <n v="67.7"/>
    <n v="67.2"/>
    <n v="0"/>
    <n v="0"/>
    <n v="0"/>
  </r>
  <r>
    <n v="3043191545"/>
    <x v="0"/>
    <x v="2"/>
    <s v="New Delhi"/>
    <s v="Delhi"/>
    <s v="India"/>
    <x v="2"/>
    <x v="2"/>
    <s v="India"/>
    <d v="2024-10-01T13:03:28"/>
    <d v="2024-10-02T00:00:00"/>
    <d v="2024-10-01T16:29:25"/>
    <d v="2024-10-01T17:00:00"/>
    <d v="2024-10-04T11:43:12"/>
    <x v="0"/>
    <d v="2024-10-04T17:00:00"/>
    <x v="0"/>
    <x v="0"/>
    <n v="3.42"/>
    <n v="3.93"/>
    <n v="70.650000000000006"/>
    <n v="0.5"/>
    <n v="67.22"/>
    <n v="66.72"/>
    <n v="0"/>
    <n v="0"/>
    <n v="0"/>
  </r>
  <r>
    <n v="2076118330"/>
    <x v="1"/>
    <x v="1"/>
    <s v="New Delhi"/>
    <s v="Delhi"/>
    <s v="India"/>
    <x v="6"/>
    <x v="6"/>
    <s v="India"/>
    <d v="2024-10-01T13:06:22"/>
    <d v="2024-10-02T00:00:00"/>
    <d v="2024-10-01T14:12:39"/>
    <d v="2024-10-01T17:00:00"/>
    <d v="2024-10-03T14:28:48"/>
    <x v="0"/>
    <d v="2024-10-03T17:00:00"/>
    <x v="0"/>
    <x v="0"/>
    <n v="1.1000000000000001"/>
    <n v="3.88"/>
    <n v="49.37"/>
    <n v="2.78"/>
    <n v="48.27"/>
    <n v="45.47"/>
    <n v="0"/>
    <n v="0"/>
    <n v="0"/>
  </r>
  <r>
    <n v="2076156618"/>
    <x v="3"/>
    <x v="2"/>
    <s v="New Delhi"/>
    <s v="Delhi"/>
    <s v="India"/>
    <x v="17"/>
    <x v="13"/>
    <s v="India"/>
    <d v="2024-10-01T13:06:22"/>
    <d v="2024-10-02T00:00:00"/>
    <d v="2024-10-01T13:47:49"/>
    <d v="2024-10-01T17:00:00"/>
    <d v="2024-10-04T10:45:36"/>
    <x v="0"/>
    <d v="2024-10-04T17:00:00"/>
    <x v="0"/>
    <x v="0"/>
    <n v="0.68"/>
    <n v="3.88"/>
    <n v="69.650000000000006"/>
    <n v="3.2"/>
    <n v="68.95"/>
    <n v="65.75"/>
    <n v="0"/>
    <n v="0"/>
    <n v="0"/>
  </r>
  <r>
    <n v="2076184934"/>
    <x v="3"/>
    <x v="2"/>
    <s v="New Delhi"/>
    <s v="Delhi"/>
    <s v="India"/>
    <x v="5"/>
    <x v="5"/>
    <s v="India"/>
    <d v="2024-10-01T13:06:22"/>
    <d v="2024-10-02T00:00:00"/>
    <d v="2024-10-01T13:49:33"/>
    <d v="2024-10-01T17:00:00"/>
    <d v="2024-10-05T09:19:12"/>
    <x v="0"/>
    <d v="2024-10-04T17:00:00"/>
    <x v="0"/>
    <x v="1"/>
    <n v="0.72"/>
    <n v="3.88"/>
    <n v="92.2"/>
    <n v="3.17"/>
    <n v="91.48"/>
    <n v="88.32"/>
    <n v="16.32"/>
    <n v="0"/>
    <n v="0"/>
  </r>
  <r>
    <n v="2076099344"/>
    <x v="3"/>
    <x v="2"/>
    <s v="New Delhi"/>
    <s v="Delhi"/>
    <s v="India"/>
    <x v="4"/>
    <x v="4"/>
    <s v="India"/>
    <d v="2024-10-01T13:06:22"/>
    <d v="2024-10-02T00:00:00"/>
    <d v="2024-10-01T13:46:41"/>
    <d v="2024-10-01T17:00:00"/>
    <d v="2024-10-03T11:36:00"/>
    <x v="0"/>
    <d v="2024-10-04T17:00:00"/>
    <x v="0"/>
    <x v="0"/>
    <n v="0.67"/>
    <n v="3.88"/>
    <n v="46.48"/>
    <n v="3.22"/>
    <n v="45.82"/>
    <n v="42.6"/>
    <n v="0"/>
    <n v="0"/>
    <n v="0"/>
  </r>
  <r>
    <n v="2076118892"/>
    <x v="1"/>
    <x v="1"/>
    <s v="New Delhi"/>
    <s v="Delhi"/>
    <s v="India"/>
    <x v="6"/>
    <x v="6"/>
    <s v="India"/>
    <d v="2024-10-01T13:06:23"/>
    <d v="2024-10-02T00:00:00"/>
    <d v="2024-10-01T14:12:39"/>
    <d v="2024-10-01T17:00:00"/>
    <d v="2024-10-02T13:31:12"/>
    <x v="0"/>
    <d v="2024-10-03T17:00:00"/>
    <x v="0"/>
    <x v="0"/>
    <n v="1.1000000000000001"/>
    <n v="3.88"/>
    <n v="24.4"/>
    <n v="2.78"/>
    <n v="23.3"/>
    <n v="20.52"/>
    <n v="0"/>
    <n v="0"/>
    <n v="0"/>
  </r>
  <r>
    <n v="2076157251"/>
    <x v="3"/>
    <x v="2"/>
    <s v="New Delhi"/>
    <s v="Delhi"/>
    <s v="India"/>
    <x v="17"/>
    <x v="13"/>
    <s v="India"/>
    <d v="2024-10-01T13:06:23"/>
    <d v="2024-10-02T00:00:00"/>
    <d v="2024-10-01T13:47:49"/>
    <d v="2024-10-01T17:00:00"/>
    <d v="2024-10-04T14:00:00"/>
    <x v="0"/>
    <d v="2024-10-04T17:00:00"/>
    <x v="0"/>
    <x v="0"/>
    <n v="0.68"/>
    <n v="3.88"/>
    <n v="72.88"/>
    <n v="3.2"/>
    <n v="72.2"/>
    <n v="69"/>
    <n v="0"/>
    <n v="0"/>
    <n v="0"/>
  </r>
  <r>
    <n v="2076185381"/>
    <x v="3"/>
    <x v="2"/>
    <s v="New Delhi"/>
    <s v="Delhi"/>
    <s v="India"/>
    <x v="5"/>
    <x v="5"/>
    <s v="India"/>
    <d v="2024-10-01T13:06:23"/>
    <d v="2024-10-02T00:00:00"/>
    <d v="2024-10-01T13:49:33"/>
    <d v="2024-10-01T17:00:00"/>
    <d v="2024-10-04T14:07:12"/>
    <x v="0"/>
    <d v="2024-10-04T17:00:00"/>
    <x v="0"/>
    <x v="0"/>
    <n v="0.72"/>
    <n v="3.88"/>
    <n v="73"/>
    <n v="3.17"/>
    <n v="72.28"/>
    <n v="69.12"/>
    <n v="0"/>
    <n v="0"/>
    <n v="0"/>
  </r>
  <r>
    <n v="2076099700"/>
    <x v="3"/>
    <x v="2"/>
    <s v="New Delhi"/>
    <s v="Delhi"/>
    <s v="India"/>
    <x v="4"/>
    <x v="4"/>
    <s v="India"/>
    <d v="2024-10-01T13:06:23"/>
    <d v="2024-10-02T00:00:00"/>
    <d v="2024-10-01T13:46:41"/>
    <d v="2024-10-01T17:00:00"/>
    <d v="2024-10-03T10:38:24"/>
    <x v="0"/>
    <d v="2024-10-04T17:00:00"/>
    <x v="0"/>
    <x v="0"/>
    <n v="0.67"/>
    <n v="3.88"/>
    <n v="45.53"/>
    <n v="3.22"/>
    <n v="44.85"/>
    <n v="41.63"/>
    <n v="0"/>
    <n v="0"/>
    <n v="0"/>
  </r>
  <r>
    <n v="1883992818"/>
    <x v="0"/>
    <x v="1"/>
    <s v="New Delhi"/>
    <s v="Delhi"/>
    <s v="India"/>
    <x v="13"/>
    <x v="6"/>
    <s v="India"/>
    <d v="2024-10-01T13:08:21"/>
    <d v="2024-10-02T00:00:00"/>
    <d v="2024-10-01T14:48:40"/>
    <d v="2024-10-01T17:00:00"/>
    <d v="2024-10-03T12:12:00"/>
    <x v="0"/>
    <d v="2024-10-03T17:00:00"/>
    <x v="0"/>
    <x v="0"/>
    <n v="1.67"/>
    <n v="3.85"/>
    <n v="47.05"/>
    <n v="2.1800000000000002"/>
    <n v="45.38"/>
    <n v="43.2"/>
    <n v="0"/>
    <n v="0"/>
    <n v="0"/>
  </r>
  <r>
    <n v="1883993318"/>
    <x v="0"/>
    <x v="1"/>
    <s v="New Delhi"/>
    <s v="Delhi"/>
    <s v="India"/>
    <x v="13"/>
    <x v="6"/>
    <s v="India"/>
    <d v="2024-10-01T13:08:22"/>
    <d v="2024-10-02T00:00:00"/>
    <d v="2024-10-01T14:48:40"/>
    <d v="2024-10-01T17:00:00"/>
    <d v="2024-10-03T12:40:48"/>
    <x v="0"/>
    <d v="2024-10-03T17:00:00"/>
    <x v="0"/>
    <x v="0"/>
    <n v="1.67"/>
    <n v="3.85"/>
    <n v="47.53"/>
    <n v="2.1800000000000002"/>
    <n v="45.87"/>
    <n v="43.67"/>
    <n v="0"/>
    <n v="0"/>
    <n v="0"/>
  </r>
  <r>
    <n v="2076609618"/>
    <x v="0"/>
    <x v="0"/>
    <s v="New Delhi"/>
    <s v="Delhi"/>
    <s v="India"/>
    <x v="12"/>
    <x v="11"/>
    <s v="India"/>
    <d v="2024-10-01T13:09:22"/>
    <d v="2024-10-02T00:00:00"/>
    <d v="2024-10-01T13:50:46"/>
    <d v="2024-10-01T17:00:00"/>
    <d v="2024-10-02T09:52:48"/>
    <x v="0"/>
    <d v="2024-10-02T17:00:00"/>
    <x v="0"/>
    <x v="0"/>
    <n v="0.68"/>
    <n v="3.83"/>
    <n v="20.72"/>
    <n v="3.15"/>
    <n v="20.03"/>
    <n v="16.87"/>
    <n v="0"/>
    <n v="0"/>
    <n v="0"/>
  </r>
  <r>
    <n v="2076412409"/>
    <x v="6"/>
    <x v="1"/>
    <s v="New Delhi"/>
    <s v="Delhi"/>
    <s v="India"/>
    <x v="18"/>
    <x v="14"/>
    <s v="India"/>
    <d v="2024-10-01T13:09:22"/>
    <d v="2024-10-02T00:00:00"/>
    <d v="2024-10-01T13:52:40"/>
    <d v="2024-10-01T17:00:00"/>
    <d v="2024-10-04T13:14:24"/>
    <x v="0"/>
    <d v="2024-10-03T17:00:00"/>
    <x v="0"/>
    <x v="1"/>
    <n v="0.72"/>
    <n v="3.83"/>
    <n v="72.08"/>
    <n v="3.12"/>
    <n v="71.349999999999994"/>
    <n v="68.23"/>
    <n v="20.23"/>
    <n v="0"/>
    <n v="0"/>
  </r>
  <r>
    <n v="2076609727"/>
    <x v="0"/>
    <x v="0"/>
    <s v="New Delhi"/>
    <s v="Delhi"/>
    <s v="India"/>
    <x v="12"/>
    <x v="11"/>
    <s v="India"/>
    <d v="2024-10-01T13:09:23"/>
    <d v="2024-10-02T00:00:00"/>
    <d v="2024-10-01T13:50:46"/>
    <d v="2024-10-01T17:00:00"/>
    <d v="2024-10-02T18:26:24"/>
    <x v="0"/>
    <d v="2024-10-02T17:00:00"/>
    <x v="0"/>
    <x v="1"/>
    <n v="0.68"/>
    <n v="3.83"/>
    <n v="29.28"/>
    <n v="3.15"/>
    <n v="28.58"/>
    <n v="25.43"/>
    <n v="1.43"/>
    <n v="0"/>
    <n v="0"/>
  </r>
  <r>
    <n v="2076412716"/>
    <x v="6"/>
    <x v="1"/>
    <s v="New Delhi"/>
    <s v="Delhi"/>
    <s v="India"/>
    <x v="18"/>
    <x v="14"/>
    <s v="India"/>
    <d v="2024-10-01T13:09:23"/>
    <d v="2024-10-02T00:00:00"/>
    <d v="2024-10-01T13:52:40"/>
    <d v="2024-10-01T17:00:00"/>
    <d v="2024-10-03T13:31:12"/>
    <x v="0"/>
    <d v="2024-10-03T17:00:00"/>
    <x v="0"/>
    <x v="0"/>
    <n v="0.72"/>
    <n v="3.83"/>
    <n v="48.35"/>
    <n v="3.12"/>
    <n v="47.63"/>
    <n v="44.52"/>
    <n v="0"/>
    <n v="0"/>
    <n v="0"/>
  </r>
  <r>
    <n v="8842403284"/>
    <x v="1"/>
    <x v="2"/>
    <s v="New Delhi"/>
    <s v="Delhi"/>
    <s v="India"/>
    <x v="2"/>
    <x v="2"/>
    <s v="India"/>
    <d v="2024-10-01T13:10:09"/>
    <d v="2024-10-02T00:00:00"/>
    <d v="2024-10-02T16:28:00"/>
    <d v="2024-10-02T17:00:00"/>
    <d v="2024-10-05T15:26:24"/>
    <x v="0"/>
    <d v="2024-10-05T17:00:00"/>
    <x v="0"/>
    <x v="0"/>
    <n v="27.28"/>
    <n v="27.82"/>
    <n v="98.27"/>
    <n v="0.53"/>
    <n v="70.97"/>
    <n v="70.430000000000007"/>
    <n v="0"/>
    <n v="1"/>
    <n v="1"/>
  </r>
  <r>
    <n v="8842403845"/>
    <x v="1"/>
    <x v="2"/>
    <s v="New Delhi"/>
    <s v="Delhi"/>
    <s v="India"/>
    <x v="2"/>
    <x v="2"/>
    <s v="India"/>
    <d v="2024-10-01T13:10:10"/>
    <d v="2024-10-02T00:00:00"/>
    <d v="2024-10-02T16:28:00"/>
    <d v="2024-10-02T17:00:00"/>
    <m/>
    <x v="0"/>
    <d v="2024-10-05T17:00:00"/>
    <x v="1"/>
    <x v="2"/>
    <n v="27.28"/>
    <n v="27.82"/>
    <m/>
    <n v="0.53"/>
    <m/>
    <m/>
    <n v="0"/>
    <n v="1"/>
    <n v="1"/>
  </r>
  <r>
    <n v="2076917826"/>
    <x v="4"/>
    <x v="2"/>
    <s v="New Delhi"/>
    <s v="Delhi"/>
    <s v="India"/>
    <x v="19"/>
    <x v="15"/>
    <s v="India"/>
    <d v="2024-10-01T13:12:22"/>
    <d v="2024-10-02T00:00:00"/>
    <d v="2024-10-01T16:09:59"/>
    <d v="2024-10-01T17:00:00"/>
    <d v="2024-10-03T10:21:36"/>
    <x v="1"/>
    <d v="2024-10-04T17:00:00"/>
    <x v="0"/>
    <x v="0"/>
    <n v="2.95"/>
    <n v="3.78"/>
    <n v="45.15"/>
    <n v="0.83"/>
    <n v="42.18"/>
    <n v="41.35"/>
    <n v="0"/>
    <n v="0"/>
    <n v="0"/>
  </r>
  <r>
    <n v="2076917900"/>
    <x v="4"/>
    <x v="2"/>
    <s v="New Delhi"/>
    <s v="Delhi"/>
    <s v="India"/>
    <x v="19"/>
    <x v="15"/>
    <s v="India"/>
    <d v="2024-10-01T13:12:23"/>
    <d v="2024-10-02T00:00:00"/>
    <d v="2024-10-01T16:09:59"/>
    <d v="2024-10-01T17:00:00"/>
    <d v="2024-10-04T15:04:48"/>
    <x v="0"/>
    <d v="2024-10-04T17:00:00"/>
    <x v="0"/>
    <x v="0"/>
    <n v="2.95"/>
    <n v="3.78"/>
    <n v="73.87"/>
    <n v="0.83"/>
    <n v="70.900000000000006"/>
    <n v="70.069999999999993"/>
    <n v="0"/>
    <n v="0"/>
    <n v="0"/>
  </r>
  <r>
    <n v="2077024815"/>
    <x v="0"/>
    <x v="2"/>
    <s v="New Delhi"/>
    <s v="Delhi"/>
    <s v="India"/>
    <x v="12"/>
    <x v="11"/>
    <s v="India"/>
    <d v="2024-10-01T13:13:22"/>
    <d v="2024-10-02T00:00:00"/>
    <d v="2024-10-01T13:45:34"/>
    <d v="2024-10-01T17:00:00"/>
    <m/>
    <x v="0"/>
    <d v="2024-10-04T17:00:00"/>
    <x v="1"/>
    <x v="2"/>
    <n v="0.53"/>
    <n v="3.77"/>
    <m/>
    <n v="3.23"/>
    <m/>
    <m/>
    <n v="0"/>
    <n v="0"/>
    <n v="0"/>
  </r>
  <r>
    <n v="2077025515"/>
    <x v="0"/>
    <x v="2"/>
    <s v="New Delhi"/>
    <s v="Delhi"/>
    <s v="India"/>
    <x v="12"/>
    <x v="11"/>
    <s v="India"/>
    <d v="2024-10-01T13:13:23"/>
    <d v="2024-10-02T00:00:00"/>
    <d v="2024-10-01T13:45:34"/>
    <d v="2024-10-01T17:00:00"/>
    <d v="2024-10-04T17:00:00"/>
    <x v="0"/>
    <d v="2024-10-04T17:00:00"/>
    <x v="0"/>
    <x v="0"/>
    <n v="0.53"/>
    <n v="3.77"/>
    <n v="75.77"/>
    <n v="3.23"/>
    <n v="75.23"/>
    <n v="72"/>
    <n v="0"/>
    <n v="0"/>
    <n v="0"/>
  </r>
  <r>
    <n v="2077238973"/>
    <x v="0"/>
    <x v="2"/>
    <s v="New Delhi"/>
    <s v="Delhi"/>
    <s v="India"/>
    <x v="12"/>
    <x v="11"/>
    <s v="India"/>
    <d v="2024-10-01T13:15:22"/>
    <d v="2024-10-02T00:00:00"/>
    <d v="2024-10-01T13:40:53"/>
    <d v="2024-10-01T17:00:00"/>
    <m/>
    <x v="0"/>
    <d v="2024-10-04T17:00:00"/>
    <x v="1"/>
    <x v="2"/>
    <n v="0.42"/>
    <n v="3.73"/>
    <m/>
    <n v="3.32"/>
    <m/>
    <m/>
    <n v="0"/>
    <n v="0"/>
    <n v="0"/>
  </r>
  <r>
    <n v="2077239004"/>
    <x v="0"/>
    <x v="2"/>
    <s v="New Delhi"/>
    <s v="Delhi"/>
    <s v="India"/>
    <x v="12"/>
    <x v="11"/>
    <s v="India"/>
    <d v="2024-10-01T13:15:23"/>
    <d v="2024-10-02T00:00:00"/>
    <d v="2024-10-01T13:40:53"/>
    <d v="2024-10-01T17:00:00"/>
    <d v="2024-10-03T14:10:05"/>
    <x v="0"/>
    <d v="2024-10-04T17:00:00"/>
    <x v="0"/>
    <x v="0"/>
    <n v="0.42"/>
    <n v="3.73"/>
    <n v="48.9"/>
    <n v="3.32"/>
    <n v="48.48"/>
    <n v="45.17"/>
    <n v="0"/>
    <n v="0"/>
    <n v="0"/>
  </r>
  <r>
    <n v="1884760464"/>
    <x v="6"/>
    <x v="1"/>
    <s v="New Delhi"/>
    <s v="Delhi"/>
    <s v="India"/>
    <x v="18"/>
    <x v="14"/>
    <s v="India"/>
    <d v="2024-10-01T13:18:21"/>
    <d v="2024-10-02T00:00:00"/>
    <d v="2024-10-01T16:15:33"/>
    <d v="2024-10-01T17:00:00"/>
    <d v="2024-10-04T16:31:12"/>
    <x v="0"/>
    <d v="2024-10-03T17:00:00"/>
    <x v="0"/>
    <x v="1"/>
    <n v="2.95"/>
    <n v="3.68"/>
    <n v="75.2"/>
    <n v="0.73"/>
    <n v="72.25"/>
    <n v="71.52"/>
    <n v="23.52"/>
    <n v="0"/>
    <n v="0"/>
  </r>
  <r>
    <n v="1884760983"/>
    <x v="6"/>
    <x v="1"/>
    <s v="New Delhi"/>
    <s v="Delhi"/>
    <s v="India"/>
    <x v="18"/>
    <x v="14"/>
    <s v="India"/>
    <d v="2024-10-01T13:18:22"/>
    <d v="2024-10-02T00:00:00"/>
    <d v="2024-10-01T16:15:33"/>
    <d v="2024-10-01T17:00:00"/>
    <d v="2024-10-04T11:14:24"/>
    <x v="0"/>
    <d v="2024-10-03T17:00:00"/>
    <x v="0"/>
    <x v="1"/>
    <n v="2.95"/>
    <n v="3.68"/>
    <n v="69.930000000000007"/>
    <n v="0.73"/>
    <n v="66.97"/>
    <n v="66.23"/>
    <n v="18.23"/>
    <n v="0"/>
    <n v="0"/>
  </r>
  <r>
    <n v="2077728934"/>
    <x v="0"/>
    <x v="2"/>
    <s v="New Delhi"/>
    <s v="Delhi"/>
    <s v="India"/>
    <x v="12"/>
    <x v="11"/>
    <s v="India"/>
    <d v="2024-10-01T13:20:22"/>
    <d v="2024-10-02T00:00:00"/>
    <d v="2024-10-01T14:27:34"/>
    <d v="2024-10-01T17:00:00"/>
    <d v="2024-10-04T12:45:36"/>
    <x v="0"/>
    <d v="2024-10-04T17:00:00"/>
    <x v="0"/>
    <x v="0"/>
    <n v="1.1200000000000001"/>
    <n v="3.65"/>
    <n v="71.42"/>
    <n v="2.5299999999999998"/>
    <n v="70.3"/>
    <n v="67.75"/>
    <n v="0"/>
    <n v="0"/>
    <n v="0"/>
  </r>
  <r>
    <n v="2077730486"/>
    <x v="0"/>
    <x v="2"/>
    <s v="New Delhi"/>
    <s v="Delhi"/>
    <s v="India"/>
    <x v="12"/>
    <x v="11"/>
    <s v="India"/>
    <d v="2024-10-01T13:20:22"/>
    <d v="2024-10-02T00:00:00"/>
    <d v="2024-10-01T13:53:57"/>
    <d v="2024-10-01T17:00:00"/>
    <d v="2024-10-03T14:01:26"/>
    <x v="0"/>
    <d v="2024-10-04T17:00:00"/>
    <x v="0"/>
    <x v="0"/>
    <n v="0.55000000000000004"/>
    <n v="3.65"/>
    <n v="48.68"/>
    <n v="3.1"/>
    <n v="48.12"/>
    <n v="45.02"/>
    <n v="0"/>
    <n v="0"/>
    <n v="0"/>
  </r>
  <r>
    <n v="2077724324"/>
    <x v="0"/>
    <x v="2"/>
    <s v="New Delhi"/>
    <s v="Delhi"/>
    <s v="India"/>
    <x v="12"/>
    <x v="11"/>
    <s v="India"/>
    <d v="2024-10-01T13:20:22"/>
    <d v="2024-10-02T00:00:00"/>
    <d v="2024-10-01T13:51:48"/>
    <d v="2024-10-01T17:00:00"/>
    <d v="2024-10-04T09:52:48"/>
    <x v="0"/>
    <d v="2024-10-04T17:00:00"/>
    <x v="0"/>
    <x v="0"/>
    <n v="0.52"/>
    <n v="3.65"/>
    <n v="68.53"/>
    <n v="3.13"/>
    <n v="68.02"/>
    <n v="64.87"/>
    <n v="0"/>
    <n v="0"/>
    <n v="0"/>
  </r>
  <r>
    <n v="2077732246"/>
    <x v="0"/>
    <x v="2"/>
    <s v="New Delhi"/>
    <s v="Delhi"/>
    <s v="India"/>
    <x v="11"/>
    <x v="10"/>
    <s v="India"/>
    <d v="2024-10-01T13:20:22"/>
    <d v="2024-10-02T00:00:00"/>
    <d v="2024-10-01T13:22:34"/>
    <d v="2024-10-01T17:00:00"/>
    <d v="2024-10-03T10:38:24"/>
    <x v="0"/>
    <d v="2024-10-04T17:00:00"/>
    <x v="0"/>
    <x v="0"/>
    <n v="0.03"/>
    <n v="3.65"/>
    <n v="45.3"/>
    <n v="3.62"/>
    <n v="45.25"/>
    <n v="41.63"/>
    <n v="0"/>
    <n v="0"/>
    <n v="0"/>
  </r>
  <r>
    <n v="2077729613"/>
    <x v="0"/>
    <x v="2"/>
    <s v="New Delhi"/>
    <s v="Delhi"/>
    <s v="India"/>
    <x v="12"/>
    <x v="11"/>
    <s v="India"/>
    <d v="2024-10-01T13:20:23"/>
    <d v="2024-10-02T00:00:00"/>
    <d v="2024-10-01T14:27:34"/>
    <d v="2024-10-01T17:00:00"/>
    <d v="2024-10-04T14:57:36"/>
    <x v="0"/>
    <d v="2024-10-04T17:00:00"/>
    <x v="0"/>
    <x v="0"/>
    <n v="1.1200000000000001"/>
    <n v="3.65"/>
    <n v="73.62"/>
    <n v="2.5299999999999998"/>
    <n v="72.5"/>
    <n v="69.95"/>
    <n v="0"/>
    <n v="0"/>
    <n v="0"/>
  </r>
  <r>
    <n v="2077724601"/>
    <x v="0"/>
    <x v="2"/>
    <s v="New Delhi"/>
    <s v="Delhi"/>
    <s v="India"/>
    <x v="12"/>
    <x v="11"/>
    <s v="India"/>
    <d v="2024-10-01T13:20:23"/>
    <d v="2024-10-02T00:00:00"/>
    <d v="2024-10-01T13:51:48"/>
    <d v="2024-10-01T17:00:00"/>
    <d v="2024-10-04T10:50:24"/>
    <x v="0"/>
    <d v="2024-10-04T17:00:00"/>
    <x v="0"/>
    <x v="0"/>
    <n v="0.52"/>
    <n v="3.65"/>
    <n v="69.5"/>
    <n v="3.13"/>
    <n v="68.97"/>
    <n v="65.83"/>
    <n v="0"/>
    <n v="0"/>
    <n v="0"/>
  </r>
  <r>
    <n v="2077730507"/>
    <x v="0"/>
    <x v="2"/>
    <s v="New Delhi"/>
    <s v="Delhi"/>
    <s v="India"/>
    <x v="12"/>
    <x v="11"/>
    <s v="India"/>
    <d v="2024-10-01T13:20:23"/>
    <d v="2024-10-02T00:00:00"/>
    <d v="2024-10-01T13:53:57"/>
    <d v="2024-10-01T17:00:00"/>
    <d v="2024-10-04T16:02:24"/>
    <x v="0"/>
    <d v="2024-10-04T17:00:00"/>
    <x v="0"/>
    <x v="0"/>
    <n v="0.55000000000000004"/>
    <n v="3.65"/>
    <n v="74.7"/>
    <n v="3.1"/>
    <n v="74.13"/>
    <n v="71.03"/>
    <n v="0"/>
    <n v="0"/>
    <n v="0"/>
  </r>
  <r>
    <n v="2077732393"/>
    <x v="0"/>
    <x v="2"/>
    <s v="New Delhi"/>
    <s v="Delhi"/>
    <s v="India"/>
    <x v="11"/>
    <x v="10"/>
    <s v="India"/>
    <d v="2024-10-01T13:20:23"/>
    <d v="2024-10-02T00:00:00"/>
    <d v="2024-10-01T13:22:34"/>
    <d v="2024-10-01T17:00:00"/>
    <m/>
    <x v="0"/>
    <d v="2024-10-04T17:00:00"/>
    <x v="1"/>
    <x v="2"/>
    <n v="0.03"/>
    <n v="3.65"/>
    <m/>
    <n v="3.62"/>
    <m/>
    <m/>
    <n v="0"/>
    <n v="0"/>
    <n v="0"/>
  </r>
  <r>
    <n v="2077933855"/>
    <x v="4"/>
    <x v="2"/>
    <s v="New Delhi"/>
    <s v="Delhi"/>
    <s v="India"/>
    <x v="10"/>
    <x v="1"/>
    <s v="India"/>
    <d v="2024-10-01T13:23:22"/>
    <d v="2024-10-02T00:00:00"/>
    <d v="2024-10-01T14:18:28"/>
    <d v="2024-10-01T17:00:00"/>
    <d v="2024-10-03T14:00:00"/>
    <x v="0"/>
    <d v="2024-10-04T17:00:00"/>
    <x v="0"/>
    <x v="0"/>
    <n v="0.92"/>
    <n v="3.6"/>
    <n v="48.6"/>
    <n v="2.68"/>
    <n v="47.68"/>
    <n v="45"/>
    <n v="0"/>
    <n v="0"/>
    <n v="0"/>
  </r>
  <r>
    <n v="2077934530"/>
    <x v="4"/>
    <x v="2"/>
    <s v="New Delhi"/>
    <s v="Delhi"/>
    <s v="India"/>
    <x v="10"/>
    <x v="1"/>
    <s v="India"/>
    <d v="2024-10-01T13:23:23"/>
    <d v="2024-10-02T00:00:00"/>
    <d v="2024-10-01T14:18:28"/>
    <d v="2024-10-01T17:00:00"/>
    <d v="2024-10-03T14:57:36"/>
    <x v="0"/>
    <d v="2024-10-04T17:00:00"/>
    <x v="0"/>
    <x v="0"/>
    <n v="0.92"/>
    <n v="3.6"/>
    <n v="49.57"/>
    <n v="2.68"/>
    <n v="48.65"/>
    <n v="45.95"/>
    <n v="0"/>
    <n v="0"/>
    <n v="0"/>
  </r>
  <r>
    <n v="5972794237"/>
    <x v="0"/>
    <x v="2"/>
    <s v="New Delhi"/>
    <s v="Delhi"/>
    <s v="India"/>
    <x v="11"/>
    <x v="10"/>
    <s v="India"/>
    <d v="2024-10-01T13:24:25"/>
    <d v="2024-10-02T00:00:00"/>
    <d v="2024-10-01T15:24:07"/>
    <d v="2024-10-01T17:00:00"/>
    <d v="2024-10-04T17:57:36"/>
    <x v="0"/>
    <d v="2024-10-04T17:00:00"/>
    <x v="0"/>
    <x v="1"/>
    <n v="1.98"/>
    <n v="3.58"/>
    <n v="76.55"/>
    <n v="1.58"/>
    <n v="74.55"/>
    <n v="72.95"/>
    <n v="0.95"/>
    <n v="0"/>
    <n v="0"/>
  </r>
  <r>
    <n v="5972794779"/>
    <x v="0"/>
    <x v="2"/>
    <s v="New Delhi"/>
    <s v="Delhi"/>
    <s v="India"/>
    <x v="11"/>
    <x v="10"/>
    <s v="India"/>
    <d v="2024-10-01T13:24:26"/>
    <d v="2024-10-02T00:00:00"/>
    <d v="2024-10-01T15:24:07"/>
    <d v="2024-10-01T17:00:00"/>
    <d v="2024-10-04T13:02:24"/>
    <x v="0"/>
    <d v="2024-10-04T17:00:00"/>
    <x v="0"/>
    <x v="0"/>
    <n v="1.98"/>
    <n v="3.58"/>
    <n v="71.62"/>
    <n v="1.58"/>
    <n v="69.63"/>
    <n v="68.03"/>
    <n v="0"/>
    <n v="0"/>
    <n v="0"/>
  </r>
  <r>
    <n v="2078108416"/>
    <x v="4"/>
    <x v="2"/>
    <s v="New Delhi"/>
    <s v="Delhi"/>
    <s v="India"/>
    <x v="15"/>
    <x v="12"/>
    <s v="India"/>
    <d v="2024-10-01T13:25:22"/>
    <d v="2024-10-02T00:00:00"/>
    <d v="2024-10-01T14:24:05"/>
    <d v="2024-10-01T17:00:00"/>
    <d v="2024-10-03T16:52:48"/>
    <x v="0"/>
    <d v="2024-10-04T17:00:00"/>
    <x v="0"/>
    <x v="0"/>
    <n v="0.97"/>
    <n v="3.57"/>
    <n v="51.45"/>
    <n v="2.58"/>
    <n v="50.47"/>
    <n v="47.87"/>
    <n v="0"/>
    <n v="0"/>
    <n v="0"/>
  </r>
  <r>
    <n v="2078108820"/>
    <x v="4"/>
    <x v="2"/>
    <s v="New Delhi"/>
    <s v="Delhi"/>
    <s v="India"/>
    <x v="15"/>
    <x v="12"/>
    <s v="India"/>
    <d v="2024-10-01T13:25:23"/>
    <d v="2024-10-02T00:00:00"/>
    <d v="2024-10-01T14:24:05"/>
    <d v="2024-10-01T17:00:00"/>
    <d v="2024-10-03T12:04:48"/>
    <x v="0"/>
    <d v="2024-10-04T17:00:00"/>
    <x v="0"/>
    <x v="0"/>
    <n v="0.97"/>
    <n v="3.57"/>
    <n v="46.65"/>
    <n v="2.58"/>
    <n v="45.67"/>
    <n v="43.07"/>
    <n v="0"/>
    <n v="0"/>
    <n v="0"/>
  </r>
  <r>
    <n v="2078924956"/>
    <x v="1"/>
    <x v="1"/>
    <s v="New Delhi"/>
    <s v="Delhi"/>
    <s v="India"/>
    <x v="13"/>
    <x v="6"/>
    <s v="India"/>
    <d v="2024-10-01T13:37:22"/>
    <d v="2024-10-02T00:00:00"/>
    <d v="2024-10-01T14:12:37"/>
    <d v="2024-10-01T17:00:00"/>
    <d v="2024-10-03T13:38:24"/>
    <x v="0"/>
    <d v="2024-10-03T17:00:00"/>
    <x v="0"/>
    <x v="0"/>
    <n v="0.57999999999999996"/>
    <n v="3.37"/>
    <n v="48.02"/>
    <n v="2.78"/>
    <n v="47.42"/>
    <n v="44.63"/>
    <n v="0"/>
    <n v="0"/>
    <n v="0"/>
  </r>
  <r>
    <n v="2078925212"/>
    <x v="1"/>
    <x v="1"/>
    <s v="New Delhi"/>
    <s v="Delhi"/>
    <s v="India"/>
    <x v="13"/>
    <x v="6"/>
    <s v="India"/>
    <d v="2024-10-01T13:37:23"/>
    <d v="2024-10-02T00:00:00"/>
    <d v="2024-10-01T14:12:37"/>
    <d v="2024-10-01T17:00:00"/>
    <d v="2024-10-03T08:21:36"/>
    <x v="0"/>
    <d v="2024-10-03T17:00:00"/>
    <x v="0"/>
    <x v="0"/>
    <n v="0.57999999999999996"/>
    <n v="3.37"/>
    <n v="42.73"/>
    <n v="2.78"/>
    <n v="42.13"/>
    <n v="39.35"/>
    <n v="0"/>
    <n v="0"/>
    <n v="0"/>
  </r>
  <r>
    <n v="9040035692"/>
    <x v="0"/>
    <x v="2"/>
    <s v="New Delhi"/>
    <s v="Delhi"/>
    <s v="India"/>
    <x v="7"/>
    <x v="7"/>
    <s v="India"/>
    <d v="2024-10-01T13:38:01"/>
    <d v="2024-10-02T00:00:00"/>
    <d v="2024-10-01T14:49:58"/>
    <d v="2024-10-01T17:00:00"/>
    <d v="2024-10-04T11:43:12"/>
    <x v="0"/>
    <d v="2024-10-04T17:00:00"/>
    <x v="0"/>
    <x v="0"/>
    <n v="1.18"/>
    <n v="3.35"/>
    <n v="70.08"/>
    <n v="2.17"/>
    <n v="68.88"/>
    <n v="66.72"/>
    <n v="0"/>
    <n v="0"/>
    <n v="0"/>
  </r>
  <r>
    <n v="9040035372"/>
    <x v="0"/>
    <x v="2"/>
    <s v="New Delhi"/>
    <s v="Delhi"/>
    <s v="India"/>
    <x v="7"/>
    <x v="7"/>
    <s v="India"/>
    <d v="2024-10-01T13:38:31"/>
    <d v="2024-10-02T00:00:00"/>
    <d v="2024-10-01T14:49:58"/>
    <d v="2024-10-01T17:00:00"/>
    <d v="2024-10-04T08:50:24"/>
    <x v="0"/>
    <d v="2024-10-04T17:00:00"/>
    <x v="0"/>
    <x v="0"/>
    <n v="1.18"/>
    <n v="3.35"/>
    <n v="67.180000000000007"/>
    <n v="2.17"/>
    <n v="66"/>
    <n v="63.83"/>
    <n v="0"/>
    <n v="0"/>
    <n v="0"/>
  </r>
  <r>
    <n v="6828504892"/>
    <x v="0"/>
    <x v="2"/>
    <s v="New Delhi"/>
    <s v="Delhi"/>
    <s v="India"/>
    <x v="10"/>
    <x v="1"/>
    <s v="India"/>
    <d v="2024-10-01T13:44:29"/>
    <d v="2024-10-02T00:00:00"/>
    <d v="2024-10-01T14:20:08"/>
    <d v="2024-10-01T17:00:00"/>
    <d v="2024-10-04T11:48:00"/>
    <x v="0"/>
    <d v="2024-10-04T17:00:00"/>
    <x v="0"/>
    <x v="0"/>
    <n v="0.57999999999999996"/>
    <n v="3.25"/>
    <n v="70.05"/>
    <n v="2.65"/>
    <n v="69.45"/>
    <n v="66.8"/>
    <n v="0"/>
    <n v="0"/>
    <n v="0"/>
  </r>
  <r>
    <n v="6828505273"/>
    <x v="0"/>
    <x v="2"/>
    <s v="New Delhi"/>
    <s v="Delhi"/>
    <s v="India"/>
    <x v="10"/>
    <x v="1"/>
    <s v="India"/>
    <d v="2024-10-01T13:44:30"/>
    <d v="2024-10-02T00:00:00"/>
    <d v="2024-10-01T14:20:08"/>
    <d v="2024-10-01T17:00:00"/>
    <d v="2024-10-04T11:19:12"/>
    <x v="0"/>
    <d v="2024-10-04T17:00:00"/>
    <x v="0"/>
    <x v="0"/>
    <n v="0.57999999999999996"/>
    <n v="3.25"/>
    <n v="69.569999999999993"/>
    <n v="2.65"/>
    <n v="68.98"/>
    <n v="66.319999999999993"/>
    <n v="0"/>
    <n v="0"/>
    <n v="0"/>
  </r>
  <r>
    <n v="1887089528"/>
    <x v="0"/>
    <x v="2"/>
    <s v="New Delhi"/>
    <s v="Delhi"/>
    <s v="India"/>
    <x v="4"/>
    <x v="4"/>
    <s v="India"/>
    <d v="2024-10-01T13:45:21"/>
    <d v="2024-10-02T00:00:00"/>
    <d v="2024-10-01T15:38:30"/>
    <d v="2024-10-01T17:00:00"/>
    <d v="2024-10-04T10:45:36"/>
    <x v="0"/>
    <d v="2024-10-04T17:00:00"/>
    <x v="0"/>
    <x v="0"/>
    <n v="1.88"/>
    <n v="3.23"/>
    <n v="69"/>
    <n v="1.35"/>
    <n v="67.12"/>
    <n v="65.75"/>
    <n v="0"/>
    <n v="0"/>
    <n v="0"/>
  </r>
  <r>
    <n v="1887090189"/>
    <x v="0"/>
    <x v="2"/>
    <s v="New Delhi"/>
    <s v="Delhi"/>
    <s v="India"/>
    <x v="4"/>
    <x v="4"/>
    <s v="India"/>
    <d v="2024-10-01T13:45:22"/>
    <d v="2024-10-02T00:00:00"/>
    <d v="2024-10-01T15:38:30"/>
    <d v="2024-10-01T17:00:00"/>
    <d v="2024-10-03T11:19:12"/>
    <x v="1"/>
    <d v="2024-10-04T17:00:00"/>
    <x v="0"/>
    <x v="0"/>
    <n v="1.88"/>
    <n v="3.23"/>
    <n v="45.55"/>
    <n v="1.35"/>
    <n v="43.67"/>
    <n v="42.32"/>
    <n v="0"/>
    <n v="0"/>
    <n v="0"/>
  </r>
  <r>
    <n v="2080363227"/>
    <x v="0"/>
    <x v="2"/>
    <s v="New Delhi"/>
    <s v="Delhi"/>
    <s v="India"/>
    <x v="12"/>
    <x v="11"/>
    <s v="India"/>
    <d v="2024-10-01T13:46:22"/>
    <d v="2024-10-02T00:00:00"/>
    <d v="2024-10-01T14:33:19"/>
    <d v="2024-10-01T17:00:00"/>
    <d v="2024-10-04T11:07:12"/>
    <x v="0"/>
    <d v="2024-10-04T17:00:00"/>
    <x v="0"/>
    <x v="0"/>
    <n v="0.77"/>
    <n v="3.22"/>
    <n v="69.33"/>
    <n v="2.4300000000000002"/>
    <n v="68.55"/>
    <n v="66.12"/>
    <n v="0"/>
    <n v="0"/>
    <n v="0"/>
  </r>
  <r>
    <n v="2080363841"/>
    <x v="0"/>
    <x v="2"/>
    <s v="New Delhi"/>
    <s v="Delhi"/>
    <s v="India"/>
    <x v="12"/>
    <x v="11"/>
    <s v="India"/>
    <d v="2024-10-01T13:46:23"/>
    <d v="2024-10-02T00:00:00"/>
    <d v="2024-10-01T14:33:19"/>
    <d v="2024-10-01T17:00:00"/>
    <d v="2024-10-04T08:50:24"/>
    <x v="0"/>
    <d v="2024-10-04T17:00:00"/>
    <x v="0"/>
    <x v="0"/>
    <n v="0.77"/>
    <n v="3.22"/>
    <n v="67.069999999999993"/>
    <n v="2.4300000000000002"/>
    <n v="66.28"/>
    <n v="63.83"/>
    <n v="0"/>
    <n v="0"/>
    <n v="0"/>
  </r>
  <r>
    <n v="2080756657"/>
    <x v="0"/>
    <x v="2"/>
    <s v="New Delhi"/>
    <s v="Delhi"/>
    <s v="India"/>
    <x v="12"/>
    <x v="11"/>
    <s v="India"/>
    <d v="2024-10-01T13:49:22"/>
    <d v="2024-10-02T00:00:00"/>
    <d v="2024-10-01T14:34:33"/>
    <d v="2024-10-01T17:00:00"/>
    <d v="2024-10-03T12:33:36"/>
    <x v="0"/>
    <d v="2024-10-04T17:00:00"/>
    <x v="0"/>
    <x v="0"/>
    <n v="0.75"/>
    <n v="3.17"/>
    <n v="46.73"/>
    <n v="2.42"/>
    <n v="45.98"/>
    <n v="43.55"/>
    <n v="0"/>
    <n v="0"/>
    <n v="0"/>
  </r>
  <r>
    <n v="2080756825"/>
    <x v="0"/>
    <x v="2"/>
    <s v="New Delhi"/>
    <s v="Delhi"/>
    <s v="India"/>
    <x v="12"/>
    <x v="11"/>
    <s v="India"/>
    <d v="2024-10-01T13:49:23"/>
    <d v="2024-10-02T00:00:00"/>
    <d v="2024-10-01T14:34:33"/>
    <d v="2024-10-01T17:00:00"/>
    <d v="2024-10-04T14:07:12"/>
    <x v="0"/>
    <d v="2024-10-04T17:00:00"/>
    <x v="0"/>
    <x v="0"/>
    <n v="0.75"/>
    <n v="3.17"/>
    <n v="72.28"/>
    <n v="2.42"/>
    <n v="71.53"/>
    <n v="69.12"/>
    <n v="0"/>
    <n v="0"/>
    <n v="0"/>
  </r>
  <r>
    <n v="1887650401"/>
    <x v="6"/>
    <x v="2"/>
    <s v="New Delhi"/>
    <s v="Delhi"/>
    <s v="India"/>
    <x v="19"/>
    <x v="15"/>
    <s v="India"/>
    <d v="2024-10-01T13:50:21"/>
    <d v="2024-10-02T00:00:00"/>
    <d v="2024-10-01T16:30:06"/>
    <d v="2024-10-01T17:00:00"/>
    <d v="2024-10-05T08:21:36"/>
    <x v="0"/>
    <d v="2024-10-04T17:00:00"/>
    <x v="0"/>
    <x v="1"/>
    <n v="2.65"/>
    <n v="3.15"/>
    <n v="90.52"/>
    <n v="0.48"/>
    <n v="87.85"/>
    <n v="87.35"/>
    <n v="15.35"/>
    <n v="0"/>
    <n v="0"/>
  </r>
  <r>
    <n v="2080949616"/>
    <x v="0"/>
    <x v="2"/>
    <s v="New Delhi"/>
    <s v="Delhi"/>
    <s v="India"/>
    <x v="12"/>
    <x v="11"/>
    <s v="India"/>
    <d v="2024-10-01T13:50:22"/>
    <d v="2024-10-02T00:00:00"/>
    <d v="2024-10-01T14:37:07"/>
    <d v="2024-10-01T17:00:00"/>
    <d v="2024-10-04T15:04:48"/>
    <x v="0"/>
    <d v="2024-10-04T17:00:00"/>
    <x v="0"/>
    <x v="0"/>
    <n v="0.77"/>
    <n v="3.15"/>
    <n v="73.23"/>
    <n v="2.37"/>
    <n v="72.45"/>
    <n v="70.069999999999993"/>
    <n v="0"/>
    <n v="0"/>
    <n v="0"/>
  </r>
  <r>
    <n v="2080855432"/>
    <x v="1"/>
    <x v="1"/>
    <s v="New Delhi"/>
    <s v="Delhi"/>
    <s v="India"/>
    <x v="6"/>
    <x v="6"/>
    <s v="India"/>
    <d v="2024-10-01T13:50:22"/>
    <d v="2024-10-02T00:00:00"/>
    <d v="2024-10-01T14:35:45"/>
    <d v="2024-10-01T17:00:00"/>
    <d v="2024-10-03T12:45:36"/>
    <x v="0"/>
    <d v="2024-10-03T17:00:00"/>
    <x v="0"/>
    <x v="0"/>
    <n v="0.75"/>
    <n v="3.15"/>
    <n v="46.92"/>
    <n v="2.4"/>
    <n v="46.15"/>
    <n v="43.75"/>
    <n v="0"/>
    <n v="0"/>
    <n v="0"/>
  </r>
  <r>
    <n v="1887650551"/>
    <x v="6"/>
    <x v="2"/>
    <s v="New Delhi"/>
    <s v="Delhi"/>
    <s v="India"/>
    <x v="19"/>
    <x v="15"/>
    <s v="India"/>
    <d v="2024-10-01T13:50:22"/>
    <d v="2024-10-02T00:00:00"/>
    <d v="2024-10-01T16:30:06"/>
    <d v="2024-10-01T17:00:00"/>
    <d v="2024-10-04T14:47:31"/>
    <x v="0"/>
    <d v="2024-10-04T17:00:00"/>
    <x v="0"/>
    <x v="0"/>
    <n v="2.65"/>
    <n v="3.15"/>
    <n v="72.95"/>
    <n v="0.48"/>
    <n v="70.28"/>
    <n v="69.78"/>
    <n v="0"/>
    <n v="0"/>
    <n v="0"/>
  </r>
  <r>
    <n v="2080948365"/>
    <x v="1"/>
    <x v="1"/>
    <s v="New Delhi"/>
    <s v="Delhi"/>
    <s v="India"/>
    <x v="13"/>
    <x v="6"/>
    <s v="India"/>
    <d v="2024-10-01T13:50:22"/>
    <d v="2024-10-02T00:00:00"/>
    <d v="2024-10-01T14:36:07"/>
    <d v="2024-10-01T17:00:00"/>
    <d v="2024-10-03T14:36:00"/>
    <x v="0"/>
    <d v="2024-10-03T17:00:00"/>
    <x v="0"/>
    <x v="0"/>
    <n v="0.75"/>
    <n v="3.15"/>
    <n v="48.75"/>
    <n v="2.38"/>
    <n v="47.98"/>
    <n v="45.6"/>
    <n v="0"/>
    <n v="0"/>
    <n v="0"/>
  </r>
  <r>
    <n v="2080950219"/>
    <x v="0"/>
    <x v="2"/>
    <s v="New Delhi"/>
    <s v="Delhi"/>
    <s v="India"/>
    <x v="12"/>
    <x v="11"/>
    <s v="India"/>
    <d v="2024-10-01T13:50:23"/>
    <d v="2024-10-02T00:00:00"/>
    <d v="2024-10-01T14:37:07"/>
    <d v="2024-10-01T17:00:00"/>
    <d v="2024-10-03T14:53:17"/>
    <x v="0"/>
    <d v="2024-10-04T17:00:00"/>
    <x v="0"/>
    <x v="0"/>
    <n v="0.77"/>
    <n v="3.15"/>
    <n v="49.03"/>
    <n v="2.37"/>
    <n v="48.27"/>
    <n v="45.88"/>
    <n v="0"/>
    <n v="0"/>
    <n v="0"/>
  </r>
  <r>
    <n v="2080855926"/>
    <x v="1"/>
    <x v="1"/>
    <s v="New Delhi"/>
    <s v="Delhi"/>
    <s v="India"/>
    <x v="6"/>
    <x v="6"/>
    <s v="India"/>
    <d v="2024-10-01T13:50:23"/>
    <d v="2024-10-02T00:00:00"/>
    <d v="2024-10-01T14:35:45"/>
    <d v="2024-10-01T17:00:00"/>
    <d v="2024-10-03T13:02:24"/>
    <x v="0"/>
    <d v="2024-10-03T17:00:00"/>
    <x v="0"/>
    <x v="0"/>
    <n v="0.75"/>
    <n v="3.15"/>
    <n v="47.2"/>
    <n v="2.4"/>
    <n v="46.43"/>
    <n v="44.03"/>
    <n v="0"/>
    <n v="0"/>
    <n v="0"/>
  </r>
  <r>
    <n v="2080948495"/>
    <x v="1"/>
    <x v="1"/>
    <s v="New Delhi"/>
    <s v="Delhi"/>
    <s v="India"/>
    <x v="13"/>
    <x v="6"/>
    <s v="India"/>
    <d v="2024-10-01T13:50:23"/>
    <d v="2024-10-02T00:00:00"/>
    <d v="2024-10-01T14:36:07"/>
    <d v="2024-10-01T17:00:00"/>
    <d v="2024-10-03T11:19:12"/>
    <x v="0"/>
    <d v="2024-10-03T17:00:00"/>
    <x v="0"/>
    <x v="0"/>
    <n v="0.75"/>
    <n v="3.15"/>
    <n v="45.47"/>
    <n v="2.38"/>
    <n v="44.72"/>
    <n v="42.32"/>
    <n v="0"/>
    <n v="0"/>
    <n v="0"/>
  </r>
  <r>
    <n v="2080975277"/>
    <x v="1"/>
    <x v="2"/>
    <s v="New Delhi"/>
    <s v="Delhi"/>
    <s v="India"/>
    <x v="2"/>
    <x v="2"/>
    <s v="India"/>
    <d v="2024-10-01T13:51:22"/>
    <d v="2024-10-02T00:00:00"/>
    <d v="2024-10-01T14:58:22"/>
    <d v="2024-10-01T17:00:00"/>
    <d v="2024-10-03T15:33:36"/>
    <x v="1"/>
    <d v="2024-10-04T17:00:00"/>
    <x v="0"/>
    <x v="0"/>
    <n v="1.1200000000000001"/>
    <n v="3.13"/>
    <n v="49.7"/>
    <n v="2.02"/>
    <n v="48.58"/>
    <n v="46.55"/>
    <n v="0"/>
    <n v="0"/>
    <n v="0"/>
  </r>
  <r>
    <n v="2081112229"/>
    <x v="6"/>
    <x v="2"/>
    <s v="New Delhi"/>
    <s v="Delhi"/>
    <s v="India"/>
    <x v="17"/>
    <x v="13"/>
    <s v="India"/>
    <d v="2024-10-01T13:51:22"/>
    <d v="2024-10-02T00:00:00"/>
    <d v="2024-10-01T13:52:45"/>
    <d v="2024-10-01T17:00:00"/>
    <m/>
    <x v="0"/>
    <d v="2024-10-04T17:00:00"/>
    <x v="1"/>
    <x v="2"/>
    <n v="0.02"/>
    <n v="3.13"/>
    <m/>
    <n v="3.12"/>
    <m/>
    <m/>
    <n v="0"/>
    <n v="0"/>
    <n v="0"/>
  </r>
  <r>
    <n v="2080975747"/>
    <x v="1"/>
    <x v="2"/>
    <s v="New Delhi"/>
    <s v="Delhi"/>
    <s v="India"/>
    <x v="2"/>
    <x v="2"/>
    <s v="India"/>
    <d v="2024-10-01T13:51:23"/>
    <d v="2024-10-02T00:00:00"/>
    <d v="2024-10-01T14:58:22"/>
    <d v="2024-10-01T17:00:00"/>
    <d v="2024-10-04T10:21:36"/>
    <x v="0"/>
    <d v="2024-10-04T17:00:00"/>
    <x v="0"/>
    <x v="0"/>
    <n v="1.1000000000000001"/>
    <n v="3.13"/>
    <n v="68.5"/>
    <n v="2.02"/>
    <n v="67.38"/>
    <n v="65.349999999999994"/>
    <n v="0"/>
    <n v="0"/>
    <n v="0"/>
  </r>
  <r>
    <n v="2081112749"/>
    <x v="6"/>
    <x v="2"/>
    <s v="New Delhi"/>
    <s v="Delhi"/>
    <s v="India"/>
    <x v="17"/>
    <x v="13"/>
    <s v="India"/>
    <d v="2024-10-01T13:51:23"/>
    <d v="2024-10-02T00:00:00"/>
    <d v="2024-10-01T13:52:45"/>
    <d v="2024-10-01T17:00:00"/>
    <d v="2024-10-04T11:07:12"/>
    <x v="0"/>
    <d v="2024-10-04T17:00:00"/>
    <x v="0"/>
    <x v="0"/>
    <n v="0.02"/>
    <n v="3.13"/>
    <n v="69.25"/>
    <n v="3.12"/>
    <n v="69.23"/>
    <n v="66.12"/>
    <n v="0"/>
    <n v="0"/>
    <n v="0"/>
  </r>
  <r>
    <n v="2081170488"/>
    <x v="6"/>
    <x v="1"/>
    <s v="New Delhi"/>
    <s v="Delhi"/>
    <s v="India"/>
    <x v="18"/>
    <x v="14"/>
    <s v="India"/>
    <d v="2024-10-01T13:52:22"/>
    <d v="2024-10-02T00:00:00"/>
    <d v="2024-10-01T14:28:16"/>
    <d v="2024-10-01T17:00:00"/>
    <d v="2024-10-04T14:00:00"/>
    <x v="0"/>
    <d v="2024-10-03T17:00:00"/>
    <x v="0"/>
    <x v="1"/>
    <n v="0.57999999999999996"/>
    <n v="3.12"/>
    <n v="72.12"/>
    <n v="2.52"/>
    <n v="71.52"/>
    <n v="69"/>
    <n v="21"/>
    <n v="0"/>
    <n v="0"/>
  </r>
  <r>
    <n v="2081170748"/>
    <x v="6"/>
    <x v="1"/>
    <s v="New Delhi"/>
    <s v="Delhi"/>
    <s v="India"/>
    <x v="18"/>
    <x v="14"/>
    <s v="India"/>
    <d v="2024-10-01T13:52:23"/>
    <d v="2024-10-02T00:00:00"/>
    <d v="2024-10-01T14:28:16"/>
    <d v="2024-10-01T17:00:00"/>
    <d v="2024-10-03T14:36:00"/>
    <x v="0"/>
    <d v="2024-10-03T17:00:00"/>
    <x v="0"/>
    <x v="0"/>
    <n v="0.57999999999999996"/>
    <n v="3.12"/>
    <n v="48.72"/>
    <n v="2.52"/>
    <n v="48.12"/>
    <n v="45.6"/>
    <n v="0"/>
    <n v="0"/>
    <n v="0"/>
  </r>
  <r>
    <n v="2081202214"/>
    <x v="6"/>
    <x v="1"/>
    <s v="New Delhi"/>
    <s v="Delhi"/>
    <s v="India"/>
    <x v="18"/>
    <x v="14"/>
    <s v="India"/>
    <d v="2024-10-01T13:53:22"/>
    <d v="2024-10-02T00:00:00"/>
    <d v="2024-10-01T14:28:39"/>
    <d v="2024-10-01T17:00:00"/>
    <d v="2024-10-03T16:13:55"/>
    <x v="0"/>
    <d v="2024-10-03T17:00:00"/>
    <x v="0"/>
    <x v="0"/>
    <n v="0.57999999999999996"/>
    <n v="3.1"/>
    <n v="50.33"/>
    <n v="2.52"/>
    <n v="49.75"/>
    <n v="47.22"/>
    <n v="0"/>
    <n v="0"/>
    <n v="0"/>
  </r>
  <r>
    <n v="2081202856"/>
    <x v="6"/>
    <x v="1"/>
    <s v="New Delhi"/>
    <s v="Delhi"/>
    <s v="India"/>
    <x v="18"/>
    <x v="14"/>
    <s v="India"/>
    <d v="2024-10-01T13:53:23"/>
    <d v="2024-10-02T00:00:00"/>
    <d v="2024-10-01T14:28:39"/>
    <d v="2024-10-01T17:00:00"/>
    <d v="2024-10-04T08:21:36"/>
    <x v="0"/>
    <d v="2024-10-03T17:00:00"/>
    <x v="0"/>
    <x v="1"/>
    <n v="0.57999999999999996"/>
    <n v="3.1"/>
    <n v="66.47"/>
    <n v="2.52"/>
    <n v="65.87"/>
    <n v="63.35"/>
    <n v="15.35"/>
    <n v="0"/>
    <n v="0"/>
  </r>
  <r>
    <n v="5975793510"/>
    <x v="1"/>
    <x v="1"/>
    <s v="New Delhi"/>
    <s v="Delhi"/>
    <s v="India"/>
    <x v="6"/>
    <x v="6"/>
    <s v="India"/>
    <d v="2024-10-01T13:54:25"/>
    <d v="2024-10-02T00:00:00"/>
    <d v="2024-10-02T09:35:31"/>
    <d v="2024-10-02T13:00:00"/>
    <d v="2024-10-03T15:45:36"/>
    <x v="0"/>
    <d v="2024-10-04T13:00:00"/>
    <x v="0"/>
    <x v="0"/>
    <n v="19.68"/>
    <n v="23.08"/>
    <n v="49.85"/>
    <n v="3.4"/>
    <n v="30.17"/>
    <n v="26.75"/>
    <n v="0"/>
    <n v="1"/>
    <n v="1"/>
  </r>
  <r>
    <n v="5975793705"/>
    <x v="1"/>
    <x v="1"/>
    <s v="New Delhi"/>
    <s v="Delhi"/>
    <s v="India"/>
    <x v="6"/>
    <x v="6"/>
    <s v="India"/>
    <d v="2024-10-01T13:54:26"/>
    <d v="2024-10-02T00:00:00"/>
    <d v="2024-10-02T09:35:31"/>
    <d v="2024-10-02T13:00:00"/>
    <d v="2024-10-04T16:21:36"/>
    <x v="0"/>
    <d v="2024-10-04T13:00:00"/>
    <x v="0"/>
    <x v="1"/>
    <n v="19.68"/>
    <n v="23.08"/>
    <n v="74.45"/>
    <n v="3.4"/>
    <n v="54.77"/>
    <n v="51.35"/>
    <n v="3.35"/>
    <n v="1"/>
    <n v="1"/>
  </r>
  <r>
    <n v="2081938547"/>
    <x v="4"/>
    <x v="2"/>
    <s v="New Delhi"/>
    <s v="Delhi"/>
    <s v="India"/>
    <x v="4"/>
    <x v="4"/>
    <s v="India"/>
    <d v="2024-10-01T14:01:22"/>
    <d v="2024-10-02T00:00:00"/>
    <d v="2024-10-02T09:15:39"/>
    <d v="2024-10-02T13:00:00"/>
    <d v="2024-10-04T15:45:36"/>
    <x v="0"/>
    <d v="2024-10-05T13:00:00"/>
    <x v="0"/>
    <x v="0"/>
    <n v="19.23"/>
    <n v="22.97"/>
    <n v="73.73"/>
    <n v="3.73"/>
    <n v="54.48"/>
    <n v="50.75"/>
    <n v="0"/>
    <n v="1"/>
    <n v="1"/>
  </r>
  <r>
    <n v="2081939067"/>
    <x v="4"/>
    <x v="2"/>
    <s v="New Delhi"/>
    <s v="Delhi"/>
    <s v="India"/>
    <x v="4"/>
    <x v="4"/>
    <s v="India"/>
    <d v="2024-10-01T14:01:23"/>
    <d v="2024-10-02T00:00:00"/>
    <d v="2024-10-02T09:15:39"/>
    <d v="2024-10-02T13:00:00"/>
    <d v="2024-10-05T13:57:36"/>
    <x v="0"/>
    <d v="2024-10-05T13:00:00"/>
    <x v="0"/>
    <x v="1"/>
    <n v="19.23"/>
    <n v="22.97"/>
    <n v="95.93"/>
    <n v="3.73"/>
    <n v="76.680000000000007"/>
    <n v="72.95"/>
    <n v="0.95"/>
    <n v="1"/>
    <n v="1"/>
  </r>
  <r>
    <n v="1469549942"/>
    <x v="4"/>
    <x v="2"/>
    <s v="New Delhi"/>
    <s v="Delhi"/>
    <s v="India"/>
    <x v="4"/>
    <x v="4"/>
    <s v="India"/>
    <d v="2024-10-01T14:03:19"/>
    <d v="2024-10-02T00:00:00"/>
    <d v="2024-10-01T14:30:01"/>
    <d v="2024-10-01T17:00:00"/>
    <d v="2024-10-04T12:45:36"/>
    <x v="0"/>
    <d v="2024-10-04T17:00:00"/>
    <x v="0"/>
    <x v="0"/>
    <n v="0.43"/>
    <n v="2.93"/>
    <n v="70.7"/>
    <n v="2.48"/>
    <n v="70.25"/>
    <n v="67.75"/>
    <n v="0"/>
    <n v="0"/>
    <n v="0"/>
  </r>
  <r>
    <n v="1469550056"/>
    <x v="4"/>
    <x v="2"/>
    <s v="New Delhi"/>
    <s v="Delhi"/>
    <s v="India"/>
    <x v="4"/>
    <x v="4"/>
    <s v="India"/>
    <d v="2024-10-01T14:03:20"/>
    <d v="2024-10-02T00:00:00"/>
    <d v="2024-10-01T14:30:01"/>
    <d v="2024-10-01T17:00:00"/>
    <d v="2024-10-04T10:45:36"/>
    <x v="0"/>
    <d v="2024-10-04T17:00:00"/>
    <x v="0"/>
    <x v="0"/>
    <n v="0.43"/>
    <n v="2.93"/>
    <n v="68.7"/>
    <n v="2.48"/>
    <n v="68.25"/>
    <n v="65.75"/>
    <n v="0"/>
    <n v="0"/>
    <n v="0"/>
  </r>
  <r>
    <n v="1888964886"/>
    <x v="6"/>
    <x v="2"/>
    <s v="New Delhi"/>
    <s v="Delhi"/>
    <s v="India"/>
    <x v="19"/>
    <x v="15"/>
    <s v="India"/>
    <d v="2024-10-01T14:03:21"/>
    <d v="2024-10-02T00:00:00"/>
    <d v="2024-10-01T16:16:06"/>
    <d v="2024-10-01T17:00:00"/>
    <d v="2024-10-05T12:45:36"/>
    <x v="0"/>
    <d v="2024-10-04T17:00:00"/>
    <x v="0"/>
    <x v="1"/>
    <n v="2.2000000000000002"/>
    <n v="2.93"/>
    <n v="94.7"/>
    <n v="0.72"/>
    <n v="92.48"/>
    <n v="91.75"/>
    <n v="19.75"/>
    <n v="0"/>
    <n v="0"/>
  </r>
  <r>
    <n v="1888965155"/>
    <x v="6"/>
    <x v="2"/>
    <s v="New Delhi"/>
    <s v="Delhi"/>
    <s v="India"/>
    <x v="19"/>
    <x v="15"/>
    <s v="India"/>
    <d v="2024-10-01T14:03:22"/>
    <d v="2024-10-02T00:00:00"/>
    <d v="2024-10-01T16:16:06"/>
    <d v="2024-10-01T17:00:00"/>
    <d v="2024-10-05T10:16:48"/>
    <x v="0"/>
    <d v="2024-10-04T17:00:00"/>
    <x v="0"/>
    <x v="1"/>
    <n v="2.2000000000000002"/>
    <n v="2.93"/>
    <n v="92.22"/>
    <n v="0.72"/>
    <n v="90"/>
    <n v="89.27"/>
    <n v="17.27"/>
    <n v="0"/>
    <n v="0"/>
  </r>
  <r>
    <n v="1701781973"/>
    <x v="1"/>
    <x v="2"/>
    <s v="New Delhi"/>
    <s v="Delhi"/>
    <s v="India"/>
    <x v="2"/>
    <x v="2"/>
    <s v="India"/>
    <d v="2024-10-01T14:04:20"/>
    <d v="2024-10-02T00:00:00"/>
    <d v="2024-10-02T10:00:39"/>
    <d v="2024-10-02T13:00:00"/>
    <d v="2024-10-05T16:50:24"/>
    <x v="0"/>
    <d v="2024-10-05T13:00:00"/>
    <x v="0"/>
    <x v="1"/>
    <n v="19.93"/>
    <n v="22.92"/>
    <n v="98.77"/>
    <n v="2.98"/>
    <n v="78.819999999999993"/>
    <n v="75.83"/>
    <n v="3.83"/>
    <n v="1"/>
    <n v="1"/>
  </r>
  <r>
    <n v="1701782487"/>
    <x v="1"/>
    <x v="2"/>
    <s v="New Delhi"/>
    <s v="Delhi"/>
    <s v="India"/>
    <x v="2"/>
    <x v="2"/>
    <s v="India"/>
    <d v="2024-10-01T14:04:21"/>
    <d v="2024-10-02T00:00:00"/>
    <d v="2024-10-02T10:00:39"/>
    <d v="2024-10-02T13:00:00"/>
    <d v="2024-10-05T13:28:48"/>
    <x v="0"/>
    <d v="2024-10-05T13:00:00"/>
    <x v="0"/>
    <x v="1"/>
    <n v="19.93"/>
    <n v="22.92"/>
    <n v="95.4"/>
    <n v="2.98"/>
    <n v="75.47"/>
    <n v="72.47"/>
    <n v="0.47"/>
    <n v="1"/>
    <n v="1"/>
  </r>
  <r>
    <n v="2082591180"/>
    <x v="4"/>
    <x v="2"/>
    <s v="New Delhi"/>
    <s v="Delhi"/>
    <s v="India"/>
    <x v="15"/>
    <x v="12"/>
    <s v="India"/>
    <d v="2024-10-01T14:05:22"/>
    <d v="2024-10-02T00:00:00"/>
    <d v="2024-10-01T17:56:49"/>
    <d v="2024-10-01T20:00:00"/>
    <d v="2024-10-04T15:33:36"/>
    <x v="0"/>
    <d v="2024-10-04T20:00:00"/>
    <x v="0"/>
    <x v="0"/>
    <n v="3.85"/>
    <n v="5.9"/>
    <n v="73.47"/>
    <n v="2.0499999999999998"/>
    <n v="69.599999999999994"/>
    <n v="67.55"/>
    <n v="0"/>
    <n v="0"/>
    <n v="0"/>
  </r>
  <r>
    <n v="2082591760"/>
    <x v="4"/>
    <x v="2"/>
    <s v="New Delhi"/>
    <s v="Delhi"/>
    <s v="India"/>
    <x v="15"/>
    <x v="12"/>
    <s v="India"/>
    <d v="2024-10-01T14:05:23"/>
    <d v="2024-10-02T00:00:00"/>
    <d v="2024-10-01T17:56:49"/>
    <d v="2024-10-01T20:00:00"/>
    <d v="2024-10-03T15:19:12"/>
    <x v="0"/>
    <d v="2024-10-04T20:00:00"/>
    <x v="0"/>
    <x v="0"/>
    <n v="3.85"/>
    <n v="5.9"/>
    <n v="49.22"/>
    <n v="2.0499999999999998"/>
    <n v="45.37"/>
    <n v="43.32"/>
    <n v="0"/>
    <n v="0"/>
    <n v="0"/>
  </r>
  <r>
    <n v="2083015852"/>
    <x v="0"/>
    <x v="2"/>
    <s v="New Delhi"/>
    <s v="Delhi"/>
    <s v="India"/>
    <x v="13"/>
    <x v="6"/>
    <s v="India"/>
    <d v="2024-10-01T14:07:22"/>
    <d v="2024-10-02T00:00:00"/>
    <d v="2024-10-02T09:49:32"/>
    <d v="2024-10-02T13:00:00"/>
    <d v="2024-10-05T13:21:36"/>
    <x v="0"/>
    <d v="2024-10-05T13:00:00"/>
    <x v="0"/>
    <x v="1"/>
    <n v="19.7"/>
    <n v="22.87"/>
    <n v="95.23"/>
    <n v="3.17"/>
    <n v="75.53"/>
    <n v="72.349999999999994"/>
    <n v="0.35"/>
    <n v="1"/>
    <n v="1"/>
  </r>
  <r>
    <n v="2083015997"/>
    <x v="0"/>
    <x v="2"/>
    <s v="New Delhi"/>
    <s v="Delhi"/>
    <s v="India"/>
    <x v="13"/>
    <x v="6"/>
    <s v="India"/>
    <d v="2024-10-01T14:07:23"/>
    <d v="2024-10-02T00:00:00"/>
    <d v="2024-10-02T09:49:32"/>
    <d v="2024-10-02T13:00:00"/>
    <d v="2024-10-05T15:52:48"/>
    <x v="0"/>
    <d v="2024-10-05T13:00:00"/>
    <x v="0"/>
    <x v="1"/>
    <n v="19.7"/>
    <n v="22.87"/>
    <n v="97.75"/>
    <n v="3.17"/>
    <n v="78.05"/>
    <n v="74.87"/>
    <n v="2.87"/>
    <n v="1"/>
    <n v="1"/>
  </r>
  <r>
    <n v="8324169762"/>
    <x v="1"/>
    <x v="0"/>
    <s v="New Delhi"/>
    <s v="Delhi"/>
    <s v="India"/>
    <x v="3"/>
    <x v="3"/>
    <s v="India"/>
    <d v="2024-10-01T14:08:27"/>
    <d v="2024-10-02T00:00:00"/>
    <d v="2024-10-01T14:22:32"/>
    <d v="2024-10-01T17:00:00"/>
    <d v="2024-10-03T09:40:48"/>
    <x v="0"/>
    <d v="2024-10-02T17:00:00"/>
    <x v="0"/>
    <x v="1"/>
    <n v="0.23"/>
    <n v="2.85"/>
    <n v="43.53"/>
    <n v="2.62"/>
    <n v="43.3"/>
    <n v="40.67"/>
    <n v="16.670000000000002"/>
    <n v="0"/>
    <n v="0"/>
  </r>
  <r>
    <n v="8324169765"/>
    <x v="1"/>
    <x v="0"/>
    <s v="New Delhi"/>
    <s v="Delhi"/>
    <s v="India"/>
    <x v="3"/>
    <x v="3"/>
    <s v="India"/>
    <d v="2024-10-01T14:08:28"/>
    <d v="2024-10-02T00:00:00"/>
    <d v="2024-10-01T14:22:32"/>
    <d v="2024-10-01T17:00:00"/>
    <m/>
    <x v="0"/>
    <d v="2024-10-02T17:00:00"/>
    <x v="1"/>
    <x v="2"/>
    <n v="0.23"/>
    <n v="2.85"/>
    <m/>
    <n v="2.62"/>
    <m/>
    <m/>
    <n v="0"/>
    <n v="0"/>
    <n v="0"/>
  </r>
  <r>
    <n v="1280679586"/>
    <x v="1"/>
    <x v="0"/>
    <s v="New Delhi"/>
    <s v="Delhi"/>
    <s v="India"/>
    <x v="3"/>
    <x v="3"/>
    <s v="India"/>
    <d v="2024-10-01T14:13:09"/>
    <d v="2024-10-02T00:00:00"/>
    <d v="2024-10-02T11:05:07"/>
    <d v="2024-10-02T13:00:00"/>
    <d v="2024-10-03T08:12:00"/>
    <x v="0"/>
    <d v="2024-10-03T13:00:00"/>
    <x v="0"/>
    <x v="0"/>
    <n v="20.85"/>
    <n v="22.77"/>
    <n v="41.97"/>
    <n v="1.9"/>
    <n v="21.1"/>
    <n v="19.2"/>
    <n v="0"/>
    <n v="1"/>
    <n v="1"/>
  </r>
  <r>
    <n v="1280680214"/>
    <x v="1"/>
    <x v="0"/>
    <s v="New Delhi"/>
    <s v="Delhi"/>
    <s v="India"/>
    <x v="3"/>
    <x v="3"/>
    <s v="India"/>
    <d v="2024-10-01T14:13:10"/>
    <d v="2024-10-02T00:00:00"/>
    <d v="2024-10-02T11:05:07"/>
    <d v="2024-10-02T13:00:00"/>
    <d v="2024-10-03T09:14:24"/>
    <x v="0"/>
    <d v="2024-10-03T13:00:00"/>
    <x v="0"/>
    <x v="0"/>
    <n v="20.85"/>
    <n v="22.77"/>
    <n v="43.02"/>
    <n v="1.9"/>
    <n v="22.15"/>
    <n v="20.23"/>
    <n v="0"/>
    <n v="1"/>
    <n v="1"/>
  </r>
  <r>
    <n v="2083718516"/>
    <x v="4"/>
    <x v="2"/>
    <s v="New Delhi"/>
    <s v="Delhi"/>
    <s v="India"/>
    <x v="19"/>
    <x v="15"/>
    <s v="India"/>
    <d v="2024-10-01T14:14:22"/>
    <d v="2024-10-02T00:00:00"/>
    <d v="2024-10-01T15:31:39"/>
    <d v="2024-10-01T17:00:00"/>
    <d v="2024-10-04T11:36:00"/>
    <x v="0"/>
    <d v="2024-10-04T17:00:00"/>
    <x v="0"/>
    <x v="0"/>
    <n v="1.28"/>
    <n v="2.75"/>
    <n v="69.349999999999994"/>
    <n v="1.47"/>
    <n v="68.069999999999993"/>
    <n v="66.599999999999994"/>
    <n v="0"/>
    <n v="0"/>
    <n v="0"/>
  </r>
  <r>
    <n v="2083718753"/>
    <x v="4"/>
    <x v="2"/>
    <s v="New Delhi"/>
    <s v="Delhi"/>
    <s v="India"/>
    <x v="19"/>
    <x v="15"/>
    <s v="India"/>
    <d v="2024-10-01T14:14:23"/>
    <d v="2024-10-02T00:00:00"/>
    <d v="2024-10-01T15:31:39"/>
    <d v="2024-10-01T17:00:00"/>
    <d v="2024-10-03T14:28:48"/>
    <x v="0"/>
    <d v="2024-10-04T17:00:00"/>
    <x v="0"/>
    <x v="0"/>
    <n v="1.28"/>
    <n v="2.75"/>
    <n v="48.23"/>
    <n v="1.47"/>
    <n v="46.95"/>
    <n v="45.47"/>
    <n v="0"/>
    <n v="0"/>
    <n v="0"/>
  </r>
  <r>
    <n v="1703101647"/>
    <x v="0"/>
    <x v="0"/>
    <s v="New Delhi"/>
    <s v="Delhi"/>
    <s v="India"/>
    <x v="12"/>
    <x v="11"/>
    <s v="India"/>
    <d v="2024-10-01T14:17:20"/>
    <d v="2024-10-02T00:00:00"/>
    <d v="2024-10-01T17:56:53"/>
    <d v="2024-10-01T20:00:00"/>
    <d v="2024-10-02T14:07:12"/>
    <x v="0"/>
    <d v="2024-10-02T20:00:00"/>
    <x v="0"/>
    <x v="0"/>
    <n v="3.65"/>
    <n v="5.7"/>
    <n v="23.82"/>
    <n v="2.0499999999999998"/>
    <n v="20.170000000000002"/>
    <n v="18.12"/>
    <n v="0"/>
    <n v="0"/>
    <n v="0"/>
  </r>
  <r>
    <n v="1703101713"/>
    <x v="0"/>
    <x v="0"/>
    <s v="New Delhi"/>
    <s v="Delhi"/>
    <s v="India"/>
    <x v="12"/>
    <x v="11"/>
    <s v="India"/>
    <d v="2024-10-01T14:17:21"/>
    <d v="2024-10-02T00:00:00"/>
    <d v="2024-10-01T17:56:53"/>
    <d v="2024-10-01T20:00:00"/>
    <d v="2024-10-02T16:24:00"/>
    <x v="0"/>
    <d v="2024-10-02T20:00:00"/>
    <x v="0"/>
    <x v="0"/>
    <n v="3.65"/>
    <n v="5.7"/>
    <n v="26.1"/>
    <n v="2.0499999999999998"/>
    <n v="22.45"/>
    <n v="20.399999999999999"/>
    <n v="0"/>
    <n v="0"/>
    <n v="0"/>
  </r>
  <r>
    <n v="1471675975"/>
    <x v="0"/>
    <x v="1"/>
    <s v="New Delhi"/>
    <s v="Delhi"/>
    <s v="India"/>
    <x v="14"/>
    <x v="10"/>
    <s v="India"/>
    <d v="2024-10-01T14:19:19"/>
    <d v="2024-10-02T00:00:00"/>
    <d v="2024-10-01T16:52:38"/>
    <d v="2024-10-01T20:00:00"/>
    <d v="2024-10-02T16:02:24"/>
    <x v="0"/>
    <d v="2024-10-03T20:00:00"/>
    <x v="0"/>
    <x v="0"/>
    <n v="2.5499999999999998"/>
    <n v="5.67"/>
    <n v="25.72"/>
    <n v="3.12"/>
    <n v="23.15"/>
    <n v="20.03"/>
    <n v="0"/>
    <n v="0"/>
    <n v="0"/>
  </r>
  <r>
    <n v="1471676627"/>
    <x v="0"/>
    <x v="1"/>
    <s v="New Delhi"/>
    <s v="Delhi"/>
    <s v="India"/>
    <x v="14"/>
    <x v="10"/>
    <s v="India"/>
    <d v="2024-10-01T14:19:20"/>
    <d v="2024-10-02T00:00:00"/>
    <d v="2024-10-01T16:52:38"/>
    <d v="2024-10-01T20:00:00"/>
    <d v="2024-10-03T10:45:36"/>
    <x v="0"/>
    <d v="2024-10-03T20:00:00"/>
    <x v="0"/>
    <x v="0"/>
    <n v="2.5499999999999998"/>
    <n v="5.67"/>
    <n v="44.43"/>
    <n v="3.12"/>
    <n v="41.87"/>
    <n v="38.75"/>
    <n v="0"/>
    <n v="0"/>
    <n v="0"/>
  </r>
  <r>
    <n v="3783787618"/>
    <x v="5"/>
    <x v="2"/>
    <s v="New Delhi"/>
    <s v="Delhi"/>
    <s v="India"/>
    <x v="15"/>
    <x v="12"/>
    <s v="India"/>
    <d v="2024-10-01T14:21:01"/>
    <d v="2024-10-02T00:00:00"/>
    <d v="2024-10-02T14:52:38"/>
    <d v="2024-10-02T17:00:00"/>
    <d v="2024-10-04T15:07:12"/>
    <x v="0"/>
    <d v="2024-10-05T17:00:00"/>
    <x v="0"/>
    <x v="0"/>
    <n v="24.52"/>
    <n v="26.63"/>
    <n v="72.77"/>
    <n v="2.12"/>
    <n v="48.23"/>
    <n v="46.12"/>
    <n v="0"/>
    <n v="1"/>
    <n v="1"/>
  </r>
  <r>
    <n v="3783787416"/>
    <x v="5"/>
    <x v="2"/>
    <s v="New Delhi"/>
    <s v="Delhi"/>
    <s v="India"/>
    <x v="15"/>
    <x v="12"/>
    <s v="India"/>
    <d v="2024-10-01T14:21:31"/>
    <d v="2024-10-02T00:00:00"/>
    <d v="2024-10-02T14:52:38"/>
    <d v="2024-10-02T17:00:00"/>
    <d v="2024-10-05T16:16:48"/>
    <x v="0"/>
    <d v="2024-10-05T17:00:00"/>
    <x v="0"/>
    <x v="0"/>
    <n v="24.52"/>
    <n v="26.63"/>
    <n v="97.92"/>
    <n v="2.12"/>
    <n v="73.400000000000006"/>
    <n v="71.27"/>
    <n v="0"/>
    <n v="1"/>
    <n v="1"/>
  </r>
  <r>
    <n v="1774295577"/>
    <x v="1"/>
    <x v="0"/>
    <s v="New Delhi"/>
    <s v="Delhi"/>
    <s v="India"/>
    <x v="8"/>
    <x v="8"/>
    <s v="India"/>
    <d v="2024-10-01T14:25:06"/>
    <d v="2024-10-02T00:00:00"/>
    <d v="2024-10-02T10:46:13"/>
    <d v="2024-10-02T13:00:00"/>
    <d v="2024-10-03T17:19:12"/>
    <x v="0"/>
    <d v="2024-10-03T13:00:00"/>
    <x v="0"/>
    <x v="1"/>
    <n v="20.350000000000001"/>
    <n v="22.57"/>
    <n v="50.9"/>
    <n v="2.2200000000000002"/>
    <n v="30.53"/>
    <n v="28.32"/>
    <n v="4.32"/>
    <n v="1"/>
    <n v="1"/>
  </r>
  <r>
    <n v="1774296080"/>
    <x v="1"/>
    <x v="0"/>
    <s v="New Delhi"/>
    <s v="Delhi"/>
    <s v="India"/>
    <x v="8"/>
    <x v="8"/>
    <s v="India"/>
    <d v="2024-10-01T14:25:07"/>
    <d v="2024-10-02T00:00:00"/>
    <d v="2024-10-02T10:46:13"/>
    <d v="2024-10-02T13:00:00"/>
    <d v="2024-10-03T13:57:36"/>
    <x v="0"/>
    <d v="2024-10-03T13:00:00"/>
    <x v="0"/>
    <x v="1"/>
    <n v="20.350000000000001"/>
    <n v="22.57"/>
    <n v="47.53"/>
    <n v="2.2200000000000002"/>
    <n v="27.18"/>
    <n v="24.95"/>
    <n v="0.95"/>
    <n v="1"/>
    <n v="1"/>
  </r>
  <r>
    <n v="7442344751"/>
    <x v="1"/>
    <x v="1"/>
    <s v="New Delhi"/>
    <s v="Delhi"/>
    <s v="India"/>
    <x v="6"/>
    <x v="6"/>
    <s v="India"/>
    <d v="2024-10-01T14:27:02"/>
    <d v="2024-10-02T00:00:00"/>
    <d v="2024-10-02T12:46:35"/>
    <d v="2024-10-02T17:00:00"/>
    <d v="2024-10-05T12:12:00"/>
    <x v="0"/>
    <d v="2024-10-04T17:00:00"/>
    <x v="0"/>
    <x v="1"/>
    <n v="22.32"/>
    <n v="26.53"/>
    <n v="93.73"/>
    <n v="4.22"/>
    <n v="71.42"/>
    <n v="67.2"/>
    <n v="19.2"/>
    <n v="1"/>
    <n v="1"/>
  </r>
  <r>
    <n v="7442345325"/>
    <x v="1"/>
    <x v="1"/>
    <s v="New Delhi"/>
    <s v="Delhi"/>
    <s v="India"/>
    <x v="6"/>
    <x v="6"/>
    <s v="India"/>
    <d v="2024-10-01T14:27:03"/>
    <d v="2024-10-02T00:00:00"/>
    <d v="2024-10-02T12:46:35"/>
    <d v="2024-10-02T17:00:00"/>
    <d v="2024-10-04T10:50:24"/>
    <x v="1"/>
    <d v="2024-10-04T17:00:00"/>
    <x v="0"/>
    <x v="0"/>
    <n v="22.32"/>
    <n v="26.53"/>
    <n v="68.38"/>
    <n v="4.22"/>
    <n v="46.05"/>
    <n v="41.83"/>
    <n v="0"/>
    <n v="1"/>
    <n v="1"/>
  </r>
  <r>
    <n v="1472569714"/>
    <x v="5"/>
    <x v="0"/>
    <s v="New Delhi"/>
    <s v="Delhi"/>
    <s v="India"/>
    <x v="0"/>
    <x v="0"/>
    <s v="India"/>
    <d v="2024-10-01T14:27:19"/>
    <d v="2024-10-02T00:00:00"/>
    <d v="2024-10-02T10:20:05"/>
    <d v="2024-10-02T13:00:00"/>
    <d v="2024-10-03T15:04:48"/>
    <x v="0"/>
    <d v="2024-10-03T13:00:00"/>
    <x v="0"/>
    <x v="1"/>
    <n v="19.87"/>
    <n v="22.53"/>
    <n v="48.62"/>
    <n v="2.65"/>
    <n v="28.73"/>
    <n v="26.07"/>
    <n v="2.0699999999999998"/>
    <n v="1"/>
    <n v="1"/>
  </r>
  <r>
    <n v="1472570088"/>
    <x v="5"/>
    <x v="0"/>
    <s v="New Delhi"/>
    <s v="Delhi"/>
    <s v="India"/>
    <x v="0"/>
    <x v="0"/>
    <s v="India"/>
    <d v="2024-10-01T14:27:20"/>
    <d v="2024-10-02T00:00:00"/>
    <d v="2024-10-01T15:20:05"/>
    <d v="2024-10-01T20:00:00"/>
    <d v="2024-10-02T20:43:12"/>
    <x v="0"/>
    <d v="2024-10-02T20:00:00"/>
    <x v="0"/>
    <x v="1"/>
    <n v="0.87"/>
    <n v="5.53"/>
    <n v="30.25"/>
    <n v="4.6500000000000004"/>
    <n v="29.38"/>
    <n v="24.72"/>
    <n v="0.72"/>
    <n v="0"/>
    <n v="0"/>
  </r>
  <r>
    <n v="1472751611"/>
    <x v="5"/>
    <x v="0"/>
    <s v="New Delhi"/>
    <s v="Delhi"/>
    <s v="India"/>
    <x v="0"/>
    <x v="0"/>
    <s v="India"/>
    <d v="2024-10-01T14:28:19"/>
    <d v="2024-10-02T00:00:00"/>
    <d v="2024-10-01T16:42:39"/>
    <d v="2024-10-01T17:00:00"/>
    <d v="2024-10-02T17:02:24"/>
    <x v="0"/>
    <d v="2024-10-02T17:00:00"/>
    <x v="0"/>
    <x v="1"/>
    <n v="2.23"/>
    <n v="2.52"/>
    <n v="26.57"/>
    <n v="0.28000000000000003"/>
    <n v="24.32"/>
    <n v="24.03"/>
    <n v="0.03"/>
    <n v="0"/>
    <n v="0"/>
  </r>
  <r>
    <n v="1472752212"/>
    <x v="5"/>
    <x v="0"/>
    <s v="New Delhi"/>
    <s v="Delhi"/>
    <s v="India"/>
    <x v="0"/>
    <x v="0"/>
    <s v="India"/>
    <d v="2024-10-01T14:28:20"/>
    <d v="2024-10-02T00:00:00"/>
    <d v="2024-10-01T16:42:39"/>
    <d v="2024-10-01T17:00:00"/>
    <d v="2024-10-02T18:57:36"/>
    <x v="0"/>
    <d v="2024-10-02T17:00:00"/>
    <x v="0"/>
    <x v="1"/>
    <n v="2.23"/>
    <n v="2.52"/>
    <n v="28.48"/>
    <n v="0.28000000000000003"/>
    <n v="26.23"/>
    <n v="25.95"/>
    <n v="1.95"/>
    <n v="0"/>
    <n v="0"/>
  </r>
  <r>
    <n v="1473019239"/>
    <x v="0"/>
    <x v="2"/>
    <s v="New Delhi"/>
    <s v="Delhi"/>
    <s v="India"/>
    <x v="3"/>
    <x v="3"/>
    <s v="India"/>
    <d v="2024-10-01T14:31:19"/>
    <d v="2024-10-02T00:00:00"/>
    <d v="2024-10-02T09:50:19"/>
    <d v="2024-10-02T13:00:00"/>
    <d v="2024-10-05T14:26:24"/>
    <x v="0"/>
    <d v="2024-10-05T13:00:00"/>
    <x v="0"/>
    <x v="1"/>
    <n v="19.32"/>
    <n v="22.47"/>
    <n v="95.92"/>
    <n v="3.15"/>
    <n v="76.599999999999994"/>
    <n v="73.430000000000007"/>
    <n v="1.43"/>
    <n v="1"/>
    <n v="1"/>
  </r>
  <r>
    <n v="1473017103"/>
    <x v="0"/>
    <x v="2"/>
    <s v="New Delhi"/>
    <s v="Delhi"/>
    <s v="India"/>
    <x v="3"/>
    <x v="3"/>
    <s v="India"/>
    <d v="2024-10-01T14:31:19"/>
    <d v="2024-10-02T00:00:00"/>
    <d v="2024-10-02T09:47:49"/>
    <d v="2024-10-02T13:00:00"/>
    <d v="2024-10-04T10:12:00"/>
    <x v="0"/>
    <d v="2024-10-05T13:00:00"/>
    <x v="0"/>
    <x v="0"/>
    <n v="19.27"/>
    <n v="22.47"/>
    <n v="67.67"/>
    <n v="3.2"/>
    <n v="48.4"/>
    <n v="45.2"/>
    <n v="0"/>
    <n v="1"/>
    <n v="1"/>
  </r>
  <r>
    <n v="1473017278"/>
    <x v="0"/>
    <x v="2"/>
    <s v="New Delhi"/>
    <s v="Delhi"/>
    <s v="India"/>
    <x v="3"/>
    <x v="3"/>
    <s v="India"/>
    <d v="2024-10-01T14:31:20"/>
    <d v="2024-10-02T00:00:00"/>
    <d v="2024-10-02T09:47:49"/>
    <d v="2024-10-02T13:00:00"/>
    <d v="2024-10-04T15:45:36"/>
    <x v="0"/>
    <d v="2024-10-05T13:00:00"/>
    <x v="0"/>
    <x v="0"/>
    <n v="19.27"/>
    <n v="22.47"/>
    <n v="73.23"/>
    <n v="3.2"/>
    <n v="53.95"/>
    <n v="50.75"/>
    <n v="0"/>
    <n v="1"/>
    <n v="1"/>
  </r>
  <r>
    <n v="1473019795"/>
    <x v="0"/>
    <x v="2"/>
    <s v="New Delhi"/>
    <s v="Delhi"/>
    <s v="India"/>
    <x v="3"/>
    <x v="3"/>
    <s v="India"/>
    <d v="2024-10-01T14:31:20"/>
    <d v="2024-10-02T00:00:00"/>
    <d v="2024-10-02T09:50:19"/>
    <d v="2024-10-02T13:00:00"/>
    <d v="2024-10-04T10:40:48"/>
    <x v="0"/>
    <d v="2024-10-05T13:00:00"/>
    <x v="0"/>
    <x v="0"/>
    <n v="19.3"/>
    <n v="22.47"/>
    <n v="68.150000000000006"/>
    <n v="3.15"/>
    <n v="48.83"/>
    <n v="45.67"/>
    <n v="0"/>
    <n v="1"/>
    <n v="1"/>
  </r>
  <r>
    <n v="1473578610"/>
    <x v="5"/>
    <x v="0"/>
    <s v="New Delhi"/>
    <s v="Delhi"/>
    <s v="India"/>
    <x v="0"/>
    <x v="0"/>
    <s v="India"/>
    <d v="2024-10-01T14:36:19"/>
    <d v="2024-10-02T00:00:00"/>
    <d v="2024-10-01T16:43:14"/>
    <d v="2024-10-01T17:00:00"/>
    <d v="2024-10-02T13:12:00"/>
    <x v="0"/>
    <d v="2024-10-02T17:00:00"/>
    <x v="0"/>
    <x v="0"/>
    <n v="2.1"/>
    <n v="2.38"/>
    <n v="22.58"/>
    <n v="0.27"/>
    <n v="20.47"/>
    <n v="20.2"/>
    <n v="0"/>
    <n v="0"/>
    <n v="0"/>
  </r>
  <r>
    <n v="1473578806"/>
    <x v="5"/>
    <x v="0"/>
    <s v="New Delhi"/>
    <s v="Delhi"/>
    <s v="India"/>
    <x v="0"/>
    <x v="0"/>
    <s v="India"/>
    <d v="2024-10-01T14:36:20"/>
    <d v="2024-10-02T00:00:00"/>
    <d v="2024-10-01T16:43:14"/>
    <d v="2024-10-01T17:00:00"/>
    <d v="2024-10-02T19:55:12"/>
    <x v="0"/>
    <d v="2024-10-02T17:00:00"/>
    <x v="0"/>
    <x v="1"/>
    <n v="2.1"/>
    <n v="2.38"/>
    <n v="29.3"/>
    <n v="0.27"/>
    <n v="27.18"/>
    <n v="26.92"/>
    <n v="2.92"/>
    <n v="0"/>
    <n v="0"/>
  </r>
  <r>
    <n v="1893129879"/>
    <x v="2"/>
    <x v="0"/>
    <s v="New Delhi"/>
    <s v="Delhi"/>
    <s v="India"/>
    <x v="7"/>
    <x v="7"/>
    <s v="India"/>
    <d v="2024-10-01T14:42:21"/>
    <d v="2024-10-02T00:00:00"/>
    <d v="2024-10-02T09:49:37"/>
    <d v="2024-10-02T13:00:00"/>
    <d v="2024-10-03T13:57:36"/>
    <x v="0"/>
    <d v="2024-10-03T13:00:00"/>
    <x v="0"/>
    <x v="1"/>
    <n v="19.12"/>
    <n v="22.28"/>
    <n v="47.25"/>
    <n v="3.17"/>
    <n v="28.12"/>
    <n v="24.95"/>
    <n v="0.95"/>
    <n v="1"/>
    <n v="1"/>
  </r>
  <r>
    <n v="1893130121"/>
    <x v="2"/>
    <x v="0"/>
    <s v="New Delhi"/>
    <s v="Delhi"/>
    <s v="India"/>
    <x v="7"/>
    <x v="7"/>
    <s v="India"/>
    <d v="2024-10-01T14:42:22"/>
    <d v="2024-10-02T00:00:00"/>
    <d v="2024-10-02T09:49:37"/>
    <d v="2024-10-02T13:00:00"/>
    <m/>
    <x v="0"/>
    <d v="2024-10-03T13:00:00"/>
    <x v="1"/>
    <x v="2"/>
    <n v="19.12"/>
    <n v="22.28"/>
    <m/>
    <n v="3.17"/>
    <m/>
    <m/>
    <n v="0"/>
    <n v="1"/>
    <n v="1"/>
  </r>
  <r>
    <n v="1474906779"/>
    <x v="5"/>
    <x v="0"/>
    <s v="New Delhi"/>
    <s v="Delhi"/>
    <s v="India"/>
    <x v="0"/>
    <x v="0"/>
    <s v="India"/>
    <d v="2024-10-01T14:45:19"/>
    <d v="2024-10-02T00:00:00"/>
    <d v="2024-10-02T10:20:28"/>
    <d v="2024-10-02T13:00:00"/>
    <d v="2024-10-03T12:40:48"/>
    <x v="0"/>
    <d v="2024-10-03T13:00:00"/>
    <x v="0"/>
    <x v="0"/>
    <n v="19.579999999999998"/>
    <n v="22.23"/>
    <n v="45.92"/>
    <n v="2.65"/>
    <n v="26.33"/>
    <n v="23.67"/>
    <n v="0"/>
    <n v="1"/>
    <n v="1"/>
  </r>
  <r>
    <n v="1474907141"/>
    <x v="5"/>
    <x v="0"/>
    <s v="New Delhi"/>
    <s v="Delhi"/>
    <s v="India"/>
    <x v="0"/>
    <x v="0"/>
    <s v="India"/>
    <d v="2024-10-01T14:45:20"/>
    <d v="2024-10-02T00:00:00"/>
    <d v="2024-10-02T10:20:28"/>
    <d v="2024-10-02T13:00:00"/>
    <d v="2024-10-03T15:55:12"/>
    <x v="0"/>
    <d v="2024-10-03T13:00:00"/>
    <x v="0"/>
    <x v="1"/>
    <n v="19.579999999999998"/>
    <n v="22.23"/>
    <n v="49.15"/>
    <n v="2.65"/>
    <n v="29.57"/>
    <n v="26.92"/>
    <n v="2.92"/>
    <n v="1"/>
    <n v="1"/>
  </r>
  <r>
    <n v="2087875378"/>
    <x v="0"/>
    <x v="0"/>
    <s v="New Delhi"/>
    <s v="Delhi"/>
    <s v="India"/>
    <x v="3"/>
    <x v="3"/>
    <s v="India"/>
    <d v="2024-10-01T14:47:22"/>
    <d v="2024-10-02T00:00:00"/>
    <d v="2024-10-02T11:07:10"/>
    <d v="2024-10-02T13:00:00"/>
    <d v="2024-10-03T10:12:58"/>
    <x v="0"/>
    <d v="2024-10-03T13:00:00"/>
    <x v="0"/>
    <x v="0"/>
    <n v="20.32"/>
    <n v="22.2"/>
    <n v="43.42"/>
    <n v="1.87"/>
    <n v="23.08"/>
    <n v="21.2"/>
    <n v="0"/>
    <n v="1"/>
    <n v="1"/>
  </r>
  <r>
    <n v="2087875627"/>
    <x v="0"/>
    <x v="0"/>
    <s v="New Delhi"/>
    <s v="Delhi"/>
    <s v="India"/>
    <x v="3"/>
    <x v="3"/>
    <s v="India"/>
    <d v="2024-10-01T14:47:23"/>
    <d v="2024-10-02T00:00:00"/>
    <d v="2024-10-02T11:07:10"/>
    <d v="2024-10-02T13:00:00"/>
    <d v="2024-10-03T13:21:36"/>
    <x v="0"/>
    <d v="2024-10-03T13:00:00"/>
    <x v="0"/>
    <x v="1"/>
    <n v="20.32"/>
    <n v="22.2"/>
    <n v="46.57"/>
    <n v="1.87"/>
    <n v="26.23"/>
    <n v="24.35"/>
    <n v="0.35"/>
    <n v="1"/>
    <n v="1"/>
  </r>
  <r>
    <n v="1894269138"/>
    <x v="0"/>
    <x v="1"/>
    <s v="New Delhi"/>
    <s v="Delhi"/>
    <s v="India"/>
    <x v="1"/>
    <x v="1"/>
    <s v="India"/>
    <d v="2024-10-01T14:50:21"/>
    <d v="2024-10-02T00:00:00"/>
    <d v="2024-10-01T17:58:49"/>
    <d v="2024-10-01T20:00:00"/>
    <m/>
    <x v="0"/>
    <d v="2024-10-03T20:00:00"/>
    <x v="1"/>
    <x v="2"/>
    <n v="3.13"/>
    <n v="5.15"/>
    <m/>
    <n v="2.02"/>
    <m/>
    <m/>
    <n v="0"/>
    <n v="0"/>
    <n v="0"/>
  </r>
  <r>
    <n v="1894269349"/>
    <x v="0"/>
    <x v="1"/>
    <s v="New Delhi"/>
    <s v="Delhi"/>
    <s v="India"/>
    <x v="1"/>
    <x v="1"/>
    <s v="India"/>
    <d v="2024-10-01T14:50:22"/>
    <d v="2024-10-02T00:00:00"/>
    <d v="2024-10-01T17:58:49"/>
    <d v="2024-10-01T20:00:00"/>
    <d v="2024-10-02T15:55:12"/>
    <x v="1"/>
    <d v="2024-10-03T20:00:00"/>
    <x v="0"/>
    <x v="0"/>
    <n v="3.13"/>
    <n v="5.15"/>
    <n v="25.07"/>
    <n v="2.02"/>
    <n v="21.93"/>
    <n v="19.920000000000002"/>
    <n v="0"/>
    <n v="0"/>
    <n v="0"/>
  </r>
  <r>
    <n v="1475747512"/>
    <x v="5"/>
    <x v="1"/>
    <s v="New Delhi"/>
    <s v="Delhi"/>
    <s v="India"/>
    <x v="6"/>
    <x v="6"/>
    <s v="India"/>
    <d v="2024-10-01T14:52:19"/>
    <d v="2024-10-02T00:00:00"/>
    <d v="2024-10-02T10:49:12"/>
    <d v="2024-10-02T13:00:00"/>
    <d v="2024-10-03T14:57:36"/>
    <x v="0"/>
    <d v="2024-10-04T13:00:00"/>
    <x v="0"/>
    <x v="0"/>
    <n v="19.93"/>
    <n v="22.12"/>
    <n v="48.08"/>
    <n v="2.17"/>
    <n v="28.13"/>
    <n v="25.95"/>
    <n v="0"/>
    <n v="1"/>
    <n v="1"/>
  </r>
  <r>
    <n v="1475747847"/>
    <x v="5"/>
    <x v="1"/>
    <s v="New Delhi"/>
    <s v="Delhi"/>
    <s v="India"/>
    <x v="6"/>
    <x v="6"/>
    <s v="India"/>
    <d v="2024-10-01T14:52:20"/>
    <d v="2024-10-02T00:00:00"/>
    <d v="2024-10-02T10:49:12"/>
    <d v="2024-10-02T13:00:00"/>
    <d v="2024-10-04T20:50:24"/>
    <x v="0"/>
    <d v="2024-10-04T13:00:00"/>
    <x v="0"/>
    <x v="1"/>
    <n v="19.93"/>
    <n v="22.12"/>
    <n v="77.97"/>
    <n v="2.17"/>
    <n v="58.02"/>
    <n v="55.83"/>
    <n v="7.83"/>
    <n v="1"/>
    <n v="1"/>
  </r>
  <r>
    <n v="1894472686"/>
    <x v="0"/>
    <x v="2"/>
    <s v="New Delhi"/>
    <s v="Delhi"/>
    <s v="India"/>
    <x v="10"/>
    <x v="1"/>
    <s v="India"/>
    <d v="2024-10-01T14:52:21"/>
    <d v="2024-10-02T00:00:00"/>
    <d v="2024-10-02T10:59:27"/>
    <d v="2024-10-02T13:00:00"/>
    <m/>
    <x v="0"/>
    <d v="2024-10-05T13:00:00"/>
    <x v="1"/>
    <x v="2"/>
    <n v="20.12"/>
    <n v="22.12"/>
    <m/>
    <n v="2"/>
    <m/>
    <m/>
    <n v="0"/>
    <n v="1"/>
    <n v="1"/>
  </r>
  <r>
    <n v="1894473238"/>
    <x v="0"/>
    <x v="2"/>
    <s v="New Delhi"/>
    <s v="Delhi"/>
    <s v="India"/>
    <x v="10"/>
    <x v="1"/>
    <s v="India"/>
    <d v="2024-10-01T14:52:22"/>
    <d v="2024-10-02T00:00:00"/>
    <d v="2024-10-02T10:59:27"/>
    <d v="2024-10-02T13:00:00"/>
    <d v="2024-10-04T09:47:02"/>
    <x v="0"/>
    <d v="2024-10-05T13:00:00"/>
    <x v="0"/>
    <x v="0"/>
    <n v="20.12"/>
    <n v="22.12"/>
    <n v="66.900000000000006"/>
    <n v="2"/>
    <n v="46.78"/>
    <n v="44.78"/>
    <n v="0"/>
    <n v="1"/>
    <n v="1"/>
  </r>
  <r>
    <n v="2165145805"/>
    <x v="2"/>
    <x v="2"/>
    <s v="New Delhi"/>
    <s v="Delhi"/>
    <s v="India"/>
    <x v="14"/>
    <x v="10"/>
    <s v="India"/>
    <d v="2024-10-01T14:53:15"/>
    <d v="2024-10-02T00:00:00"/>
    <d v="2024-10-02T12:44:23"/>
    <d v="2024-10-02T13:00:00"/>
    <d v="2024-10-05T18:52:48"/>
    <x v="0"/>
    <d v="2024-10-05T13:00:00"/>
    <x v="0"/>
    <x v="1"/>
    <n v="21.85"/>
    <n v="22.1"/>
    <n v="99.98"/>
    <n v="0.25"/>
    <n v="78.13"/>
    <n v="77.87"/>
    <n v="5.87"/>
    <n v="1"/>
    <n v="1"/>
  </r>
  <r>
    <n v="2165145846"/>
    <x v="2"/>
    <x v="2"/>
    <s v="New Delhi"/>
    <s v="Delhi"/>
    <s v="India"/>
    <x v="14"/>
    <x v="10"/>
    <s v="India"/>
    <d v="2024-10-01T14:53:16"/>
    <d v="2024-10-02T00:00:00"/>
    <d v="2024-10-02T12:44:23"/>
    <d v="2024-10-02T13:00:00"/>
    <d v="2024-10-04T15:24:00"/>
    <x v="0"/>
    <d v="2024-10-05T13:00:00"/>
    <x v="0"/>
    <x v="0"/>
    <n v="21.85"/>
    <n v="22.1"/>
    <n v="72.5"/>
    <n v="0.25"/>
    <n v="50.65"/>
    <n v="50.4"/>
    <n v="0"/>
    <n v="1"/>
    <n v="1"/>
  </r>
  <r>
    <n v="1707242533"/>
    <x v="0"/>
    <x v="1"/>
    <s v="New Delhi"/>
    <s v="Delhi"/>
    <s v="India"/>
    <x v="13"/>
    <x v="6"/>
    <s v="India"/>
    <d v="2024-10-01T14:53:20"/>
    <d v="2024-10-02T00:00:00"/>
    <d v="2024-10-02T09:27:33"/>
    <d v="2024-10-02T13:00:00"/>
    <d v="2024-10-03T14:48:00"/>
    <x v="0"/>
    <d v="2024-10-04T13:00:00"/>
    <x v="0"/>
    <x v="0"/>
    <n v="18.57"/>
    <n v="22.1"/>
    <n v="47.9"/>
    <n v="3.53"/>
    <n v="29.33"/>
    <n v="25.8"/>
    <n v="0"/>
    <n v="1"/>
    <n v="1"/>
  </r>
  <r>
    <n v="1707242587"/>
    <x v="0"/>
    <x v="1"/>
    <s v="New Delhi"/>
    <s v="Delhi"/>
    <s v="India"/>
    <x v="13"/>
    <x v="6"/>
    <s v="India"/>
    <d v="2024-10-01T14:53:21"/>
    <d v="2024-10-02T00:00:00"/>
    <d v="2024-10-02T09:27:33"/>
    <d v="2024-10-02T13:00:00"/>
    <d v="2024-10-03T11:26:24"/>
    <x v="0"/>
    <d v="2024-10-04T13:00:00"/>
    <x v="0"/>
    <x v="0"/>
    <n v="18.57"/>
    <n v="22.1"/>
    <n v="44.55"/>
    <n v="3.53"/>
    <n v="25.97"/>
    <n v="22.43"/>
    <n v="0"/>
    <n v="1"/>
    <n v="1"/>
  </r>
  <r>
    <n v="1894753837"/>
    <x v="2"/>
    <x v="0"/>
    <s v="New Delhi"/>
    <s v="Delhi"/>
    <s v="India"/>
    <x v="0"/>
    <x v="0"/>
    <s v="India"/>
    <d v="2024-10-01T14:55:21"/>
    <d v="2024-10-02T00:00:00"/>
    <d v="2024-10-02T10:57:17"/>
    <d v="2024-10-02T13:00:00"/>
    <m/>
    <x v="0"/>
    <d v="2024-10-03T13:00:00"/>
    <x v="1"/>
    <x v="2"/>
    <n v="20.02"/>
    <n v="22.07"/>
    <m/>
    <n v="2.0299999999999998"/>
    <m/>
    <m/>
    <n v="0"/>
    <n v="1"/>
    <n v="1"/>
  </r>
  <r>
    <n v="1894754553"/>
    <x v="2"/>
    <x v="0"/>
    <s v="New Delhi"/>
    <s v="Delhi"/>
    <s v="India"/>
    <x v="0"/>
    <x v="0"/>
    <s v="India"/>
    <d v="2024-10-01T14:55:22"/>
    <d v="2024-10-02T00:00:00"/>
    <d v="2024-10-02T10:57:17"/>
    <d v="2024-10-02T13:00:00"/>
    <d v="2024-10-03T16:04:48"/>
    <x v="0"/>
    <d v="2024-10-03T13:00:00"/>
    <x v="0"/>
    <x v="1"/>
    <n v="20.02"/>
    <n v="22.07"/>
    <n v="49.15"/>
    <n v="2.0299999999999998"/>
    <n v="29.12"/>
    <n v="27.07"/>
    <n v="3.07"/>
    <n v="1"/>
    <n v="1"/>
  </r>
  <r>
    <n v="2088729488"/>
    <x v="4"/>
    <x v="1"/>
    <s v="New Delhi"/>
    <s v="Delhi"/>
    <s v="India"/>
    <x v="1"/>
    <x v="1"/>
    <s v="India"/>
    <d v="2024-10-01T14:55:22"/>
    <d v="2024-10-02T00:00:00"/>
    <d v="2024-10-02T09:22:51"/>
    <d v="2024-10-02T13:00:00"/>
    <d v="2024-10-04T11:09:36"/>
    <x v="0"/>
    <d v="2024-10-04T13:00:00"/>
    <x v="0"/>
    <x v="0"/>
    <n v="18.45"/>
    <n v="22.07"/>
    <n v="68.23"/>
    <n v="3.62"/>
    <n v="49.77"/>
    <n v="46.15"/>
    <n v="0"/>
    <n v="1"/>
    <n v="1"/>
  </r>
  <r>
    <n v="2088730158"/>
    <x v="4"/>
    <x v="1"/>
    <s v="New Delhi"/>
    <s v="Delhi"/>
    <s v="India"/>
    <x v="1"/>
    <x v="1"/>
    <s v="India"/>
    <d v="2024-10-01T14:55:23"/>
    <d v="2024-10-02T00:00:00"/>
    <d v="2024-10-02T09:22:51"/>
    <d v="2024-10-02T13:00:00"/>
    <d v="2024-10-04T12:24:00"/>
    <x v="0"/>
    <d v="2024-10-04T13:00:00"/>
    <x v="0"/>
    <x v="0"/>
    <n v="18.45"/>
    <n v="22.07"/>
    <n v="69.47"/>
    <n v="3.62"/>
    <n v="51.02"/>
    <n v="47.4"/>
    <n v="0"/>
    <n v="1"/>
    <n v="1"/>
  </r>
  <r>
    <n v="1293844624"/>
    <x v="0"/>
    <x v="0"/>
    <s v="New Delhi"/>
    <s v="Delhi"/>
    <s v="India"/>
    <x v="12"/>
    <x v="11"/>
    <s v="India"/>
    <d v="2024-10-01T14:57:18"/>
    <d v="2024-10-02T00:00:00"/>
    <d v="2024-10-01T16:33:28"/>
    <d v="2024-10-01T17:00:00"/>
    <d v="2024-10-02T17:00:00"/>
    <x v="0"/>
    <d v="2024-10-02T17:00:00"/>
    <x v="0"/>
    <x v="0"/>
    <n v="1.6"/>
    <n v="2.0299999999999998"/>
    <n v="26.03"/>
    <n v="0.43"/>
    <n v="24.43"/>
    <n v="24"/>
    <n v="0"/>
    <n v="0"/>
    <n v="0"/>
  </r>
  <r>
    <n v="1293845092"/>
    <x v="0"/>
    <x v="0"/>
    <s v="New Delhi"/>
    <s v="Delhi"/>
    <s v="India"/>
    <x v="12"/>
    <x v="11"/>
    <s v="India"/>
    <d v="2024-10-01T14:57:19"/>
    <d v="2024-10-02T00:00:00"/>
    <d v="2024-10-01T16:33:28"/>
    <d v="2024-10-01T17:00:00"/>
    <d v="2024-10-02T11:14:24"/>
    <x v="0"/>
    <d v="2024-10-02T17:00:00"/>
    <x v="0"/>
    <x v="0"/>
    <n v="1.6"/>
    <n v="2.0299999999999998"/>
    <n v="20.28"/>
    <n v="0.43"/>
    <n v="18.670000000000002"/>
    <n v="18.23"/>
    <n v="0"/>
    <n v="0"/>
    <n v="0"/>
  </r>
  <r>
    <n v="1294139477"/>
    <x v="5"/>
    <x v="0"/>
    <s v="New Delhi"/>
    <s v="Delhi"/>
    <s v="India"/>
    <x v="0"/>
    <x v="0"/>
    <s v="India"/>
    <d v="2024-10-01T15:00:18"/>
    <d v="2024-10-02T00:00:00"/>
    <d v="2024-10-02T10:51:29"/>
    <d v="2024-10-02T13:00:00"/>
    <d v="2024-10-03T21:48:00"/>
    <x v="0"/>
    <d v="2024-10-03T13:00:00"/>
    <x v="0"/>
    <x v="1"/>
    <n v="19.850000000000001"/>
    <n v="21.98"/>
    <n v="54.78"/>
    <n v="2.13"/>
    <n v="34.93"/>
    <n v="32.799999999999997"/>
    <n v="8.8000000000000007"/>
    <n v="1"/>
    <n v="1"/>
  </r>
  <r>
    <n v="1294139560"/>
    <x v="5"/>
    <x v="0"/>
    <s v="New Delhi"/>
    <s v="Delhi"/>
    <s v="India"/>
    <x v="0"/>
    <x v="0"/>
    <s v="India"/>
    <d v="2024-10-01T15:00:19"/>
    <d v="2024-10-02T00:00:00"/>
    <d v="2024-10-02T10:51:29"/>
    <d v="2024-10-02T13:00:00"/>
    <d v="2024-10-03T17:00:00"/>
    <x v="0"/>
    <d v="2024-10-03T13:00:00"/>
    <x v="0"/>
    <x v="1"/>
    <n v="19.850000000000001"/>
    <n v="21.98"/>
    <n v="49.98"/>
    <n v="2.13"/>
    <n v="30.13"/>
    <n v="28"/>
    <n v="4"/>
    <n v="1"/>
    <n v="1"/>
  </r>
  <r>
    <n v="1476809164"/>
    <x v="5"/>
    <x v="1"/>
    <s v="New Delhi"/>
    <s v="Delhi"/>
    <s v="India"/>
    <x v="6"/>
    <x v="6"/>
    <s v="India"/>
    <d v="2024-10-01T15:00:19"/>
    <d v="2024-10-02T00:00:00"/>
    <d v="2024-10-02T10:09:48"/>
    <d v="2024-10-02T13:00:00"/>
    <d v="2024-10-03T17:33:36"/>
    <x v="0"/>
    <d v="2024-10-04T13:00:00"/>
    <x v="0"/>
    <x v="0"/>
    <n v="19.149999999999999"/>
    <n v="21.98"/>
    <n v="50.55"/>
    <n v="2.83"/>
    <n v="31.38"/>
    <n v="28.55"/>
    <n v="0"/>
    <n v="1"/>
    <n v="1"/>
  </r>
  <r>
    <n v="1476809440"/>
    <x v="5"/>
    <x v="1"/>
    <s v="New Delhi"/>
    <s v="Delhi"/>
    <s v="India"/>
    <x v="6"/>
    <x v="6"/>
    <s v="India"/>
    <d v="2024-10-01T15:00:20"/>
    <d v="2024-10-02T00:00:00"/>
    <d v="2024-10-02T10:09:48"/>
    <d v="2024-10-02T13:00:00"/>
    <d v="2024-10-04T22:16:48"/>
    <x v="0"/>
    <d v="2024-10-04T13:00:00"/>
    <x v="0"/>
    <x v="1"/>
    <n v="19.149999999999999"/>
    <n v="21.98"/>
    <n v="79.27"/>
    <n v="2.83"/>
    <n v="60.12"/>
    <n v="57.27"/>
    <n v="9.27"/>
    <n v="1"/>
    <n v="1"/>
  </r>
  <r>
    <n v="1476884908"/>
    <x v="4"/>
    <x v="2"/>
    <s v="New Delhi"/>
    <s v="Delhi"/>
    <s v="India"/>
    <x v="19"/>
    <x v="15"/>
    <s v="India"/>
    <d v="2024-10-01T15:01:19"/>
    <d v="2024-10-02T00:00:00"/>
    <d v="2024-10-02T10:31:52"/>
    <d v="2024-10-02T13:00:00"/>
    <d v="2024-10-05T13:04:48"/>
    <x v="0"/>
    <d v="2024-10-05T13:00:00"/>
    <x v="0"/>
    <x v="1"/>
    <n v="19.5"/>
    <n v="21.97"/>
    <n v="94.05"/>
    <n v="2.4700000000000002"/>
    <n v="74.53"/>
    <n v="72.069999999999993"/>
    <n v="7.0000000000000007E-2"/>
    <n v="1"/>
    <n v="1"/>
  </r>
  <r>
    <n v="1476885307"/>
    <x v="4"/>
    <x v="2"/>
    <s v="New Delhi"/>
    <s v="Delhi"/>
    <s v="India"/>
    <x v="19"/>
    <x v="15"/>
    <s v="India"/>
    <d v="2024-10-01T15:01:20"/>
    <d v="2024-10-02T00:00:00"/>
    <d v="2024-10-02T10:31:52"/>
    <d v="2024-10-02T13:00:00"/>
    <d v="2024-10-05T10:12:00"/>
    <x v="0"/>
    <d v="2024-10-05T13:00:00"/>
    <x v="0"/>
    <x v="0"/>
    <n v="19.5"/>
    <n v="21.97"/>
    <n v="91.17"/>
    <n v="2.4700000000000002"/>
    <n v="71.67"/>
    <n v="69.2"/>
    <n v="0"/>
    <n v="1"/>
    <n v="1"/>
  </r>
  <r>
    <n v="3790710671"/>
    <x v="0"/>
    <x v="0"/>
    <s v="New Delhi"/>
    <s v="Delhi"/>
    <s v="India"/>
    <x v="0"/>
    <x v="0"/>
    <s v="India"/>
    <d v="2024-10-01T15:01:23"/>
    <d v="2024-10-02T00:00:00"/>
    <d v="2024-10-02T10:06:42"/>
    <d v="2024-10-02T13:00:00"/>
    <d v="2024-10-03T10:00:00"/>
    <x v="0"/>
    <d v="2024-10-03T13:00:00"/>
    <x v="0"/>
    <x v="0"/>
    <n v="19.079999999999998"/>
    <n v="21.97"/>
    <n v="42.97"/>
    <n v="2.88"/>
    <n v="23.88"/>
    <n v="21"/>
    <n v="0"/>
    <n v="1"/>
    <n v="1"/>
  </r>
  <r>
    <n v="3790711367"/>
    <x v="0"/>
    <x v="0"/>
    <s v="New Delhi"/>
    <s v="Delhi"/>
    <s v="India"/>
    <x v="0"/>
    <x v="0"/>
    <s v="India"/>
    <d v="2024-10-01T15:01:24"/>
    <d v="2024-10-02T00:00:00"/>
    <d v="2024-10-02T10:06:42"/>
    <d v="2024-10-02T13:00:00"/>
    <d v="2024-10-03T14:26:24"/>
    <x v="0"/>
    <d v="2024-10-03T13:00:00"/>
    <x v="0"/>
    <x v="1"/>
    <n v="19.079999999999998"/>
    <n v="21.97"/>
    <n v="47.42"/>
    <n v="2.88"/>
    <n v="28.32"/>
    <n v="25.43"/>
    <n v="1.43"/>
    <n v="1"/>
    <n v="1"/>
  </r>
  <r>
    <n v="3603521512"/>
    <x v="3"/>
    <x v="2"/>
    <s v="New Delhi"/>
    <s v="Delhi"/>
    <s v="India"/>
    <x v="4"/>
    <x v="4"/>
    <s v="India"/>
    <d v="2024-10-01T15:01:30"/>
    <d v="2024-10-02T00:00:00"/>
    <d v="2024-10-01T16:26:55"/>
    <d v="2024-10-01T17:00:00"/>
    <d v="2024-10-04T12:16:48"/>
    <x v="0"/>
    <d v="2024-10-04T17:00:00"/>
    <x v="0"/>
    <x v="0"/>
    <n v="1.42"/>
    <n v="1.97"/>
    <n v="69.25"/>
    <n v="0.55000000000000004"/>
    <n v="67.819999999999993"/>
    <n v="67.27"/>
    <n v="0"/>
    <n v="0"/>
    <n v="0"/>
  </r>
  <r>
    <n v="3603521901"/>
    <x v="3"/>
    <x v="2"/>
    <s v="New Delhi"/>
    <s v="Delhi"/>
    <s v="India"/>
    <x v="4"/>
    <x v="4"/>
    <s v="India"/>
    <d v="2024-10-01T15:01:31"/>
    <d v="2024-10-02T00:00:00"/>
    <d v="2024-10-01T16:26:55"/>
    <d v="2024-10-01T17:00:00"/>
    <d v="2024-10-03T15:55:12"/>
    <x v="0"/>
    <d v="2024-10-04T17:00:00"/>
    <x v="0"/>
    <x v="0"/>
    <n v="1.42"/>
    <n v="1.97"/>
    <n v="48.88"/>
    <n v="0.55000000000000004"/>
    <n v="47.47"/>
    <n v="46.92"/>
    <n v="0"/>
    <n v="0"/>
    <n v="0"/>
  </r>
  <r>
    <n v="1895924790"/>
    <x v="2"/>
    <x v="0"/>
    <s v="New Delhi"/>
    <s v="Delhi"/>
    <s v="India"/>
    <x v="0"/>
    <x v="0"/>
    <s v="India"/>
    <d v="2024-10-01T15:05:21"/>
    <d v="2024-10-02T00:00:00"/>
    <d v="2024-10-02T09:13:48"/>
    <d v="2024-10-02T13:00:00"/>
    <d v="2024-10-03T12:09:36"/>
    <x v="0"/>
    <d v="2024-10-03T13:00:00"/>
    <x v="0"/>
    <x v="0"/>
    <n v="18.13"/>
    <n v="21.9"/>
    <n v="45.07"/>
    <n v="3.77"/>
    <n v="26.92"/>
    <n v="23.15"/>
    <n v="0"/>
    <n v="1"/>
    <n v="1"/>
  </r>
  <r>
    <n v="1895924821"/>
    <x v="2"/>
    <x v="0"/>
    <s v="New Delhi"/>
    <s v="Delhi"/>
    <s v="India"/>
    <x v="0"/>
    <x v="0"/>
    <s v="India"/>
    <d v="2024-10-01T15:05:22"/>
    <d v="2024-10-02T00:00:00"/>
    <d v="2024-10-02T09:13:48"/>
    <d v="2024-10-02T13:00:00"/>
    <d v="2024-10-03T14:09:36"/>
    <x v="0"/>
    <d v="2024-10-03T13:00:00"/>
    <x v="0"/>
    <x v="1"/>
    <n v="18.13"/>
    <n v="21.9"/>
    <n v="47.07"/>
    <n v="3.77"/>
    <n v="28.92"/>
    <n v="25.15"/>
    <n v="1.1499999999999999"/>
    <n v="1"/>
    <n v="1"/>
  </r>
  <r>
    <n v="1895972658"/>
    <x v="2"/>
    <x v="0"/>
    <s v="New Delhi"/>
    <s v="Delhi"/>
    <s v="India"/>
    <x v="0"/>
    <x v="0"/>
    <s v="India"/>
    <d v="2024-10-01T15:06:21"/>
    <d v="2024-10-02T00:00:00"/>
    <d v="2024-10-02T11:15:00"/>
    <d v="2024-10-02T13:00:00"/>
    <d v="2024-10-03T15:31:12"/>
    <x v="0"/>
    <d v="2024-10-03T13:00:00"/>
    <x v="0"/>
    <x v="1"/>
    <n v="20.13"/>
    <n v="21.88"/>
    <n v="48.4"/>
    <n v="1.75"/>
    <n v="28.27"/>
    <n v="26.52"/>
    <n v="2.52"/>
    <n v="1"/>
    <n v="1"/>
  </r>
  <r>
    <n v="1896014444"/>
    <x v="2"/>
    <x v="0"/>
    <s v="New Delhi"/>
    <s v="Delhi"/>
    <s v="India"/>
    <x v="0"/>
    <x v="0"/>
    <s v="India"/>
    <d v="2024-10-01T15:06:21"/>
    <d v="2024-10-02T00:00:00"/>
    <d v="2024-10-02T10:59:11"/>
    <d v="2024-10-02T13:00:00"/>
    <d v="2024-10-03T13:07:12"/>
    <x v="0"/>
    <d v="2024-10-03T13:00:00"/>
    <x v="0"/>
    <x v="1"/>
    <n v="19.87"/>
    <n v="21.88"/>
    <n v="46"/>
    <n v="2"/>
    <n v="26.13"/>
    <n v="24.12"/>
    <n v="0.12"/>
    <n v="1"/>
    <n v="1"/>
  </r>
  <r>
    <n v="1896014835"/>
    <x v="2"/>
    <x v="0"/>
    <s v="New Delhi"/>
    <s v="Delhi"/>
    <s v="India"/>
    <x v="0"/>
    <x v="0"/>
    <s v="India"/>
    <d v="2024-10-01T15:06:22"/>
    <d v="2024-10-02T00:00:00"/>
    <d v="2024-10-02T10:59:11"/>
    <d v="2024-10-02T13:00:00"/>
    <d v="2024-10-03T18:24:00"/>
    <x v="0"/>
    <d v="2024-10-03T13:00:00"/>
    <x v="0"/>
    <x v="1"/>
    <n v="19.87"/>
    <n v="21.88"/>
    <n v="51.28"/>
    <n v="2"/>
    <n v="31.4"/>
    <n v="29.4"/>
    <n v="5.4"/>
    <n v="1"/>
    <n v="1"/>
  </r>
  <r>
    <n v="1895972777"/>
    <x v="2"/>
    <x v="0"/>
    <s v="New Delhi"/>
    <s v="Delhi"/>
    <s v="India"/>
    <x v="0"/>
    <x v="0"/>
    <s v="India"/>
    <d v="2024-10-01T15:06:22"/>
    <d v="2024-10-02T00:00:00"/>
    <d v="2024-10-02T11:15:00"/>
    <d v="2024-10-02T13:00:00"/>
    <d v="2024-10-03T18:24:00"/>
    <x v="0"/>
    <d v="2024-10-03T13:00:00"/>
    <x v="0"/>
    <x v="1"/>
    <n v="20.13"/>
    <n v="21.88"/>
    <n v="51.28"/>
    <n v="1.75"/>
    <n v="31.15"/>
    <n v="29.4"/>
    <n v="5.4"/>
    <n v="1"/>
    <n v="1"/>
  </r>
  <r>
    <n v="1295440554"/>
    <x v="0"/>
    <x v="2"/>
    <s v="New Delhi"/>
    <s v="Delhi"/>
    <s v="India"/>
    <x v="11"/>
    <x v="10"/>
    <s v="India"/>
    <d v="2024-10-01T15:08:18"/>
    <d v="2024-10-02T00:00:00"/>
    <d v="2024-10-01T16:29:21"/>
    <d v="2024-10-01T17:00:00"/>
    <d v="2024-10-04T15:26:24"/>
    <x v="0"/>
    <d v="2024-10-04T17:00:00"/>
    <x v="0"/>
    <x v="0"/>
    <n v="1.35"/>
    <n v="1.85"/>
    <n v="72.3"/>
    <n v="0.5"/>
    <n v="70.95"/>
    <n v="70.430000000000007"/>
    <n v="0"/>
    <n v="0"/>
    <n v="0"/>
  </r>
  <r>
    <n v="1295440739"/>
    <x v="0"/>
    <x v="2"/>
    <s v="New Delhi"/>
    <s v="Delhi"/>
    <s v="India"/>
    <x v="11"/>
    <x v="10"/>
    <s v="India"/>
    <d v="2024-10-01T15:08:19"/>
    <d v="2024-10-02T00:00:00"/>
    <d v="2024-10-01T16:29:21"/>
    <d v="2024-10-01T17:00:00"/>
    <d v="2024-10-04T11:36:00"/>
    <x v="0"/>
    <d v="2024-10-04T17:00:00"/>
    <x v="0"/>
    <x v="0"/>
    <n v="1.35"/>
    <n v="1.85"/>
    <n v="68.45"/>
    <n v="0.5"/>
    <n v="67.099999999999994"/>
    <n v="66.599999999999994"/>
    <n v="0"/>
    <n v="0"/>
    <n v="0"/>
  </r>
  <r>
    <n v="1477852202"/>
    <x v="0"/>
    <x v="2"/>
    <s v="New Delhi"/>
    <s v="Delhi"/>
    <s v="India"/>
    <x v="3"/>
    <x v="3"/>
    <s v="India"/>
    <d v="2024-10-01T15:10:19"/>
    <d v="2024-10-02T00:00:00"/>
    <d v="2024-10-02T10:41:43"/>
    <d v="2024-10-02T13:00:00"/>
    <d v="2024-10-05T10:40:48"/>
    <x v="0"/>
    <d v="2024-10-05T13:00:00"/>
    <x v="0"/>
    <x v="0"/>
    <n v="19.52"/>
    <n v="21.82"/>
    <n v="91.5"/>
    <n v="2.2999999999999998"/>
    <n v="71.98"/>
    <n v="69.67"/>
    <n v="0"/>
    <n v="1"/>
    <n v="1"/>
  </r>
  <r>
    <n v="1477852579"/>
    <x v="0"/>
    <x v="2"/>
    <s v="New Delhi"/>
    <s v="Delhi"/>
    <s v="India"/>
    <x v="3"/>
    <x v="3"/>
    <s v="India"/>
    <d v="2024-10-01T15:10:20"/>
    <d v="2024-10-02T00:00:00"/>
    <d v="2024-10-02T10:41:43"/>
    <d v="2024-10-02T13:00:00"/>
    <d v="2024-10-05T09:14:24"/>
    <x v="0"/>
    <d v="2024-10-05T13:00:00"/>
    <x v="0"/>
    <x v="0"/>
    <n v="19.52"/>
    <n v="21.82"/>
    <n v="90.07"/>
    <n v="2.2999999999999998"/>
    <n v="70.53"/>
    <n v="68.23"/>
    <n v="0"/>
    <n v="1"/>
    <n v="1"/>
  </r>
  <r>
    <n v="3425081857"/>
    <x v="3"/>
    <x v="1"/>
    <s v="New Delhi"/>
    <s v="Delhi"/>
    <s v="India"/>
    <x v="16"/>
    <x v="8"/>
    <s v="India"/>
    <d v="2024-10-01T15:10:29"/>
    <d v="2024-10-02T00:00:00"/>
    <d v="2024-10-02T14:20:42"/>
    <d v="2024-10-02T17:00:00"/>
    <d v="2024-10-04T11:36:00"/>
    <x v="0"/>
    <d v="2024-10-04T17:00:00"/>
    <x v="0"/>
    <x v="0"/>
    <n v="23.17"/>
    <n v="25.82"/>
    <n v="68.42"/>
    <n v="2.65"/>
    <n v="45.25"/>
    <n v="42.6"/>
    <n v="0"/>
    <n v="1"/>
    <n v="1"/>
  </r>
  <r>
    <n v="3425082335"/>
    <x v="3"/>
    <x v="1"/>
    <s v="New Delhi"/>
    <s v="Delhi"/>
    <s v="India"/>
    <x v="16"/>
    <x v="8"/>
    <s v="India"/>
    <d v="2024-10-01T15:10:30"/>
    <d v="2024-10-02T00:00:00"/>
    <d v="2024-10-02T14:20:42"/>
    <d v="2024-10-02T17:00:00"/>
    <m/>
    <x v="0"/>
    <d v="2024-10-04T17:00:00"/>
    <x v="1"/>
    <x v="2"/>
    <n v="23.17"/>
    <n v="25.82"/>
    <m/>
    <n v="2.65"/>
    <m/>
    <m/>
    <n v="0"/>
    <n v="1"/>
    <n v="1"/>
  </r>
  <r>
    <n v="1896575477"/>
    <x v="2"/>
    <x v="1"/>
    <s v="New Delhi"/>
    <s v="Delhi"/>
    <s v="India"/>
    <x v="2"/>
    <x v="2"/>
    <s v="India"/>
    <d v="2024-10-01T15:11:21"/>
    <d v="2024-10-02T00:00:00"/>
    <d v="2024-10-02T11:00:09"/>
    <d v="2024-10-02T13:00:00"/>
    <d v="2024-10-03T18:45:36"/>
    <x v="0"/>
    <d v="2024-10-04T13:00:00"/>
    <x v="0"/>
    <x v="0"/>
    <n v="19.8"/>
    <n v="21.8"/>
    <n v="51.57"/>
    <n v="1.98"/>
    <n v="31.75"/>
    <n v="29.75"/>
    <n v="0"/>
    <n v="1"/>
    <n v="1"/>
  </r>
  <r>
    <n v="1896575493"/>
    <x v="2"/>
    <x v="1"/>
    <s v="New Delhi"/>
    <s v="Delhi"/>
    <s v="India"/>
    <x v="2"/>
    <x v="2"/>
    <s v="India"/>
    <d v="2024-10-01T15:11:22"/>
    <d v="2024-10-02T00:00:00"/>
    <d v="2024-10-02T11:00:09"/>
    <d v="2024-10-02T13:00:00"/>
    <m/>
    <x v="0"/>
    <d v="2024-10-04T13:00:00"/>
    <x v="1"/>
    <x v="2"/>
    <n v="19.8"/>
    <n v="21.8"/>
    <m/>
    <n v="1.98"/>
    <m/>
    <m/>
    <n v="0"/>
    <n v="1"/>
    <n v="1"/>
  </r>
  <r>
    <n v="1896891752"/>
    <x v="2"/>
    <x v="1"/>
    <s v="New Delhi"/>
    <s v="Delhi"/>
    <s v="India"/>
    <x v="2"/>
    <x v="2"/>
    <s v="India"/>
    <d v="2024-10-01T15:13:21"/>
    <d v="2024-10-02T00:00:00"/>
    <d v="2024-10-02T11:01:15"/>
    <d v="2024-10-02T13:00:00"/>
    <d v="2024-10-03T16:33:36"/>
    <x v="0"/>
    <d v="2024-10-04T13:00:00"/>
    <x v="0"/>
    <x v="0"/>
    <n v="19.78"/>
    <n v="21.77"/>
    <n v="49.33"/>
    <n v="1.97"/>
    <n v="29.53"/>
    <n v="27.55"/>
    <n v="0"/>
    <n v="1"/>
    <n v="1"/>
  </r>
  <r>
    <n v="1896892109"/>
    <x v="2"/>
    <x v="1"/>
    <s v="New Delhi"/>
    <s v="Delhi"/>
    <s v="India"/>
    <x v="2"/>
    <x v="2"/>
    <s v="India"/>
    <d v="2024-10-01T15:13:22"/>
    <d v="2024-10-02T00:00:00"/>
    <d v="2024-10-02T11:01:15"/>
    <d v="2024-10-02T13:00:00"/>
    <m/>
    <x v="0"/>
    <d v="2024-10-04T13:00:00"/>
    <x v="1"/>
    <x v="2"/>
    <n v="19.78"/>
    <n v="21.77"/>
    <m/>
    <n v="1.97"/>
    <m/>
    <m/>
    <n v="0"/>
    <n v="1"/>
    <n v="1"/>
  </r>
  <r>
    <n v="2090743421"/>
    <x v="4"/>
    <x v="2"/>
    <s v="New Delhi"/>
    <s v="Delhi"/>
    <s v="India"/>
    <x v="4"/>
    <x v="4"/>
    <s v="India"/>
    <d v="2024-10-01T15:14:22"/>
    <d v="2024-10-02T00:00:00"/>
    <d v="2024-10-02T09:31:25"/>
    <d v="2024-10-02T13:00:00"/>
    <d v="2024-10-05T16:14:24"/>
    <x v="0"/>
    <d v="2024-10-05T13:00:00"/>
    <x v="0"/>
    <x v="1"/>
    <n v="18.28"/>
    <n v="21.75"/>
    <n v="97"/>
    <n v="3.47"/>
    <n v="78.7"/>
    <n v="75.23"/>
    <n v="3.23"/>
    <n v="1"/>
    <n v="1"/>
  </r>
  <r>
    <n v="2090743576"/>
    <x v="4"/>
    <x v="2"/>
    <s v="New Delhi"/>
    <s v="Delhi"/>
    <s v="India"/>
    <x v="4"/>
    <x v="4"/>
    <s v="India"/>
    <d v="2024-10-01T15:14:23"/>
    <d v="2024-10-02T00:00:00"/>
    <d v="2024-10-02T09:31:25"/>
    <d v="2024-10-02T13:00:00"/>
    <d v="2024-10-04T13:50:24"/>
    <x v="0"/>
    <d v="2024-10-05T13:00:00"/>
    <x v="0"/>
    <x v="0"/>
    <n v="18.28"/>
    <n v="21.75"/>
    <n v="70.599999999999994"/>
    <n v="3.47"/>
    <n v="52.3"/>
    <n v="48.83"/>
    <n v="0"/>
    <n v="1"/>
    <n v="1"/>
  </r>
  <r>
    <n v="1478481501"/>
    <x v="0"/>
    <x v="2"/>
    <s v="New Delhi"/>
    <s v="Delhi"/>
    <s v="India"/>
    <x v="3"/>
    <x v="3"/>
    <s v="India"/>
    <d v="2024-10-01T15:15:19"/>
    <d v="2024-10-02T00:00:00"/>
    <d v="2024-10-02T09:41:42"/>
    <d v="2024-10-02T13:00:00"/>
    <d v="2024-10-04T10:30:14"/>
    <x v="0"/>
    <d v="2024-10-05T13:00:00"/>
    <x v="0"/>
    <x v="0"/>
    <n v="18.43"/>
    <n v="21.73"/>
    <n v="67.23"/>
    <n v="3.3"/>
    <n v="48.8"/>
    <n v="45.5"/>
    <n v="0"/>
    <n v="1"/>
    <n v="1"/>
  </r>
  <r>
    <n v="1478481550"/>
    <x v="0"/>
    <x v="2"/>
    <s v="New Delhi"/>
    <s v="Delhi"/>
    <s v="India"/>
    <x v="3"/>
    <x v="3"/>
    <s v="India"/>
    <d v="2024-10-01T15:15:20"/>
    <d v="2024-10-02T00:00:00"/>
    <d v="2024-10-02T09:41:42"/>
    <d v="2024-10-02T13:00:00"/>
    <d v="2024-10-05T13:04:48"/>
    <x v="0"/>
    <d v="2024-10-05T13:00:00"/>
    <x v="0"/>
    <x v="1"/>
    <n v="18.43"/>
    <n v="21.73"/>
    <n v="93.82"/>
    <n v="3.3"/>
    <n v="75.38"/>
    <n v="72.069999999999993"/>
    <n v="7.0000000000000007E-2"/>
    <n v="1"/>
    <n v="1"/>
  </r>
  <r>
    <n v="1478827205"/>
    <x v="0"/>
    <x v="2"/>
    <s v="New Delhi"/>
    <s v="Delhi"/>
    <s v="India"/>
    <x v="3"/>
    <x v="3"/>
    <s v="India"/>
    <d v="2024-10-01T15:18:19"/>
    <d v="2024-10-02T00:00:00"/>
    <d v="2024-10-01T16:19:08"/>
    <d v="2024-10-01T17:00:00"/>
    <d v="2024-10-04T08:21:36"/>
    <x v="0"/>
    <d v="2024-10-04T17:00:00"/>
    <x v="0"/>
    <x v="0"/>
    <n v="1"/>
    <n v="1.68"/>
    <n v="65.05"/>
    <n v="0.67"/>
    <n v="64.03"/>
    <n v="63.35"/>
    <n v="0"/>
    <n v="0"/>
    <n v="0"/>
  </r>
  <r>
    <n v="1478827483"/>
    <x v="0"/>
    <x v="2"/>
    <s v="New Delhi"/>
    <s v="Delhi"/>
    <s v="India"/>
    <x v="3"/>
    <x v="3"/>
    <s v="India"/>
    <d v="2024-10-01T15:18:20"/>
    <d v="2024-10-02T00:00:00"/>
    <d v="2024-10-01T16:19:08"/>
    <d v="2024-10-01T17:00:00"/>
    <d v="2024-10-03T16:52:48"/>
    <x v="0"/>
    <d v="2024-10-04T17:00:00"/>
    <x v="0"/>
    <x v="0"/>
    <n v="1"/>
    <n v="1.68"/>
    <n v="49.57"/>
    <n v="0.67"/>
    <n v="48.55"/>
    <n v="47.87"/>
    <n v="0"/>
    <n v="0"/>
    <n v="0"/>
  </r>
  <r>
    <n v="1478984817"/>
    <x v="5"/>
    <x v="1"/>
    <s v="New Delhi"/>
    <s v="Delhi"/>
    <s v="India"/>
    <x v="6"/>
    <x v="6"/>
    <s v="India"/>
    <d v="2024-10-01T15:19:19"/>
    <d v="2024-10-02T00:00:00"/>
    <d v="2024-10-02T09:32:59"/>
    <d v="2024-10-02T13:00:00"/>
    <d v="2024-10-04T18:26:24"/>
    <x v="0"/>
    <d v="2024-10-04T13:00:00"/>
    <x v="0"/>
    <x v="1"/>
    <n v="18.22"/>
    <n v="21.67"/>
    <n v="75.12"/>
    <n v="3.45"/>
    <n v="56.88"/>
    <n v="53.43"/>
    <n v="5.43"/>
    <n v="1"/>
    <n v="1"/>
  </r>
  <r>
    <n v="1478924791"/>
    <x v="3"/>
    <x v="2"/>
    <s v="New Delhi"/>
    <s v="Delhi"/>
    <s v="India"/>
    <x v="19"/>
    <x v="15"/>
    <s v="India"/>
    <d v="2024-10-01T15:19:19"/>
    <d v="2024-10-02T00:00:00"/>
    <d v="2024-10-02T09:41:18"/>
    <d v="2024-10-02T13:00:00"/>
    <d v="2024-10-05T15:52:48"/>
    <x v="0"/>
    <d v="2024-10-05T13:00:00"/>
    <x v="0"/>
    <x v="1"/>
    <n v="18.350000000000001"/>
    <n v="21.67"/>
    <n v="96.55"/>
    <n v="3.3"/>
    <n v="78.180000000000007"/>
    <n v="74.87"/>
    <n v="2.87"/>
    <n v="1"/>
    <n v="1"/>
  </r>
  <r>
    <n v="1478985199"/>
    <x v="5"/>
    <x v="1"/>
    <s v="New Delhi"/>
    <s v="Delhi"/>
    <s v="India"/>
    <x v="6"/>
    <x v="6"/>
    <s v="India"/>
    <d v="2024-10-01T15:19:20"/>
    <d v="2024-10-02T00:00:00"/>
    <d v="2024-10-02T09:32:59"/>
    <d v="2024-10-02T13:00:00"/>
    <d v="2024-10-03T14:57:36"/>
    <x v="0"/>
    <d v="2024-10-04T13:00:00"/>
    <x v="0"/>
    <x v="0"/>
    <n v="18.22"/>
    <n v="21.67"/>
    <n v="47.63"/>
    <n v="3.45"/>
    <n v="29.4"/>
    <n v="25.95"/>
    <n v="0"/>
    <n v="1"/>
    <n v="1"/>
  </r>
  <r>
    <n v="1478925237"/>
    <x v="3"/>
    <x v="2"/>
    <s v="New Delhi"/>
    <s v="Delhi"/>
    <s v="India"/>
    <x v="19"/>
    <x v="15"/>
    <s v="India"/>
    <d v="2024-10-01T15:19:20"/>
    <d v="2024-10-02T00:00:00"/>
    <d v="2024-10-02T09:41:18"/>
    <d v="2024-10-02T13:00:00"/>
    <d v="2024-10-05T15:16:48"/>
    <x v="0"/>
    <d v="2024-10-05T13:00:00"/>
    <x v="0"/>
    <x v="1"/>
    <n v="18.350000000000001"/>
    <n v="21.67"/>
    <n v="95.95"/>
    <n v="3.3"/>
    <n v="77.58"/>
    <n v="74.27"/>
    <n v="2.27"/>
    <n v="1"/>
    <n v="1"/>
  </r>
  <r>
    <n v="2091580642"/>
    <x v="1"/>
    <x v="1"/>
    <s v="New Delhi"/>
    <s v="Delhi"/>
    <s v="India"/>
    <x v="6"/>
    <x v="6"/>
    <s v="India"/>
    <d v="2024-10-01T15:19:22"/>
    <d v="2024-10-02T00:00:00"/>
    <d v="2024-10-01T16:49:22"/>
    <d v="2024-10-01T17:00:00"/>
    <d v="2024-10-02T13:43:12"/>
    <x v="0"/>
    <d v="2024-10-03T17:00:00"/>
    <x v="0"/>
    <x v="0"/>
    <n v="1.5"/>
    <n v="1.67"/>
    <n v="22.38"/>
    <n v="0.17"/>
    <n v="20.88"/>
    <n v="20.72"/>
    <n v="0"/>
    <n v="0"/>
    <n v="0"/>
  </r>
  <r>
    <n v="2091581231"/>
    <x v="1"/>
    <x v="1"/>
    <s v="New Delhi"/>
    <s v="Delhi"/>
    <s v="India"/>
    <x v="6"/>
    <x v="6"/>
    <s v="India"/>
    <d v="2024-10-01T15:19:23"/>
    <d v="2024-10-02T00:00:00"/>
    <d v="2024-10-01T16:49:22"/>
    <d v="2024-10-01T17:00:00"/>
    <d v="2024-10-03T15:04:48"/>
    <x v="0"/>
    <d v="2024-10-03T17:00:00"/>
    <x v="0"/>
    <x v="0"/>
    <n v="1.48"/>
    <n v="1.67"/>
    <n v="47.75"/>
    <n v="0.17"/>
    <n v="46.25"/>
    <n v="46.07"/>
    <n v="0"/>
    <n v="0"/>
    <n v="0"/>
  </r>
  <r>
    <n v="2091645703"/>
    <x v="0"/>
    <x v="2"/>
    <s v="New Delhi"/>
    <s v="Delhi"/>
    <s v="India"/>
    <x v="11"/>
    <x v="10"/>
    <s v="India"/>
    <d v="2024-10-01T15:20:22"/>
    <d v="2024-10-02T00:00:00"/>
    <d v="2024-10-02T09:19:28"/>
    <d v="2024-10-02T13:00:00"/>
    <d v="2024-10-05T11:33:36"/>
    <x v="0"/>
    <d v="2024-10-05T13:00:00"/>
    <x v="0"/>
    <x v="0"/>
    <n v="17.98"/>
    <n v="21.65"/>
    <n v="92.22"/>
    <n v="3.67"/>
    <n v="74.23"/>
    <n v="70.55"/>
    <n v="0"/>
    <n v="1"/>
    <n v="1"/>
  </r>
  <r>
    <n v="2091645723"/>
    <x v="0"/>
    <x v="2"/>
    <s v="New Delhi"/>
    <s v="Delhi"/>
    <s v="India"/>
    <x v="11"/>
    <x v="10"/>
    <s v="India"/>
    <d v="2024-10-01T15:20:23"/>
    <d v="2024-10-02T00:00:00"/>
    <d v="2024-10-02T09:19:28"/>
    <d v="2024-10-02T13:00:00"/>
    <d v="2024-10-05T11:33:36"/>
    <x v="0"/>
    <d v="2024-10-05T13:00:00"/>
    <x v="0"/>
    <x v="0"/>
    <n v="17.98"/>
    <n v="21.65"/>
    <n v="92.22"/>
    <n v="3.67"/>
    <n v="74.23"/>
    <n v="70.55"/>
    <n v="0"/>
    <n v="1"/>
    <n v="1"/>
  </r>
  <r>
    <n v="4478281445"/>
    <x v="2"/>
    <x v="2"/>
    <s v="New Delhi"/>
    <s v="Delhi"/>
    <s v="India"/>
    <x v="15"/>
    <x v="12"/>
    <s v="India"/>
    <d v="2024-10-01T15:21:04"/>
    <d v="2024-10-02T00:00:00"/>
    <d v="2024-10-02T09:43:56"/>
    <d v="2024-10-02T13:00:00"/>
    <d v="2024-10-05T12:38:24"/>
    <x v="0"/>
    <d v="2024-10-05T13:00:00"/>
    <x v="0"/>
    <x v="0"/>
    <n v="18.37"/>
    <n v="21.63"/>
    <n v="93.28"/>
    <n v="3.27"/>
    <n v="74.900000000000006"/>
    <n v="71.63"/>
    <n v="0"/>
    <n v="1"/>
    <n v="1"/>
  </r>
  <r>
    <n v="4478281745"/>
    <x v="2"/>
    <x v="2"/>
    <s v="New Delhi"/>
    <s v="Delhi"/>
    <s v="India"/>
    <x v="15"/>
    <x v="12"/>
    <s v="India"/>
    <d v="2024-10-01T15:21:05"/>
    <d v="2024-10-02T00:00:00"/>
    <d v="2024-10-02T09:43:56"/>
    <d v="2024-10-02T13:00:00"/>
    <d v="2024-10-04T17:19:12"/>
    <x v="0"/>
    <d v="2024-10-05T13:00:00"/>
    <x v="0"/>
    <x v="0"/>
    <n v="18.37"/>
    <n v="21.63"/>
    <n v="73.97"/>
    <n v="3.27"/>
    <n v="55.58"/>
    <n v="52.32"/>
    <n v="0"/>
    <n v="1"/>
    <n v="1"/>
  </r>
  <r>
    <n v="1479240906"/>
    <x v="5"/>
    <x v="2"/>
    <s v="New Delhi"/>
    <s v="Delhi"/>
    <s v="India"/>
    <x v="2"/>
    <x v="2"/>
    <s v="India"/>
    <d v="2024-10-01T15:21:19"/>
    <d v="2024-10-02T00:00:00"/>
    <d v="2024-10-01T16:55:20"/>
    <d v="2024-10-01T20:00:00"/>
    <d v="2024-10-04T14:50:24"/>
    <x v="0"/>
    <d v="2024-10-04T20:00:00"/>
    <x v="0"/>
    <x v="0"/>
    <n v="1.57"/>
    <n v="4.63"/>
    <n v="71.48"/>
    <n v="3.07"/>
    <n v="69.92"/>
    <n v="66.83"/>
    <n v="0"/>
    <n v="0"/>
    <n v="0"/>
  </r>
  <r>
    <n v="1479241259"/>
    <x v="5"/>
    <x v="2"/>
    <s v="New Delhi"/>
    <s v="Delhi"/>
    <s v="India"/>
    <x v="2"/>
    <x v="2"/>
    <s v="India"/>
    <d v="2024-10-01T15:21:20"/>
    <d v="2024-10-02T00:00:00"/>
    <d v="2024-10-01T16:55:20"/>
    <d v="2024-10-01T20:00:00"/>
    <d v="2024-10-05T16:12:00"/>
    <x v="0"/>
    <d v="2024-10-04T20:00:00"/>
    <x v="0"/>
    <x v="1"/>
    <n v="1.57"/>
    <n v="4.63"/>
    <n v="96.83"/>
    <n v="3.07"/>
    <n v="95.27"/>
    <n v="92.2"/>
    <n v="20.2"/>
    <n v="0"/>
    <n v="0"/>
  </r>
  <r>
    <n v="3791810873"/>
    <x v="2"/>
    <x v="1"/>
    <s v="New Delhi"/>
    <s v="Delhi"/>
    <s v="India"/>
    <x v="14"/>
    <x v="10"/>
    <s v="India"/>
    <d v="2024-10-01T15:24:01"/>
    <d v="2024-10-02T00:00:00"/>
    <d v="2024-10-01T16:00:24"/>
    <d v="2024-10-01T17:00:00"/>
    <d v="2024-10-02T18:26:24"/>
    <x v="0"/>
    <d v="2024-10-03T17:00:00"/>
    <x v="0"/>
    <x v="0"/>
    <n v="0.6"/>
    <n v="1.58"/>
    <n v="27.03"/>
    <n v="0.98"/>
    <n v="26.43"/>
    <n v="25.43"/>
    <n v="0"/>
    <n v="0"/>
    <n v="0"/>
  </r>
  <r>
    <n v="3791810199"/>
    <x v="2"/>
    <x v="1"/>
    <s v="New Delhi"/>
    <s v="Delhi"/>
    <s v="India"/>
    <x v="14"/>
    <x v="10"/>
    <s v="India"/>
    <d v="2024-10-01T15:24:31"/>
    <d v="2024-10-02T00:00:00"/>
    <d v="2024-10-01T16:00:24"/>
    <d v="2024-10-01T17:00:00"/>
    <d v="2024-10-03T12:40:48"/>
    <x v="0"/>
    <d v="2024-10-03T17:00:00"/>
    <x v="0"/>
    <x v="0"/>
    <n v="0.57999999999999996"/>
    <n v="1.58"/>
    <n v="45.27"/>
    <n v="0.98"/>
    <n v="44.67"/>
    <n v="43.67"/>
    <n v="0"/>
    <n v="0"/>
    <n v="0"/>
  </r>
  <r>
    <n v="2092797703"/>
    <x v="0"/>
    <x v="2"/>
    <s v="New Delhi"/>
    <s v="Delhi"/>
    <s v="India"/>
    <x v="11"/>
    <x v="10"/>
    <s v="India"/>
    <d v="2024-10-01T15:26:22"/>
    <d v="2024-10-02T00:00:00"/>
    <d v="2024-10-02T09:19:32"/>
    <d v="2024-10-02T13:00:00"/>
    <d v="2024-10-04T13:21:36"/>
    <x v="0"/>
    <d v="2024-10-05T13:00:00"/>
    <x v="0"/>
    <x v="0"/>
    <n v="17.88"/>
    <n v="21.55"/>
    <n v="69.92"/>
    <n v="3.67"/>
    <n v="52.03"/>
    <n v="48.35"/>
    <n v="0"/>
    <n v="1"/>
    <n v="1"/>
  </r>
  <r>
    <n v="2092754863"/>
    <x v="0"/>
    <x v="2"/>
    <s v="New Delhi"/>
    <s v="Delhi"/>
    <s v="India"/>
    <x v="13"/>
    <x v="6"/>
    <s v="India"/>
    <d v="2024-10-01T15:26:22"/>
    <d v="2024-10-02T00:00:00"/>
    <d v="2024-10-02T09:14:41"/>
    <d v="2024-10-02T13:00:00"/>
    <d v="2024-10-04T09:38:24"/>
    <x v="0"/>
    <d v="2024-10-05T13:00:00"/>
    <x v="0"/>
    <x v="0"/>
    <n v="17.8"/>
    <n v="21.55"/>
    <n v="66.2"/>
    <n v="3.75"/>
    <n v="48.38"/>
    <n v="44.63"/>
    <n v="0"/>
    <n v="1"/>
    <n v="1"/>
  </r>
  <r>
    <n v="2092798194"/>
    <x v="0"/>
    <x v="2"/>
    <s v="New Delhi"/>
    <s v="Delhi"/>
    <s v="India"/>
    <x v="11"/>
    <x v="10"/>
    <s v="India"/>
    <d v="2024-10-01T15:26:23"/>
    <d v="2024-10-02T00:00:00"/>
    <d v="2024-10-02T09:19:32"/>
    <d v="2024-10-02T13:00:00"/>
    <d v="2024-10-05T15:24:00"/>
    <x v="0"/>
    <d v="2024-10-05T13:00:00"/>
    <x v="0"/>
    <x v="1"/>
    <n v="17.88"/>
    <n v="21.55"/>
    <n v="95.95"/>
    <n v="3.67"/>
    <n v="78.069999999999993"/>
    <n v="74.400000000000006"/>
    <n v="2.4"/>
    <n v="1"/>
    <n v="1"/>
  </r>
  <r>
    <n v="2092755384"/>
    <x v="0"/>
    <x v="2"/>
    <s v="New Delhi"/>
    <s v="Delhi"/>
    <s v="India"/>
    <x v="13"/>
    <x v="6"/>
    <s v="India"/>
    <d v="2024-10-01T15:26:23"/>
    <d v="2024-10-02T00:00:00"/>
    <d v="2024-10-02T09:14:41"/>
    <d v="2024-10-02T13:00:00"/>
    <d v="2024-10-04T16:14:24"/>
    <x v="0"/>
    <d v="2024-10-05T13:00:00"/>
    <x v="0"/>
    <x v="0"/>
    <n v="17.8"/>
    <n v="21.55"/>
    <n v="72.8"/>
    <n v="3.75"/>
    <n v="54.98"/>
    <n v="51.23"/>
    <n v="0"/>
    <n v="1"/>
    <n v="1"/>
  </r>
  <r>
    <n v="1480390370"/>
    <x v="0"/>
    <x v="1"/>
    <s v="New Delhi"/>
    <s v="Delhi"/>
    <s v="India"/>
    <x v="1"/>
    <x v="1"/>
    <s v="India"/>
    <d v="2024-10-01T15:29:19"/>
    <d v="2024-10-02T00:00:00"/>
    <d v="2024-10-02T09:11:54"/>
    <d v="2024-10-02T13:00:00"/>
    <d v="2024-10-04T14:26:24"/>
    <x v="0"/>
    <d v="2024-10-04T13:00:00"/>
    <x v="0"/>
    <x v="1"/>
    <n v="17.7"/>
    <n v="21.5"/>
    <n v="70.95"/>
    <n v="3.8"/>
    <n v="53.23"/>
    <n v="49.43"/>
    <n v="1.43"/>
    <n v="1"/>
    <n v="1"/>
  </r>
  <r>
    <n v="1480390743"/>
    <x v="0"/>
    <x v="1"/>
    <s v="New Delhi"/>
    <s v="Delhi"/>
    <s v="India"/>
    <x v="1"/>
    <x v="1"/>
    <s v="India"/>
    <d v="2024-10-01T15:29:20"/>
    <d v="2024-10-02T00:00:00"/>
    <d v="2024-10-02T09:11:54"/>
    <d v="2024-10-02T13:00:00"/>
    <d v="2024-10-03T10:12:00"/>
    <x v="0"/>
    <d v="2024-10-04T13:00:00"/>
    <x v="0"/>
    <x v="0"/>
    <n v="17.7"/>
    <n v="21.5"/>
    <n v="42.7"/>
    <n v="3.8"/>
    <n v="25"/>
    <n v="21.2"/>
    <n v="0"/>
    <n v="1"/>
    <n v="1"/>
  </r>
  <r>
    <n v="1480393407"/>
    <x v="0"/>
    <x v="1"/>
    <s v="New Delhi"/>
    <s v="Delhi"/>
    <s v="India"/>
    <x v="14"/>
    <x v="10"/>
    <s v="India"/>
    <d v="2024-10-01T15:30:19"/>
    <d v="2024-10-02T00:00:00"/>
    <d v="2024-10-02T09:12:22"/>
    <d v="2024-10-02T13:00:00"/>
    <d v="2024-10-04T13:50:24"/>
    <x v="0"/>
    <d v="2024-10-04T13:00:00"/>
    <x v="0"/>
    <x v="1"/>
    <n v="17.7"/>
    <n v="21.48"/>
    <n v="70.33"/>
    <n v="3.78"/>
    <n v="52.63"/>
    <n v="48.83"/>
    <n v="0.83"/>
    <n v="1"/>
    <n v="1"/>
  </r>
  <r>
    <n v="1480394117"/>
    <x v="0"/>
    <x v="1"/>
    <s v="New Delhi"/>
    <s v="Delhi"/>
    <s v="India"/>
    <x v="14"/>
    <x v="10"/>
    <s v="India"/>
    <d v="2024-10-01T15:30:20"/>
    <d v="2024-10-02T00:00:00"/>
    <d v="2024-10-02T09:12:22"/>
    <d v="2024-10-02T13:00:00"/>
    <d v="2024-10-04T14:48:00"/>
    <x v="0"/>
    <d v="2024-10-04T13:00:00"/>
    <x v="0"/>
    <x v="1"/>
    <n v="17.7"/>
    <n v="21.48"/>
    <n v="71.28"/>
    <n v="3.78"/>
    <n v="53.58"/>
    <n v="49.8"/>
    <n v="1.8"/>
    <n v="1"/>
    <n v="1"/>
  </r>
  <r>
    <n v="1299085501"/>
    <x v="0"/>
    <x v="2"/>
    <s v="New Delhi"/>
    <s v="Delhi"/>
    <s v="India"/>
    <x v="11"/>
    <x v="10"/>
    <s v="India"/>
    <d v="2024-10-01T15:31:18"/>
    <d v="2024-10-02T00:00:00"/>
    <d v="2024-10-01T16:52:38"/>
    <d v="2024-10-01T20:00:00"/>
    <d v="2024-10-03T16:24:00"/>
    <x v="0"/>
    <d v="2024-10-04T20:00:00"/>
    <x v="0"/>
    <x v="0"/>
    <n v="1.35"/>
    <n v="4.47"/>
    <n v="48.87"/>
    <n v="3.12"/>
    <n v="47.52"/>
    <n v="44.4"/>
    <n v="0"/>
    <n v="0"/>
    <n v="0"/>
  </r>
  <r>
    <n v="1299085504"/>
    <x v="0"/>
    <x v="2"/>
    <s v="New Delhi"/>
    <s v="Delhi"/>
    <s v="India"/>
    <x v="11"/>
    <x v="10"/>
    <s v="India"/>
    <d v="2024-10-01T15:31:19"/>
    <d v="2024-10-02T00:00:00"/>
    <d v="2024-10-01T16:52:38"/>
    <d v="2024-10-01T20:00:00"/>
    <d v="2024-10-04T10:45:36"/>
    <x v="0"/>
    <d v="2024-10-04T20:00:00"/>
    <x v="0"/>
    <x v="0"/>
    <n v="1.35"/>
    <n v="4.47"/>
    <n v="67.23"/>
    <n v="3.12"/>
    <n v="65.87"/>
    <n v="62.75"/>
    <n v="0"/>
    <n v="0"/>
    <n v="0"/>
  </r>
  <r>
    <n v="2093928177"/>
    <x v="0"/>
    <x v="0"/>
    <s v="New Delhi"/>
    <s v="Delhi"/>
    <s v="India"/>
    <x v="3"/>
    <x v="3"/>
    <s v="India"/>
    <d v="2024-10-01T15:32:22"/>
    <d v="2024-10-02T00:00:00"/>
    <d v="2024-10-02T12:06:50"/>
    <d v="2024-10-02T13:00:00"/>
    <d v="2024-10-03T09:32:38"/>
    <x v="0"/>
    <d v="2024-10-03T13:00:00"/>
    <x v="0"/>
    <x v="0"/>
    <n v="20.57"/>
    <n v="21.45"/>
    <n v="42"/>
    <n v="0.88"/>
    <n v="21.42"/>
    <n v="20.53"/>
    <n v="0"/>
    <n v="1"/>
    <n v="1"/>
  </r>
  <r>
    <n v="2093926344"/>
    <x v="0"/>
    <x v="0"/>
    <s v="New Delhi"/>
    <s v="Delhi"/>
    <s v="India"/>
    <x v="3"/>
    <x v="3"/>
    <s v="India"/>
    <d v="2024-10-01T15:32:22"/>
    <d v="2024-10-02T00:00:00"/>
    <d v="2024-10-02T11:37:05"/>
    <d v="2024-10-02T13:00:00"/>
    <d v="2024-10-03T13:33:36"/>
    <x v="0"/>
    <d v="2024-10-03T13:00:00"/>
    <x v="0"/>
    <x v="1"/>
    <n v="20.07"/>
    <n v="21.45"/>
    <n v="46.02"/>
    <n v="1.37"/>
    <n v="25.93"/>
    <n v="24.55"/>
    <n v="0.55000000000000004"/>
    <n v="1"/>
    <n v="1"/>
  </r>
  <r>
    <n v="2093928884"/>
    <x v="0"/>
    <x v="0"/>
    <s v="New Delhi"/>
    <s v="Delhi"/>
    <s v="India"/>
    <x v="3"/>
    <x v="3"/>
    <s v="India"/>
    <d v="2024-10-01T15:32:23"/>
    <d v="2024-10-02T00:00:00"/>
    <d v="2024-10-02T12:06:50"/>
    <d v="2024-10-02T13:00:00"/>
    <d v="2024-10-03T18:16:48"/>
    <x v="0"/>
    <d v="2024-10-03T13:00:00"/>
    <x v="0"/>
    <x v="1"/>
    <n v="20.57"/>
    <n v="21.45"/>
    <n v="50.73"/>
    <n v="0.88"/>
    <n v="30.15"/>
    <n v="29.27"/>
    <n v="5.27"/>
    <n v="1"/>
    <n v="1"/>
  </r>
  <r>
    <n v="2093927027"/>
    <x v="0"/>
    <x v="0"/>
    <s v="New Delhi"/>
    <s v="Delhi"/>
    <s v="India"/>
    <x v="3"/>
    <x v="3"/>
    <s v="India"/>
    <d v="2024-10-01T15:32:23"/>
    <d v="2024-10-02T00:00:00"/>
    <d v="2024-10-02T11:37:05"/>
    <d v="2024-10-02T13:00:00"/>
    <d v="2024-10-03T10:28:48"/>
    <x v="0"/>
    <d v="2024-10-03T13:00:00"/>
    <x v="0"/>
    <x v="0"/>
    <n v="20.07"/>
    <n v="21.45"/>
    <n v="42.93"/>
    <n v="1.37"/>
    <n v="22.85"/>
    <n v="21.47"/>
    <n v="0"/>
    <n v="1"/>
    <n v="1"/>
  </r>
  <r>
    <n v="3759473776"/>
    <x v="0"/>
    <x v="0"/>
    <s v="New Delhi"/>
    <s v="Delhi"/>
    <s v="India"/>
    <x v="8"/>
    <x v="8"/>
    <s v="India"/>
    <d v="2024-10-01T15:35:06"/>
    <d v="2024-10-02T00:00:00"/>
    <d v="2024-10-02T09:42:32"/>
    <d v="2024-10-02T13:00:00"/>
    <d v="2024-10-03T11:26:24"/>
    <x v="0"/>
    <d v="2024-10-03T13:00:00"/>
    <x v="0"/>
    <x v="0"/>
    <n v="18.12"/>
    <n v="21.4"/>
    <n v="43.85"/>
    <n v="3.28"/>
    <n v="25.72"/>
    <n v="22.43"/>
    <n v="0"/>
    <n v="1"/>
    <n v="1"/>
  </r>
  <r>
    <n v="3759474097"/>
    <x v="0"/>
    <x v="0"/>
    <s v="New Delhi"/>
    <s v="Delhi"/>
    <s v="India"/>
    <x v="8"/>
    <x v="8"/>
    <s v="India"/>
    <d v="2024-10-01T15:35:07"/>
    <d v="2024-10-02T00:00:00"/>
    <d v="2024-10-02T09:42:32"/>
    <d v="2024-10-02T13:00:00"/>
    <d v="2024-10-03T17:48:00"/>
    <x v="0"/>
    <d v="2024-10-03T13:00:00"/>
    <x v="0"/>
    <x v="1"/>
    <n v="18.12"/>
    <n v="21.4"/>
    <n v="50.2"/>
    <n v="3.28"/>
    <n v="32.08"/>
    <n v="28.8"/>
    <n v="4.8"/>
    <n v="1"/>
    <n v="1"/>
  </r>
  <r>
    <n v="2094363392"/>
    <x v="4"/>
    <x v="2"/>
    <s v="New Delhi"/>
    <s v="Delhi"/>
    <s v="India"/>
    <x v="4"/>
    <x v="4"/>
    <s v="India"/>
    <d v="2024-10-01T15:35:22"/>
    <d v="2024-10-02T00:00:00"/>
    <d v="2024-10-02T10:11:43"/>
    <d v="2024-10-02T13:00:00"/>
    <d v="2024-10-04T10:57:36"/>
    <x v="0"/>
    <d v="2024-10-05T13:00:00"/>
    <x v="0"/>
    <x v="0"/>
    <n v="18.600000000000001"/>
    <n v="21.4"/>
    <n v="67.37"/>
    <n v="2.8"/>
    <n v="48.75"/>
    <n v="45.95"/>
    <n v="0"/>
    <n v="1"/>
    <n v="1"/>
  </r>
  <r>
    <n v="2094363543"/>
    <x v="4"/>
    <x v="2"/>
    <s v="New Delhi"/>
    <s v="Delhi"/>
    <s v="India"/>
    <x v="4"/>
    <x v="4"/>
    <s v="India"/>
    <d v="2024-10-01T15:35:23"/>
    <d v="2024-10-02T00:00:00"/>
    <d v="2024-10-02T10:11:43"/>
    <d v="2024-10-02T13:00:00"/>
    <d v="2024-10-05T12:02:24"/>
    <x v="0"/>
    <d v="2024-10-05T13:00:00"/>
    <x v="0"/>
    <x v="0"/>
    <n v="18.600000000000001"/>
    <n v="21.4"/>
    <n v="92.45"/>
    <n v="2.8"/>
    <n v="73.83"/>
    <n v="71.03"/>
    <n v="0"/>
    <n v="1"/>
    <n v="1"/>
  </r>
  <r>
    <n v="4639952715"/>
    <x v="2"/>
    <x v="1"/>
    <s v="New Delhi"/>
    <s v="Delhi"/>
    <s v="India"/>
    <x v="14"/>
    <x v="10"/>
    <s v="India"/>
    <d v="2024-10-01T15:36:05"/>
    <d v="2024-10-02T00:00:00"/>
    <d v="2024-10-01T15:46:18"/>
    <d v="2024-10-01T17:00:00"/>
    <d v="2024-10-03T14:07:12"/>
    <x v="0"/>
    <d v="2024-10-03T17:00:00"/>
    <x v="0"/>
    <x v="0"/>
    <n v="0.17"/>
    <n v="1.38"/>
    <n v="46.52"/>
    <n v="1.22"/>
    <n v="46.33"/>
    <n v="45.12"/>
    <n v="0"/>
    <n v="0"/>
    <n v="0"/>
  </r>
  <r>
    <n v="4639953196"/>
    <x v="2"/>
    <x v="1"/>
    <s v="New Delhi"/>
    <s v="Delhi"/>
    <s v="India"/>
    <x v="14"/>
    <x v="10"/>
    <s v="India"/>
    <d v="2024-10-01T15:36:06"/>
    <d v="2024-10-02T00:00:00"/>
    <d v="2024-10-01T15:46:18"/>
    <d v="2024-10-01T17:00:00"/>
    <d v="2024-10-04T11:21:36"/>
    <x v="0"/>
    <d v="2024-10-03T17:00:00"/>
    <x v="0"/>
    <x v="1"/>
    <n v="0.17"/>
    <n v="1.38"/>
    <n v="67.75"/>
    <n v="1.22"/>
    <n v="67.58"/>
    <n v="66.349999999999994"/>
    <n v="18.350000000000001"/>
    <n v="0"/>
    <n v="0"/>
  </r>
  <r>
    <n v="1481173742"/>
    <x v="5"/>
    <x v="2"/>
    <s v="New Delhi"/>
    <s v="Delhi"/>
    <s v="India"/>
    <x v="12"/>
    <x v="11"/>
    <s v="India"/>
    <d v="2024-10-01T15:36:19"/>
    <d v="2024-10-02T00:00:00"/>
    <d v="2024-10-02T09:55:14"/>
    <d v="2024-10-02T13:00:00"/>
    <d v="2024-10-04T16:36:00"/>
    <x v="0"/>
    <d v="2024-10-05T13:00:00"/>
    <x v="0"/>
    <x v="0"/>
    <n v="18.3"/>
    <n v="21.38"/>
    <n v="72.98"/>
    <n v="3.07"/>
    <n v="54.67"/>
    <n v="51.6"/>
    <n v="0"/>
    <n v="1"/>
    <n v="1"/>
  </r>
  <r>
    <n v="1481174155"/>
    <x v="5"/>
    <x v="2"/>
    <s v="New Delhi"/>
    <s v="Delhi"/>
    <s v="India"/>
    <x v="12"/>
    <x v="11"/>
    <s v="India"/>
    <d v="2024-10-01T15:36:20"/>
    <d v="2024-10-02T00:00:00"/>
    <d v="2024-10-02T09:55:14"/>
    <d v="2024-10-02T13:00:00"/>
    <d v="2024-10-05T14:12:00"/>
    <x v="0"/>
    <d v="2024-10-05T13:00:00"/>
    <x v="0"/>
    <x v="1"/>
    <n v="18.3"/>
    <n v="21.38"/>
    <n v="94.58"/>
    <n v="3.07"/>
    <n v="76.27"/>
    <n v="73.2"/>
    <n v="1.2"/>
    <n v="1"/>
    <n v="1"/>
  </r>
  <r>
    <n v="1899576539"/>
    <x v="2"/>
    <x v="0"/>
    <s v="New Delhi"/>
    <s v="Delhi"/>
    <s v="India"/>
    <x v="7"/>
    <x v="7"/>
    <s v="India"/>
    <d v="2024-10-01T15:36:21"/>
    <d v="2024-10-02T00:00:00"/>
    <d v="2024-10-02T09:23:07"/>
    <d v="2024-10-02T13:00:00"/>
    <d v="2024-10-03T16:57:36"/>
    <x v="0"/>
    <d v="2024-10-03T13:00:00"/>
    <x v="0"/>
    <x v="1"/>
    <n v="17.77"/>
    <n v="21.38"/>
    <n v="49.35"/>
    <n v="3.6"/>
    <n v="31.57"/>
    <n v="27.95"/>
    <n v="3.95"/>
    <n v="1"/>
    <n v="1"/>
  </r>
  <r>
    <n v="1899577169"/>
    <x v="2"/>
    <x v="0"/>
    <s v="New Delhi"/>
    <s v="Delhi"/>
    <s v="India"/>
    <x v="7"/>
    <x v="7"/>
    <s v="India"/>
    <d v="2024-10-01T15:36:22"/>
    <d v="2024-10-02T00:00:00"/>
    <d v="2024-10-02T09:23:07"/>
    <d v="2024-10-02T13:00:00"/>
    <d v="2024-10-03T16:21:36"/>
    <x v="0"/>
    <d v="2024-10-03T13:00:00"/>
    <x v="0"/>
    <x v="1"/>
    <n v="17.77"/>
    <n v="21.38"/>
    <n v="48.75"/>
    <n v="3.6"/>
    <n v="30.97"/>
    <n v="27.35"/>
    <n v="3.35"/>
    <n v="1"/>
    <n v="1"/>
  </r>
  <r>
    <n v="2094913937"/>
    <x v="4"/>
    <x v="2"/>
    <s v="New Delhi"/>
    <s v="Delhi"/>
    <s v="India"/>
    <x v="4"/>
    <x v="4"/>
    <s v="India"/>
    <d v="2024-10-01T15:38:22"/>
    <d v="2024-10-02T00:00:00"/>
    <d v="2024-10-02T10:12:21"/>
    <d v="2024-10-02T13:00:00"/>
    <m/>
    <x v="0"/>
    <d v="2024-10-05T13:00:00"/>
    <x v="1"/>
    <x v="2"/>
    <n v="18.55"/>
    <n v="21.35"/>
    <m/>
    <n v="2.78"/>
    <m/>
    <m/>
    <n v="0"/>
    <n v="1"/>
    <n v="1"/>
  </r>
  <r>
    <n v="2094914030"/>
    <x v="4"/>
    <x v="2"/>
    <s v="New Delhi"/>
    <s v="Delhi"/>
    <s v="India"/>
    <x v="4"/>
    <x v="4"/>
    <s v="India"/>
    <d v="2024-10-01T15:38:23"/>
    <d v="2024-10-02T00:00:00"/>
    <d v="2024-10-02T10:12:21"/>
    <d v="2024-10-02T13:00:00"/>
    <d v="2024-10-04T13:21:36"/>
    <x v="0"/>
    <d v="2024-10-05T13:00:00"/>
    <x v="0"/>
    <x v="0"/>
    <n v="18.55"/>
    <n v="21.35"/>
    <n v="69.72"/>
    <n v="2.78"/>
    <n v="51.15"/>
    <n v="48.35"/>
    <n v="0"/>
    <n v="1"/>
    <n v="1"/>
  </r>
  <r>
    <n v="2095646621"/>
    <x v="0"/>
    <x v="0"/>
    <s v="New Delhi"/>
    <s v="Delhi"/>
    <s v="India"/>
    <x v="3"/>
    <x v="3"/>
    <s v="India"/>
    <d v="2024-10-01T15:41:22"/>
    <d v="2024-10-02T00:00:00"/>
    <d v="2024-10-01T16:48:06"/>
    <d v="2024-10-01T17:00:00"/>
    <d v="2024-10-02T18:55:12"/>
    <x v="0"/>
    <d v="2024-10-02T17:00:00"/>
    <x v="0"/>
    <x v="1"/>
    <n v="1.1000000000000001"/>
    <n v="1.3"/>
    <n v="27.22"/>
    <n v="0.18"/>
    <n v="26.12"/>
    <n v="25.92"/>
    <n v="1.92"/>
    <n v="0"/>
    <n v="0"/>
  </r>
  <r>
    <n v="2095557602"/>
    <x v="0"/>
    <x v="1"/>
    <s v="New Delhi"/>
    <s v="Delhi"/>
    <s v="India"/>
    <x v="13"/>
    <x v="6"/>
    <s v="India"/>
    <d v="2024-10-01T15:41:22"/>
    <d v="2024-10-02T00:00:00"/>
    <d v="2024-10-02T09:22:00"/>
    <d v="2024-10-02T13:00:00"/>
    <d v="2024-10-03T15:45:36"/>
    <x v="0"/>
    <d v="2024-10-04T13:00:00"/>
    <x v="0"/>
    <x v="0"/>
    <n v="17.670000000000002"/>
    <n v="21.3"/>
    <n v="48.07"/>
    <n v="3.63"/>
    <n v="30.38"/>
    <n v="26.75"/>
    <n v="0"/>
    <n v="1"/>
    <n v="1"/>
  </r>
  <r>
    <n v="2095646749"/>
    <x v="0"/>
    <x v="0"/>
    <s v="New Delhi"/>
    <s v="Delhi"/>
    <s v="India"/>
    <x v="3"/>
    <x v="3"/>
    <s v="India"/>
    <d v="2024-10-01T15:41:23"/>
    <d v="2024-10-02T00:00:00"/>
    <d v="2024-10-01T16:48:06"/>
    <d v="2024-10-01T17:00:00"/>
    <d v="2024-10-02T14:28:48"/>
    <x v="0"/>
    <d v="2024-10-02T17:00:00"/>
    <x v="0"/>
    <x v="0"/>
    <n v="1.1000000000000001"/>
    <n v="1.3"/>
    <n v="22.78"/>
    <n v="0.18"/>
    <n v="21.67"/>
    <n v="21.47"/>
    <n v="0"/>
    <n v="0"/>
    <n v="0"/>
  </r>
  <r>
    <n v="2095558110"/>
    <x v="0"/>
    <x v="1"/>
    <s v="New Delhi"/>
    <s v="Delhi"/>
    <s v="India"/>
    <x v="13"/>
    <x v="6"/>
    <s v="India"/>
    <d v="2024-10-01T15:41:23"/>
    <d v="2024-10-02T00:00:00"/>
    <d v="2024-10-02T09:22:00"/>
    <d v="2024-10-02T13:00:00"/>
    <d v="2024-10-04T13:04:48"/>
    <x v="0"/>
    <d v="2024-10-04T13:00:00"/>
    <x v="0"/>
    <x v="1"/>
    <n v="17.670000000000002"/>
    <n v="21.3"/>
    <n v="69.38"/>
    <n v="3.63"/>
    <n v="51.7"/>
    <n v="48.07"/>
    <n v="7.0000000000000007E-2"/>
    <n v="1"/>
    <n v="1"/>
  </r>
  <r>
    <n v="1481892106"/>
    <x v="4"/>
    <x v="2"/>
    <s v="New Delhi"/>
    <s v="Delhi"/>
    <s v="India"/>
    <x v="4"/>
    <x v="4"/>
    <s v="India"/>
    <d v="2024-10-01T15:42:19"/>
    <d v="2024-10-02T00:00:00"/>
    <d v="2024-10-02T09:57:54"/>
    <d v="2024-10-02T13:00:00"/>
    <d v="2024-10-04T11:26:24"/>
    <x v="0"/>
    <d v="2024-10-05T13:00:00"/>
    <x v="0"/>
    <x v="0"/>
    <n v="18.25"/>
    <n v="21.28"/>
    <n v="67.73"/>
    <n v="3.03"/>
    <n v="49.47"/>
    <n v="46.43"/>
    <n v="0"/>
    <n v="1"/>
    <n v="1"/>
  </r>
  <r>
    <n v="1481892275"/>
    <x v="4"/>
    <x v="2"/>
    <s v="New Delhi"/>
    <s v="Delhi"/>
    <s v="India"/>
    <x v="4"/>
    <x v="4"/>
    <s v="India"/>
    <d v="2024-10-01T15:42:20"/>
    <d v="2024-10-02T00:00:00"/>
    <d v="2024-10-02T09:57:54"/>
    <d v="2024-10-02T13:00:00"/>
    <d v="2024-10-04T12:36:00"/>
    <x v="0"/>
    <d v="2024-10-05T13:00:00"/>
    <x v="0"/>
    <x v="0"/>
    <n v="18.25"/>
    <n v="21.28"/>
    <n v="68.88"/>
    <n v="3.03"/>
    <n v="50.63"/>
    <n v="47.6"/>
    <n v="0"/>
    <n v="1"/>
    <n v="1"/>
  </r>
  <r>
    <n v="1482165739"/>
    <x v="3"/>
    <x v="2"/>
    <s v="New Delhi"/>
    <s v="Delhi"/>
    <s v="India"/>
    <x v="19"/>
    <x v="15"/>
    <s v="India"/>
    <d v="2024-10-01T15:43:19"/>
    <d v="2024-10-02T00:00:00"/>
    <d v="2024-10-02T10:33:56"/>
    <d v="2024-10-02T13:00:00"/>
    <d v="2024-10-05T10:12:00"/>
    <x v="0"/>
    <d v="2024-10-05T13:00:00"/>
    <x v="0"/>
    <x v="0"/>
    <n v="18.829999999999998"/>
    <n v="21.27"/>
    <n v="90.47"/>
    <n v="2.4300000000000002"/>
    <n v="71.63"/>
    <n v="69.2"/>
    <n v="0"/>
    <n v="1"/>
    <n v="1"/>
  </r>
  <r>
    <n v="1482161996"/>
    <x v="3"/>
    <x v="2"/>
    <s v="New Delhi"/>
    <s v="Delhi"/>
    <s v="India"/>
    <x v="19"/>
    <x v="15"/>
    <s v="India"/>
    <d v="2024-10-01T15:43:19"/>
    <d v="2024-10-02T00:00:00"/>
    <d v="2024-10-02T10:33:05"/>
    <d v="2024-10-02T13:00:00"/>
    <m/>
    <x v="0"/>
    <d v="2024-10-05T13:00:00"/>
    <x v="1"/>
    <x v="2"/>
    <n v="18.82"/>
    <n v="21.27"/>
    <m/>
    <n v="2.4300000000000002"/>
    <m/>
    <m/>
    <n v="0"/>
    <n v="1"/>
    <n v="1"/>
  </r>
  <r>
    <n v="1482165777"/>
    <x v="3"/>
    <x v="2"/>
    <s v="New Delhi"/>
    <s v="Delhi"/>
    <s v="India"/>
    <x v="19"/>
    <x v="15"/>
    <s v="India"/>
    <d v="2024-10-01T15:43:20"/>
    <d v="2024-10-02T00:00:00"/>
    <d v="2024-10-02T10:33:56"/>
    <d v="2024-10-02T13:00:00"/>
    <d v="2024-10-05T13:57:36"/>
    <x v="0"/>
    <d v="2024-10-05T13:00:00"/>
    <x v="0"/>
    <x v="1"/>
    <n v="18.829999999999998"/>
    <n v="21.27"/>
    <n v="94.23"/>
    <n v="2.4300000000000002"/>
    <n v="75.38"/>
    <n v="72.95"/>
    <n v="0.95"/>
    <n v="1"/>
    <n v="1"/>
  </r>
  <r>
    <n v="1482162480"/>
    <x v="3"/>
    <x v="2"/>
    <s v="New Delhi"/>
    <s v="Delhi"/>
    <s v="India"/>
    <x v="19"/>
    <x v="15"/>
    <s v="India"/>
    <d v="2024-10-01T15:43:20"/>
    <d v="2024-10-02T00:00:00"/>
    <d v="2024-10-02T10:33:05"/>
    <d v="2024-10-02T13:00:00"/>
    <d v="2024-10-04T11:59:31"/>
    <x v="0"/>
    <d v="2024-10-05T13:00:00"/>
    <x v="0"/>
    <x v="0"/>
    <n v="18.82"/>
    <n v="21.27"/>
    <n v="68.27"/>
    <n v="2.4300000000000002"/>
    <n v="49.43"/>
    <n v="46.98"/>
    <n v="0"/>
    <n v="1"/>
    <n v="1"/>
  </r>
  <r>
    <n v="2095942236"/>
    <x v="4"/>
    <x v="2"/>
    <s v="New Delhi"/>
    <s v="Delhi"/>
    <s v="India"/>
    <x v="15"/>
    <x v="12"/>
    <s v="India"/>
    <d v="2024-10-01T15:43:22"/>
    <d v="2024-10-02T00:00:00"/>
    <d v="2024-10-02T09:22:35"/>
    <d v="2024-10-02T13:00:00"/>
    <d v="2024-10-05T14:48:00"/>
    <x v="0"/>
    <d v="2024-10-05T13:00:00"/>
    <x v="0"/>
    <x v="1"/>
    <n v="17.649999999999999"/>
    <n v="21.27"/>
    <n v="95.07"/>
    <n v="3.62"/>
    <n v="77.42"/>
    <n v="73.8"/>
    <n v="1.8"/>
    <n v="1"/>
    <n v="1"/>
  </r>
  <r>
    <n v="2095973930"/>
    <x v="4"/>
    <x v="2"/>
    <s v="New Delhi"/>
    <s v="Delhi"/>
    <s v="India"/>
    <x v="15"/>
    <x v="12"/>
    <s v="India"/>
    <d v="2024-10-01T15:43:22"/>
    <d v="2024-10-02T00:00:00"/>
    <d v="2024-10-02T09:04:55"/>
    <d v="2024-10-02T13:00:00"/>
    <d v="2024-10-05T18:45:36"/>
    <x v="0"/>
    <d v="2024-10-05T13:00:00"/>
    <x v="0"/>
    <x v="1"/>
    <n v="17.350000000000001"/>
    <n v="21.27"/>
    <n v="99.03"/>
    <n v="3.92"/>
    <n v="81.67"/>
    <n v="77.75"/>
    <n v="5.75"/>
    <n v="1"/>
    <n v="1"/>
  </r>
  <r>
    <n v="2095973945"/>
    <x v="4"/>
    <x v="2"/>
    <s v="New Delhi"/>
    <s v="Delhi"/>
    <s v="India"/>
    <x v="15"/>
    <x v="12"/>
    <s v="India"/>
    <d v="2024-10-01T15:43:23"/>
    <d v="2024-10-02T00:00:00"/>
    <d v="2024-10-02T09:04:55"/>
    <d v="2024-10-02T13:00:00"/>
    <d v="2024-10-05T09:31:12"/>
    <x v="0"/>
    <d v="2024-10-05T13:00:00"/>
    <x v="0"/>
    <x v="0"/>
    <n v="17.350000000000001"/>
    <n v="21.27"/>
    <n v="89.78"/>
    <n v="3.92"/>
    <n v="72.430000000000007"/>
    <n v="68.52"/>
    <n v="0"/>
    <n v="1"/>
    <n v="1"/>
  </r>
  <r>
    <n v="2095942594"/>
    <x v="4"/>
    <x v="2"/>
    <s v="New Delhi"/>
    <s v="Delhi"/>
    <s v="India"/>
    <x v="15"/>
    <x v="12"/>
    <s v="India"/>
    <d v="2024-10-01T15:43:23"/>
    <d v="2024-10-02T00:00:00"/>
    <d v="2024-10-02T09:22:35"/>
    <d v="2024-10-02T13:00:00"/>
    <d v="2024-10-05T15:52:48"/>
    <x v="1"/>
    <d v="2024-10-05T13:00:00"/>
    <x v="0"/>
    <x v="1"/>
    <n v="17.649999999999999"/>
    <n v="21.27"/>
    <n v="96.15"/>
    <n v="3.62"/>
    <n v="78.5"/>
    <n v="74.87"/>
    <n v="2.87"/>
    <n v="1"/>
    <n v="1"/>
  </r>
  <r>
    <n v="2096063816"/>
    <x v="0"/>
    <x v="2"/>
    <s v="New Delhi"/>
    <s v="Delhi"/>
    <s v="India"/>
    <x v="11"/>
    <x v="10"/>
    <s v="India"/>
    <d v="2024-10-01T15:44:22"/>
    <d v="2024-10-02T00:00:00"/>
    <d v="2024-10-02T09:07:07"/>
    <d v="2024-10-02T13:00:00"/>
    <d v="2024-10-05T09:14:24"/>
    <x v="0"/>
    <d v="2024-10-05T13:00:00"/>
    <x v="0"/>
    <x v="0"/>
    <n v="17.37"/>
    <n v="21.25"/>
    <n v="89.5"/>
    <n v="3.87"/>
    <n v="72.12"/>
    <n v="68.23"/>
    <n v="0"/>
    <n v="1"/>
    <n v="1"/>
  </r>
  <r>
    <n v="2096063979"/>
    <x v="0"/>
    <x v="2"/>
    <s v="New Delhi"/>
    <s v="Delhi"/>
    <s v="India"/>
    <x v="11"/>
    <x v="10"/>
    <s v="India"/>
    <d v="2024-10-01T15:44:23"/>
    <d v="2024-10-02T00:00:00"/>
    <d v="2024-10-02T09:07:07"/>
    <d v="2024-10-02T13:00:00"/>
    <m/>
    <x v="0"/>
    <d v="2024-10-05T13:00:00"/>
    <x v="1"/>
    <x v="2"/>
    <n v="17.37"/>
    <n v="21.25"/>
    <m/>
    <n v="3.87"/>
    <m/>
    <m/>
    <n v="0"/>
    <n v="1"/>
    <n v="1"/>
  </r>
  <r>
    <n v="3794393045"/>
    <x v="3"/>
    <x v="2"/>
    <s v="New Delhi"/>
    <s v="Delhi"/>
    <s v="India"/>
    <x v="4"/>
    <x v="4"/>
    <s v="India"/>
    <d v="2024-10-01T15:45:01"/>
    <d v="2024-10-02T00:00:00"/>
    <d v="2024-10-02T09:40:00"/>
    <d v="2024-10-02T13:00:00"/>
    <d v="2024-10-04T10:50:24"/>
    <x v="0"/>
    <d v="2024-10-05T13:00:00"/>
    <x v="0"/>
    <x v="0"/>
    <n v="17.899999999999999"/>
    <n v="21.23"/>
    <n v="67.08"/>
    <n v="3.33"/>
    <n v="49.17"/>
    <n v="45.83"/>
    <n v="0"/>
    <n v="1"/>
    <n v="1"/>
  </r>
  <r>
    <n v="2096353812"/>
    <x v="4"/>
    <x v="2"/>
    <s v="New Delhi"/>
    <s v="Delhi"/>
    <s v="India"/>
    <x v="4"/>
    <x v="4"/>
    <s v="India"/>
    <d v="2024-10-01T15:45:22"/>
    <d v="2024-10-02T00:00:00"/>
    <d v="2024-10-02T09:19:42"/>
    <d v="2024-10-02T13:00:00"/>
    <d v="2024-10-05T12:31:12"/>
    <x v="0"/>
    <d v="2024-10-05T13:00:00"/>
    <x v="0"/>
    <x v="0"/>
    <n v="17.57"/>
    <n v="21.23"/>
    <n v="92.75"/>
    <n v="3.67"/>
    <n v="75.180000000000007"/>
    <n v="71.52"/>
    <n v="0"/>
    <n v="1"/>
    <n v="1"/>
  </r>
  <r>
    <n v="2096354445"/>
    <x v="4"/>
    <x v="2"/>
    <s v="New Delhi"/>
    <s v="Delhi"/>
    <s v="India"/>
    <x v="4"/>
    <x v="4"/>
    <s v="India"/>
    <d v="2024-10-01T15:45:23"/>
    <d v="2024-10-02T00:00:00"/>
    <d v="2024-10-02T09:19:42"/>
    <d v="2024-10-02T13:00:00"/>
    <d v="2024-10-05T16:50:24"/>
    <x v="0"/>
    <d v="2024-10-05T13:00:00"/>
    <x v="0"/>
    <x v="1"/>
    <n v="17.57"/>
    <n v="21.23"/>
    <n v="97.08"/>
    <n v="3.67"/>
    <n v="79.5"/>
    <n v="75.83"/>
    <n v="3.83"/>
    <n v="1"/>
    <n v="1"/>
  </r>
  <r>
    <n v="3794392775"/>
    <x v="3"/>
    <x v="2"/>
    <s v="New Delhi"/>
    <s v="Delhi"/>
    <s v="India"/>
    <x v="4"/>
    <x v="4"/>
    <s v="India"/>
    <d v="2024-10-01T15:45:31"/>
    <d v="2024-10-02T00:00:00"/>
    <d v="2024-10-02T09:40:00"/>
    <d v="2024-10-02T13:00:00"/>
    <d v="2024-10-05T18:16:48"/>
    <x v="0"/>
    <d v="2024-10-05T13:00:00"/>
    <x v="0"/>
    <x v="1"/>
    <n v="17.899999999999999"/>
    <n v="21.23"/>
    <n v="98.52"/>
    <n v="3.33"/>
    <n v="80.599999999999994"/>
    <n v="77.27"/>
    <n v="5.27"/>
    <n v="1"/>
    <n v="1"/>
  </r>
  <r>
    <n v="2096564370"/>
    <x v="0"/>
    <x v="0"/>
    <s v="New Delhi"/>
    <s v="Delhi"/>
    <s v="India"/>
    <x v="3"/>
    <x v="3"/>
    <s v="India"/>
    <d v="2024-10-01T15:46:22"/>
    <d v="2024-10-02T00:00:00"/>
    <d v="2024-10-01T16:19:09"/>
    <d v="2024-10-01T17:00:00"/>
    <d v="2024-10-02T16:24:00"/>
    <x v="0"/>
    <d v="2024-10-02T17:00:00"/>
    <x v="0"/>
    <x v="0"/>
    <n v="0.53"/>
    <n v="1.22"/>
    <n v="24.62"/>
    <n v="0.67"/>
    <n v="24.07"/>
    <n v="23.4"/>
    <n v="0"/>
    <n v="0"/>
    <n v="0"/>
  </r>
  <r>
    <n v="2096595846"/>
    <x v="6"/>
    <x v="2"/>
    <s v="New Delhi"/>
    <s v="Delhi"/>
    <s v="India"/>
    <x v="18"/>
    <x v="14"/>
    <s v="India"/>
    <d v="2024-10-01T15:46:22"/>
    <d v="2024-10-02T00:00:00"/>
    <d v="2024-10-02T09:33:17"/>
    <d v="2024-10-02T13:00:00"/>
    <d v="2024-10-06T13:04:48"/>
    <x v="0"/>
    <d v="2024-10-05T13:00:00"/>
    <x v="0"/>
    <x v="1"/>
    <n v="17.77"/>
    <n v="21.22"/>
    <n v="117.3"/>
    <n v="3.43"/>
    <n v="99.52"/>
    <n v="96.07"/>
    <n v="24.07"/>
    <n v="1"/>
    <n v="1"/>
  </r>
  <r>
    <n v="2096564973"/>
    <x v="0"/>
    <x v="0"/>
    <s v="New Delhi"/>
    <s v="Delhi"/>
    <s v="India"/>
    <x v="3"/>
    <x v="3"/>
    <s v="India"/>
    <d v="2024-10-01T15:46:23"/>
    <d v="2024-10-02T00:00:00"/>
    <d v="2024-10-01T16:19:09"/>
    <d v="2024-10-01T17:00:00"/>
    <d v="2024-10-02T12:12:00"/>
    <x v="0"/>
    <d v="2024-10-02T17:00:00"/>
    <x v="0"/>
    <x v="0"/>
    <n v="0.53"/>
    <n v="1.22"/>
    <n v="20.420000000000002"/>
    <n v="0.67"/>
    <n v="19.87"/>
    <n v="19.2"/>
    <n v="0"/>
    <n v="0"/>
    <n v="0"/>
  </r>
  <r>
    <n v="2096596526"/>
    <x v="6"/>
    <x v="2"/>
    <s v="New Delhi"/>
    <s v="Delhi"/>
    <s v="India"/>
    <x v="18"/>
    <x v="14"/>
    <s v="India"/>
    <d v="2024-10-01T15:46:23"/>
    <d v="2024-10-02T00:00:00"/>
    <d v="2024-10-02T09:33:17"/>
    <d v="2024-10-02T13:00:00"/>
    <m/>
    <x v="0"/>
    <d v="2024-10-05T13:00:00"/>
    <x v="1"/>
    <x v="2"/>
    <n v="17.77"/>
    <n v="21.22"/>
    <m/>
    <n v="3.43"/>
    <m/>
    <m/>
    <n v="0"/>
    <n v="1"/>
    <n v="1"/>
  </r>
  <r>
    <n v="2097028933"/>
    <x v="4"/>
    <x v="2"/>
    <s v="New Delhi"/>
    <s v="Delhi"/>
    <s v="India"/>
    <x v="4"/>
    <x v="4"/>
    <s v="India"/>
    <d v="2024-10-01T15:48:22"/>
    <d v="2024-10-02T00:00:00"/>
    <d v="2024-10-02T10:15:50"/>
    <d v="2024-10-02T13:00:00"/>
    <d v="2024-10-04T10:44:38"/>
    <x v="0"/>
    <d v="2024-10-05T13:00:00"/>
    <x v="0"/>
    <x v="0"/>
    <n v="18.45"/>
    <n v="21.18"/>
    <n v="66.930000000000007"/>
    <n v="2.73"/>
    <n v="48.47"/>
    <n v="45.73"/>
    <n v="0"/>
    <n v="1"/>
    <n v="1"/>
  </r>
  <r>
    <n v="2097029036"/>
    <x v="4"/>
    <x v="2"/>
    <s v="New Delhi"/>
    <s v="Delhi"/>
    <s v="India"/>
    <x v="4"/>
    <x v="4"/>
    <s v="India"/>
    <d v="2024-10-01T15:48:23"/>
    <d v="2024-10-02T00:00:00"/>
    <d v="2024-10-02T10:15:50"/>
    <d v="2024-10-02T13:00:00"/>
    <d v="2024-10-05T14:19:12"/>
    <x v="0"/>
    <d v="2024-10-05T13:00:00"/>
    <x v="0"/>
    <x v="1"/>
    <n v="18.45"/>
    <n v="21.18"/>
    <n v="94.5"/>
    <n v="2.73"/>
    <n v="76.05"/>
    <n v="73.319999999999993"/>
    <n v="1.32"/>
    <n v="1"/>
    <n v="1"/>
  </r>
  <r>
    <n v="2097918235"/>
    <x v="0"/>
    <x v="2"/>
    <s v="New Delhi"/>
    <s v="Delhi"/>
    <s v="India"/>
    <x v="10"/>
    <x v="1"/>
    <s v="India"/>
    <d v="2024-10-01T15:53:22"/>
    <d v="2024-10-02T00:00:00"/>
    <d v="2024-10-02T09:08:06"/>
    <d v="2024-10-02T13:00:00"/>
    <d v="2024-10-05T11:09:36"/>
    <x v="0"/>
    <d v="2024-10-05T13:00:00"/>
    <x v="0"/>
    <x v="0"/>
    <n v="17.23"/>
    <n v="21.1"/>
    <n v="91.27"/>
    <n v="3.85"/>
    <n v="74.02"/>
    <n v="70.150000000000006"/>
    <n v="0"/>
    <n v="1"/>
    <n v="1"/>
  </r>
  <r>
    <n v="2097918856"/>
    <x v="0"/>
    <x v="2"/>
    <s v="New Delhi"/>
    <s v="Delhi"/>
    <s v="India"/>
    <x v="10"/>
    <x v="1"/>
    <s v="India"/>
    <d v="2024-10-01T15:53:23"/>
    <d v="2024-10-02T00:00:00"/>
    <d v="2024-10-02T09:08:06"/>
    <d v="2024-10-02T13:00:00"/>
    <d v="2024-10-05T08:40:48"/>
    <x v="0"/>
    <d v="2024-10-05T13:00:00"/>
    <x v="0"/>
    <x v="0"/>
    <n v="17.23"/>
    <n v="21.1"/>
    <n v="88.78"/>
    <n v="3.85"/>
    <n v="71.53"/>
    <n v="67.67"/>
    <n v="0"/>
    <n v="1"/>
    <n v="1"/>
  </r>
  <r>
    <n v="2098298836"/>
    <x v="0"/>
    <x v="1"/>
    <s v="New Delhi"/>
    <s v="Delhi"/>
    <s v="India"/>
    <x v="13"/>
    <x v="6"/>
    <s v="India"/>
    <d v="2024-10-01T15:55:22"/>
    <d v="2024-10-02T00:00:00"/>
    <d v="2024-10-01T16:44:47"/>
    <d v="2024-10-01T17:00:00"/>
    <d v="2024-10-04T12:12:00"/>
    <x v="0"/>
    <d v="2024-10-03T17:00:00"/>
    <x v="0"/>
    <x v="1"/>
    <n v="0.82"/>
    <n v="1.07"/>
    <n v="68.27"/>
    <n v="0.25"/>
    <n v="67.45"/>
    <n v="67.2"/>
    <n v="19.2"/>
    <n v="0"/>
    <n v="0"/>
  </r>
  <r>
    <n v="2098298868"/>
    <x v="0"/>
    <x v="1"/>
    <s v="New Delhi"/>
    <s v="Delhi"/>
    <s v="India"/>
    <x v="13"/>
    <x v="6"/>
    <s v="India"/>
    <d v="2024-10-01T15:55:23"/>
    <d v="2024-10-02T00:00:00"/>
    <d v="2024-10-01T16:44:47"/>
    <d v="2024-10-01T17:00:00"/>
    <d v="2024-10-03T13:02:24"/>
    <x v="0"/>
    <d v="2024-10-03T17:00:00"/>
    <x v="0"/>
    <x v="0"/>
    <n v="0.82"/>
    <n v="1.07"/>
    <n v="45.12"/>
    <n v="0.25"/>
    <n v="44.28"/>
    <n v="44.03"/>
    <n v="0"/>
    <n v="0"/>
    <n v="0"/>
  </r>
  <r>
    <n v="2098475174"/>
    <x v="6"/>
    <x v="1"/>
    <s v="New Delhi"/>
    <s v="Delhi"/>
    <s v="India"/>
    <x v="18"/>
    <x v="14"/>
    <s v="India"/>
    <d v="2024-10-01T15:56:22"/>
    <d v="2024-10-02T00:00:00"/>
    <d v="2024-10-02T09:39:10"/>
    <d v="2024-10-02T13:00:00"/>
    <d v="2024-10-05T14:48:00"/>
    <x v="0"/>
    <d v="2024-10-04T13:00:00"/>
    <x v="0"/>
    <x v="1"/>
    <n v="17.7"/>
    <n v="21.05"/>
    <n v="94.85"/>
    <n v="3.33"/>
    <n v="77.13"/>
    <n v="73.8"/>
    <n v="25.8"/>
    <n v="1"/>
    <n v="1"/>
  </r>
  <r>
    <n v="2098475562"/>
    <x v="6"/>
    <x v="1"/>
    <s v="New Delhi"/>
    <s v="Delhi"/>
    <s v="India"/>
    <x v="18"/>
    <x v="14"/>
    <s v="India"/>
    <d v="2024-10-01T15:56:23"/>
    <d v="2024-10-02T00:00:00"/>
    <d v="2024-10-02T09:39:10"/>
    <d v="2024-10-02T13:00:00"/>
    <d v="2024-10-05T10:40:48"/>
    <x v="0"/>
    <d v="2024-10-04T13:00:00"/>
    <x v="0"/>
    <x v="1"/>
    <n v="17.7"/>
    <n v="21.05"/>
    <n v="90.73"/>
    <n v="3.33"/>
    <n v="73.02"/>
    <n v="69.67"/>
    <n v="21.67"/>
    <n v="1"/>
    <n v="1"/>
  </r>
  <r>
    <n v="1303898519"/>
    <x v="1"/>
    <x v="1"/>
    <s v="New Delhi"/>
    <s v="Delhi"/>
    <s v="India"/>
    <x v="6"/>
    <x v="6"/>
    <s v="India"/>
    <d v="2024-10-01T15:58:18"/>
    <d v="2024-10-02T00:00:00"/>
    <d v="2024-10-02T14:16:46"/>
    <d v="2024-10-02T17:00:00"/>
    <d v="2024-10-03T09:40:48"/>
    <x v="0"/>
    <d v="2024-10-04T17:00:00"/>
    <x v="0"/>
    <x v="0"/>
    <n v="22.3"/>
    <n v="25.02"/>
    <n v="41.7"/>
    <n v="2.72"/>
    <n v="19.399999999999999"/>
    <n v="16.670000000000002"/>
    <n v="0"/>
    <n v="1"/>
    <n v="1"/>
  </r>
  <r>
    <n v="1303899143"/>
    <x v="1"/>
    <x v="1"/>
    <s v="New Delhi"/>
    <s v="Delhi"/>
    <s v="India"/>
    <x v="6"/>
    <x v="6"/>
    <s v="India"/>
    <d v="2024-10-01T15:58:19"/>
    <d v="2024-10-02T00:00:00"/>
    <d v="2024-10-02T14:16:46"/>
    <d v="2024-10-02T17:00:00"/>
    <d v="2024-10-04T09:24:00"/>
    <x v="0"/>
    <d v="2024-10-04T17:00:00"/>
    <x v="0"/>
    <x v="0"/>
    <n v="22.3"/>
    <n v="25.02"/>
    <n v="65.42"/>
    <n v="2.72"/>
    <n v="43.12"/>
    <n v="40.4"/>
    <n v="0"/>
    <n v="1"/>
    <n v="1"/>
  </r>
  <r>
    <n v="2098881654"/>
    <x v="0"/>
    <x v="2"/>
    <s v="New Delhi"/>
    <s v="Delhi"/>
    <s v="India"/>
    <x v="13"/>
    <x v="6"/>
    <s v="India"/>
    <d v="2024-10-01T15:59:22"/>
    <d v="2024-10-02T00:00:00"/>
    <d v="2024-10-02T09:20:54"/>
    <d v="2024-10-02T13:00:00"/>
    <d v="2024-10-04T11:04:48"/>
    <x v="0"/>
    <d v="2024-10-05T13:00:00"/>
    <x v="0"/>
    <x v="0"/>
    <n v="17.350000000000001"/>
    <n v="21"/>
    <n v="67.08"/>
    <n v="3.65"/>
    <n v="49.72"/>
    <n v="46.07"/>
    <n v="0"/>
    <n v="1"/>
    <n v="1"/>
  </r>
  <r>
    <n v="2098882002"/>
    <x v="0"/>
    <x v="2"/>
    <s v="New Delhi"/>
    <s v="Delhi"/>
    <s v="India"/>
    <x v="13"/>
    <x v="6"/>
    <s v="India"/>
    <d v="2024-10-01T15:59:23"/>
    <d v="2024-10-02T00:00:00"/>
    <d v="2024-10-02T09:20:54"/>
    <d v="2024-10-02T13:00:00"/>
    <d v="2024-10-05T13:28:48"/>
    <x v="0"/>
    <d v="2024-10-05T13:00:00"/>
    <x v="0"/>
    <x v="1"/>
    <n v="17.350000000000001"/>
    <n v="21"/>
    <n v="93.48"/>
    <n v="3.65"/>
    <n v="76.12"/>
    <n v="72.47"/>
    <n v="0.47"/>
    <n v="1"/>
    <n v="1"/>
  </r>
  <r>
    <n v="2099084906"/>
    <x v="6"/>
    <x v="2"/>
    <s v="New Delhi"/>
    <s v="Delhi"/>
    <s v="India"/>
    <x v="19"/>
    <x v="15"/>
    <s v="India"/>
    <d v="2024-10-01T16:00:22"/>
    <d v="2024-10-02T00:00:00"/>
    <d v="2024-10-02T09:42:06"/>
    <d v="2024-10-02T13:00:00"/>
    <d v="2024-10-05T10:00:00"/>
    <x v="0"/>
    <d v="2024-10-05T13:00:00"/>
    <x v="0"/>
    <x v="0"/>
    <n v="17.68"/>
    <n v="20.98"/>
    <n v="89.98"/>
    <n v="3.28"/>
    <n v="72.28"/>
    <n v="69"/>
    <n v="0"/>
    <n v="1"/>
    <n v="1"/>
  </r>
  <r>
    <n v="2099085031"/>
    <x v="6"/>
    <x v="2"/>
    <s v="New Delhi"/>
    <s v="Delhi"/>
    <s v="India"/>
    <x v="19"/>
    <x v="15"/>
    <s v="India"/>
    <d v="2024-10-01T16:00:23"/>
    <d v="2024-10-02T00:00:00"/>
    <d v="2024-10-02T09:42:06"/>
    <d v="2024-10-02T13:00:00"/>
    <d v="2024-10-06T09:38:24"/>
    <x v="0"/>
    <d v="2024-10-05T13:00:00"/>
    <x v="0"/>
    <x v="1"/>
    <n v="17.68"/>
    <n v="20.98"/>
    <n v="113.63"/>
    <n v="3.28"/>
    <n v="95.93"/>
    <n v="92.63"/>
    <n v="20.63"/>
    <n v="1"/>
    <n v="1"/>
  </r>
  <r>
    <n v="1304787414"/>
    <x v="5"/>
    <x v="0"/>
    <s v="New Delhi"/>
    <s v="Delhi"/>
    <s v="India"/>
    <x v="9"/>
    <x v="9"/>
    <s v="India"/>
    <d v="2024-10-01T16:04:18"/>
    <d v="2024-10-02T00:00:00"/>
    <d v="2024-10-02T09:09:40"/>
    <d v="2024-10-02T13:00:00"/>
    <d v="2024-10-03T13:02:24"/>
    <x v="0"/>
    <d v="2024-10-03T13:00:00"/>
    <x v="0"/>
    <x v="1"/>
    <n v="17.079999999999998"/>
    <n v="20.92"/>
    <n v="44.97"/>
    <n v="3.83"/>
    <n v="27.87"/>
    <n v="24.03"/>
    <n v="0.03"/>
    <n v="1"/>
    <n v="1"/>
  </r>
  <r>
    <n v="1304783702"/>
    <x v="5"/>
    <x v="0"/>
    <s v="New Delhi"/>
    <s v="Delhi"/>
    <s v="India"/>
    <x v="9"/>
    <x v="9"/>
    <s v="India"/>
    <d v="2024-10-01T16:04:18"/>
    <d v="2024-10-02T00:00:00"/>
    <d v="2024-10-02T09:10:08"/>
    <d v="2024-10-02T13:00:00"/>
    <d v="2024-10-03T20:21:36"/>
    <x v="0"/>
    <d v="2024-10-03T13:00:00"/>
    <x v="0"/>
    <x v="1"/>
    <n v="17.079999999999998"/>
    <n v="20.92"/>
    <n v="52.28"/>
    <n v="3.82"/>
    <n v="35.18"/>
    <n v="31.35"/>
    <n v="7.35"/>
    <n v="1"/>
    <n v="1"/>
  </r>
  <r>
    <n v="1304784517"/>
    <x v="5"/>
    <x v="0"/>
    <s v="New Delhi"/>
    <s v="Delhi"/>
    <s v="India"/>
    <x v="9"/>
    <x v="9"/>
    <s v="India"/>
    <d v="2024-10-01T16:04:18"/>
    <d v="2024-10-02T00:00:00"/>
    <d v="2024-10-02T09:08:36"/>
    <d v="2024-10-02T13:00:00"/>
    <d v="2024-10-03T18:26:24"/>
    <x v="0"/>
    <d v="2024-10-03T13:00:00"/>
    <x v="0"/>
    <x v="1"/>
    <n v="17.07"/>
    <n v="20.92"/>
    <n v="50.37"/>
    <n v="3.85"/>
    <n v="33.28"/>
    <n v="29.43"/>
    <n v="5.43"/>
    <n v="1"/>
    <n v="1"/>
  </r>
  <r>
    <n v="1304789866"/>
    <x v="5"/>
    <x v="0"/>
    <s v="New Delhi"/>
    <s v="Delhi"/>
    <s v="India"/>
    <x v="9"/>
    <x v="9"/>
    <s v="India"/>
    <d v="2024-10-01T16:04:18"/>
    <d v="2024-10-02T00:00:00"/>
    <d v="2024-10-02T09:07:50"/>
    <d v="2024-10-02T13:00:00"/>
    <d v="2024-10-03T15:04:48"/>
    <x v="0"/>
    <d v="2024-10-03T13:00:00"/>
    <x v="0"/>
    <x v="1"/>
    <n v="17.05"/>
    <n v="20.92"/>
    <n v="47"/>
    <n v="3.87"/>
    <n v="29.93"/>
    <n v="26.07"/>
    <n v="2.0699999999999998"/>
    <n v="1"/>
    <n v="1"/>
  </r>
  <r>
    <n v="1304785881"/>
    <x v="5"/>
    <x v="0"/>
    <s v="New Delhi"/>
    <s v="Delhi"/>
    <s v="India"/>
    <x v="9"/>
    <x v="9"/>
    <s v="India"/>
    <d v="2024-10-01T16:04:18"/>
    <d v="2024-10-02T00:00:00"/>
    <d v="2024-10-02T09:09:07"/>
    <d v="2024-10-02T13:00:00"/>
    <d v="2024-10-03T14:07:12"/>
    <x v="0"/>
    <d v="2024-10-03T13:00:00"/>
    <x v="0"/>
    <x v="1"/>
    <n v="17.07"/>
    <n v="20.92"/>
    <n v="46.03"/>
    <n v="3.83"/>
    <n v="28.97"/>
    <n v="25.12"/>
    <n v="1.1200000000000001"/>
    <n v="1"/>
    <n v="1"/>
  </r>
  <r>
    <n v="1304784267"/>
    <x v="5"/>
    <x v="0"/>
    <s v="New Delhi"/>
    <s v="Delhi"/>
    <s v="India"/>
    <x v="9"/>
    <x v="9"/>
    <s v="India"/>
    <d v="2024-10-01T16:04:19"/>
    <d v="2024-10-02T00:00:00"/>
    <d v="2024-10-02T09:10:08"/>
    <d v="2024-10-02T13:00:00"/>
    <d v="2024-10-03T14:00:00"/>
    <x v="0"/>
    <d v="2024-10-03T13:00:00"/>
    <x v="0"/>
    <x v="1"/>
    <n v="17.079999999999998"/>
    <n v="20.92"/>
    <n v="45.92"/>
    <n v="3.82"/>
    <n v="28.82"/>
    <n v="25"/>
    <n v="1"/>
    <n v="1"/>
    <n v="1"/>
  </r>
  <r>
    <n v="1304785980"/>
    <x v="5"/>
    <x v="0"/>
    <s v="New Delhi"/>
    <s v="Delhi"/>
    <s v="India"/>
    <x v="9"/>
    <x v="9"/>
    <s v="India"/>
    <d v="2024-10-01T16:04:19"/>
    <d v="2024-10-02T00:00:00"/>
    <d v="2024-10-02T09:09:07"/>
    <d v="2024-10-02T13:00:00"/>
    <d v="2024-10-03T17:04:48"/>
    <x v="0"/>
    <d v="2024-10-03T13:00:00"/>
    <x v="0"/>
    <x v="1"/>
    <n v="17.07"/>
    <n v="20.92"/>
    <n v="49"/>
    <n v="3.83"/>
    <n v="31.92"/>
    <n v="28.07"/>
    <n v="4.07"/>
    <n v="1"/>
    <n v="1"/>
  </r>
  <r>
    <n v="1304785077"/>
    <x v="5"/>
    <x v="0"/>
    <s v="New Delhi"/>
    <s v="Delhi"/>
    <s v="India"/>
    <x v="9"/>
    <x v="9"/>
    <s v="India"/>
    <d v="2024-10-01T16:04:19"/>
    <d v="2024-10-02T00:00:00"/>
    <d v="2024-10-02T09:08:36"/>
    <d v="2024-10-02T13:00:00"/>
    <d v="2024-10-03T13:14:24"/>
    <x v="0"/>
    <d v="2024-10-03T13:00:00"/>
    <x v="0"/>
    <x v="1"/>
    <n v="17.07"/>
    <n v="20.92"/>
    <n v="45.17"/>
    <n v="3.85"/>
    <n v="28.08"/>
    <n v="24.23"/>
    <n v="0.23"/>
    <n v="1"/>
    <n v="1"/>
  </r>
  <r>
    <n v="1304789935"/>
    <x v="5"/>
    <x v="0"/>
    <s v="New Delhi"/>
    <s v="Delhi"/>
    <s v="India"/>
    <x v="9"/>
    <x v="9"/>
    <s v="India"/>
    <d v="2024-10-01T16:04:19"/>
    <d v="2024-10-02T00:00:00"/>
    <d v="2024-10-02T09:07:50"/>
    <d v="2024-10-02T13:00:00"/>
    <d v="2024-10-03T21:19:12"/>
    <x v="0"/>
    <d v="2024-10-03T13:00:00"/>
    <x v="0"/>
    <x v="1"/>
    <n v="17.05"/>
    <n v="20.92"/>
    <n v="53.23"/>
    <n v="3.87"/>
    <n v="36.18"/>
    <n v="32.32"/>
    <n v="8.32"/>
    <n v="1"/>
    <n v="1"/>
  </r>
  <r>
    <n v="1304787712"/>
    <x v="5"/>
    <x v="0"/>
    <s v="New Delhi"/>
    <s v="Delhi"/>
    <s v="India"/>
    <x v="9"/>
    <x v="9"/>
    <s v="India"/>
    <d v="2024-10-01T16:04:19"/>
    <d v="2024-10-02T00:00:00"/>
    <d v="2024-10-02T09:09:40"/>
    <d v="2024-10-02T13:00:00"/>
    <d v="2024-10-03T16:24:00"/>
    <x v="1"/>
    <d v="2024-10-03T13:00:00"/>
    <x v="0"/>
    <x v="1"/>
    <n v="17.079999999999998"/>
    <n v="20.92"/>
    <n v="48.32"/>
    <n v="3.83"/>
    <n v="31.23"/>
    <n v="27.4"/>
    <n v="3.4"/>
    <n v="1"/>
    <n v="1"/>
  </r>
  <r>
    <n v="1485861829"/>
    <x v="0"/>
    <x v="1"/>
    <s v="New Delhi"/>
    <s v="Delhi"/>
    <s v="India"/>
    <x v="1"/>
    <x v="1"/>
    <s v="India"/>
    <d v="2024-10-01T16:06:19"/>
    <d v="2024-10-02T00:00:00"/>
    <d v="2024-10-02T09:12:14"/>
    <d v="2024-10-02T13:00:00"/>
    <d v="2024-10-03T13:21:36"/>
    <x v="0"/>
    <d v="2024-10-04T13:00:00"/>
    <x v="0"/>
    <x v="0"/>
    <n v="17.079999999999998"/>
    <n v="20.88"/>
    <n v="45.25"/>
    <n v="3.78"/>
    <n v="28.15"/>
    <n v="24.35"/>
    <n v="0"/>
    <n v="1"/>
    <n v="1"/>
  </r>
  <r>
    <n v="1485861859"/>
    <x v="0"/>
    <x v="1"/>
    <s v="New Delhi"/>
    <s v="Delhi"/>
    <s v="India"/>
    <x v="1"/>
    <x v="1"/>
    <s v="India"/>
    <d v="2024-10-01T16:06:20"/>
    <d v="2024-10-02T00:00:00"/>
    <d v="2024-10-02T09:12:14"/>
    <d v="2024-10-02T13:00:00"/>
    <d v="2024-10-03T11:39:22"/>
    <x v="0"/>
    <d v="2024-10-04T13:00:00"/>
    <x v="0"/>
    <x v="0"/>
    <n v="17.079999999999998"/>
    <n v="20.88"/>
    <n v="43.55"/>
    <n v="3.78"/>
    <n v="26.45"/>
    <n v="22.65"/>
    <n v="0"/>
    <n v="1"/>
    <n v="1"/>
  </r>
  <r>
    <n v="1486066661"/>
    <x v="1"/>
    <x v="1"/>
    <s v="New Delhi"/>
    <s v="Delhi"/>
    <s v="India"/>
    <x v="6"/>
    <x v="6"/>
    <s v="India"/>
    <d v="2024-10-01T16:07:19"/>
    <d v="2024-10-02T00:00:00"/>
    <d v="2024-10-02T09:39:41"/>
    <d v="2024-10-02T13:00:00"/>
    <d v="2024-10-03T10:04:19"/>
    <x v="0"/>
    <d v="2024-10-04T13:00:00"/>
    <x v="0"/>
    <x v="0"/>
    <n v="17.53"/>
    <n v="20.87"/>
    <n v="41.95"/>
    <n v="3.33"/>
    <n v="24.4"/>
    <n v="21.07"/>
    <n v="0"/>
    <n v="1"/>
    <n v="1"/>
  </r>
  <r>
    <n v="1486067117"/>
    <x v="1"/>
    <x v="1"/>
    <s v="New Delhi"/>
    <s v="Delhi"/>
    <s v="India"/>
    <x v="6"/>
    <x v="6"/>
    <s v="India"/>
    <d v="2024-10-01T16:07:20"/>
    <d v="2024-10-02T00:00:00"/>
    <d v="2024-10-02T09:39:41"/>
    <d v="2024-10-02T13:00:00"/>
    <d v="2024-10-04T13:21:36"/>
    <x v="0"/>
    <d v="2024-10-04T13:00:00"/>
    <x v="0"/>
    <x v="1"/>
    <n v="17.53"/>
    <n v="20.87"/>
    <n v="69.23"/>
    <n v="3.33"/>
    <n v="51.68"/>
    <n v="48.35"/>
    <n v="0.35"/>
    <n v="1"/>
    <n v="1"/>
  </r>
  <r>
    <n v="1904103292"/>
    <x v="2"/>
    <x v="0"/>
    <s v="New Delhi"/>
    <s v="Delhi"/>
    <s v="India"/>
    <x v="0"/>
    <x v="0"/>
    <s v="India"/>
    <d v="2024-10-01T16:10:21"/>
    <d v="2024-10-02T00:00:00"/>
    <d v="2024-10-02T10:35:19"/>
    <d v="2024-10-02T13:00:00"/>
    <m/>
    <x v="0"/>
    <d v="2024-10-03T13:00:00"/>
    <x v="1"/>
    <x v="2"/>
    <n v="18.399999999999999"/>
    <n v="20.82"/>
    <m/>
    <n v="2.4"/>
    <m/>
    <m/>
    <n v="0"/>
    <n v="1"/>
    <n v="1"/>
  </r>
  <r>
    <n v="1904103773"/>
    <x v="2"/>
    <x v="0"/>
    <s v="New Delhi"/>
    <s v="Delhi"/>
    <s v="India"/>
    <x v="0"/>
    <x v="0"/>
    <s v="India"/>
    <d v="2024-10-01T16:10:22"/>
    <d v="2024-10-02T00:00:00"/>
    <d v="2024-10-02T10:35:19"/>
    <d v="2024-10-02T13:00:00"/>
    <d v="2024-10-03T19:21:36"/>
    <x v="0"/>
    <d v="2024-10-03T13:00:00"/>
    <x v="0"/>
    <x v="1"/>
    <n v="18.399999999999999"/>
    <n v="20.82"/>
    <n v="51.18"/>
    <n v="2.4"/>
    <n v="32.770000000000003"/>
    <n v="30.35"/>
    <n v="6.35"/>
    <n v="1"/>
    <n v="1"/>
  </r>
  <r>
    <n v="1486977255"/>
    <x v="5"/>
    <x v="1"/>
    <s v="New Delhi"/>
    <s v="Delhi"/>
    <s v="India"/>
    <x v="6"/>
    <x v="6"/>
    <s v="India"/>
    <d v="2024-10-01T16:12:19"/>
    <d v="2024-10-02T00:00:00"/>
    <d v="2024-10-02T10:46:48"/>
    <d v="2024-10-02T13:00:00"/>
    <d v="2024-10-04T18:26:24"/>
    <x v="0"/>
    <d v="2024-10-04T13:00:00"/>
    <x v="0"/>
    <x v="1"/>
    <n v="18.57"/>
    <n v="20.78"/>
    <n v="74.23"/>
    <n v="2.2200000000000002"/>
    <n v="55.65"/>
    <n v="53.43"/>
    <n v="5.43"/>
    <n v="1"/>
    <n v="1"/>
  </r>
  <r>
    <n v="1486977745"/>
    <x v="5"/>
    <x v="1"/>
    <s v="New Delhi"/>
    <s v="Delhi"/>
    <s v="India"/>
    <x v="6"/>
    <x v="6"/>
    <s v="India"/>
    <d v="2024-10-01T16:12:20"/>
    <d v="2024-10-02T00:00:00"/>
    <d v="2024-10-02T10:46:48"/>
    <d v="2024-10-02T13:00:00"/>
    <m/>
    <x v="0"/>
    <d v="2024-10-04T13:00:00"/>
    <x v="1"/>
    <x v="2"/>
    <n v="18.57"/>
    <n v="20.78"/>
    <m/>
    <n v="2.2200000000000002"/>
    <m/>
    <m/>
    <n v="0"/>
    <n v="1"/>
    <n v="1"/>
  </r>
  <r>
    <n v="2101089672"/>
    <x v="4"/>
    <x v="2"/>
    <s v="New Delhi"/>
    <s v="Delhi"/>
    <s v="India"/>
    <x v="15"/>
    <x v="12"/>
    <s v="India"/>
    <d v="2024-10-01T16:12:22"/>
    <d v="2024-10-02T00:00:00"/>
    <d v="2024-10-01T16:50:10"/>
    <d v="2024-10-01T17:00:00"/>
    <d v="2024-10-04T16:24:00"/>
    <x v="0"/>
    <d v="2024-10-04T17:00:00"/>
    <x v="0"/>
    <x v="0"/>
    <n v="0.62"/>
    <n v="0.78"/>
    <n v="72.180000000000007"/>
    <n v="0.15"/>
    <n v="71.55"/>
    <n v="71.400000000000006"/>
    <n v="0"/>
    <n v="0"/>
    <n v="0"/>
  </r>
  <r>
    <n v="2100940376"/>
    <x v="6"/>
    <x v="2"/>
    <s v="New Delhi"/>
    <s v="Delhi"/>
    <s v="India"/>
    <x v="18"/>
    <x v="14"/>
    <s v="India"/>
    <d v="2024-10-01T16:12:22"/>
    <d v="2024-10-02T00:00:00"/>
    <d v="2024-10-02T09:15:09"/>
    <d v="2024-10-02T13:00:00"/>
    <d v="2024-10-05T16:43:12"/>
    <x v="0"/>
    <d v="2024-10-05T13:00:00"/>
    <x v="0"/>
    <x v="1"/>
    <n v="17.03"/>
    <n v="20.78"/>
    <n v="96.5"/>
    <n v="3.73"/>
    <n v="79.47"/>
    <n v="75.72"/>
    <n v="3.72"/>
    <n v="1"/>
    <n v="1"/>
  </r>
  <r>
    <n v="2101090328"/>
    <x v="4"/>
    <x v="2"/>
    <s v="New Delhi"/>
    <s v="Delhi"/>
    <s v="India"/>
    <x v="15"/>
    <x v="12"/>
    <s v="India"/>
    <d v="2024-10-01T16:12:23"/>
    <d v="2024-10-02T00:00:00"/>
    <d v="2024-10-01T16:50:10"/>
    <d v="2024-10-01T17:00:00"/>
    <d v="2024-10-05T10:16:48"/>
    <x v="0"/>
    <d v="2024-10-04T17:00:00"/>
    <x v="0"/>
    <x v="1"/>
    <n v="0.62"/>
    <n v="0.78"/>
    <n v="90.07"/>
    <n v="0.15"/>
    <n v="89.43"/>
    <n v="89.27"/>
    <n v="17.27"/>
    <n v="0"/>
    <n v="0"/>
  </r>
  <r>
    <n v="2100940504"/>
    <x v="6"/>
    <x v="2"/>
    <s v="New Delhi"/>
    <s v="Delhi"/>
    <s v="India"/>
    <x v="18"/>
    <x v="14"/>
    <s v="India"/>
    <d v="2024-10-01T16:12:23"/>
    <d v="2024-10-02T00:00:00"/>
    <d v="2024-10-02T09:15:09"/>
    <d v="2024-10-02T13:00:00"/>
    <d v="2024-10-06T12:02:24"/>
    <x v="0"/>
    <d v="2024-10-05T13:00:00"/>
    <x v="0"/>
    <x v="1"/>
    <n v="17.03"/>
    <n v="20.78"/>
    <n v="115.83"/>
    <n v="3.73"/>
    <n v="98.78"/>
    <n v="95.03"/>
    <n v="23.03"/>
    <n v="1"/>
    <n v="1"/>
  </r>
  <r>
    <n v="1718247343"/>
    <x v="3"/>
    <x v="2"/>
    <s v="New Delhi"/>
    <s v="Delhi"/>
    <s v="India"/>
    <x v="5"/>
    <x v="5"/>
    <s v="India"/>
    <d v="2024-10-01T16:13:20"/>
    <d v="2024-10-02T00:00:00"/>
    <d v="2024-10-02T10:24:24"/>
    <d v="2024-10-02T13:00:00"/>
    <m/>
    <x v="0"/>
    <d v="2024-10-05T13:00:00"/>
    <x v="1"/>
    <x v="2"/>
    <n v="18.18"/>
    <n v="20.77"/>
    <m/>
    <n v="2.58"/>
    <m/>
    <m/>
    <n v="0"/>
    <n v="1"/>
    <n v="1"/>
  </r>
  <r>
    <n v="1718247626"/>
    <x v="3"/>
    <x v="2"/>
    <s v="New Delhi"/>
    <s v="Delhi"/>
    <s v="India"/>
    <x v="5"/>
    <x v="5"/>
    <s v="India"/>
    <d v="2024-10-01T16:13:21"/>
    <d v="2024-10-02T00:00:00"/>
    <d v="2024-10-02T10:24:24"/>
    <d v="2024-10-02T13:00:00"/>
    <d v="2024-10-05T14:26:24"/>
    <x v="0"/>
    <d v="2024-10-05T13:00:00"/>
    <x v="0"/>
    <x v="1"/>
    <n v="18.18"/>
    <n v="20.77"/>
    <n v="94.22"/>
    <n v="2.58"/>
    <n v="76.03"/>
    <n v="73.430000000000007"/>
    <n v="1.43"/>
    <n v="1"/>
    <n v="1"/>
  </r>
  <r>
    <n v="1487598447"/>
    <x v="0"/>
    <x v="1"/>
    <s v="New Delhi"/>
    <s v="Delhi"/>
    <s v="India"/>
    <x v="1"/>
    <x v="1"/>
    <s v="India"/>
    <d v="2024-10-01T16:15:19"/>
    <d v="2024-10-02T00:00:00"/>
    <d v="2024-10-02T16:10:06"/>
    <d v="2024-10-02T17:00:00"/>
    <d v="2024-10-03T14:57:36"/>
    <x v="0"/>
    <d v="2024-10-04T17:00:00"/>
    <x v="0"/>
    <x v="0"/>
    <n v="23.9"/>
    <n v="24.73"/>
    <n v="46.7"/>
    <n v="0.82"/>
    <n v="22.78"/>
    <n v="21.95"/>
    <n v="0"/>
    <n v="1"/>
    <n v="1"/>
  </r>
  <r>
    <n v="1487598779"/>
    <x v="0"/>
    <x v="1"/>
    <s v="New Delhi"/>
    <s v="Delhi"/>
    <s v="India"/>
    <x v="1"/>
    <x v="1"/>
    <s v="India"/>
    <d v="2024-10-01T16:15:20"/>
    <d v="2024-10-02T00:00:00"/>
    <d v="2024-10-02T16:10:06"/>
    <d v="2024-10-02T17:00:00"/>
    <d v="2024-10-04T11:36:00"/>
    <x v="0"/>
    <d v="2024-10-04T17:00:00"/>
    <x v="0"/>
    <x v="0"/>
    <n v="23.9"/>
    <n v="24.73"/>
    <n v="67.33"/>
    <n v="0.82"/>
    <n v="43.42"/>
    <n v="42.6"/>
    <n v="0"/>
    <n v="1"/>
    <n v="1"/>
  </r>
  <r>
    <n v="1905641747"/>
    <x v="2"/>
    <x v="0"/>
    <s v="New Delhi"/>
    <s v="Delhi"/>
    <s v="India"/>
    <x v="7"/>
    <x v="7"/>
    <s v="India"/>
    <d v="2024-10-01T16:21:21"/>
    <d v="2024-10-02T00:00:00"/>
    <d v="2024-10-02T10:52:46"/>
    <d v="2024-10-02T13:00:00"/>
    <d v="2024-10-03T15:02:24"/>
    <x v="0"/>
    <d v="2024-10-03T13:00:00"/>
    <x v="0"/>
    <x v="1"/>
    <n v="18.52"/>
    <n v="20.63"/>
    <n v="46.68"/>
    <n v="2.12"/>
    <n v="28.15"/>
    <n v="26.03"/>
    <n v="2.0299999999999998"/>
    <n v="1"/>
    <n v="1"/>
  </r>
  <r>
    <n v="1905642255"/>
    <x v="2"/>
    <x v="0"/>
    <s v="New Delhi"/>
    <s v="Delhi"/>
    <s v="India"/>
    <x v="7"/>
    <x v="7"/>
    <s v="India"/>
    <d v="2024-10-01T16:21:22"/>
    <d v="2024-10-02T00:00:00"/>
    <d v="2024-10-02T10:52:46"/>
    <d v="2024-10-02T13:00:00"/>
    <m/>
    <x v="0"/>
    <d v="2024-10-03T13:00:00"/>
    <x v="1"/>
    <x v="2"/>
    <n v="18.52"/>
    <n v="20.63"/>
    <m/>
    <n v="2.12"/>
    <m/>
    <m/>
    <n v="0"/>
    <n v="1"/>
    <n v="1"/>
  </r>
  <r>
    <n v="8071952252"/>
    <x v="4"/>
    <x v="2"/>
    <s v="New Delhi"/>
    <s v="Delhi"/>
    <s v="India"/>
    <x v="15"/>
    <x v="12"/>
    <s v="India"/>
    <d v="2024-10-01T16:25:05"/>
    <d v="2024-10-02T00:00:00"/>
    <d v="2024-10-02T10:02:39"/>
    <d v="2024-10-02T13:00:00"/>
    <d v="2024-10-04T13:50:24"/>
    <x v="0"/>
    <d v="2024-10-05T13:00:00"/>
    <x v="0"/>
    <x v="0"/>
    <n v="17.62"/>
    <n v="20.57"/>
    <n v="69.42"/>
    <n v="2.95"/>
    <n v="51.78"/>
    <n v="48.83"/>
    <n v="0"/>
    <n v="1"/>
    <n v="1"/>
  </r>
  <r>
    <n v="8071953278"/>
    <x v="4"/>
    <x v="2"/>
    <s v="New Delhi"/>
    <s v="Delhi"/>
    <s v="India"/>
    <x v="17"/>
    <x v="13"/>
    <s v="India"/>
    <d v="2024-10-01T16:25:05"/>
    <d v="2024-10-02T00:00:00"/>
    <d v="2024-10-02T10:04:10"/>
    <d v="2024-10-02T13:00:00"/>
    <d v="2024-10-05T14:26:24"/>
    <x v="0"/>
    <d v="2024-10-05T13:00:00"/>
    <x v="0"/>
    <x v="1"/>
    <n v="17.649999999999999"/>
    <n v="20.57"/>
    <n v="94.02"/>
    <n v="2.92"/>
    <n v="76.37"/>
    <n v="73.430000000000007"/>
    <n v="1.43"/>
    <n v="1"/>
    <n v="1"/>
  </r>
  <r>
    <n v="8071952482"/>
    <x v="4"/>
    <x v="2"/>
    <s v="New Delhi"/>
    <s v="Delhi"/>
    <s v="India"/>
    <x v="15"/>
    <x v="12"/>
    <s v="India"/>
    <d v="2024-10-01T16:25:06"/>
    <d v="2024-10-02T00:00:00"/>
    <d v="2024-10-02T10:02:39"/>
    <d v="2024-10-02T13:00:00"/>
    <d v="2024-10-04T10:40:48"/>
    <x v="1"/>
    <d v="2024-10-05T13:00:00"/>
    <x v="0"/>
    <x v="0"/>
    <n v="17.62"/>
    <n v="20.57"/>
    <n v="66.25"/>
    <n v="2.95"/>
    <n v="48.63"/>
    <n v="45.67"/>
    <n v="0"/>
    <n v="1"/>
    <n v="1"/>
  </r>
  <r>
    <n v="8071953785"/>
    <x v="4"/>
    <x v="2"/>
    <s v="New Delhi"/>
    <s v="Delhi"/>
    <s v="India"/>
    <x v="17"/>
    <x v="13"/>
    <s v="India"/>
    <d v="2024-10-01T16:25:06"/>
    <d v="2024-10-02T00:00:00"/>
    <d v="2024-10-02T10:04:10"/>
    <d v="2024-10-02T13:00:00"/>
    <m/>
    <x v="0"/>
    <d v="2024-10-05T13:00:00"/>
    <x v="1"/>
    <x v="2"/>
    <n v="17.649999999999999"/>
    <n v="20.57"/>
    <m/>
    <n v="2.92"/>
    <m/>
    <m/>
    <n v="0"/>
    <n v="1"/>
    <n v="1"/>
  </r>
  <r>
    <n v="5423727484"/>
    <x v="2"/>
    <x v="0"/>
    <s v="New Delhi"/>
    <s v="Delhi"/>
    <s v="India"/>
    <x v="8"/>
    <x v="8"/>
    <s v="India"/>
    <d v="2024-10-01T16:25:07"/>
    <d v="2024-10-02T00:00:00"/>
    <d v="2024-10-02T10:41:38"/>
    <d v="2024-10-02T13:00:00"/>
    <d v="2024-10-03T11:12:00"/>
    <x v="0"/>
    <d v="2024-10-03T13:00:00"/>
    <x v="0"/>
    <x v="0"/>
    <n v="18.27"/>
    <n v="20.57"/>
    <n v="42.77"/>
    <n v="2.2999999999999998"/>
    <n v="24.5"/>
    <n v="22.2"/>
    <n v="0"/>
    <n v="1"/>
    <n v="1"/>
  </r>
  <r>
    <n v="5423728072"/>
    <x v="2"/>
    <x v="0"/>
    <s v="New Delhi"/>
    <s v="Delhi"/>
    <s v="India"/>
    <x v="8"/>
    <x v="8"/>
    <s v="India"/>
    <d v="2024-10-01T16:25:08"/>
    <d v="2024-10-02T00:00:00"/>
    <d v="2024-10-02T10:41:38"/>
    <d v="2024-10-02T13:00:00"/>
    <d v="2024-10-03T17:55:12"/>
    <x v="0"/>
    <d v="2024-10-03T13:00:00"/>
    <x v="0"/>
    <x v="1"/>
    <n v="18.27"/>
    <n v="20.57"/>
    <n v="49.5"/>
    <n v="2.2999999999999998"/>
    <n v="31.22"/>
    <n v="28.92"/>
    <n v="4.92"/>
    <n v="1"/>
    <n v="1"/>
  </r>
  <r>
    <n v="1906449279"/>
    <x v="2"/>
    <x v="2"/>
    <s v="New Delhi"/>
    <s v="Delhi"/>
    <s v="India"/>
    <x v="4"/>
    <x v="4"/>
    <s v="India"/>
    <d v="2024-10-01T16:27:21"/>
    <d v="2024-10-02T00:00:00"/>
    <d v="2024-10-02T12:07:25"/>
    <d v="2024-10-02T13:00:00"/>
    <d v="2024-10-05T14:38:24"/>
    <x v="0"/>
    <d v="2024-10-05T13:00:00"/>
    <x v="0"/>
    <x v="1"/>
    <n v="19.670000000000002"/>
    <n v="20.53"/>
    <n v="94.18"/>
    <n v="0.87"/>
    <n v="74.5"/>
    <n v="73.63"/>
    <n v="1.63"/>
    <n v="1"/>
    <n v="1"/>
  </r>
  <r>
    <n v="1906449405"/>
    <x v="2"/>
    <x v="2"/>
    <s v="New Delhi"/>
    <s v="Delhi"/>
    <s v="India"/>
    <x v="4"/>
    <x v="4"/>
    <s v="India"/>
    <d v="2024-10-01T16:27:22"/>
    <d v="2024-10-02T00:00:00"/>
    <d v="2024-10-02T12:07:25"/>
    <d v="2024-10-02T13:00:00"/>
    <d v="2024-10-05T20:19:12"/>
    <x v="0"/>
    <d v="2024-10-05T13:00:00"/>
    <x v="0"/>
    <x v="1"/>
    <n v="19.670000000000002"/>
    <n v="20.53"/>
    <n v="99.85"/>
    <n v="0.87"/>
    <n v="80.180000000000007"/>
    <n v="79.319999999999993"/>
    <n v="7.32"/>
    <n v="1"/>
    <n v="1"/>
  </r>
  <r>
    <n v="1490607870"/>
    <x v="0"/>
    <x v="0"/>
    <s v="New Delhi"/>
    <s v="Delhi"/>
    <s v="India"/>
    <x v="7"/>
    <x v="7"/>
    <s v="India"/>
    <d v="2024-10-01T16:35:19"/>
    <d v="2024-10-02T00:00:00"/>
    <d v="2024-10-02T10:10:45"/>
    <d v="2024-10-02T13:00:00"/>
    <m/>
    <x v="0"/>
    <d v="2024-10-03T13:00:00"/>
    <x v="1"/>
    <x v="2"/>
    <n v="17.579999999999998"/>
    <n v="20.399999999999999"/>
    <m/>
    <n v="2.82"/>
    <m/>
    <m/>
    <n v="0"/>
    <n v="1"/>
    <n v="1"/>
  </r>
  <r>
    <n v="1490608015"/>
    <x v="0"/>
    <x v="0"/>
    <s v="New Delhi"/>
    <s v="Delhi"/>
    <s v="India"/>
    <x v="7"/>
    <x v="7"/>
    <s v="India"/>
    <d v="2024-10-01T16:35:20"/>
    <d v="2024-10-02T00:00:00"/>
    <d v="2024-10-02T10:10:45"/>
    <d v="2024-10-02T13:00:00"/>
    <d v="2024-10-03T10:12:00"/>
    <x v="0"/>
    <d v="2024-10-03T13:00:00"/>
    <x v="0"/>
    <x v="0"/>
    <n v="17.579999999999998"/>
    <n v="20.399999999999999"/>
    <n v="41.6"/>
    <n v="2.82"/>
    <n v="24.02"/>
    <n v="21.2"/>
    <n v="0"/>
    <n v="1"/>
    <n v="1"/>
  </r>
  <r>
    <n v="1490991364"/>
    <x v="5"/>
    <x v="1"/>
    <s v="New Delhi"/>
    <s v="Delhi"/>
    <s v="India"/>
    <x v="6"/>
    <x v="6"/>
    <s v="India"/>
    <d v="2024-10-01T16:37:19"/>
    <d v="2024-10-02T00:00:00"/>
    <d v="2024-10-02T09:40:42"/>
    <d v="2024-10-02T13:00:00"/>
    <d v="2024-10-04T14:57:36"/>
    <x v="0"/>
    <d v="2024-10-04T13:00:00"/>
    <x v="0"/>
    <x v="1"/>
    <n v="17.05"/>
    <n v="20.37"/>
    <n v="70.33"/>
    <n v="3.32"/>
    <n v="53.27"/>
    <n v="49.95"/>
    <n v="1.95"/>
    <n v="1"/>
    <n v="1"/>
  </r>
  <r>
    <n v="1490991831"/>
    <x v="5"/>
    <x v="1"/>
    <s v="New Delhi"/>
    <s v="Delhi"/>
    <s v="India"/>
    <x v="6"/>
    <x v="6"/>
    <s v="India"/>
    <d v="2024-10-01T16:37:20"/>
    <d v="2024-10-02T00:00:00"/>
    <d v="2024-10-02T09:40:42"/>
    <d v="2024-10-02T13:00:00"/>
    <d v="2024-10-03T13:47:02"/>
    <x v="0"/>
    <d v="2024-10-04T13:00:00"/>
    <x v="0"/>
    <x v="0"/>
    <n v="17.05"/>
    <n v="20.37"/>
    <n v="45.15"/>
    <n v="3.32"/>
    <n v="28.1"/>
    <n v="24.78"/>
    <n v="0"/>
    <n v="1"/>
    <n v="1"/>
  </r>
  <r>
    <n v="1907855530"/>
    <x v="0"/>
    <x v="2"/>
    <s v="New Delhi"/>
    <s v="Delhi"/>
    <s v="India"/>
    <x v="4"/>
    <x v="4"/>
    <s v="India"/>
    <d v="2024-10-01T16:38:21"/>
    <d v="2024-10-02T00:00:00"/>
    <d v="2024-10-02T10:45:38"/>
    <d v="2024-10-02T13:00:00"/>
    <d v="2024-10-04T13:21:36"/>
    <x v="0"/>
    <d v="2024-10-05T13:00:00"/>
    <x v="0"/>
    <x v="0"/>
    <n v="18.12"/>
    <n v="20.350000000000001"/>
    <n v="68.72"/>
    <n v="2.23"/>
    <n v="50.58"/>
    <n v="48.35"/>
    <n v="0"/>
    <n v="1"/>
    <n v="1"/>
  </r>
  <r>
    <n v="2106051866"/>
    <x v="0"/>
    <x v="2"/>
    <s v="New Delhi"/>
    <s v="Delhi"/>
    <s v="India"/>
    <x v="11"/>
    <x v="10"/>
    <s v="India"/>
    <d v="2024-10-01T16:38:22"/>
    <d v="2024-10-02T00:00:00"/>
    <d v="2024-10-02T10:10:04"/>
    <d v="2024-10-02T13:00:00"/>
    <d v="2024-10-05T14:55:12"/>
    <x v="0"/>
    <d v="2024-10-05T13:00:00"/>
    <x v="0"/>
    <x v="1"/>
    <n v="17.52"/>
    <n v="20.350000000000001"/>
    <n v="94.27"/>
    <n v="2.82"/>
    <n v="76.75"/>
    <n v="73.92"/>
    <n v="1.92"/>
    <n v="1"/>
    <n v="1"/>
  </r>
  <r>
    <n v="1907855825"/>
    <x v="0"/>
    <x v="2"/>
    <s v="New Delhi"/>
    <s v="Delhi"/>
    <s v="India"/>
    <x v="4"/>
    <x v="4"/>
    <s v="India"/>
    <d v="2024-10-01T16:38:22"/>
    <d v="2024-10-02T00:00:00"/>
    <d v="2024-10-02T10:45:38"/>
    <d v="2024-10-02T13:00:00"/>
    <d v="2024-10-04T12:36:00"/>
    <x v="0"/>
    <d v="2024-10-05T13:00:00"/>
    <x v="0"/>
    <x v="0"/>
    <n v="18.12"/>
    <n v="20.350000000000001"/>
    <n v="67.95"/>
    <n v="2.23"/>
    <n v="49.83"/>
    <n v="47.6"/>
    <n v="0"/>
    <n v="1"/>
    <n v="1"/>
  </r>
  <r>
    <n v="2106052497"/>
    <x v="0"/>
    <x v="2"/>
    <s v="New Delhi"/>
    <s v="Delhi"/>
    <s v="India"/>
    <x v="11"/>
    <x v="10"/>
    <s v="India"/>
    <d v="2024-10-01T16:38:23"/>
    <d v="2024-10-02T00:00:00"/>
    <d v="2024-10-02T10:10:04"/>
    <d v="2024-10-02T13:00:00"/>
    <d v="2024-10-05T10:36:00"/>
    <x v="0"/>
    <d v="2024-10-05T13:00:00"/>
    <x v="0"/>
    <x v="0"/>
    <n v="17.52"/>
    <n v="20.350000000000001"/>
    <n v="89.95"/>
    <n v="2.82"/>
    <n v="72.42"/>
    <n v="69.599999999999994"/>
    <n v="0"/>
    <n v="1"/>
    <n v="1"/>
  </r>
  <r>
    <n v="1492044152"/>
    <x v="0"/>
    <x v="1"/>
    <s v="New Delhi"/>
    <s v="Delhi"/>
    <s v="India"/>
    <x v="1"/>
    <x v="1"/>
    <s v="India"/>
    <d v="2024-10-01T16:39:19"/>
    <d v="2024-10-02T00:00:00"/>
    <d v="2024-10-02T15:01:06"/>
    <d v="2024-10-02T17:00:00"/>
    <d v="2024-10-03T14:07:12"/>
    <x v="1"/>
    <d v="2024-10-04T17:00:00"/>
    <x v="0"/>
    <x v="0"/>
    <n v="22.35"/>
    <n v="24.33"/>
    <n v="45.45"/>
    <n v="1.97"/>
    <n v="23.1"/>
    <n v="21.12"/>
    <n v="0"/>
    <n v="1"/>
    <n v="1"/>
  </r>
  <r>
    <n v="1492044869"/>
    <x v="0"/>
    <x v="1"/>
    <s v="New Delhi"/>
    <s v="Delhi"/>
    <s v="India"/>
    <x v="1"/>
    <x v="1"/>
    <s v="India"/>
    <d v="2024-10-01T16:39:20"/>
    <d v="2024-10-02T00:00:00"/>
    <d v="2024-10-02T15:01:06"/>
    <d v="2024-10-02T17:00:00"/>
    <d v="2024-10-03T15:01:55"/>
    <x v="0"/>
    <d v="2024-10-04T17:00:00"/>
    <x v="0"/>
    <x v="0"/>
    <n v="22.35"/>
    <n v="24.33"/>
    <n v="46.37"/>
    <n v="1.97"/>
    <n v="24"/>
    <n v="22.02"/>
    <n v="0"/>
    <n v="1"/>
    <n v="1"/>
  </r>
  <r>
    <n v="2107318114"/>
    <x v="4"/>
    <x v="2"/>
    <s v="New Delhi"/>
    <s v="Delhi"/>
    <s v="India"/>
    <x v="19"/>
    <x v="15"/>
    <s v="India"/>
    <d v="2024-10-01T16:45:22"/>
    <d v="2024-10-02T00:00:00"/>
    <d v="2024-10-02T10:11:04"/>
    <d v="2024-10-02T13:00:00"/>
    <d v="2024-10-05T09:38:24"/>
    <x v="0"/>
    <d v="2024-10-05T13:00:00"/>
    <x v="0"/>
    <x v="0"/>
    <n v="17.420000000000002"/>
    <n v="20.23"/>
    <n v="88.88"/>
    <n v="2.8"/>
    <n v="71.45"/>
    <n v="68.63"/>
    <n v="0"/>
    <n v="1"/>
    <n v="1"/>
  </r>
  <r>
    <n v="2107318530"/>
    <x v="4"/>
    <x v="2"/>
    <s v="New Delhi"/>
    <s v="Delhi"/>
    <s v="India"/>
    <x v="19"/>
    <x v="15"/>
    <s v="India"/>
    <d v="2024-10-01T16:45:23"/>
    <d v="2024-10-02T00:00:00"/>
    <d v="2024-10-02T10:11:04"/>
    <d v="2024-10-02T13:00:00"/>
    <d v="2024-10-04T10:47:31"/>
    <x v="0"/>
    <d v="2024-10-05T13:00:00"/>
    <x v="0"/>
    <x v="0"/>
    <n v="17.420000000000002"/>
    <n v="20.23"/>
    <n v="66.03"/>
    <n v="2.8"/>
    <n v="48.6"/>
    <n v="45.78"/>
    <n v="0"/>
    <n v="1"/>
    <n v="1"/>
  </r>
  <r>
    <n v="1493942964"/>
    <x v="5"/>
    <x v="2"/>
    <s v="New Delhi"/>
    <s v="Delhi"/>
    <s v="India"/>
    <x v="12"/>
    <x v="11"/>
    <s v="India"/>
    <d v="2024-10-01T16:47:19"/>
    <d v="2024-10-02T00:00:00"/>
    <d v="2024-10-02T10:38:08"/>
    <d v="2024-10-02T13:00:00"/>
    <d v="2024-10-04T17:21:36"/>
    <x v="0"/>
    <d v="2024-10-05T13:00:00"/>
    <x v="0"/>
    <x v="0"/>
    <n v="17.829999999999998"/>
    <n v="20.2"/>
    <n v="72.569999999999993"/>
    <n v="2.35"/>
    <n v="54.72"/>
    <n v="52.35"/>
    <n v="0"/>
    <n v="1"/>
    <n v="1"/>
  </r>
  <r>
    <n v="1493943178"/>
    <x v="5"/>
    <x v="2"/>
    <s v="New Delhi"/>
    <s v="Delhi"/>
    <s v="India"/>
    <x v="12"/>
    <x v="11"/>
    <s v="India"/>
    <d v="2024-10-01T16:47:20"/>
    <d v="2024-10-02T00:00:00"/>
    <d v="2024-10-02T10:38:08"/>
    <d v="2024-10-02T13:00:00"/>
    <d v="2024-10-04T16:24:00"/>
    <x v="0"/>
    <d v="2024-10-05T13:00:00"/>
    <x v="0"/>
    <x v="0"/>
    <n v="17.829999999999998"/>
    <n v="20.2"/>
    <n v="71.599999999999994"/>
    <n v="2.35"/>
    <n v="53.75"/>
    <n v="51.4"/>
    <n v="0"/>
    <n v="1"/>
    <n v="1"/>
  </r>
  <r>
    <n v="2107911460"/>
    <x v="6"/>
    <x v="2"/>
    <s v="New Delhi"/>
    <s v="Delhi"/>
    <s v="India"/>
    <x v="19"/>
    <x v="15"/>
    <s v="India"/>
    <d v="2024-10-01T16:49:22"/>
    <d v="2024-10-02T00:00:00"/>
    <d v="2024-10-02T10:48:38"/>
    <d v="2024-10-02T13:00:00"/>
    <d v="2024-10-05T16:14:24"/>
    <x v="0"/>
    <d v="2024-10-05T13:00:00"/>
    <x v="0"/>
    <x v="1"/>
    <n v="17.98"/>
    <n v="20.170000000000002"/>
    <n v="95.42"/>
    <n v="2.1800000000000002"/>
    <n v="77.42"/>
    <n v="75.23"/>
    <n v="3.23"/>
    <n v="1"/>
    <n v="1"/>
  </r>
  <r>
    <n v="2107901225"/>
    <x v="6"/>
    <x v="2"/>
    <s v="New Delhi"/>
    <s v="Delhi"/>
    <s v="India"/>
    <x v="18"/>
    <x v="14"/>
    <s v="India"/>
    <d v="2024-10-01T16:49:22"/>
    <d v="2024-10-02T00:00:00"/>
    <d v="2024-10-02T09:34:50"/>
    <d v="2024-10-02T13:00:00"/>
    <d v="2024-10-05T09:02:24"/>
    <x v="0"/>
    <d v="2024-10-05T13:00:00"/>
    <x v="0"/>
    <x v="0"/>
    <n v="16.75"/>
    <n v="20.170000000000002"/>
    <n v="88.22"/>
    <n v="3.42"/>
    <n v="71.45"/>
    <n v="68.03"/>
    <n v="0"/>
    <n v="1"/>
    <n v="1"/>
  </r>
  <r>
    <n v="2107912041"/>
    <x v="6"/>
    <x v="2"/>
    <s v="New Delhi"/>
    <s v="Delhi"/>
    <s v="India"/>
    <x v="19"/>
    <x v="15"/>
    <s v="India"/>
    <d v="2024-10-01T16:49:23"/>
    <d v="2024-10-02T00:00:00"/>
    <d v="2024-10-02T10:48:38"/>
    <d v="2024-10-02T13:00:00"/>
    <m/>
    <x v="0"/>
    <d v="2024-10-05T13:00:00"/>
    <x v="1"/>
    <x v="2"/>
    <n v="17.98"/>
    <n v="20.170000000000002"/>
    <m/>
    <n v="2.1800000000000002"/>
    <m/>
    <m/>
    <n v="0"/>
    <n v="1"/>
    <n v="1"/>
  </r>
  <r>
    <n v="2107901319"/>
    <x v="6"/>
    <x v="2"/>
    <s v="New Delhi"/>
    <s v="Delhi"/>
    <s v="India"/>
    <x v="18"/>
    <x v="14"/>
    <s v="India"/>
    <d v="2024-10-01T16:49:23"/>
    <d v="2024-10-02T00:00:00"/>
    <d v="2024-10-02T09:34:50"/>
    <d v="2024-10-02T13:00:00"/>
    <d v="2024-10-06T10:07:12"/>
    <x v="1"/>
    <d v="2024-10-05T13:00:00"/>
    <x v="0"/>
    <x v="1"/>
    <n v="16.75"/>
    <n v="20.170000000000002"/>
    <n v="113.28"/>
    <n v="3.42"/>
    <n v="96.53"/>
    <n v="93.12"/>
    <n v="21.12"/>
    <n v="1"/>
    <n v="1"/>
  </r>
  <r>
    <n v="7260336727"/>
    <x v="5"/>
    <x v="0"/>
    <s v="New Delhi"/>
    <s v="Delhi"/>
    <s v="India"/>
    <x v="0"/>
    <x v="0"/>
    <s v="India"/>
    <d v="2024-10-01T16:50:01"/>
    <d v="2024-10-02T00:00:00"/>
    <d v="2024-10-02T10:54:45"/>
    <d v="2024-10-02T13:00:00"/>
    <d v="2024-10-03T13:09:36"/>
    <x v="0"/>
    <d v="2024-10-03T13:00:00"/>
    <x v="0"/>
    <x v="1"/>
    <n v="18.07"/>
    <n v="20.149999999999999"/>
    <n v="44.32"/>
    <n v="2.08"/>
    <n v="26.23"/>
    <n v="24.15"/>
    <n v="0.15"/>
    <n v="1"/>
    <n v="1"/>
  </r>
  <r>
    <n v="7260337270"/>
    <x v="5"/>
    <x v="0"/>
    <s v="New Delhi"/>
    <s v="Delhi"/>
    <s v="India"/>
    <x v="0"/>
    <x v="0"/>
    <s v="India"/>
    <d v="2024-10-01T16:50:02"/>
    <d v="2024-10-02T00:00:00"/>
    <d v="2024-10-02T10:54:45"/>
    <d v="2024-10-02T13:00:00"/>
    <d v="2024-10-03T14:36:00"/>
    <x v="0"/>
    <d v="2024-10-03T13:00:00"/>
    <x v="0"/>
    <x v="1"/>
    <n v="18.07"/>
    <n v="20.149999999999999"/>
    <n v="45.75"/>
    <n v="2.08"/>
    <n v="27.68"/>
    <n v="25.6"/>
    <n v="1.6"/>
    <n v="1"/>
    <n v="1"/>
  </r>
  <r>
    <n v="2108190371"/>
    <x v="6"/>
    <x v="2"/>
    <s v="New Delhi"/>
    <s v="Delhi"/>
    <s v="India"/>
    <x v="19"/>
    <x v="15"/>
    <s v="India"/>
    <d v="2024-10-01T16:51:22"/>
    <d v="2024-10-02T00:00:00"/>
    <d v="2024-10-02T09:44:04"/>
    <d v="2024-10-02T13:00:00"/>
    <d v="2024-10-06T10:12:00"/>
    <x v="0"/>
    <d v="2024-10-05T13:00:00"/>
    <x v="0"/>
    <x v="1"/>
    <n v="16.87"/>
    <n v="20.13"/>
    <n v="113.33"/>
    <n v="3.25"/>
    <n v="96.45"/>
    <n v="93.2"/>
    <n v="21.2"/>
    <n v="1"/>
    <n v="1"/>
  </r>
  <r>
    <n v="2108190490"/>
    <x v="6"/>
    <x v="2"/>
    <s v="New Delhi"/>
    <s v="Delhi"/>
    <s v="India"/>
    <x v="19"/>
    <x v="15"/>
    <s v="India"/>
    <d v="2024-10-01T16:51:23"/>
    <d v="2024-10-02T00:00:00"/>
    <d v="2024-10-02T09:44:04"/>
    <d v="2024-10-02T13:00:00"/>
    <d v="2024-10-06T09:14:24"/>
    <x v="0"/>
    <d v="2024-10-05T13:00:00"/>
    <x v="0"/>
    <x v="1"/>
    <n v="16.87"/>
    <n v="20.13"/>
    <n v="112.38"/>
    <n v="3.25"/>
    <n v="95.5"/>
    <n v="92.23"/>
    <n v="20.23"/>
    <n v="1"/>
    <n v="1"/>
  </r>
  <r>
    <n v="2108517183"/>
    <x v="6"/>
    <x v="2"/>
    <s v="New Delhi"/>
    <s v="Delhi"/>
    <s v="India"/>
    <x v="18"/>
    <x v="14"/>
    <s v="India"/>
    <d v="2024-10-01T16:52:22"/>
    <d v="2024-10-02T00:00:00"/>
    <d v="2024-10-02T10:54:29"/>
    <d v="2024-10-02T13:00:00"/>
    <d v="2024-10-06T14:26:24"/>
    <x v="0"/>
    <d v="2024-10-05T13:00:00"/>
    <x v="0"/>
    <x v="1"/>
    <n v="18.03"/>
    <n v="20.12"/>
    <n v="117.57"/>
    <n v="2.08"/>
    <n v="99.52"/>
    <n v="97.43"/>
    <n v="25.43"/>
    <n v="1"/>
    <n v="1"/>
  </r>
  <r>
    <n v="2108517274"/>
    <x v="6"/>
    <x v="2"/>
    <s v="New Delhi"/>
    <s v="Delhi"/>
    <s v="India"/>
    <x v="18"/>
    <x v="14"/>
    <s v="India"/>
    <d v="2024-10-01T16:52:23"/>
    <d v="2024-10-02T00:00:00"/>
    <d v="2024-10-02T10:54:29"/>
    <d v="2024-10-02T13:00:00"/>
    <d v="2024-10-05T13:21:36"/>
    <x v="0"/>
    <d v="2024-10-05T13:00:00"/>
    <x v="0"/>
    <x v="1"/>
    <n v="18.03"/>
    <n v="20.12"/>
    <n v="92.48"/>
    <n v="2.08"/>
    <n v="74.45"/>
    <n v="72.349999999999994"/>
    <n v="0.35"/>
    <n v="1"/>
    <n v="1"/>
  </r>
  <r>
    <n v="7843022975"/>
    <x v="0"/>
    <x v="0"/>
    <s v="New Delhi"/>
    <s v="Delhi"/>
    <s v="India"/>
    <x v="0"/>
    <x v="0"/>
    <s v="India"/>
    <d v="2024-10-01T16:52:24"/>
    <d v="2024-10-02T00:00:00"/>
    <d v="2024-10-02T09:50:30"/>
    <d v="2024-10-02T13:00:00"/>
    <d v="2024-10-03T17:19:12"/>
    <x v="0"/>
    <d v="2024-10-03T13:00:00"/>
    <x v="0"/>
    <x v="1"/>
    <n v="16.97"/>
    <n v="20.12"/>
    <n v="48.43"/>
    <n v="3.15"/>
    <n v="31.47"/>
    <n v="28.32"/>
    <n v="4.32"/>
    <n v="1"/>
    <n v="1"/>
  </r>
  <r>
    <n v="7843022994"/>
    <x v="0"/>
    <x v="0"/>
    <s v="New Delhi"/>
    <s v="Delhi"/>
    <s v="India"/>
    <x v="0"/>
    <x v="0"/>
    <s v="India"/>
    <d v="2024-10-01T16:52:25"/>
    <d v="2024-10-02T00:00:00"/>
    <d v="2024-10-02T09:50:30"/>
    <d v="2024-10-02T13:00:00"/>
    <d v="2024-10-03T10:47:31"/>
    <x v="0"/>
    <d v="2024-10-03T13:00:00"/>
    <x v="0"/>
    <x v="0"/>
    <n v="16.97"/>
    <n v="20.12"/>
    <n v="41.92"/>
    <n v="3.15"/>
    <n v="24.95"/>
    <n v="21.78"/>
    <n v="0"/>
    <n v="1"/>
    <n v="1"/>
  </r>
  <r>
    <n v="6843362595"/>
    <x v="1"/>
    <x v="2"/>
    <s v="New Delhi"/>
    <s v="Delhi"/>
    <s v="India"/>
    <x v="14"/>
    <x v="10"/>
    <s v="India"/>
    <d v="2024-10-01T16:53:18"/>
    <d v="2024-10-02T00:00:00"/>
    <d v="2024-10-02T11:06:12"/>
    <d v="2024-10-02T13:00:00"/>
    <d v="2024-10-04T09:02:24"/>
    <x v="0"/>
    <d v="2024-10-05T13:00:00"/>
    <x v="0"/>
    <x v="0"/>
    <n v="18.2"/>
    <n v="20.100000000000001"/>
    <n v="64.150000000000006"/>
    <n v="1.88"/>
    <n v="45.93"/>
    <n v="44.03"/>
    <n v="0"/>
    <n v="1"/>
    <n v="1"/>
  </r>
  <r>
    <n v="6843362909"/>
    <x v="1"/>
    <x v="2"/>
    <s v="New Delhi"/>
    <s v="Delhi"/>
    <s v="India"/>
    <x v="14"/>
    <x v="10"/>
    <s v="India"/>
    <d v="2024-10-01T16:53:19"/>
    <d v="2024-10-02T00:00:00"/>
    <d v="2024-10-02T11:06:12"/>
    <d v="2024-10-02T13:00:00"/>
    <d v="2024-10-05T15:24:00"/>
    <x v="0"/>
    <d v="2024-10-05T13:00:00"/>
    <x v="0"/>
    <x v="1"/>
    <n v="18.2"/>
    <n v="20.100000000000001"/>
    <n v="94.5"/>
    <n v="1.88"/>
    <n v="76.28"/>
    <n v="74.400000000000006"/>
    <n v="2.4"/>
    <n v="1"/>
    <n v="1"/>
  </r>
  <r>
    <n v="2108988332"/>
    <x v="4"/>
    <x v="1"/>
    <s v="New Delhi"/>
    <s v="Delhi"/>
    <s v="India"/>
    <x v="16"/>
    <x v="8"/>
    <s v="India"/>
    <d v="2024-10-01T16:54:22"/>
    <d v="2024-10-02T00:00:00"/>
    <d v="2024-10-02T09:30:58"/>
    <d v="2024-10-02T13:00:00"/>
    <d v="2024-10-04T09:09:36"/>
    <x v="0"/>
    <d v="2024-10-04T13:00:00"/>
    <x v="0"/>
    <x v="0"/>
    <n v="16.600000000000001"/>
    <n v="20.079999999999998"/>
    <n v="64.25"/>
    <n v="3.48"/>
    <n v="47.63"/>
    <n v="44.15"/>
    <n v="0"/>
    <n v="1"/>
    <n v="1"/>
  </r>
  <r>
    <n v="2108989000"/>
    <x v="4"/>
    <x v="1"/>
    <s v="New Delhi"/>
    <s v="Delhi"/>
    <s v="India"/>
    <x v="16"/>
    <x v="8"/>
    <s v="India"/>
    <d v="2024-10-01T16:54:23"/>
    <d v="2024-10-02T00:00:00"/>
    <d v="2024-10-02T09:30:58"/>
    <d v="2024-10-02T13:00:00"/>
    <d v="2024-10-03T16:14:24"/>
    <x v="0"/>
    <d v="2024-10-04T13:00:00"/>
    <x v="0"/>
    <x v="0"/>
    <n v="16.600000000000001"/>
    <n v="20.079999999999998"/>
    <n v="47.33"/>
    <n v="3.48"/>
    <n v="30.72"/>
    <n v="27.23"/>
    <n v="0"/>
    <n v="1"/>
    <n v="1"/>
  </r>
  <r>
    <n v="9451404337"/>
    <x v="1"/>
    <x v="0"/>
    <s v="New Delhi"/>
    <s v="Delhi"/>
    <s v="India"/>
    <x v="3"/>
    <x v="3"/>
    <s v="India"/>
    <d v="2024-10-01T16:55:02"/>
    <d v="2024-10-02T00:00:00"/>
    <d v="2024-10-02T15:54:56"/>
    <d v="2024-10-02T17:00:00"/>
    <d v="2024-10-03T10:16:48"/>
    <x v="1"/>
    <d v="2024-10-03T17:00:00"/>
    <x v="0"/>
    <x v="0"/>
    <n v="22.98"/>
    <n v="24.07"/>
    <n v="41.35"/>
    <n v="1.08"/>
    <n v="18.350000000000001"/>
    <n v="17.27"/>
    <n v="0"/>
    <n v="1"/>
    <n v="1"/>
  </r>
  <r>
    <n v="9451404901"/>
    <x v="1"/>
    <x v="0"/>
    <s v="New Delhi"/>
    <s v="Delhi"/>
    <s v="India"/>
    <x v="3"/>
    <x v="3"/>
    <s v="India"/>
    <d v="2024-10-01T16:55:03"/>
    <d v="2024-10-02T00:00:00"/>
    <d v="2024-10-02T15:54:56"/>
    <d v="2024-10-02T17:00:00"/>
    <d v="2024-10-03T10:09:36"/>
    <x v="0"/>
    <d v="2024-10-03T17:00:00"/>
    <x v="0"/>
    <x v="0"/>
    <n v="22.98"/>
    <n v="24.07"/>
    <n v="41.23"/>
    <n v="1.08"/>
    <n v="18.23"/>
    <n v="17.149999999999999"/>
    <n v="0"/>
    <n v="1"/>
    <n v="1"/>
  </r>
  <r>
    <n v="2109565663"/>
    <x v="6"/>
    <x v="1"/>
    <s v="New Delhi"/>
    <s v="Delhi"/>
    <s v="India"/>
    <x v="18"/>
    <x v="14"/>
    <s v="India"/>
    <d v="2024-10-01T16:56:22"/>
    <d v="2024-10-02T00:00:00"/>
    <d v="2024-10-02T10:50:15"/>
    <d v="2024-10-02T13:00:00"/>
    <d v="2024-10-05T16:14:24"/>
    <x v="0"/>
    <d v="2024-10-04T13:00:00"/>
    <x v="0"/>
    <x v="1"/>
    <n v="17.88"/>
    <n v="20.05"/>
    <n v="95.3"/>
    <n v="2.15"/>
    <n v="77.400000000000006"/>
    <n v="75.23"/>
    <n v="27.23"/>
    <n v="1"/>
    <n v="1"/>
  </r>
  <r>
    <n v="2109566055"/>
    <x v="6"/>
    <x v="1"/>
    <s v="New Delhi"/>
    <s v="Delhi"/>
    <s v="India"/>
    <x v="18"/>
    <x v="14"/>
    <s v="India"/>
    <d v="2024-10-01T16:56:23"/>
    <d v="2024-10-02T00:00:00"/>
    <d v="2024-10-02T10:50:15"/>
    <d v="2024-10-02T13:00:00"/>
    <d v="2024-10-05T15:24:00"/>
    <x v="0"/>
    <d v="2024-10-04T13:00:00"/>
    <x v="0"/>
    <x v="1"/>
    <n v="17.88"/>
    <n v="20.05"/>
    <n v="94.45"/>
    <n v="2.15"/>
    <n v="76.55"/>
    <n v="74.400000000000006"/>
    <n v="26.4"/>
    <n v="1"/>
    <n v="1"/>
  </r>
  <r>
    <n v="1497293593"/>
    <x v="0"/>
    <x v="1"/>
    <s v="New Delhi"/>
    <s v="Delhi"/>
    <s v="India"/>
    <x v="1"/>
    <x v="1"/>
    <s v="India"/>
    <d v="2024-10-01T16:59:19"/>
    <d v="2024-10-02T00:00:00"/>
    <d v="2024-10-02T12:40:05"/>
    <d v="2024-10-02T13:00:00"/>
    <d v="2024-10-04T12:52:48"/>
    <x v="0"/>
    <d v="2024-10-04T13:00:00"/>
    <x v="0"/>
    <x v="0"/>
    <n v="19.670000000000002"/>
    <n v="20"/>
    <n v="67.88"/>
    <n v="0.32"/>
    <n v="48.2"/>
    <n v="47.87"/>
    <n v="0"/>
    <n v="1"/>
    <n v="1"/>
  </r>
  <r>
    <n v="1497388189"/>
    <x v="3"/>
    <x v="2"/>
    <s v="New Delhi"/>
    <s v="Delhi"/>
    <s v="India"/>
    <x v="19"/>
    <x v="15"/>
    <s v="India"/>
    <d v="2024-10-01T16:59:19"/>
    <d v="2024-10-02T00:00:00"/>
    <d v="2024-10-02T09:07:44"/>
    <d v="2024-10-02T13:00:00"/>
    <m/>
    <x v="0"/>
    <d v="2024-10-05T13:00:00"/>
    <x v="1"/>
    <x v="2"/>
    <n v="16.13"/>
    <n v="20"/>
    <m/>
    <n v="3.87"/>
    <m/>
    <m/>
    <n v="0"/>
    <n v="1"/>
    <n v="1"/>
  </r>
  <r>
    <n v="1497293850"/>
    <x v="0"/>
    <x v="1"/>
    <s v="New Delhi"/>
    <s v="Delhi"/>
    <s v="India"/>
    <x v="1"/>
    <x v="1"/>
    <s v="India"/>
    <d v="2024-10-01T16:59:20"/>
    <d v="2024-10-02T00:00:00"/>
    <d v="2024-10-02T12:40:05"/>
    <d v="2024-10-02T13:00:00"/>
    <d v="2024-10-03T10:00:00"/>
    <x v="1"/>
    <d v="2024-10-04T13:00:00"/>
    <x v="0"/>
    <x v="0"/>
    <n v="19.670000000000002"/>
    <n v="20"/>
    <n v="41"/>
    <n v="0.32"/>
    <n v="21.32"/>
    <n v="21"/>
    <n v="0"/>
    <n v="1"/>
    <n v="1"/>
  </r>
  <r>
    <n v="1497388330"/>
    <x v="3"/>
    <x v="2"/>
    <s v="New Delhi"/>
    <s v="Delhi"/>
    <s v="India"/>
    <x v="19"/>
    <x v="15"/>
    <s v="India"/>
    <d v="2024-10-01T16:59:20"/>
    <d v="2024-10-02T00:00:00"/>
    <d v="2024-10-02T09:07:44"/>
    <d v="2024-10-02T13:00:00"/>
    <d v="2024-10-05T13:28:48"/>
    <x v="0"/>
    <d v="2024-10-05T13:00:00"/>
    <x v="0"/>
    <x v="1"/>
    <n v="16.13"/>
    <n v="20"/>
    <n v="92.48"/>
    <n v="3.87"/>
    <n v="76.349999999999994"/>
    <n v="72.47"/>
    <n v="0.47"/>
    <n v="1"/>
    <n v="1"/>
  </r>
  <r>
    <n v="1911475948"/>
    <x v="0"/>
    <x v="2"/>
    <s v="New Delhi"/>
    <s v="Delhi"/>
    <s v="India"/>
    <x v="4"/>
    <x v="4"/>
    <s v="India"/>
    <d v="2024-10-01T17:05:21"/>
    <d v="2024-10-03T00:00:00"/>
    <d v="2024-10-02T12:19:01"/>
    <d v="2024-10-02T13:00:00"/>
    <d v="2024-10-04T16:43:12"/>
    <x v="0"/>
    <d v="2024-10-05T13:00:00"/>
    <x v="0"/>
    <x v="0"/>
    <n v="19.22"/>
    <n v="19.899999999999999"/>
    <n v="71.62"/>
    <n v="0.67"/>
    <n v="52.4"/>
    <n v="51.72"/>
    <n v="0"/>
    <n v="1"/>
    <n v="1"/>
  </r>
  <r>
    <n v="1911476087"/>
    <x v="0"/>
    <x v="2"/>
    <s v="New Delhi"/>
    <s v="Delhi"/>
    <s v="India"/>
    <x v="4"/>
    <x v="4"/>
    <s v="India"/>
    <d v="2024-10-01T17:05:22"/>
    <d v="2024-10-03T00:00:00"/>
    <d v="2024-10-02T12:19:01"/>
    <d v="2024-10-02T13:00:00"/>
    <d v="2024-10-05T09:31:12"/>
    <x v="0"/>
    <d v="2024-10-05T13:00:00"/>
    <x v="0"/>
    <x v="0"/>
    <n v="19.22"/>
    <n v="19.899999999999999"/>
    <n v="88.42"/>
    <n v="0.67"/>
    <n v="69.2"/>
    <n v="68.52"/>
    <n v="0"/>
    <n v="1"/>
    <n v="1"/>
  </r>
  <r>
    <n v="2111294458"/>
    <x v="4"/>
    <x v="2"/>
    <s v="New Delhi"/>
    <s v="Delhi"/>
    <s v="India"/>
    <x v="4"/>
    <x v="4"/>
    <s v="India"/>
    <d v="2024-10-01T17:08:22"/>
    <d v="2024-10-03T00:00:00"/>
    <d v="2024-10-02T09:30:44"/>
    <d v="2024-10-02T13:00:00"/>
    <d v="2024-10-04T13:21:36"/>
    <x v="0"/>
    <d v="2024-10-05T13:00:00"/>
    <x v="0"/>
    <x v="0"/>
    <n v="16.37"/>
    <n v="19.850000000000001"/>
    <n v="68.22"/>
    <n v="3.48"/>
    <n v="51.83"/>
    <n v="48.35"/>
    <n v="0"/>
    <n v="1"/>
    <n v="1"/>
  </r>
  <r>
    <n v="2111294524"/>
    <x v="4"/>
    <x v="2"/>
    <s v="New Delhi"/>
    <s v="Delhi"/>
    <s v="India"/>
    <x v="4"/>
    <x v="4"/>
    <s v="India"/>
    <d v="2024-10-01T17:08:23"/>
    <d v="2024-10-03T00:00:00"/>
    <d v="2024-10-02T09:30:44"/>
    <d v="2024-10-02T13:00:00"/>
    <d v="2024-10-04T12:07:12"/>
    <x v="0"/>
    <d v="2024-10-05T13:00:00"/>
    <x v="0"/>
    <x v="0"/>
    <n v="16.37"/>
    <n v="19.850000000000001"/>
    <n v="66.97"/>
    <n v="3.48"/>
    <n v="50.6"/>
    <n v="47.12"/>
    <n v="0"/>
    <n v="1"/>
    <n v="1"/>
  </r>
  <r>
    <n v="1912485849"/>
    <x v="2"/>
    <x v="2"/>
    <s v="New Delhi"/>
    <s v="Delhi"/>
    <s v="India"/>
    <x v="4"/>
    <x v="4"/>
    <s v="India"/>
    <d v="2024-10-01T17:12:21"/>
    <d v="2024-10-03T00:00:00"/>
    <d v="2024-10-02T11:37:34"/>
    <d v="2024-10-02T13:00:00"/>
    <d v="2024-10-05T18:16:48"/>
    <x v="0"/>
    <d v="2024-10-05T13:00:00"/>
    <x v="0"/>
    <x v="1"/>
    <n v="18.420000000000002"/>
    <n v="19.78"/>
    <n v="97.07"/>
    <n v="1.37"/>
    <n v="78.650000000000006"/>
    <n v="77.27"/>
    <n v="5.27"/>
    <n v="1"/>
    <n v="1"/>
  </r>
  <r>
    <n v="1912485869"/>
    <x v="2"/>
    <x v="2"/>
    <s v="New Delhi"/>
    <s v="Delhi"/>
    <s v="India"/>
    <x v="4"/>
    <x v="4"/>
    <s v="India"/>
    <d v="2024-10-01T17:12:22"/>
    <d v="2024-10-03T00:00:00"/>
    <d v="2024-10-02T11:37:34"/>
    <d v="2024-10-02T13:00:00"/>
    <d v="2024-10-05T14:09:36"/>
    <x v="0"/>
    <d v="2024-10-05T13:00:00"/>
    <x v="0"/>
    <x v="1"/>
    <n v="18.420000000000002"/>
    <n v="19.78"/>
    <n v="92.95"/>
    <n v="1.37"/>
    <n v="74.53"/>
    <n v="73.150000000000006"/>
    <n v="1.1499999999999999"/>
    <n v="1"/>
    <n v="1"/>
  </r>
  <r>
    <n v="2112764656"/>
    <x v="0"/>
    <x v="2"/>
    <s v="New Delhi"/>
    <s v="Delhi"/>
    <s v="India"/>
    <x v="11"/>
    <x v="10"/>
    <s v="India"/>
    <d v="2024-10-01T17:18:22"/>
    <d v="2024-10-03T00:00:00"/>
    <d v="2024-10-02T09:23:26"/>
    <d v="2024-10-02T13:00:00"/>
    <d v="2024-10-04T12:19:41"/>
    <x v="0"/>
    <d v="2024-10-05T13:00:00"/>
    <x v="0"/>
    <x v="0"/>
    <n v="16.079999999999998"/>
    <n v="19.68"/>
    <n v="67.02"/>
    <n v="3.6"/>
    <n v="50.93"/>
    <n v="47.32"/>
    <n v="0"/>
    <n v="1"/>
    <n v="1"/>
  </r>
  <r>
    <n v="2112764731"/>
    <x v="0"/>
    <x v="2"/>
    <s v="New Delhi"/>
    <s v="Delhi"/>
    <s v="India"/>
    <x v="11"/>
    <x v="10"/>
    <s v="India"/>
    <d v="2024-10-01T17:18:23"/>
    <d v="2024-10-03T00:00:00"/>
    <d v="2024-10-02T09:23:26"/>
    <d v="2024-10-02T13:00:00"/>
    <m/>
    <x v="0"/>
    <d v="2024-10-05T13:00:00"/>
    <x v="1"/>
    <x v="2"/>
    <n v="16.079999999999998"/>
    <n v="19.68"/>
    <m/>
    <n v="3.6"/>
    <m/>
    <m/>
    <n v="0"/>
    <n v="1"/>
    <n v="1"/>
  </r>
  <r>
    <n v="9074601012"/>
    <x v="2"/>
    <x v="2"/>
    <s v="New Delhi"/>
    <s v="Delhi"/>
    <s v="India"/>
    <x v="11"/>
    <x v="10"/>
    <s v="India"/>
    <d v="2024-10-01T17:20:01"/>
    <d v="2024-10-03T00:00:00"/>
    <d v="2024-10-02T15:35:03"/>
    <d v="2024-10-02T17:00:00"/>
    <d v="2024-10-05T12:19:12"/>
    <x v="1"/>
    <d v="2024-10-05T17:00:00"/>
    <x v="0"/>
    <x v="0"/>
    <n v="22.25"/>
    <n v="23.65"/>
    <n v="90.98"/>
    <n v="1.4"/>
    <n v="68.73"/>
    <n v="67.319999999999993"/>
    <n v="0"/>
    <n v="1"/>
    <n v="1"/>
  </r>
  <r>
    <n v="8697832811"/>
    <x v="1"/>
    <x v="0"/>
    <s v="New Delhi"/>
    <s v="Delhi"/>
    <s v="India"/>
    <x v="3"/>
    <x v="3"/>
    <s v="India"/>
    <d v="2024-10-01T17:20:29"/>
    <d v="2024-10-03T00:00:00"/>
    <d v="2024-10-02T10:28:31"/>
    <d v="2024-10-02T13:00:00"/>
    <d v="2024-10-03T10:38:53"/>
    <x v="0"/>
    <d v="2024-10-03T13:00:00"/>
    <x v="0"/>
    <x v="0"/>
    <n v="17.13"/>
    <n v="19.649999999999999"/>
    <n v="41.3"/>
    <n v="2.52"/>
    <n v="24.17"/>
    <n v="21.63"/>
    <n v="0"/>
    <n v="1"/>
    <n v="1"/>
  </r>
  <r>
    <n v="8697833237"/>
    <x v="1"/>
    <x v="0"/>
    <s v="New Delhi"/>
    <s v="Delhi"/>
    <s v="India"/>
    <x v="3"/>
    <x v="3"/>
    <s v="India"/>
    <d v="2024-10-01T17:20:30"/>
    <d v="2024-10-03T00:00:00"/>
    <d v="2024-10-02T10:28:31"/>
    <d v="2024-10-02T13:00:00"/>
    <d v="2024-10-03T14:19:12"/>
    <x v="0"/>
    <d v="2024-10-03T13:00:00"/>
    <x v="0"/>
    <x v="1"/>
    <n v="17.13"/>
    <n v="19.649999999999999"/>
    <n v="44.97"/>
    <n v="2.52"/>
    <n v="27.83"/>
    <n v="25.32"/>
    <n v="1.32"/>
    <n v="1"/>
    <n v="1"/>
  </r>
  <r>
    <n v="9074600455"/>
    <x v="2"/>
    <x v="2"/>
    <s v="New Delhi"/>
    <s v="Delhi"/>
    <s v="India"/>
    <x v="11"/>
    <x v="10"/>
    <s v="India"/>
    <d v="2024-10-01T17:20:31"/>
    <d v="2024-10-03T00:00:00"/>
    <d v="2024-10-02T15:35:03"/>
    <d v="2024-10-02T17:00:00"/>
    <d v="2024-10-05T12:19:12"/>
    <x v="0"/>
    <d v="2024-10-05T17:00:00"/>
    <x v="0"/>
    <x v="0"/>
    <n v="22.23"/>
    <n v="23.65"/>
    <n v="90.97"/>
    <n v="1.4"/>
    <n v="68.73"/>
    <n v="67.319999999999993"/>
    <n v="0"/>
    <n v="1"/>
    <n v="1"/>
  </r>
  <r>
    <n v="9290879775"/>
    <x v="1"/>
    <x v="0"/>
    <s v="New Delhi"/>
    <s v="Delhi"/>
    <s v="India"/>
    <x v="3"/>
    <x v="3"/>
    <s v="India"/>
    <d v="2024-10-01T17:23:01"/>
    <d v="2024-10-03T00:00:00"/>
    <d v="2024-10-02T12:42:11"/>
    <d v="2024-10-02T13:00:00"/>
    <d v="2024-10-03T16:50:24"/>
    <x v="0"/>
    <d v="2024-10-03T13:00:00"/>
    <x v="0"/>
    <x v="1"/>
    <n v="19.32"/>
    <n v="19.600000000000001"/>
    <n v="47.45"/>
    <n v="0.28000000000000003"/>
    <n v="28.13"/>
    <n v="27.83"/>
    <n v="3.83"/>
    <n v="1"/>
    <n v="1"/>
  </r>
  <r>
    <n v="9290879351"/>
    <x v="1"/>
    <x v="0"/>
    <s v="New Delhi"/>
    <s v="Delhi"/>
    <s v="India"/>
    <x v="3"/>
    <x v="3"/>
    <s v="India"/>
    <d v="2024-10-01T17:23:29"/>
    <d v="2024-10-03T00:00:00"/>
    <d v="2024-10-02T12:42:11"/>
    <d v="2024-10-02T13:00:00"/>
    <d v="2024-10-03T16:14:24"/>
    <x v="0"/>
    <d v="2024-10-03T13:00:00"/>
    <x v="0"/>
    <x v="1"/>
    <n v="19.3"/>
    <n v="19.600000000000001"/>
    <n v="46.83"/>
    <n v="0.28000000000000003"/>
    <n v="27.53"/>
    <n v="27.23"/>
    <n v="3.23"/>
    <n v="1"/>
    <n v="1"/>
  </r>
  <r>
    <n v="1318445599"/>
    <x v="4"/>
    <x v="2"/>
    <s v="New Delhi"/>
    <s v="Delhi"/>
    <s v="India"/>
    <x v="15"/>
    <x v="12"/>
    <s v="India"/>
    <d v="2024-10-01T17:25:18"/>
    <d v="2024-10-03T00:00:00"/>
    <d v="2024-10-02T10:23:37"/>
    <d v="2024-10-02T13:00:00"/>
    <d v="2024-10-04T09:43:12"/>
    <x v="0"/>
    <d v="2024-10-05T13:00:00"/>
    <x v="0"/>
    <x v="0"/>
    <n v="16.97"/>
    <n v="19.57"/>
    <n v="64.28"/>
    <n v="2.6"/>
    <n v="47.32"/>
    <n v="44.72"/>
    <n v="0"/>
    <n v="1"/>
    <n v="1"/>
  </r>
  <r>
    <n v="1318446148"/>
    <x v="4"/>
    <x v="2"/>
    <s v="New Delhi"/>
    <s v="Delhi"/>
    <s v="India"/>
    <x v="15"/>
    <x v="12"/>
    <s v="India"/>
    <d v="2024-10-01T17:25:19"/>
    <d v="2024-10-03T00:00:00"/>
    <d v="2024-10-02T10:23:37"/>
    <d v="2024-10-02T13:00:00"/>
    <d v="2024-10-05T10:40:48"/>
    <x v="0"/>
    <d v="2024-10-05T13:00:00"/>
    <x v="0"/>
    <x v="0"/>
    <n v="16.97"/>
    <n v="19.57"/>
    <n v="89.25"/>
    <n v="2.6"/>
    <n v="72.28"/>
    <n v="69.67"/>
    <n v="0"/>
    <n v="1"/>
    <n v="1"/>
  </r>
  <r>
    <n v="2113787770"/>
    <x v="0"/>
    <x v="2"/>
    <s v="New Delhi"/>
    <s v="Delhi"/>
    <s v="India"/>
    <x v="10"/>
    <x v="1"/>
    <s v="India"/>
    <d v="2024-10-01T17:25:22"/>
    <d v="2024-10-03T00:00:00"/>
    <d v="2024-10-02T09:31:29"/>
    <d v="2024-10-02T13:00:00"/>
    <d v="2024-10-04T11:26:24"/>
    <x v="0"/>
    <d v="2024-10-05T13:00:00"/>
    <x v="0"/>
    <x v="0"/>
    <n v="16.100000000000001"/>
    <n v="19.57"/>
    <n v="66.02"/>
    <n v="3.47"/>
    <n v="49.9"/>
    <n v="46.43"/>
    <n v="0"/>
    <n v="1"/>
    <n v="1"/>
  </r>
  <r>
    <n v="2113788251"/>
    <x v="0"/>
    <x v="2"/>
    <s v="New Delhi"/>
    <s v="Delhi"/>
    <s v="India"/>
    <x v="10"/>
    <x v="1"/>
    <s v="India"/>
    <d v="2024-10-01T17:25:23"/>
    <d v="2024-10-03T00:00:00"/>
    <d v="2024-10-02T09:31:29"/>
    <d v="2024-10-02T13:00:00"/>
    <d v="2024-10-05T10:07:12"/>
    <x v="0"/>
    <d v="2024-10-05T13:00:00"/>
    <x v="0"/>
    <x v="0"/>
    <n v="16.100000000000001"/>
    <n v="19.57"/>
    <n v="88.68"/>
    <n v="3.47"/>
    <n v="72.58"/>
    <n v="69.12"/>
    <n v="0"/>
    <n v="1"/>
    <n v="1"/>
  </r>
  <r>
    <n v="1504595629"/>
    <x v="0"/>
    <x v="2"/>
    <s v="New Delhi"/>
    <s v="Delhi"/>
    <s v="India"/>
    <x v="11"/>
    <x v="10"/>
    <s v="India"/>
    <d v="2024-10-01T17:27:19"/>
    <d v="2024-10-03T00:00:00"/>
    <d v="2024-10-02T09:58:23"/>
    <d v="2024-10-02T13:00:00"/>
    <d v="2024-10-05T13:57:36"/>
    <x v="0"/>
    <d v="2024-10-05T13:00:00"/>
    <x v="0"/>
    <x v="1"/>
    <n v="16.52"/>
    <n v="19.53"/>
    <n v="92.5"/>
    <n v="3.02"/>
    <n v="75.98"/>
    <n v="72.95"/>
    <n v="0.95"/>
    <n v="1"/>
    <n v="1"/>
  </r>
  <r>
    <n v="1504596141"/>
    <x v="0"/>
    <x v="2"/>
    <s v="New Delhi"/>
    <s v="Delhi"/>
    <s v="India"/>
    <x v="11"/>
    <x v="10"/>
    <s v="India"/>
    <d v="2024-10-01T17:27:20"/>
    <d v="2024-10-03T00:00:00"/>
    <d v="2024-10-02T09:58:23"/>
    <d v="2024-10-02T13:00:00"/>
    <d v="2024-10-04T13:21:36"/>
    <x v="0"/>
    <d v="2024-10-05T13:00:00"/>
    <x v="0"/>
    <x v="0"/>
    <n v="16.52"/>
    <n v="19.53"/>
    <n v="67.900000000000006"/>
    <n v="3.02"/>
    <n v="51.38"/>
    <n v="48.35"/>
    <n v="0"/>
    <n v="1"/>
    <n v="1"/>
  </r>
  <r>
    <n v="1858281274"/>
    <x v="4"/>
    <x v="2"/>
    <s v="New Delhi"/>
    <s v="Delhi"/>
    <s v="India"/>
    <x v="5"/>
    <x v="5"/>
    <s v="India"/>
    <d v="2024-10-01T17:28:13"/>
    <d v="2024-10-03T00:00:00"/>
    <d v="2024-10-02T16:43:31"/>
    <d v="2024-10-02T17:00:00"/>
    <d v="2024-10-04T14:00:00"/>
    <x v="0"/>
    <d v="2024-10-05T17:00:00"/>
    <x v="0"/>
    <x v="0"/>
    <n v="23.25"/>
    <n v="23.52"/>
    <n v="68.52"/>
    <n v="0.27"/>
    <n v="45.27"/>
    <n v="45"/>
    <n v="0"/>
    <n v="1"/>
    <n v="1"/>
  </r>
  <r>
    <n v="1858281628"/>
    <x v="4"/>
    <x v="2"/>
    <s v="New Delhi"/>
    <s v="Delhi"/>
    <s v="India"/>
    <x v="5"/>
    <x v="5"/>
    <s v="India"/>
    <d v="2024-10-01T17:28:14"/>
    <d v="2024-10-03T00:00:00"/>
    <d v="2024-10-02T16:43:31"/>
    <d v="2024-10-02T17:00:00"/>
    <d v="2024-10-04T16:24:00"/>
    <x v="0"/>
    <d v="2024-10-05T17:00:00"/>
    <x v="0"/>
    <x v="0"/>
    <n v="23.25"/>
    <n v="23.52"/>
    <n v="70.92"/>
    <n v="0.27"/>
    <n v="47.67"/>
    <n v="47.4"/>
    <n v="0"/>
    <n v="1"/>
    <n v="1"/>
  </r>
  <r>
    <n v="1505222556"/>
    <x v="1"/>
    <x v="2"/>
    <s v="New Delhi"/>
    <s v="Delhi"/>
    <s v="India"/>
    <x v="2"/>
    <x v="2"/>
    <s v="India"/>
    <d v="2024-10-01T17:30:19"/>
    <d v="2024-10-03T00:00:00"/>
    <d v="2024-10-02T10:14:53"/>
    <d v="2024-10-02T13:00:00"/>
    <d v="2024-10-05T09:38:24"/>
    <x v="0"/>
    <d v="2024-10-05T13:00:00"/>
    <x v="0"/>
    <x v="0"/>
    <n v="16.73"/>
    <n v="19.48"/>
    <n v="88.13"/>
    <n v="2.75"/>
    <n v="71.38"/>
    <n v="68.63"/>
    <n v="0"/>
    <n v="1"/>
    <n v="1"/>
  </r>
  <r>
    <n v="1505222612"/>
    <x v="1"/>
    <x v="2"/>
    <s v="New Delhi"/>
    <s v="Delhi"/>
    <s v="India"/>
    <x v="2"/>
    <x v="2"/>
    <s v="India"/>
    <d v="2024-10-01T17:30:20"/>
    <d v="2024-10-03T00:00:00"/>
    <d v="2024-10-02T10:14:53"/>
    <d v="2024-10-02T13:00:00"/>
    <d v="2024-10-05T16:50:24"/>
    <x v="1"/>
    <d v="2024-10-05T13:00:00"/>
    <x v="0"/>
    <x v="1"/>
    <n v="16.73"/>
    <n v="19.48"/>
    <n v="95.33"/>
    <n v="2.75"/>
    <n v="78.58"/>
    <n v="75.83"/>
    <n v="3.83"/>
    <n v="1"/>
    <n v="1"/>
  </r>
  <r>
    <n v="2114812604"/>
    <x v="4"/>
    <x v="1"/>
    <s v="New Delhi"/>
    <s v="Delhi"/>
    <s v="India"/>
    <x v="16"/>
    <x v="8"/>
    <s v="India"/>
    <d v="2024-10-01T17:31:22"/>
    <d v="2024-10-03T00:00:00"/>
    <d v="2024-10-02T10:13:28"/>
    <d v="2024-10-02T13:00:00"/>
    <d v="2024-10-03T13:21:36"/>
    <x v="0"/>
    <d v="2024-10-04T13:00:00"/>
    <x v="0"/>
    <x v="0"/>
    <n v="16.7"/>
    <n v="19.47"/>
    <n v="43.83"/>
    <n v="2.77"/>
    <n v="27.13"/>
    <n v="24.35"/>
    <n v="0"/>
    <n v="1"/>
    <n v="1"/>
  </r>
  <r>
    <n v="2114812832"/>
    <x v="4"/>
    <x v="1"/>
    <s v="New Delhi"/>
    <s v="Delhi"/>
    <s v="India"/>
    <x v="16"/>
    <x v="8"/>
    <s v="India"/>
    <d v="2024-10-01T17:31:23"/>
    <d v="2024-10-03T00:00:00"/>
    <d v="2024-10-02T10:13:28"/>
    <d v="2024-10-02T13:00:00"/>
    <d v="2024-10-03T10:28:48"/>
    <x v="0"/>
    <d v="2024-10-04T13:00:00"/>
    <x v="0"/>
    <x v="0"/>
    <n v="16.7"/>
    <n v="19.47"/>
    <n v="40.950000000000003"/>
    <n v="2.77"/>
    <n v="24.25"/>
    <n v="21.47"/>
    <n v="0"/>
    <n v="1"/>
    <n v="1"/>
  </r>
  <r>
    <n v="5321947720"/>
    <x v="5"/>
    <x v="2"/>
    <s v="New Delhi"/>
    <s v="Delhi"/>
    <s v="India"/>
    <x v="15"/>
    <x v="12"/>
    <s v="India"/>
    <d v="2024-10-01T17:36:09"/>
    <d v="2024-10-03T00:00:00"/>
    <d v="2024-10-02T10:31:38"/>
    <d v="2024-10-02T13:00:00"/>
    <d v="2024-10-05T18:26:24"/>
    <x v="1"/>
    <d v="2024-10-05T13:00:00"/>
    <x v="0"/>
    <x v="1"/>
    <n v="16.920000000000002"/>
    <n v="19.38"/>
    <n v="96.83"/>
    <n v="2.4700000000000002"/>
    <n v="79.900000000000006"/>
    <n v="77.430000000000007"/>
    <n v="5.43"/>
    <n v="1"/>
    <n v="1"/>
  </r>
  <r>
    <n v="5321948366"/>
    <x v="5"/>
    <x v="2"/>
    <s v="New Delhi"/>
    <s v="Delhi"/>
    <s v="India"/>
    <x v="15"/>
    <x v="12"/>
    <s v="India"/>
    <d v="2024-10-01T17:36:10"/>
    <d v="2024-10-03T00:00:00"/>
    <d v="2024-10-02T10:31:38"/>
    <d v="2024-10-02T13:00:00"/>
    <d v="2024-10-04T14:40:48"/>
    <x v="0"/>
    <d v="2024-10-05T13:00:00"/>
    <x v="0"/>
    <x v="0"/>
    <n v="16.920000000000002"/>
    <n v="19.38"/>
    <n v="69.069999999999993"/>
    <n v="2.4700000000000002"/>
    <n v="52.15"/>
    <n v="49.67"/>
    <n v="0"/>
    <n v="1"/>
    <n v="1"/>
  </r>
  <r>
    <n v="2115870594"/>
    <x v="6"/>
    <x v="2"/>
    <s v="New Delhi"/>
    <s v="Delhi"/>
    <s v="India"/>
    <x v="19"/>
    <x v="15"/>
    <s v="India"/>
    <d v="2024-10-01T17:36:22"/>
    <d v="2024-10-03T00:00:00"/>
    <d v="2024-10-02T09:42:24"/>
    <d v="2024-10-02T13:00:00"/>
    <d v="2024-10-05T10:10:05"/>
    <x v="0"/>
    <d v="2024-10-05T13:00:00"/>
    <x v="0"/>
    <x v="0"/>
    <n v="16.100000000000001"/>
    <n v="19.38"/>
    <n v="88.55"/>
    <n v="3.28"/>
    <n v="72.45"/>
    <n v="69.17"/>
    <n v="0"/>
    <n v="1"/>
    <n v="1"/>
  </r>
  <r>
    <n v="2115871302"/>
    <x v="6"/>
    <x v="2"/>
    <s v="New Delhi"/>
    <s v="Delhi"/>
    <s v="India"/>
    <x v="19"/>
    <x v="15"/>
    <s v="India"/>
    <d v="2024-10-01T17:36:23"/>
    <d v="2024-10-03T00:00:00"/>
    <d v="2024-10-02T09:42:24"/>
    <d v="2024-10-02T13:00:00"/>
    <d v="2024-10-06T15:24:00"/>
    <x v="1"/>
    <d v="2024-10-05T13:00:00"/>
    <x v="0"/>
    <x v="1"/>
    <n v="16.100000000000001"/>
    <n v="19.38"/>
    <n v="117.78"/>
    <n v="3.28"/>
    <n v="101.68"/>
    <n v="98.4"/>
    <n v="26.4"/>
    <n v="1"/>
    <n v="1"/>
  </r>
  <r>
    <n v="2116181896"/>
    <x v="0"/>
    <x v="2"/>
    <s v="New Delhi"/>
    <s v="Delhi"/>
    <s v="India"/>
    <x v="13"/>
    <x v="6"/>
    <s v="India"/>
    <d v="2024-10-01T17:38:22"/>
    <d v="2024-10-03T00:00:00"/>
    <d v="2024-10-02T09:44:16"/>
    <d v="2024-10-02T13:00:00"/>
    <d v="2024-10-04T18:45:36"/>
    <x v="0"/>
    <d v="2024-10-05T13:00:00"/>
    <x v="0"/>
    <x v="0"/>
    <n v="16.079999999999998"/>
    <n v="19.350000000000001"/>
    <n v="73.12"/>
    <n v="3.25"/>
    <n v="57.02"/>
    <n v="53.75"/>
    <n v="0"/>
    <n v="1"/>
    <n v="1"/>
  </r>
  <r>
    <n v="2116182253"/>
    <x v="0"/>
    <x v="2"/>
    <s v="New Delhi"/>
    <s v="Delhi"/>
    <s v="India"/>
    <x v="13"/>
    <x v="6"/>
    <s v="India"/>
    <d v="2024-10-01T17:38:23"/>
    <d v="2024-10-03T00:00:00"/>
    <d v="2024-10-02T09:44:16"/>
    <d v="2024-10-02T13:00:00"/>
    <d v="2024-10-04T10:57:36"/>
    <x v="0"/>
    <d v="2024-10-05T13:00:00"/>
    <x v="0"/>
    <x v="0"/>
    <n v="16.079999999999998"/>
    <n v="19.350000000000001"/>
    <n v="65.319999999999993"/>
    <n v="3.25"/>
    <n v="49.22"/>
    <n v="45.95"/>
    <n v="0"/>
    <n v="1"/>
    <n v="1"/>
  </r>
  <r>
    <n v="1507855138"/>
    <x v="5"/>
    <x v="1"/>
    <s v="New Delhi"/>
    <s v="Delhi"/>
    <s v="India"/>
    <x v="6"/>
    <x v="6"/>
    <s v="India"/>
    <d v="2024-10-01T17:44:19"/>
    <d v="2024-10-03T00:00:00"/>
    <d v="2024-10-02T10:48:32"/>
    <d v="2024-10-02T13:00:00"/>
    <d v="2024-10-04T13:43:12"/>
    <x v="0"/>
    <d v="2024-10-04T13:00:00"/>
    <x v="0"/>
    <x v="1"/>
    <n v="17.07"/>
    <n v="19.25"/>
    <n v="67.97"/>
    <n v="2.1800000000000002"/>
    <n v="50.9"/>
    <n v="48.72"/>
    <n v="0.72"/>
    <n v="1"/>
    <n v="1"/>
  </r>
  <r>
    <n v="1507858679"/>
    <x v="5"/>
    <x v="1"/>
    <s v="New Delhi"/>
    <s v="Delhi"/>
    <s v="India"/>
    <x v="6"/>
    <x v="6"/>
    <s v="India"/>
    <d v="2024-10-01T17:44:19"/>
    <d v="2024-10-03T00:00:00"/>
    <d v="2024-10-02T10:49:08"/>
    <d v="2024-10-02T13:00:00"/>
    <d v="2024-10-04T16:31:12"/>
    <x v="0"/>
    <d v="2024-10-04T13:00:00"/>
    <x v="0"/>
    <x v="1"/>
    <n v="17.07"/>
    <n v="19.25"/>
    <n v="70.77"/>
    <n v="2.17"/>
    <n v="53.7"/>
    <n v="51.52"/>
    <n v="3.52"/>
    <n v="1"/>
    <n v="1"/>
  </r>
  <r>
    <n v="1507867695"/>
    <x v="5"/>
    <x v="1"/>
    <s v="New Delhi"/>
    <s v="Delhi"/>
    <s v="India"/>
    <x v="6"/>
    <x v="6"/>
    <s v="India"/>
    <d v="2024-10-01T17:44:19"/>
    <d v="2024-10-03T00:00:00"/>
    <d v="2024-10-02T10:34:42"/>
    <d v="2024-10-02T13:00:00"/>
    <d v="2024-10-04T13:09:36"/>
    <x v="0"/>
    <d v="2024-10-04T13:00:00"/>
    <x v="0"/>
    <x v="1"/>
    <n v="16.829999999999998"/>
    <n v="19.25"/>
    <n v="67.42"/>
    <n v="2.42"/>
    <n v="50.57"/>
    <n v="48.15"/>
    <n v="0.15"/>
    <n v="1"/>
    <n v="1"/>
  </r>
  <r>
    <n v="1507857256"/>
    <x v="5"/>
    <x v="1"/>
    <s v="New Delhi"/>
    <s v="Delhi"/>
    <s v="India"/>
    <x v="6"/>
    <x v="6"/>
    <s v="India"/>
    <d v="2024-10-01T17:44:19"/>
    <d v="2024-10-03T00:00:00"/>
    <d v="2024-10-02T10:28:30"/>
    <d v="2024-10-02T13:00:00"/>
    <d v="2024-10-03T15:55:12"/>
    <x v="0"/>
    <d v="2024-10-04T13:00:00"/>
    <x v="0"/>
    <x v="0"/>
    <n v="16.73"/>
    <n v="19.25"/>
    <n v="46.17"/>
    <n v="2.52"/>
    <n v="29.43"/>
    <n v="26.92"/>
    <n v="0"/>
    <n v="1"/>
    <n v="1"/>
  </r>
  <r>
    <n v="1507852980"/>
    <x v="5"/>
    <x v="1"/>
    <s v="New Delhi"/>
    <s v="Delhi"/>
    <s v="India"/>
    <x v="6"/>
    <x v="6"/>
    <s v="India"/>
    <d v="2024-10-01T17:44:19"/>
    <d v="2024-10-03T00:00:00"/>
    <d v="2024-10-02T10:47:20"/>
    <d v="2024-10-02T13:00:00"/>
    <d v="2024-10-03T13:02:24"/>
    <x v="0"/>
    <d v="2024-10-04T13:00:00"/>
    <x v="0"/>
    <x v="0"/>
    <n v="17.05"/>
    <n v="19.25"/>
    <n v="43.3"/>
    <n v="2.2000000000000002"/>
    <n v="26.25"/>
    <n v="24.03"/>
    <n v="0"/>
    <n v="1"/>
    <n v="1"/>
  </r>
  <r>
    <n v="1507853686"/>
    <x v="5"/>
    <x v="1"/>
    <s v="New Delhi"/>
    <s v="Delhi"/>
    <s v="India"/>
    <x v="6"/>
    <x v="6"/>
    <s v="India"/>
    <d v="2024-10-01T17:44:20"/>
    <d v="2024-10-03T00:00:00"/>
    <d v="2024-10-02T10:47:20"/>
    <d v="2024-10-02T13:00:00"/>
    <d v="2024-10-04T16:24:00"/>
    <x v="0"/>
    <d v="2024-10-04T13:00:00"/>
    <x v="0"/>
    <x v="1"/>
    <n v="17.05"/>
    <n v="19.25"/>
    <n v="70.650000000000006"/>
    <n v="2.2000000000000002"/>
    <n v="53.6"/>
    <n v="51.4"/>
    <n v="3.4"/>
    <n v="1"/>
    <n v="1"/>
  </r>
  <r>
    <n v="1507858814"/>
    <x v="5"/>
    <x v="1"/>
    <s v="New Delhi"/>
    <s v="Delhi"/>
    <s v="India"/>
    <x v="6"/>
    <x v="6"/>
    <s v="India"/>
    <d v="2024-10-01T17:44:20"/>
    <d v="2024-10-03T00:00:00"/>
    <d v="2024-10-02T10:49:08"/>
    <d v="2024-10-02T13:00:00"/>
    <d v="2024-10-04T13:38:24"/>
    <x v="0"/>
    <d v="2024-10-04T13:00:00"/>
    <x v="0"/>
    <x v="1"/>
    <n v="17.07"/>
    <n v="19.25"/>
    <n v="67.900000000000006"/>
    <n v="2.17"/>
    <n v="50.82"/>
    <n v="48.63"/>
    <n v="0.63"/>
    <n v="1"/>
    <n v="1"/>
  </r>
  <r>
    <n v="1507855653"/>
    <x v="5"/>
    <x v="1"/>
    <s v="New Delhi"/>
    <s v="Delhi"/>
    <s v="India"/>
    <x v="6"/>
    <x v="6"/>
    <s v="India"/>
    <d v="2024-10-01T17:44:20"/>
    <d v="2024-10-03T00:00:00"/>
    <d v="2024-10-02T10:48:32"/>
    <d v="2024-10-02T13:00:00"/>
    <d v="2024-10-03T14:00:00"/>
    <x v="0"/>
    <d v="2024-10-04T13:00:00"/>
    <x v="0"/>
    <x v="0"/>
    <n v="17.07"/>
    <n v="19.25"/>
    <n v="44.25"/>
    <n v="2.1800000000000002"/>
    <n v="27.18"/>
    <n v="25"/>
    <n v="0"/>
    <n v="1"/>
    <n v="1"/>
  </r>
  <r>
    <n v="1507857768"/>
    <x v="5"/>
    <x v="1"/>
    <s v="New Delhi"/>
    <s v="Delhi"/>
    <s v="India"/>
    <x v="6"/>
    <x v="6"/>
    <s v="India"/>
    <d v="2024-10-01T17:44:20"/>
    <d v="2024-10-03T00:00:00"/>
    <d v="2024-10-02T10:28:30"/>
    <d v="2024-10-02T13:00:00"/>
    <d v="2024-10-03T15:09:36"/>
    <x v="0"/>
    <d v="2024-10-04T13:00:00"/>
    <x v="0"/>
    <x v="0"/>
    <n v="16.73"/>
    <n v="19.25"/>
    <n v="45.42"/>
    <n v="2.52"/>
    <n v="28.68"/>
    <n v="26.15"/>
    <n v="0"/>
    <n v="1"/>
    <n v="1"/>
  </r>
  <r>
    <n v="1507868322"/>
    <x v="5"/>
    <x v="1"/>
    <s v="New Delhi"/>
    <s v="Delhi"/>
    <s v="India"/>
    <x v="6"/>
    <x v="6"/>
    <s v="India"/>
    <d v="2024-10-01T17:44:20"/>
    <d v="2024-10-03T00:00:00"/>
    <d v="2024-10-02T10:34:42"/>
    <d v="2024-10-02T13:00:00"/>
    <d v="2024-10-03T13:43:12"/>
    <x v="0"/>
    <d v="2024-10-04T13:00:00"/>
    <x v="0"/>
    <x v="0"/>
    <n v="16.829999999999998"/>
    <n v="19.25"/>
    <n v="43.97"/>
    <n v="2.42"/>
    <n v="27.13"/>
    <n v="24.72"/>
    <n v="0"/>
    <n v="1"/>
    <n v="1"/>
  </r>
  <r>
    <n v="2117137415"/>
    <x v="4"/>
    <x v="1"/>
    <s v="New Delhi"/>
    <s v="Delhi"/>
    <s v="India"/>
    <x v="16"/>
    <x v="8"/>
    <s v="India"/>
    <d v="2024-10-01T17:46:22"/>
    <d v="2024-10-03T00:00:00"/>
    <d v="2024-10-02T10:12:57"/>
    <d v="2024-10-02T13:00:00"/>
    <d v="2024-10-04T09:02:24"/>
    <x v="0"/>
    <d v="2024-10-04T13:00:00"/>
    <x v="0"/>
    <x v="0"/>
    <n v="16.43"/>
    <n v="19.22"/>
    <n v="63.27"/>
    <n v="2.78"/>
    <n v="46.82"/>
    <n v="44.03"/>
    <n v="0"/>
    <n v="1"/>
    <n v="1"/>
  </r>
  <r>
    <n v="2117137617"/>
    <x v="4"/>
    <x v="1"/>
    <s v="New Delhi"/>
    <s v="Delhi"/>
    <s v="India"/>
    <x v="16"/>
    <x v="8"/>
    <s v="India"/>
    <d v="2024-10-01T17:46:23"/>
    <d v="2024-10-03T00:00:00"/>
    <d v="2024-10-02T10:12:57"/>
    <d v="2024-10-02T13:00:00"/>
    <d v="2024-10-04T14:55:12"/>
    <x v="0"/>
    <d v="2024-10-04T13:00:00"/>
    <x v="0"/>
    <x v="1"/>
    <n v="16.43"/>
    <n v="19.22"/>
    <n v="69.13"/>
    <n v="2.78"/>
    <n v="52.7"/>
    <n v="49.92"/>
    <n v="1.92"/>
    <n v="1"/>
    <n v="1"/>
  </r>
  <r>
    <n v="2117426314"/>
    <x v="0"/>
    <x v="2"/>
    <s v="New Delhi"/>
    <s v="Delhi"/>
    <s v="India"/>
    <x v="10"/>
    <x v="1"/>
    <s v="India"/>
    <d v="2024-10-01T17:49:22"/>
    <d v="2024-10-03T00:00:00"/>
    <d v="2024-10-02T09:54:32"/>
    <d v="2024-10-02T13:00:00"/>
    <d v="2024-10-05T15:24:00"/>
    <x v="0"/>
    <d v="2024-10-05T13:00:00"/>
    <x v="0"/>
    <x v="1"/>
    <n v="16.079999999999998"/>
    <n v="19.170000000000002"/>
    <n v="93.57"/>
    <n v="3.08"/>
    <n v="77.48"/>
    <n v="74.400000000000006"/>
    <n v="2.4"/>
    <n v="1"/>
    <n v="1"/>
  </r>
  <r>
    <n v="2117426818"/>
    <x v="0"/>
    <x v="2"/>
    <s v="New Delhi"/>
    <s v="Delhi"/>
    <s v="India"/>
    <x v="10"/>
    <x v="1"/>
    <s v="India"/>
    <d v="2024-10-01T17:49:23"/>
    <d v="2024-10-03T00:00:00"/>
    <d v="2024-10-02T09:54:32"/>
    <d v="2024-10-02T13:00:00"/>
    <d v="2024-10-05T09:31:12"/>
    <x v="0"/>
    <d v="2024-10-05T13:00:00"/>
    <x v="0"/>
    <x v="0"/>
    <n v="16.079999999999998"/>
    <n v="19.170000000000002"/>
    <n v="87.68"/>
    <n v="3.08"/>
    <n v="71.599999999999994"/>
    <n v="68.52"/>
    <n v="0"/>
    <n v="1"/>
    <n v="1"/>
  </r>
  <r>
    <n v="5498403911"/>
    <x v="0"/>
    <x v="0"/>
    <s v="New Delhi"/>
    <s v="Delhi"/>
    <s v="India"/>
    <x v="8"/>
    <x v="8"/>
    <s v="India"/>
    <d v="2024-10-01T17:50:15"/>
    <d v="2024-10-03T00:00:00"/>
    <d v="2024-10-02T09:55:31"/>
    <d v="2024-10-02T13:00:00"/>
    <d v="2024-10-03T10:24:29"/>
    <x v="0"/>
    <d v="2024-10-03T13:00:00"/>
    <x v="0"/>
    <x v="0"/>
    <n v="16.079999999999998"/>
    <n v="19.149999999999999"/>
    <n v="40.57"/>
    <n v="3.07"/>
    <n v="24.47"/>
    <n v="21.4"/>
    <n v="0"/>
    <n v="1"/>
    <n v="1"/>
  </r>
  <r>
    <n v="5498404386"/>
    <x v="0"/>
    <x v="0"/>
    <s v="New Delhi"/>
    <s v="Delhi"/>
    <s v="India"/>
    <x v="8"/>
    <x v="8"/>
    <s v="India"/>
    <d v="2024-10-01T17:50:16"/>
    <d v="2024-10-03T00:00:00"/>
    <d v="2024-10-02T09:55:31"/>
    <d v="2024-10-02T13:00:00"/>
    <d v="2024-10-03T14:48:00"/>
    <x v="0"/>
    <d v="2024-10-03T13:00:00"/>
    <x v="0"/>
    <x v="1"/>
    <n v="16.079999999999998"/>
    <n v="19.149999999999999"/>
    <n v="44.95"/>
    <n v="3.07"/>
    <n v="28.87"/>
    <n v="25.8"/>
    <n v="1.8"/>
    <n v="1"/>
    <n v="1"/>
  </r>
  <r>
    <n v="1510667800"/>
    <x v="1"/>
    <x v="0"/>
    <s v="New Delhi"/>
    <s v="Delhi"/>
    <s v="India"/>
    <x v="9"/>
    <x v="9"/>
    <s v="India"/>
    <d v="2024-10-01T17:54:19"/>
    <d v="2024-10-03T00:00:00"/>
    <d v="2024-10-02T13:33:19"/>
    <d v="2024-10-02T17:00:00"/>
    <d v="2024-10-03T09:40:48"/>
    <x v="0"/>
    <d v="2024-10-03T17:00:00"/>
    <x v="0"/>
    <x v="0"/>
    <n v="19.649999999999999"/>
    <n v="23.08"/>
    <n v="39.770000000000003"/>
    <n v="3.43"/>
    <n v="20.12"/>
    <n v="16.670000000000002"/>
    <n v="0"/>
    <n v="1"/>
    <n v="1"/>
  </r>
  <r>
    <n v="1510668209"/>
    <x v="1"/>
    <x v="0"/>
    <s v="New Delhi"/>
    <s v="Delhi"/>
    <s v="India"/>
    <x v="9"/>
    <x v="9"/>
    <s v="India"/>
    <d v="2024-10-01T17:54:20"/>
    <d v="2024-10-03T00:00:00"/>
    <d v="2024-10-02T13:33:19"/>
    <d v="2024-10-02T17:00:00"/>
    <d v="2024-10-03T14:00:00"/>
    <x v="0"/>
    <d v="2024-10-03T17:00:00"/>
    <x v="0"/>
    <x v="0"/>
    <n v="19.63"/>
    <n v="23.08"/>
    <n v="44.08"/>
    <n v="3.43"/>
    <n v="24.43"/>
    <n v="21"/>
    <n v="0"/>
    <n v="1"/>
    <n v="1"/>
  </r>
  <r>
    <n v="1512270563"/>
    <x v="5"/>
    <x v="0"/>
    <s v="New Delhi"/>
    <s v="Delhi"/>
    <s v="India"/>
    <x v="0"/>
    <x v="0"/>
    <s v="India"/>
    <d v="2024-10-01T17:57:19"/>
    <d v="2024-10-03T00:00:00"/>
    <d v="2024-10-02T13:33:38"/>
    <d v="2024-10-02T17:00:00"/>
    <d v="2024-10-03T13:19:12"/>
    <x v="0"/>
    <d v="2024-10-03T17:00:00"/>
    <x v="0"/>
    <x v="0"/>
    <n v="19.600000000000001"/>
    <n v="23.03"/>
    <n v="43.35"/>
    <n v="3.43"/>
    <n v="23.75"/>
    <n v="20.32"/>
    <n v="0"/>
    <n v="1"/>
    <n v="1"/>
  </r>
  <r>
    <n v="1512271055"/>
    <x v="5"/>
    <x v="0"/>
    <s v="New Delhi"/>
    <s v="Delhi"/>
    <s v="India"/>
    <x v="0"/>
    <x v="0"/>
    <s v="India"/>
    <d v="2024-10-01T17:57:20"/>
    <d v="2024-10-03T00:00:00"/>
    <d v="2024-10-02T13:33:38"/>
    <d v="2024-10-02T17:00:00"/>
    <d v="2024-10-03T15:07:12"/>
    <x v="0"/>
    <d v="2024-10-03T17:00:00"/>
    <x v="0"/>
    <x v="0"/>
    <n v="19.600000000000001"/>
    <n v="23.03"/>
    <n v="45.15"/>
    <n v="3.43"/>
    <n v="25.55"/>
    <n v="22.12"/>
    <n v="0"/>
    <n v="1"/>
    <n v="1"/>
  </r>
  <r>
    <n v="7272242367"/>
    <x v="5"/>
    <x v="0"/>
    <s v="New Delhi"/>
    <s v="Delhi"/>
    <s v="India"/>
    <x v="0"/>
    <x v="0"/>
    <s v="India"/>
    <d v="2024-10-01T18:00:01"/>
    <d v="2024-10-03T00:00:00"/>
    <d v="2024-10-02T12:43:20"/>
    <d v="2024-10-02T13:00:00"/>
    <d v="2024-10-03T21:19:12"/>
    <x v="0"/>
    <d v="2024-10-03T13:00:00"/>
    <x v="0"/>
    <x v="1"/>
    <n v="18.72"/>
    <n v="18.98"/>
    <n v="51.32"/>
    <n v="0.27"/>
    <n v="32.58"/>
    <n v="32.32"/>
    <n v="8.32"/>
    <n v="1"/>
    <n v="1"/>
  </r>
  <r>
    <n v="7272242547"/>
    <x v="5"/>
    <x v="0"/>
    <s v="New Delhi"/>
    <s v="Delhi"/>
    <s v="India"/>
    <x v="0"/>
    <x v="0"/>
    <s v="India"/>
    <d v="2024-10-01T18:00:02"/>
    <d v="2024-10-03T00:00:00"/>
    <d v="2024-10-02T12:43:20"/>
    <d v="2024-10-02T13:00:00"/>
    <d v="2024-10-03T18:55:12"/>
    <x v="0"/>
    <d v="2024-10-03T13:00:00"/>
    <x v="0"/>
    <x v="1"/>
    <n v="18.72"/>
    <n v="18.98"/>
    <n v="48.92"/>
    <n v="0.27"/>
    <n v="30.18"/>
    <n v="29.92"/>
    <n v="5.92"/>
    <n v="1"/>
    <n v="1"/>
  </r>
  <r>
    <n v="5515811735"/>
    <x v="0"/>
    <x v="0"/>
    <s v="New Delhi"/>
    <s v="Delhi"/>
    <s v="India"/>
    <x v="8"/>
    <x v="8"/>
    <s v="India"/>
    <d v="2024-10-01T18:00:15"/>
    <d v="2024-10-03T00:00:00"/>
    <d v="2024-10-02T10:05:40"/>
    <d v="2024-10-02T13:00:00"/>
    <d v="2024-10-03T08:52:19"/>
    <x v="0"/>
    <d v="2024-10-03T13:00:00"/>
    <x v="0"/>
    <x v="0"/>
    <n v="16.079999999999998"/>
    <n v="18.98"/>
    <n v="38.869999999999997"/>
    <n v="2.9"/>
    <n v="22.77"/>
    <n v="19.87"/>
    <n v="0"/>
    <n v="1"/>
    <n v="1"/>
  </r>
  <r>
    <n v="5515812089"/>
    <x v="0"/>
    <x v="0"/>
    <s v="New Delhi"/>
    <s v="Delhi"/>
    <s v="India"/>
    <x v="8"/>
    <x v="8"/>
    <s v="India"/>
    <d v="2024-10-01T18:00:16"/>
    <d v="2024-10-03T00:00:00"/>
    <d v="2024-10-02T10:05:40"/>
    <d v="2024-10-02T13:00:00"/>
    <d v="2024-10-03T12:31:12"/>
    <x v="0"/>
    <d v="2024-10-03T13:00:00"/>
    <x v="0"/>
    <x v="0"/>
    <n v="16.079999999999998"/>
    <n v="18.98"/>
    <n v="42.5"/>
    <n v="2.9"/>
    <n v="26.42"/>
    <n v="23.52"/>
    <n v="0"/>
    <n v="1"/>
    <n v="1"/>
  </r>
  <r>
    <n v="1514488727"/>
    <x v="4"/>
    <x v="2"/>
    <s v="New Delhi"/>
    <s v="Delhi"/>
    <s v="India"/>
    <x v="17"/>
    <x v="13"/>
    <s v="India"/>
    <d v="2024-10-01T18:02:19"/>
    <d v="2024-10-03T00:00:00"/>
    <d v="2024-10-02T13:53:34"/>
    <d v="2024-10-02T17:00:00"/>
    <d v="2024-10-05T15:33:36"/>
    <x v="0"/>
    <d v="2024-10-05T17:00:00"/>
    <x v="0"/>
    <x v="0"/>
    <n v="19.850000000000001"/>
    <n v="22.95"/>
    <n v="93.52"/>
    <n v="3.1"/>
    <n v="73.67"/>
    <n v="70.55"/>
    <n v="0"/>
    <n v="1"/>
    <n v="1"/>
  </r>
  <r>
    <n v="1514489326"/>
    <x v="4"/>
    <x v="2"/>
    <s v="New Delhi"/>
    <s v="Delhi"/>
    <s v="India"/>
    <x v="17"/>
    <x v="13"/>
    <s v="India"/>
    <d v="2024-10-01T18:02:20"/>
    <d v="2024-10-03T00:00:00"/>
    <d v="2024-10-02T13:53:34"/>
    <d v="2024-10-02T17:00:00"/>
    <d v="2024-10-05T13:14:24"/>
    <x v="1"/>
    <d v="2024-10-05T17:00:00"/>
    <x v="0"/>
    <x v="0"/>
    <n v="19.850000000000001"/>
    <n v="22.95"/>
    <n v="91.2"/>
    <n v="3.1"/>
    <n v="71.33"/>
    <n v="68.23"/>
    <n v="0"/>
    <n v="1"/>
    <n v="1"/>
  </r>
  <r>
    <n v="2119584354"/>
    <x v="4"/>
    <x v="1"/>
    <s v="New Delhi"/>
    <s v="Delhi"/>
    <s v="India"/>
    <x v="16"/>
    <x v="8"/>
    <s v="India"/>
    <d v="2024-10-01T18:02:22"/>
    <d v="2024-10-03T00:00:00"/>
    <d v="2024-10-02T10:13:46"/>
    <d v="2024-10-02T13:00:00"/>
    <d v="2024-10-04T12:02:24"/>
    <x v="0"/>
    <d v="2024-10-04T13:00:00"/>
    <x v="0"/>
    <x v="0"/>
    <n v="16.18"/>
    <n v="18.95"/>
    <n v="66"/>
    <n v="2.77"/>
    <n v="49.8"/>
    <n v="47.03"/>
    <n v="0"/>
    <n v="1"/>
    <n v="1"/>
  </r>
  <r>
    <n v="2119584888"/>
    <x v="4"/>
    <x v="1"/>
    <s v="New Delhi"/>
    <s v="Delhi"/>
    <s v="India"/>
    <x v="16"/>
    <x v="8"/>
    <s v="India"/>
    <d v="2024-10-01T18:02:23"/>
    <d v="2024-10-03T00:00:00"/>
    <d v="2024-10-02T10:13:46"/>
    <d v="2024-10-02T13:00:00"/>
    <d v="2024-10-04T14:26:24"/>
    <x v="0"/>
    <d v="2024-10-04T13:00:00"/>
    <x v="0"/>
    <x v="1"/>
    <n v="16.18"/>
    <n v="18.95"/>
    <n v="68.400000000000006"/>
    <n v="2.77"/>
    <n v="52.2"/>
    <n v="49.43"/>
    <n v="1.43"/>
    <n v="1"/>
    <n v="1"/>
  </r>
  <r>
    <n v="3994084124"/>
    <x v="4"/>
    <x v="0"/>
    <s v="New Delhi"/>
    <s v="Delhi"/>
    <s v="India"/>
    <x v="8"/>
    <x v="8"/>
    <s v="India"/>
    <d v="2024-10-01T18:10:06"/>
    <d v="2024-10-03T00:00:00"/>
    <d v="2024-10-02T14:50:06"/>
    <d v="2024-10-02T17:00:00"/>
    <d v="2024-10-04T08:50:24"/>
    <x v="0"/>
    <d v="2024-10-03T17:00:00"/>
    <x v="0"/>
    <x v="1"/>
    <n v="20.67"/>
    <n v="22.82"/>
    <n v="62.67"/>
    <n v="2.15"/>
    <n v="42"/>
    <n v="39.83"/>
    <n v="15.83"/>
    <n v="1"/>
    <n v="1"/>
  </r>
  <r>
    <n v="3994084442"/>
    <x v="4"/>
    <x v="0"/>
    <s v="New Delhi"/>
    <s v="Delhi"/>
    <s v="India"/>
    <x v="8"/>
    <x v="8"/>
    <s v="India"/>
    <d v="2024-10-01T18:10:07"/>
    <d v="2024-10-03T00:00:00"/>
    <d v="2024-10-02T14:50:06"/>
    <d v="2024-10-02T17:00:00"/>
    <d v="2024-10-03T11:14:24"/>
    <x v="0"/>
    <d v="2024-10-03T17:00:00"/>
    <x v="0"/>
    <x v="0"/>
    <n v="20.65"/>
    <n v="22.82"/>
    <n v="41.07"/>
    <n v="2.15"/>
    <n v="20.399999999999999"/>
    <n v="18.23"/>
    <n v="0"/>
    <n v="1"/>
    <n v="1"/>
  </r>
  <r>
    <n v="1518459513"/>
    <x v="3"/>
    <x v="2"/>
    <s v="New Delhi"/>
    <s v="Delhi"/>
    <s v="India"/>
    <x v="19"/>
    <x v="15"/>
    <s v="India"/>
    <d v="2024-10-01T18:11:19"/>
    <d v="2024-10-03T00:00:00"/>
    <d v="2024-10-02T10:16:56"/>
    <d v="2024-10-02T13:00:00"/>
    <d v="2024-10-05T13:28:48"/>
    <x v="0"/>
    <d v="2024-10-05T13:00:00"/>
    <x v="0"/>
    <x v="1"/>
    <n v="16.079999999999998"/>
    <n v="18.8"/>
    <n v="91.28"/>
    <n v="2.72"/>
    <n v="75.180000000000007"/>
    <n v="72.47"/>
    <n v="0.47"/>
    <n v="1"/>
    <n v="1"/>
  </r>
  <r>
    <n v="1518460227"/>
    <x v="3"/>
    <x v="2"/>
    <s v="New Delhi"/>
    <s v="Delhi"/>
    <s v="India"/>
    <x v="19"/>
    <x v="15"/>
    <s v="India"/>
    <d v="2024-10-01T18:11:20"/>
    <d v="2024-10-03T00:00:00"/>
    <d v="2024-10-02T10:16:56"/>
    <d v="2024-10-02T13:00:00"/>
    <d v="2024-10-04T15:16:48"/>
    <x v="0"/>
    <d v="2024-10-05T13:00:00"/>
    <x v="0"/>
    <x v="0"/>
    <n v="16.079999999999998"/>
    <n v="18.8"/>
    <n v="69.08"/>
    <n v="2.72"/>
    <n v="52.98"/>
    <n v="50.27"/>
    <n v="0"/>
    <n v="1"/>
    <n v="1"/>
  </r>
  <r>
    <n v="1518824651"/>
    <x v="5"/>
    <x v="0"/>
    <s v="New Delhi"/>
    <s v="Delhi"/>
    <s v="India"/>
    <x v="0"/>
    <x v="0"/>
    <s v="India"/>
    <d v="2024-10-01T18:12:19"/>
    <d v="2024-10-03T00:00:00"/>
    <d v="2024-10-02T13:27:53"/>
    <d v="2024-10-02T17:00:00"/>
    <d v="2024-10-03T13:52:48"/>
    <x v="0"/>
    <d v="2024-10-03T17:00:00"/>
    <x v="0"/>
    <x v="0"/>
    <n v="19.25"/>
    <n v="22.78"/>
    <n v="43.67"/>
    <n v="3.53"/>
    <n v="24.4"/>
    <n v="20.87"/>
    <n v="0"/>
    <n v="1"/>
    <n v="1"/>
  </r>
  <r>
    <n v="1518824957"/>
    <x v="5"/>
    <x v="0"/>
    <s v="New Delhi"/>
    <s v="Delhi"/>
    <s v="India"/>
    <x v="0"/>
    <x v="0"/>
    <s v="India"/>
    <d v="2024-10-01T18:12:20"/>
    <d v="2024-10-03T00:00:00"/>
    <d v="2024-10-02T13:27:53"/>
    <d v="2024-10-02T17:00:00"/>
    <d v="2024-10-03T18:57:36"/>
    <x v="0"/>
    <d v="2024-10-03T17:00:00"/>
    <x v="0"/>
    <x v="1"/>
    <n v="19.25"/>
    <n v="22.78"/>
    <n v="48.75"/>
    <n v="3.53"/>
    <n v="29.48"/>
    <n v="25.95"/>
    <n v="1.95"/>
    <n v="1"/>
    <n v="1"/>
  </r>
  <r>
    <n v="8665339598"/>
    <x v="0"/>
    <x v="2"/>
    <s v="New Delhi"/>
    <s v="Delhi"/>
    <s v="India"/>
    <x v="13"/>
    <x v="6"/>
    <s v="India"/>
    <d v="2024-10-01T18:14:08"/>
    <d v="2024-10-03T00:00:00"/>
    <d v="2024-10-02T14:58:10"/>
    <d v="2024-10-02T17:00:00"/>
    <d v="2024-10-05T13:09:36"/>
    <x v="0"/>
    <d v="2024-10-05T17:00:00"/>
    <x v="0"/>
    <x v="0"/>
    <n v="20.73"/>
    <n v="22.75"/>
    <n v="90.92"/>
    <n v="2.02"/>
    <n v="70.180000000000007"/>
    <n v="68.150000000000006"/>
    <n v="0"/>
    <n v="1"/>
    <n v="1"/>
  </r>
  <r>
    <n v="8665339643"/>
    <x v="0"/>
    <x v="2"/>
    <s v="New Delhi"/>
    <s v="Delhi"/>
    <s v="India"/>
    <x v="13"/>
    <x v="6"/>
    <s v="India"/>
    <d v="2024-10-01T18:14:09"/>
    <d v="2024-10-03T00:00:00"/>
    <d v="2024-10-02T14:58:10"/>
    <d v="2024-10-02T17:00:00"/>
    <d v="2024-10-04T09:12:00"/>
    <x v="0"/>
    <d v="2024-10-05T17:00:00"/>
    <x v="0"/>
    <x v="0"/>
    <n v="20.73"/>
    <n v="22.75"/>
    <n v="62.95"/>
    <n v="2.02"/>
    <n v="42.22"/>
    <n v="40.200000000000003"/>
    <n v="0"/>
    <n v="1"/>
    <n v="1"/>
  </r>
  <r>
    <n v="7035393662"/>
    <x v="3"/>
    <x v="0"/>
    <s v="New Delhi"/>
    <s v="Delhi"/>
    <s v="India"/>
    <x v="8"/>
    <x v="8"/>
    <s v="India"/>
    <d v="2024-10-01T18:15:08"/>
    <d v="2024-10-03T00:00:00"/>
    <d v="2024-10-02T11:03:34"/>
    <d v="2024-10-02T13:00:00"/>
    <d v="2024-10-03T13:57:36"/>
    <x v="0"/>
    <d v="2024-10-03T13:00:00"/>
    <x v="0"/>
    <x v="1"/>
    <n v="16.8"/>
    <n v="18.73"/>
    <n v="43.7"/>
    <n v="1.93"/>
    <n v="26.9"/>
    <n v="24.95"/>
    <n v="0.95"/>
    <n v="1"/>
    <n v="1"/>
  </r>
  <r>
    <n v="7035394191"/>
    <x v="3"/>
    <x v="0"/>
    <s v="New Delhi"/>
    <s v="Delhi"/>
    <s v="India"/>
    <x v="8"/>
    <x v="8"/>
    <s v="India"/>
    <d v="2024-10-01T18:15:09"/>
    <d v="2024-10-03T00:00:00"/>
    <d v="2024-10-02T11:03:34"/>
    <d v="2024-10-02T13:00:00"/>
    <d v="2024-10-03T10:33:07"/>
    <x v="0"/>
    <d v="2024-10-03T13:00:00"/>
    <x v="0"/>
    <x v="0"/>
    <n v="16.8"/>
    <n v="18.73"/>
    <n v="40.28"/>
    <n v="1.93"/>
    <n v="23.48"/>
    <n v="21.55"/>
    <n v="0"/>
    <n v="1"/>
    <n v="1"/>
  </r>
  <r>
    <n v="3370429440"/>
    <x v="0"/>
    <x v="1"/>
    <s v="New Delhi"/>
    <s v="Delhi"/>
    <s v="India"/>
    <x v="6"/>
    <x v="6"/>
    <s v="India"/>
    <d v="2024-10-01T18:15:20"/>
    <d v="2024-10-03T00:00:00"/>
    <d v="2024-10-02T10:21:01"/>
    <d v="2024-10-02T13:00:00"/>
    <d v="2024-10-04T11:26:24"/>
    <x v="0"/>
    <d v="2024-10-04T13:00:00"/>
    <x v="0"/>
    <x v="0"/>
    <n v="16.079999999999998"/>
    <n v="18.73"/>
    <n v="65.180000000000007"/>
    <n v="2.63"/>
    <n v="49.08"/>
    <n v="46.43"/>
    <n v="0"/>
    <n v="1"/>
    <n v="1"/>
  </r>
  <r>
    <n v="3370429688"/>
    <x v="0"/>
    <x v="1"/>
    <s v="New Delhi"/>
    <s v="Delhi"/>
    <s v="India"/>
    <x v="6"/>
    <x v="6"/>
    <s v="India"/>
    <d v="2024-10-01T18:15:21"/>
    <d v="2024-10-03T00:00:00"/>
    <d v="2024-10-02T10:21:01"/>
    <d v="2024-10-02T13:00:00"/>
    <d v="2024-10-03T11:55:12"/>
    <x v="0"/>
    <d v="2024-10-04T13:00:00"/>
    <x v="0"/>
    <x v="0"/>
    <n v="16.079999999999998"/>
    <n v="18.73"/>
    <n v="41.65"/>
    <n v="2.63"/>
    <n v="25.57"/>
    <n v="22.92"/>
    <n v="0"/>
    <n v="1"/>
    <n v="1"/>
  </r>
  <r>
    <n v="6868112692"/>
    <x v="3"/>
    <x v="2"/>
    <s v="New Delhi"/>
    <s v="Delhi"/>
    <s v="India"/>
    <x v="4"/>
    <x v="4"/>
    <s v="India"/>
    <d v="2024-10-01T18:15:29"/>
    <d v="2024-10-03T00:00:00"/>
    <d v="2024-10-02T14:04:35"/>
    <d v="2024-10-02T17:00:00"/>
    <d v="2024-10-05T10:38:24"/>
    <x v="0"/>
    <d v="2024-10-05T17:00:00"/>
    <x v="0"/>
    <x v="0"/>
    <n v="19.82"/>
    <n v="22.73"/>
    <n v="88.37"/>
    <n v="2.92"/>
    <n v="68.55"/>
    <n v="65.63"/>
    <n v="0"/>
    <n v="1"/>
    <n v="1"/>
  </r>
  <r>
    <n v="6868112995"/>
    <x v="3"/>
    <x v="2"/>
    <s v="New Delhi"/>
    <s v="Delhi"/>
    <s v="India"/>
    <x v="4"/>
    <x v="4"/>
    <s v="India"/>
    <d v="2024-10-01T18:15:30"/>
    <d v="2024-10-03T00:00:00"/>
    <d v="2024-10-02T14:04:35"/>
    <d v="2024-10-02T17:00:00"/>
    <d v="2024-10-04T15:19:12"/>
    <x v="0"/>
    <d v="2024-10-05T17:00:00"/>
    <x v="0"/>
    <x v="0"/>
    <n v="19.82"/>
    <n v="22.73"/>
    <n v="69.05"/>
    <n v="2.92"/>
    <n v="49.23"/>
    <n v="46.32"/>
    <n v="0"/>
    <n v="1"/>
    <n v="1"/>
  </r>
  <r>
    <n v="1921415153"/>
    <x v="2"/>
    <x v="2"/>
    <s v="New Delhi"/>
    <s v="Delhi"/>
    <s v="India"/>
    <x v="4"/>
    <x v="4"/>
    <s v="India"/>
    <d v="2024-10-01T18:20:21"/>
    <d v="2024-10-03T00:00:00"/>
    <d v="2024-10-02T12:21:56"/>
    <d v="2024-10-02T13:00:00"/>
    <d v="2024-10-04T12:02:24"/>
    <x v="0"/>
    <d v="2024-10-05T13:00:00"/>
    <x v="0"/>
    <x v="0"/>
    <n v="18.02"/>
    <n v="18.649999999999999"/>
    <n v="65.7"/>
    <n v="0.63"/>
    <n v="47.67"/>
    <n v="47.03"/>
    <n v="0"/>
    <n v="1"/>
    <n v="1"/>
  </r>
  <r>
    <n v="1921415201"/>
    <x v="2"/>
    <x v="2"/>
    <s v="New Delhi"/>
    <s v="Delhi"/>
    <s v="India"/>
    <x v="4"/>
    <x v="4"/>
    <s v="India"/>
    <d v="2024-10-01T18:20:22"/>
    <d v="2024-10-03T00:00:00"/>
    <d v="2024-10-02T12:21:56"/>
    <d v="2024-10-02T13:00:00"/>
    <d v="2024-10-05T13:12:00"/>
    <x v="0"/>
    <d v="2024-10-05T13:00:00"/>
    <x v="0"/>
    <x v="1"/>
    <n v="18.02"/>
    <n v="18.649999999999999"/>
    <n v="90.85"/>
    <n v="0.63"/>
    <n v="72.83"/>
    <n v="72.2"/>
    <n v="0.2"/>
    <n v="1"/>
    <n v="1"/>
  </r>
  <r>
    <n v="1521976681"/>
    <x v="5"/>
    <x v="0"/>
    <s v="New Delhi"/>
    <s v="Delhi"/>
    <s v="India"/>
    <x v="0"/>
    <x v="0"/>
    <s v="India"/>
    <d v="2024-10-01T18:22:19"/>
    <d v="2024-10-03T00:00:00"/>
    <d v="2024-10-02T13:34:34"/>
    <d v="2024-10-02T17:00:00"/>
    <d v="2024-10-03T15:36:00"/>
    <x v="0"/>
    <d v="2024-10-03T17:00:00"/>
    <x v="0"/>
    <x v="0"/>
    <n v="19.2"/>
    <n v="22.62"/>
    <n v="45.22"/>
    <n v="3.42"/>
    <n v="26.02"/>
    <n v="22.6"/>
    <n v="0"/>
    <n v="1"/>
    <n v="1"/>
  </r>
  <r>
    <n v="1521977026"/>
    <x v="5"/>
    <x v="0"/>
    <s v="New Delhi"/>
    <s v="Delhi"/>
    <s v="India"/>
    <x v="0"/>
    <x v="0"/>
    <s v="India"/>
    <d v="2024-10-01T18:22:20"/>
    <d v="2024-10-03T00:00:00"/>
    <d v="2024-10-02T13:34:34"/>
    <d v="2024-10-02T17:00:00"/>
    <d v="2024-10-03T14:16:48"/>
    <x v="0"/>
    <d v="2024-10-03T17:00:00"/>
    <x v="0"/>
    <x v="0"/>
    <n v="19.2"/>
    <n v="22.62"/>
    <n v="43.9"/>
    <n v="3.42"/>
    <n v="24.7"/>
    <n v="21.27"/>
    <n v="0"/>
    <n v="1"/>
    <n v="1"/>
  </r>
  <r>
    <n v="1522836311"/>
    <x v="1"/>
    <x v="1"/>
    <s v="New Delhi"/>
    <s v="Delhi"/>
    <s v="India"/>
    <x v="6"/>
    <x v="6"/>
    <s v="India"/>
    <d v="2024-10-01T18:25:19"/>
    <d v="2024-10-03T00:00:00"/>
    <d v="2024-10-02T11:30:38"/>
    <d v="2024-10-02T13:00:00"/>
    <d v="2024-10-04T16:14:24"/>
    <x v="1"/>
    <d v="2024-10-04T13:00:00"/>
    <x v="0"/>
    <x v="1"/>
    <n v="17.079999999999998"/>
    <n v="18.57"/>
    <n v="69.819999999999993"/>
    <n v="1.48"/>
    <n v="52.72"/>
    <n v="51.23"/>
    <n v="3.23"/>
    <n v="1"/>
    <n v="1"/>
  </r>
  <r>
    <n v="1522836528"/>
    <x v="1"/>
    <x v="1"/>
    <s v="New Delhi"/>
    <s v="Delhi"/>
    <s v="India"/>
    <x v="6"/>
    <x v="6"/>
    <s v="India"/>
    <d v="2024-10-01T18:25:20"/>
    <d v="2024-10-03T00:00:00"/>
    <d v="2024-10-02T11:30:38"/>
    <d v="2024-10-02T13:00:00"/>
    <d v="2024-10-03T11:09:36"/>
    <x v="0"/>
    <d v="2024-10-04T13:00:00"/>
    <x v="0"/>
    <x v="0"/>
    <n v="17.079999999999998"/>
    <n v="18.57"/>
    <n v="40.729999999999997"/>
    <n v="1.48"/>
    <n v="23.63"/>
    <n v="22.15"/>
    <n v="0"/>
    <n v="1"/>
    <n v="1"/>
  </r>
  <r>
    <n v="2384168446"/>
    <x v="4"/>
    <x v="2"/>
    <s v="New Delhi"/>
    <s v="Delhi"/>
    <s v="India"/>
    <x v="5"/>
    <x v="5"/>
    <s v="India"/>
    <d v="2024-10-01T18:26:16"/>
    <d v="2024-10-03T00:00:00"/>
    <d v="2024-10-02T12:44:59"/>
    <d v="2024-10-02T13:00:00"/>
    <d v="2024-10-05T13:57:36"/>
    <x v="0"/>
    <d v="2024-10-05T13:00:00"/>
    <x v="0"/>
    <x v="1"/>
    <n v="18.3"/>
    <n v="18.55"/>
    <n v="91.52"/>
    <n v="0.25"/>
    <n v="73.2"/>
    <n v="72.95"/>
    <n v="0.95"/>
    <n v="1"/>
    <n v="1"/>
  </r>
  <r>
    <n v="2384168898"/>
    <x v="4"/>
    <x v="2"/>
    <s v="New Delhi"/>
    <s v="Delhi"/>
    <s v="India"/>
    <x v="5"/>
    <x v="5"/>
    <s v="India"/>
    <d v="2024-10-01T18:26:17"/>
    <d v="2024-10-03T00:00:00"/>
    <d v="2024-10-02T12:44:59"/>
    <d v="2024-10-02T13:00:00"/>
    <d v="2024-10-05T09:14:24"/>
    <x v="0"/>
    <d v="2024-10-05T13:00:00"/>
    <x v="0"/>
    <x v="0"/>
    <n v="18.3"/>
    <n v="18.55"/>
    <n v="86.8"/>
    <n v="0.25"/>
    <n v="68.48"/>
    <n v="68.23"/>
    <n v="0"/>
    <n v="1"/>
    <n v="1"/>
  </r>
  <r>
    <n v="1522862835"/>
    <x v="1"/>
    <x v="1"/>
    <s v="New Delhi"/>
    <s v="Delhi"/>
    <s v="India"/>
    <x v="6"/>
    <x v="6"/>
    <s v="India"/>
    <d v="2024-10-01T18:26:19"/>
    <d v="2024-10-03T00:00:00"/>
    <d v="2024-10-02T11:30:38"/>
    <d v="2024-10-02T13:00:00"/>
    <d v="2024-10-04T09:31:12"/>
    <x v="0"/>
    <d v="2024-10-04T13:00:00"/>
    <x v="0"/>
    <x v="0"/>
    <n v="17.07"/>
    <n v="18.55"/>
    <n v="63.07"/>
    <n v="1.48"/>
    <n v="46"/>
    <n v="44.52"/>
    <n v="0"/>
    <n v="1"/>
    <n v="1"/>
  </r>
  <r>
    <n v="1522911146"/>
    <x v="1"/>
    <x v="1"/>
    <s v="New Delhi"/>
    <s v="Delhi"/>
    <s v="India"/>
    <x v="6"/>
    <x v="6"/>
    <s v="India"/>
    <d v="2024-10-01T18:26:19"/>
    <d v="2024-10-03T00:00:00"/>
    <d v="2024-10-02T11:30:38"/>
    <d v="2024-10-02T13:00:00"/>
    <d v="2024-10-04T13:33:36"/>
    <x v="0"/>
    <d v="2024-10-04T13:00:00"/>
    <x v="0"/>
    <x v="1"/>
    <n v="17.07"/>
    <n v="18.55"/>
    <n v="67.12"/>
    <n v="1.48"/>
    <n v="50.03"/>
    <n v="48.55"/>
    <n v="0.55000000000000004"/>
    <n v="1"/>
    <n v="1"/>
  </r>
  <r>
    <n v="1522842708"/>
    <x v="1"/>
    <x v="1"/>
    <s v="New Delhi"/>
    <s v="Delhi"/>
    <s v="India"/>
    <x v="6"/>
    <x v="6"/>
    <s v="India"/>
    <d v="2024-10-01T18:26:19"/>
    <d v="2024-10-03T00:00:00"/>
    <d v="2024-10-02T11:30:38"/>
    <d v="2024-10-02T13:00:00"/>
    <d v="2024-10-03T16:43:12"/>
    <x v="0"/>
    <d v="2024-10-04T13:00:00"/>
    <x v="0"/>
    <x v="0"/>
    <n v="17.07"/>
    <n v="18.55"/>
    <n v="46.27"/>
    <n v="1.48"/>
    <n v="29.2"/>
    <n v="27.72"/>
    <n v="0"/>
    <n v="1"/>
    <n v="1"/>
  </r>
  <r>
    <n v="1522863253"/>
    <x v="1"/>
    <x v="1"/>
    <s v="New Delhi"/>
    <s v="Delhi"/>
    <s v="India"/>
    <x v="6"/>
    <x v="6"/>
    <s v="India"/>
    <d v="2024-10-01T18:26:20"/>
    <d v="2024-10-03T00:00:00"/>
    <d v="2024-10-02T11:30:38"/>
    <d v="2024-10-02T13:00:00"/>
    <d v="2024-10-03T13:50:24"/>
    <x v="0"/>
    <d v="2024-10-04T13:00:00"/>
    <x v="0"/>
    <x v="0"/>
    <n v="17.07"/>
    <n v="18.55"/>
    <n v="43.4"/>
    <n v="1.48"/>
    <n v="26.32"/>
    <n v="24.83"/>
    <n v="0"/>
    <n v="1"/>
    <n v="1"/>
  </r>
  <r>
    <n v="1522911708"/>
    <x v="1"/>
    <x v="1"/>
    <s v="New Delhi"/>
    <s v="Delhi"/>
    <s v="India"/>
    <x v="6"/>
    <x v="6"/>
    <s v="India"/>
    <d v="2024-10-01T18:26:20"/>
    <d v="2024-10-03T00:00:00"/>
    <d v="2024-10-02T11:30:38"/>
    <d v="2024-10-02T13:00:00"/>
    <d v="2024-10-03T11:42:14"/>
    <x v="0"/>
    <d v="2024-10-04T13:00:00"/>
    <x v="0"/>
    <x v="0"/>
    <n v="17.07"/>
    <n v="18.55"/>
    <n v="41.25"/>
    <n v="1.48"/>
    <n v="24.18"/>
    <n v="22.7"/>
    <n v="0"/>
    <n v="1"/>
    <n v="1"/>
  </r>
  <r>
    <n v="1522843196"/>
    <x v="1"/>
    <x v="1"/>
    <s v="New Delhi"/>
    <s v="Delhi"/>
    <s v="India"/>
    <x v="6"/>
    <x v="6"/>
    <s v="India"/>
    <d v="2024-10-01T18:26:20"/>
    <d v="2024-10-03T00:00:00"/>
    <d v="2024-10-02T11:30:38"/>
    <d v="2024-10-02T13:00:00"/>
    <d v="2024-10-03T11:59:31"/>
    <x v="0"/>
    <d v="2024-10-04T13:00:00"/>
    <x v="0"/>
    <x v="0"/>
    <n v="17.07"/>
    <n v="18.55"/>
    <n v="41.55"/>
    <n v="1.48"/>
    <n v="24.47"/>
    <n v="22.98"/>
    <n v="0"/>
    <n v="1"/>
    <n v="1"/>
  </r>
  <r>
    <n v="4502119283"/>
    <x v="1"/>
    <x v="0"/>
    <s v="New Delhi"/>
    <s v="Delhi"/>
    <s v="India"/>
    <x v="3"/>
    <x v="3"/>
    <s v="India"/>
    <d v="2024-10-01T18:41:04"/>
    <d v="2024-10-03T00:00:00"/>
    <d v="2024-10-02T14:09:14"/>
    <d v="2024-10-02T17:00:00"/>
    <d v="2024-10-03T16:02:24"/>
    <x v="0"/>
    <d v="2024-10-03T17:00:00"/>
    <x v="0"/>
    <x v="0"/>
    <n v="19.47"/>
    <n v="22.3"/>
    <n v="45.35"/>
    <n v="2.83"/>
    <n v="25.88"/>
    <n v="23.03"/>
    <n v="0"/>
    <n v="1"/>
    <n v="1"/>
  </r>
  <r>
    <n v="4502119720"/>
    <x v="1"/>
    <x v="0"/>
    <s v="New Delhi"/>
    <s v="Delhi"/>
    <s v="India"/>
    <x v="3"/>
    <x v="3"/>
    <s v="India"/>
    <d v="2024-10-01T18:41:05"/>
    <d v="2024-10-03T00:00:00"/>
    <d v="2024-10-02T14:09:14"/>
    <d v="2024-10-02T17:00:00"/>
    <m/>
    <x v="0"/>
    <d v="2024-10-03T17:00:00"/>
    <x v="1"/>
    <x v="2"/>
    <n v="19.47"/>
    <n v="22.3"/>
    <m/>
    <n v="2.83"/>
    <m/>
    <m/>
    <n v="0"/>
    <n v="1"/>
    <n v="1"/>
  </r>
  <r>
    <n v="1527757324"/>
    <x v="5"/>
    <x v="0"/>
    <s v="New Delhi"/>
    <s v="Delhi"/>
    <s v="India"/>
    <x v="0"/>
    <x v="0"/>
    <s v="India"/>
    <d v="2024-10-01T18:41:19"/>
    <d v="2024-10-03T00:00:00"/>
    <d v="2024-10-02T13:26:53"/>
    <d v="2024-10-02T17:00:00"/>
    <d v="2024-10-03T21:57:36"/>
    <x v="0"/>
    <d v="2024-10-03T17:00:00"/>
    <x v="0"/>
    <x v="1"/>
    <n v="18.75"/>
    <n v="22.3"/>
    <n v="51.27"/>
    <n v="3.55"/>
    <n v="32.5"/>
    <n v="28.95"/>
    <n v="4.95"/>
    <n v="1"/>
    <n v="1"/>
  </r>
  <r>
    <n v="1527757449"/>
    <x v="5"/>
    <x v="0"/>
    <s v="New Delhi"/>
    <s v="Delhi"/>
    <s v="India"/>
    <x v="0"/>
    <x v="0"/>
    <s v="India"/>
    <d v="2024-10-01T18:41:20"/>
    <d v="2024-10-03T00:00:00"/>
    <d v="2024-10-02T13:26:53"/>
    <d v="2024-10-02T17:00:00"/>
    <d v="2024-10-03T14:45:36"/>
    <x v="1"/>
    <d v="2024-10-03T17:00:00"/>
    <x v="0"/>
    <x v="0"/>
    <n v="18.75"/>
    <n v="22.3"/>
    <n v="44.07"/>
    <n v="3.55"/>
    <n v="25.3"/>
    <n v="21.75"/>
    <n v="0"/>
    <n v="1"/>
    <n v="1"/>
  </r>
  <r>
    <n v="1528541714"/>
    <x v="5"/>
    <x v="0"/>
    <s v="New Delhi"/>
    <s v="Delhi"/>
    <s v="India"/>
    <x v="0"/>
    <x v="0"/>
    <s v="India"/>
    <d v="2024-10-01T18:45:19"/>
    <d v="2024-10-03T00:00:00"/>
    <d v="2024-10-02T13:35:04"/>
    <d v="2024-10-02T17:00:00"/>
    <m/>
    <x v="0"/>
    <d v="2024-10-03T17:00:00"/>
    <x v="1"/>
    <x v="2"/>
    <n v="18.82"/>
    <n v="22.23"/>
    <m/>
    <n v="3.4"/>
    <m/>
    <m/>
    <n v="0"/>
    <n v="1"/>
    <n v="1"/>
  </r>
  <r>
    <n v="1528541861"/>
    <x v="5"/>
    <x v="0"/>
    <s v="New Delhi"/>
    <s v="Delhi"/>
    <s v="India"/>
    <x v="0"/>
    <x v="0"/>
    <s v="India"/>
    <d v="2024-10-01T18:45:20"/>
    <d v="2024-10-03T00:00:00"/>
    <d v="2024-10-02T13:35:04"/>
    <d v="2024-10-02T17:00:00"/>
    <d v="2024-10-03T20:24:00"/>
    <x v="0"/>
    <d v="2024-10-03T17:00:00"/>
    <x v="0"/>
    <x v="1"/>
    <n v="18.82"/>
    <n v="22.23"/>
    <n v="49.63"/>
    <n v="3.4"/>
    <n v="30.8"/>
    <n v="27.4"/>
    <n v="3.4"/>
    <n v="1"/>
    <n v="1"/>
  </r>
  <r>
    <n v="9472910727"/>
    <x v="2"/>
    <x v="1"/>
    <s v="New Delhi"/>
    <s v="Delhi"/>
    <s v="India"/>
    <x v="14"/>
    <x v="10"/>
    <s v="India"/>
    <d v="2024-10-01T18:54:02"/>
    <d v="2024-10-03T00:00:00"/>
    <d v="2024-10-02T13:58:35"/>
    <d v="2024-10-02T17:00:00"/>
    <d v="2024-10-04T15:33:36"/>
    <x v="0"/>
    <d v="2024-10-04T17:00:00"/>
    <x v="0"/>
    <x v="0"/>
    <n v="19.07"/>
    <n v="22.08"/>
    <n v="68.650000000000006"/>
    <n v="3.02"/>
    <n v="49.58"/>
    <n v="46.55"/>
    <n v="0"/>
    <n v="1"/>
    <n v="1"/>
  </r>
  <r>
    <n v="9472911160"/>
    <x v="2"/>
    <x v="1"/>
    <s v="New Delhi"/>
    <s v="Delhi"/>
    <s v="India"/>
    <x v="14"/>
    <x v="10"/>
    <s v="India"/>
    <d v="2024-10-01T18:54:03"/>
    <d v="2024-10-03T00:00:00"/>
    <d v="2024-10-02T13:58:35"/>
    <d v="2024-10-02T17:00:00"/>
    <d v="2024-10-03T16:18:14"/>
    <x v="0"/>
    <d v="2024-10-04T17:00:00"/>
    <x v="0"/>
    <x v="0"/>
    <n v="19.07"/>
    <n v="22.08"/>
    <n v="45.4"/>
    <n v="3.02"/>
    <n v="26.32"/>
    <n v="23.3"/>
    <n v="0"/>
    <n v="1"/>
    <n v="1"/>
  </r>
  <r>
    <n v="1741578201"/>
    <x v="1"/>
    <x v="1"/>
    <s v="New Delhi"/>
    <s v="Delhi"/>
    <s v="India"/>
    <x v="6"/>
    <x v="6"/>
    <s v="India"/>
    <d v="2024-10-01T18:55:20"/>
    <d v="2024-10-03T00:00:00"/>
    <d v="2024-10-02T11:34:37"/>
    <d v="2024-10-02T13:00:00"/>
    <d v="2024-10-04T14:55:12"/>
    <x v="0"/>
    <d v="2024-10-04T13:00:00"/>
    <x v="0"/>
    <x v="1"/>
    <n v="16.649999999999999"/>
    <n v="18.07"/>
    <n v="67.98"/>
    <n v="1.42"/>
    <n v="51.33"/>
    <n v="49.92"/>
    <n v="1.92"/>
    <n v="1"/>
    <n v="1"/>
  </r>
  <r>
    <n v="1741578552"/>
    <x v="1"/>
    <x v="1"/>
    <s v="New Delhi"/>
    <s v="Delhi"/>
    <s v="India"/>
    <x v="6"/>
    <x v="6"/>
    <s v="India"/>
    <d v="2024-10-01T18:55:21"/>
    <d v="2024-10-03T00:00:00"/>
    <d v="2024-10-02T11:34:37"/>
    <d v="2024-10-02T13:00:00"/>
    <d v="2024-10-04T13:00:00"/>
    <x v="0"/>
    <d v="2024-10-04T13:00:00"/>
    <x v="0"/>
    <x v="0"/>
    <n v="16.649999999999999"/>
    <n v="18.07"/>
    <n v="66.069999999999993"/>
    <n v="1.42"/>
    <n v="49.42"/>
    <n v="48"/>
    <n v="0"/>
    <n v="1"/>
    <n v="1"/>
  </r>
  <r>
    <n v="1925972442"/>
    <x v="0"/>
    <x v="2"/>
    <s v="New Delhi"/>
    <s v="Delhi"/>
    <s v="India"/>
    <x v="4"/>
    <x v="4"/>
    <s v="India"/>
    <d v="2024-10-01T18:56:21"/>
    <d v="2024-10-03T00:00:00"/>
    <d v="2024-10-02T13:17:51"/>
    <d v="2024-10-02T17:00:00"/>
    <d v="2024-10-05T18:55:12"/>
    <x v="0"/>
    <d v="2024-10-05T17:00:00"/>
    <x v="0"/>
    <x v="1"/>
    <n v="18.350000000000001"/>
    <n v="22.05"/>
    <n v="95.97"/>
    <n v="3.7"/>
    <n v="77.62"/>
    <n v="73.92"/>
    <n v="1.92"/>
    <n v="1"/>
    <n v="1"/>
  </r>
  <r>
    <n v="1925973112"/>
    <x v="0"/>
    <x v="2"/>
    <s v="New Delhi"/>
    <s v="Delhi"/>
    <s v="India"/>
    <x v="4"/>
    <x v="4"/>
    <s v="India"/>
    <d v="2024-10-01T18:56:22"/>
    <d v="2024-10-03T00:00:00"/>
    <d v="2024-10-02T13:17:51"/>
    <d v="2024-10-02T17:00:00"/>
    <d v="2024-10-04T14:36:00"/>
    <x v="0"/>
    <d v="2024-10-05T17:00:00"/>
    <x v="0"/>
    <x v="0"/>
    <n v="18.350000000000001"/>
    <n v="22.05"/>
    <n v="67.650000000000006"/>
    <n v="3.7"/>
    <n v="49.3"/>
    <n v="45.6"/>
    <n v="0"/>
    <n v="1"/>
    <n v="1"/>
  </r>
  <r>
    <n v="1533913528"/>
    <x v="1"/>
    <x v="1"/>
    <s v="New Delhi"/>
    <s v="Delhi"/>
    <s v="India"/>
    <x v="6"/>
    <x v="6"/>
    <s v="India"/>
    <d v="2024-10-01T19:00:19"/>
    <d v="2024-10-03T00:00:00"/>
    <d v="2024-10-02T15:11:27"/>
    <d v="2024-10-02T17:00:00"/>
    <d v="2024-10-04T11:48:00"/>
    <x v="0"/>
    <d v="2024-10-04T17:00:00"/>
    <x v="0"/>
    <x v="0"/>
    <n v="20.18"/>
    <n v="21.98"/>
    <n v="64.78"/>
    <n v="1.8"/>
    <n v="44.6"/>
    <n v="42.8"/>
    <n v="0"/>
    <n v="1"/>
    <n v="1"/>
  </r>
  <r>
    <n v="1533913717"/>
    <x v="1"/>
    <x v="1"/>
    <s v="New Delhi"/>
    <s v="Delhi"/>
    <s v="India"/>
    <x v="6"/>
    <x v="6"/>
    <s v="India"/>
    <d v="2024-10-01T19:00:20"/>
    <d v="2024-10-03T00:00:00"/>
    <d v="2024-10-02T15:11:27"/>
    <d v="2024-10-02T17:00:00"/>
    <m/>
    <x v="0"/>
    <d v="2024-10-04T17:00:00"/>
    <x v="1"/>
    <x v="2"/>
    <n v="20.18"/>
    <n v="21.98"/>
    <m/>
    <n v="1.8"/>
    <m/>
    <m/>
    <n v="0"/>
    <n v="1"/>
    <n v="1"/>
  </r>
  <r>
    <n v="1926723639"/>
    <x v="4"/>
    <x v="1"/>
    <s v="New Delhi"/>
    <s v="Delhi"/>
    <s v="India"/>
    <x v="1"/>
    <x v="1"/>
    <s v="India"/>
    <d v="2024-10-01T19:02:21"/>
    <d v="2024-10-03T00:00:00"/>
    <d v="2024-10-02T13:54:19"/>
    <d v="2024-10-02T17:00:00"/>
    <d v="2024-10-03T10:38:24"/>
    <x v="0"/>
    <d v="2024-10-04T17:00:00"/>
    <x v="0"/>
    <x v="0"/>
    <n v="18.850000000000001"/>
    <n v="21.95"/>
    <n v="39.6"/>
    <n v="3.08"/>
    <n v="20.73"/>
    <n v="17.63"/>
    <n v="0"/>
    <n v="1"/>
    <n v="1"/>
  </r>
  <r>
    <n v="1926723771"/>
    <x v="4"/>
    <x v="1"/>
    <s v="New Delhi"/>
    <s v="Delhi"/>
    <s v="India"/>
    <x v="1"/>
    <x v="1"/>
    <s v="India"/>
    <d v="2024-10-01T19:02:22"/>
    <d v="2024-10-03T00:00:00"/>
    <d v="2024-10-02T13:54:19"/>
    <d v="2024-10-02T17:00:00"/>
    <d v="2024-10-04T17:00:00"/>
    <x v="0"/>
    <d v="2024-10-04T17:00:00"/>
    <x v="0"/>
    <x v="0"/>
    <n v="18.850000000000001"/>
    <n v="21.95"/>
    <n v="69.95"/>
    <n v="3.08"/>
    <n v="51.08"/>
    <n v="48"/>
    <n v="0"/>
    <n v="1"/>
    <n v="1"/>
  </r>
  <r>
    <n v="9275712208"/>
    <x v="2"/>
    <x v="2"/>
    <s v="New Delhi"/>
    <s v="Delhi"/>
    <s v="India"/>
    <x v="4"/>
    <x v="4"/>
    <s v="India"/>
    <d v="2024-10-01T19:04:01"/>
    <d v="2024-10-03T00:00:00"/>
    <d v="2024-10-02T16:23:38"/>
    <d v="2024-10-02T17:00:00"/>
    <d v="2024-10-05T13:16:48"/>
    <x v="0"/>
    <d v="2024-10-05T17:00:00"/>
    <x v="0"/>
    <x v="0"/>
    <n v="21.32"/>
    <n v="21.92"/>
    <n v="90.2"/>
    <n v="0.6"/>
    <n v="68.88"/>
    <n v="68.27"/>
    <n v="0"/>
    <n v="1"/>
    <n v="1"/>
  </r>
  <r>
    <n v="9275712457"/>
    <x v="2"/>
    <x v="2"/>
    <s v="New Delhi"/>
    <s v="Delhi"/>
    <s v="India"/>
    <x v="4"/>
    <x v="4"/>
    <s v="India"/>
    <d v="2024-10-01T19:04:02"/>
    <d v="2024-10-03T00:00:00"/>
    <d v="2024-10-02T16:23:38"/>
    <d v="2024-10-02T17:00:00"/>
    <d v="2024-10-05T15:04:48"/>
    <x v="0"/>
    <d v="2024-10-05T17:00:00"/>
    <x v="0"/>
    <x v="0"/>
    <n v="21.32"/>
    <n v="21.92"/>
    <n v="92"/>
    <n v="0.6"/>
    <n v="70.680000000000007"/>
    <n v="70.069999999999993"/>
    <n v="0"/>
    <n v="1"/>
    <n v="1"/>
  </r>
  <r>
    <n v="1927729587"/>
    <x v="0"/>
    <x v="2"/>
    <s v="New Delhi"/>
    <s v="Delhi"/>
    <s v="India"/>
    <x v="4"/>
    <x v="4"/>
    <s v="India"/>
    <d v="2024-10-01T19:07:21"/>
    <d v="2024-10-03T00:00:00"/>
    <d v="2024-10-02T12:44:14"/>
    <d v="2024-10-02T13:00:00"/>
    <d v="2024-10-05T16:50:24"/>
    <x v="0"/>
    <d v="2024-10-05T13:00:00"/>
    <x v="0"/>
    <x v="1"/>
    <n v="17.600000000000001"/>
    <n v="17.87"/>
    <n v="93.72"/>
    <n v="0.25"/>
    <n v="76.099999999999994"/>
    <n v="75.83"/>
    <n v="3.83"/>
    <n v="1"/>
    <n v="0"/>
  </r>
  <r>
    <n v="1927729651"/>
    <x v="0"/>
    <x v="2"/>
    <s v="New Delhi"/>
    <s v="Delhi"/>
    <s v="India"/>
    <x v="4"/>
    <x v="4"/>
    <s v="India"/>
    <d v="2024-10-01T19:07:22"/>
    <d v="2024-10-03T00:00:00"/>
    <d v="2024-10-02T12:44:14"/>
    <d v="2024-10-02T13:00:00"/>
    <d v="2024-10-05T15:52:48"/>
    <x v="0"/>
    <d v="2024-10-05T13:00:00"/>
    <x v="0"/>
    <x v="1"/>
    <n v="17.600000000000001"/>
    <n v="17.87"/>
    <n v="92.75"/>
    <n v="0.25"/>
    <n v="75.13"/>
    <n v="74.87"/>
    <n v="2.87"/>
    <n v="1"/>
    <n v="0"/>
  </r>
  <r>
    <n v="1929414127"/>
    <x v="2"/>
    <x v="2"/>
    <s v="New Delhi"/>
    <s v="Delhi"/>
    <s v="India"/>
    <x v="4"/>
    <x v="4"/>
    <s v="India"/>
    <d v="2024-10-01T19:18:21"/>
    <d v="2024-10-03T00:00:00"/>
    <d v="2024-10-02T13:28:34"/>
    <d v="2024-10-02T17:00:00"/>
    <d v="2024-10-05T15:16:48"/>
    <x v="0"/>
    <d v="2024-10-05T17:00:00"/>
    <x v="0"/>
    <x v="0"/>
    <n v="18.170000000000002"/>
    <n v="21.68"/>
    <n v="91.97"/>
    <n v="3.52"/>
    <n v="73.8"/>
    <n v="70.27"/>
    <n v="0"/>
    <n v="1"/>
    <n v="1"/>
  </r>
  <r>
    <n v="1929414665"/>
    <x v="2"/>
    <x v="2"/>
    <s v="New Delhi"/>
    <s v="Delhi"/>
    <s v="India"/>
    <x v="4"/>
    <x v="4"/>
    <s v="India"/>
    <d v="2024-10-01T19:18:22"/>
    <d v="2024-10-03T00:00:00"/>
    <d v="2024-10-02T13:28:34"/>
    <d v="2024-10-02T17:00:00"/>
    <d v="2024-10-04T17:59:02"/>
    <x v="0"/>
    <d v="2024-10-05T17:00:00"/>
    <x v="0"/>
    <x v="0"/>
    <n v="18.170000000000002"/>
    <n v="21.68"/>
    <n v="70.67"/>
    <n v="3.52"/>
    <n v="52.5"/>
    <n v="48.98"/>
    <n v="0"/>
    <n v="1"/>
    <n v="1"/>
  </r>
  <r>
    <n v="9318975686"/>
    <x v="1"/>
    <x v="0"/>
    <s v="New Delhi"/>
    <s v="Delhi"/>
    <s v="India"/>
    <x v="3"/>
    <x v="3"/>
    <s v="India"/>
    <d v="2024-10-01T19:22:01"/>
    <d v="2024-10-03T00:00:00"/>
    <d v="2024-10-02T14:53:21"/>
    <d v="2024-10-02T17:00:00"/>
    <d v="2024-10-03T15:04:48"/>
    <x v="0"/>
    <d v="2024-10-03T17:00:00"/>
    <x v="0"/>
    <x v="0"/>
    <n v="19.52"/>
    <n v="21.62"/>
    <n v="43.7"/>
    <n v="2.1"/>
    <n v="24.18"/>
    <n v="22.07"/>
    <n v="0"/>
    <n v="1"/>
    <n v="1"/>
  </r>
  <r>
    <n v="9318975507"/>
    <x v="1"/>
    <x v="0"/>
    <s v="New Delhi"/>
    <s v="Delhi"/>
    <s v="India"/>
    <x v="3"/>
    <x v="3"/>
    <s v="India"/>
    <d v="2024-10-01T19:22:29"/>
    <d v="2024-10-03T00:00:00"/>
    <d v="2024-10-02T14:53:21"/>
    <d v="2024-10-02T17:00:00"/>
    <d v="2024-10-04T09:48:00"/>
    <x v="0"/>
    <d v="2024-10-03T17:00:00"/>
    <x v="0"/>
    <x v="1"/>
    <n v="19.5"/>
    <n v="21.62"/>
    <n v="62.42"/>
    <n v="2.1"/>
    <n v="42.9"/>
    <n v="40.799999999999997"/>
    <n v="16.8"/>
    <n v="1"/>
    <n v="1"/>
  </r>
  <r>
    <n v="6672829944"/>
    <x v="5"/>
    <x v="0"/>
    <s v="New Delhi"/>
    <s v="Delhi"/>
    <s v="India"/>
    <x v="0"/>
    <x v="0"/>
    <s v="India"/>
    <d v="2024-10-01T19:33:28"/>
    <d v="2024-10-03T00:00:00"/>
    <d v="2024-10-02T12:21:19"/>
    <d v="2024-10-02T13:00:00"/>
    <d v="2024-10-03T15:09:36"/>
    <x v="0"/>
    <d v="2024-10-03T13:00:00"/>
    <x v="0"/>
    <x v="1"/>
    <n v="16.78"/>
    <n v="17.43"/>
    <n v="43.6"/>
    <n v="0.63"/>
    <n v="26.8"/>
    <n v="26.15"/>
    <n v="2.15"/>
    <n v="1"/>
    <n v="0"/>
  </r>
  <r>
    <n v="6672830136"/>
    <x v="5"/>
    <x v="0"/>
    <s v="New Delhi"/>
    <s v="Delhi"/>
    <s v="India"/>
    <x v="0"/>
    <x v="0"/>
    <s v="India"/>
    <d v="2024-10-01T19:33:29"/>
    <d v="2024-10-03T00:00:00"/>
    <d v="2024-10-02T12:21:19"/>
    <d v="2024-10-02T13:00:00"/>
    <d v="2024-10-03T17:21:36"/>
    <x v="0"/>
    <d v="2024-10-03T13:00:00"/>
    <x v="0"/>
    <x v="1"/>
    <n v="16.78"/>
    <n v="17.43"/>
    <n v="45.8"/>
    <n v="0.63"/>
    <n v="29"/>
    <n v="28.35"/>
    <n v="4.3499999999999996"/>
    <n v="1"/>
    <n v="0"/>
  </r>
  <r>
    <n v="1545942710"/>
    <x v="5"/>
    <x v="1"/>
    <s v="New Delhi"/>
    <s v="Delhi"/>
    <s v="India"/>
    <x v="6"/>
    <x v="6"/>
    <s v="India"/>
    <d v="2024-10-01T19:42:19"/>
    <d v="2024-10-03T00:00:00"/>
    <d v="2024-10-02T12:35:26"/>
    <d v="2024-10-02T13:00:00"/>
    <d v="2024-10-03T14:57:36"/>
    <x v="0"/>
    <d v="2024-10-04T13:00:00"/>
    <x v="0"/>
    <x v="0"/>
    <n v="16.88"/>
    <n v="17.28"/>
    <n v="43.25"/>
    <n v="0.4"/>
    <n v="26.37"/>
    <n v="25.95"/>
    <n v="0"/>
    <n v="1"/>
    <n v="0"/>
  </r>
  <r>
    <n v="1545942850"/>
    <x v="5"/>
    <x v="1"/>
    <s v="New Delhi"/>
    <s v="Delhi"/>
    <s v="India"/>
    <x v="6"/>
    <x v="6"/>
    <s v="India"/>
    <d v="2024-10-01T19:42:20"/>
    <d v="2024-10-03T00:00:00"/>
    <d v="2024-10-02T12:35:26"/>
    <d v="2024-10-02T13:00:00"/>
    <d v="2024-10-03T19:16:48"/>
    <x v="0"/>
    <d v="2024-10-04T13:00:00"/>
    <x v="0"/>
    <x v="0"/>
    <n v="16.88"/>
    <n v="17.28"/>
    <n v="47.57"/>
    <n v="0.4"/>
    <n v="30.68"/>
    <n v="30.27"/>
    <n v="0"/>
    <n v="1"/>
    <n v="0"/>
  </r>
  <r>
    <n v="1932098755"/>
    <x v="2"/>
    <x v="2"/>
    <s v="New Delhi"/>
    <s v="Delhi"/>
    <s v="India"/>
    <x v="4"/>
    <x v="4"/>
    <s v="India"/>
    <d v="2024-10-01T19:42:21"/>
    <d v="2024-10-03T00:00:00"/>
    <d v="2024-10-02T16:01:54"/>
    <d v="2024-10-02T17:00:00"/>
    <d v="2024-10-06T15:12:00"/>
    <x v="1"/>
    <d v="2024-10-05T17:00:00"/>
    <x v="0"/>
    <x v="1"/>
    <n v="20.32"/>
    <n v="21.28"/>
    <n v="115.48"/>
    <n v="0.97"/>
    <n v="95.17"/>
    <n v="94.2"/>
    <n v="22.2"/>
    <n v="1"/>
    <n v="1"/>
  </r>
  <r>
    <n v="1932099287"/>
    <x v="2"/>
    <x v="2"/>
    <s v="New Delhi"/>
    <s v="Delhi"/>
    <s v="India"/>
    <x v="4"/>
    <x v="4"/>
    <s v="India"/>
    <d v="2024-10-01T19:42:22"/>
    <d v="2024-10-03T00:00:00"/>
    <d v="2024-10-02T16:01:54"/>
    <d v="2024-10-02T17:00:00"/>
    <d v="2024-10-04T16:55:41"/>
    <x v="0"/>
    <d v="2024-10-05T17:00:00"/>
    <x v="0"/>
    <x v="0"/>
    <n v="20.32"/>
    <n v="21.28"/>
    <n v="69.22"/>
    <n v="0.97"/>
    <n v="48.88"/>
    <n v="47.92"/>
    <n v="0"/>
    <n v="1"/>
    <n v="1"/>
  </r>
  <r>
    <n v="6675434570"/>
    <x v="5"/>
    <x v="0"/>
    <s v="New Delhi"/>
    <s v="Delhi"/>
    <s v="India"/>
    <x v="0"/>
    <x v="0"/>
    <s v="India"/>
    <d v="2024-10-01T19:47:28"/>
    <d v="2024-10-03T00:00:00"/>
    <d v="2024-10-02T12:24:45"/>
    <d v="2024-10-02T13:00:00"/>
    <d v="2024-10-03T21:19:12"/>
    <x v="0"/>
    <d v="2024-10-03T13:00:00"/>
    <x v="0"/>
    <x v="1"/>
    <n v="16.62"/>
    <n v="17.2"/>
    <n v="49.52"/>
    <n v="0.57999999999999996"/>
    <n v="32.9"/>
    <n v="32.32"/>
    <n v="8.32"/>
    <n v="1"/>
    <n v="0"/>
  </r>
  <r>
    <n v="6675434937"/>
    <x v="5"/>
    <x v="0"/>
    <s v="New Delhi"/>
    <s v="Delhi"/>
    <s v="India"/>
    <x v="0"/>
    <x v="0"/>
    <s v="India"/>
    <d v="2024-10-01T19:47:29"/>
    <d v="2024-10-03T00:00:00"/>
    <d v="2024-10-02T12:24:45"/>
    <d v="2024-10-02T13:00:00"/>
    <d v="2024-10-03T12:12:00"/>
    <x v="0"/>
    <d v="2024-10-03T13:00:00"/>
    <x v="0"/>
    <x v="0"/>
    <n v="16.62"/>
    <n v="17.2"/>
    <n v="40.4"/>
    <n v="0.57999999999999996"/>
    <n v="23.78"/>
    <n v="23.2"/>
    <n v="0"/>
    <n v="1"/>
    <n v="0"/>
  </r>
  <r>
    <n v="8367541333"/>
    <x v="4"/>
    <x v="2"/>
    <s v="New Delhi"/>
    <s v="Delhi"/>
    <s v="India"/>
    <x v="19"/>
    <x v="15"/>
    <s v="India"/>
    <d v="2024-10-01T19:54:27"/>
    <d v="2024-10-03T00:00:00"/>
    <d v="2024-10-02T16:22:44"/>
    <d v="2024-10-02T17:00:00"/>
    <d v="2024-10-05T15:33:36"/>
    <x v="0"/>
    <d v="2024-10-05T17:00:00"/>
    <x v="0"/>
    <x v="0"/>
    <n v="20.47"/>
    <n v="21.08"/>
    <n v="91.65"/>
    <n v="0.62"/>
    <n v="71.17"/>
    <n v="70.55"/>
    <n v="0"/>
    <n v="1"/>
    <n v="1"/>
  </r>
  <r>
    <n v="8367541377"/>
    <x v="4"/>
    <x v="2"/>
    <s v="New Delhi"/>
    <s v="Delhi"/>
    <s v="India"/>
    <x v="19"/>
    <x v="15"/>
    <s v="India"/>
    <d v="2024-10-01T19:54:28"/>
    <d v="2024-10-03T00:00:00"/>
    <d v="2024-10-02T16:22:44"/>
    <d v="2024-10-02T17:00:00"/>
    <d v="2024-10-05T09:19:12"/>
    <x v="0"/>
    <d v="2024-10-05T17:00:00"/>
    <x v="0"/>
    <x v="0"/>
    <n v="20.47"/>
    <n v="21.08"/>
    <n v="85.4"/>
    <n v="0.62"/>
    <n v="64.930000000000007"/>
    <n v="64.319999999999993"/>
    <n v="0"/>
    <n v="1"/>
    <n v="1"/>
  </r>
  <r>
    <n v="9102225771"/>
    <x v="2"/>
    <x v="2"/>
    <s v="New Delhi"/>
    <s v="Delhi"/>
    <s v="India"/>
    <x v="4"/>
    <x v="4"/>
    <s v="India"/>
    <d v="2024-10-01T20:08:01"/>
    <d v="2024-10-03T00:00:00"/>
    <d v="2024-10-02T15:57:34"/>
    <d v="2024-10-02T17:00:00"/>
    <d v="2024-10-04T15:04:48"/>
    <x v="0"/>
    <d v="2024-10-05T17:00:00"/>
    <x v="0"/>
    <x v="0"/>
    <n v="19.82"/>
    <n v="20.85"/>
    <n v="66.930000000000007"/>
    <n v="1.03"/>
    <n v="47.12"/>
    <n v="46.07"/>
    <n v="0"/>
    <n v="1"/>
    <n v="1"/>
  </r>
  <r>
    <n v="9102225530"/>
    <x v="2"/>
    <x v="2"/>
    <s v="New Delhi"/>
    <s v="Delhi"/>
    <s v="India"/>
    <x v="4"/>
    <x v="4"/>
    <s v="India"/>
    <d v="2024-10-01T20:08:31"/>
    <d v="2024-10-03T00:00:00"/>
    <d v="2024-10-02T15:57:34"/>
    <d v="2024-10-02T17:00:00"/>
    <d v="2024-10-05T12:19:12"/>
    <x v="0"/>
    <d v="2024-10-05T17:00:00"/>
    <x v="0"/>
    <x v="0"/>
    <n v="19.82"/>
    <n v="20.85"/>
    <n v="88.17"/>
    <n v="1.03"/>
    <n v="68.349999999999994"/>
    <n v="67.319999999999993"/>
    <n v="0"/>
    <n v="1"/>
    <n v="1"/>
  </r>
  <r>
    <n v="1751503339"/>
    <x v="3"/>
    <x v="2"/>
    <s v="New Delhi"/>
    <s v="Delhi"/>
    <s v="India"/>
    <x v="5"/>
    <x v="5"/>
    <s v="India"/>
    <d v="2024-10-01T20:14:20"/>
    <d v="2024-10-03T00:00:00"/>
    <d v="2024-10-02T16:39:53"/>
    <d v="2024-10-02T17:00:00"/>
    <d v="2024-10-05T15:04:48"/>
    <x v="0"/>
    <d v="2024-10-05T17:00:00"/>
    <x v="0"/>
    <x v="0"/>
    <n v="20.420000000000002"/>
    <n v="20.75"/>
    <n v="90.83"/>
    <n v="0.33"/>
    <n v="70.400000000000006"/>
    <n v="70.069999999999993"/>
    <n v="0"/>
    <n v="1"/>
    <n v="1"/>
  </r>
  <r>
    <n v="1751503807"/>
    <x v="3"/>
    <x v="2"/>
    <s v="New Delhi"/>
    <s v="Delhi"/>
    <s v="India"/>
    <x v="5"/>
    <x v="5"/>
    <s v="India"/>
    <d v="2024-10-01T20:14:21"/>
    <d v="2024-10-03T00:00:00"/>
    <d v="2024-10-02T16:39:53"/>
    <d v="2024-10-02T17:00:00"/>
    <d v="2024-10-05T09:40:48"/>
    <x v="0"/>
    <d v="2024-10-05T17:00:00"/>
    <x v="0"/>
    <x v="0"/>
    <n v="20.420000000000002"/>
    <n v="20.75"/>
    <n v="85.43"/>
    <n v="0.33"/>
    <n v="65"/>
    <n v="64.67"/>
    <n v="0"/>
    <n v="1"/>
    <n v="1"/>
  </r>
  <r>
    <n v="1058198445"/>
    <x v="1"/>
    <x v="1"/>
    <s v="New Delhi"/>
    <s v="Delhi"/>
    <s v="India"/>
    <x v="6"/>
    <x v="6"/>
    <s v="India"/>
    <d v="2024-10-01T20:15:17"/>
    <d v="2024-10-03T00:00:00"/>
    <d v="2024-10-02T16:34:13"/>
    <d v="2024-10-02T17:00:00"/>
    <d v="2024-10-03T09:40:48"/>
    <x v="0"/>
    <d v="2024-10-04T17:00:00"/>
    <x v="0"/>
    <x v="0"/>
    <n v="20.3"/>
    <n v="20.73"/>
    <n v="37.42"/>
    <n v="0.42"/>
    <n v="17.100000000000001"/>
    <n v="16.670000000000002"/>
    <n v="0"/>
    <n v="1"/>
    <n v="1"/>
  </r>
  <r>
    <n v="1058199049"/>
    <x v="1"/>
    <x v="1"/>
    <s v="New Delhi"/>
    <s v="Delhi"/>
    <s v="India"/>
    <x v="6"/>
    <x v="6"/>
    <s v="India"/>
    <d v="2024-10-01T20:15:18"/>
    <d v="2024-10-03T00:00:00"/>
    <d v="2024-10-02T16:34:13"/>
    <d v="2024-10-02T17:00:00"/>
    <d v="2024-10-04T18:55:12"/>
    <x v="0"/>
    <d v="2024-10-04T17:00:00"/>
    <x v="0"/>
    <x v="1"/>
    <n v="20.3"/>
    <n v="20.73"/>
    <n v="70.650000000000006"/>
    <n v="0.42"/>
    <n v="50.33"/>
    <n v="49.92"/>
    <n v="1.92"/>
    <n v="1"/>
    <n v="1"/>
  </r>
  <r>
    <n v="1937024288"/>
    <x v="2"/>
    <x v="2"/>
    <s v="New Delhi"/>
    <s v="Delhi"/>
    <s v="India"/>
    <x v="4"/>
    <x v="4"/>
    <s v="India"/>
    <d v="2024-10-01T20:20:21"/>
    <d v="2024-10-03T00:00:00"/>
    <d v="2024-10-02T16:11:34"/>
    <d v="2024-10-02T17:00:00"/>
    <m/>
    <x v="0"/>
    <d v="2024-10-05T17:00:00"/>
    <x v="1"/>
    <x v="2"/>
    <n v="19.850000000000001"/>
    <n v="20.65"/>
    <m/>
    <n v="0.8"/>
    <m/>
    <m/>
    <n v="0"/>
    <n v="1"/>
    <n v="1"/>
  </r>
  <r>
    <n v="1937024767"/>
    <x v="2"/>
    <x v="2"/>
    <s v="New Delhi"/>
    <s v="Delhi"/>
    <s v="India"/>
    <x v="4"/>
    <x v="4"/>
    <s v="India"/>
    <d v="2024-10-01T20:20:22"/>
    <d v="2024-10-03T00:00:00"/>
    <d v="2024-10-02T16:11:34"/>
    <d v="2024-10-02T17:00:00"/>
    <d v="2024-10-05T19:24:00"/>
    <x v="0"/>
    <d v="2024-10-05T17:00:00"/>
    <x v="0"/>
    <x v="1"/>
    <n v="19.850000000000001"/>
    <n v="20.65"/>
    <n v="95.05"/>
    <n v="0.8"/>
    <n v="75.2"/>
    <n v="74.400000000000006"/>
    <n v="2.4"/>
    <n v="1"/>
    <n v="1"/>
  </r>
  <r>
    <n v="1937103709"/>
    <x v="2"/>
    <x v="2"/>
    <s v="New Delhi"/>
    <s v="Delhi"/>
    <s v="India"/>
    <x v="4"/>
    <x v="4"/>
    <s v="India"/>
    <d v="2024-10-01T20:21:21"/>
    <d v="2024-10-03T00:00:00"/>
    <d v="2024-10-02T16:13:49"/>
    <d v="2024-10-02T17:00:00"/>
    <d v="2024-10-05T11:21:36"/>
    <x v="0"/>
    <d v="2024-10-05T17:00:00"/>
    <x v="0"/>
    <x v="0"/>
    <n v="19.87"/>
    <n v="20.63"/>
    <n v="87"/>
    <n v="0.77"/>
    <n v="67.12"/>
    <n v="66.349999999999994"/>
    <n v="0"/>
    <n v="1"/>
    <n v="1"/>
  </r>
  <r>
    <n v="1937104203"/>
    <x v="2"/>
    <x v="2"/>
    <s v="New Delhi"/>
    <s v="Delhi"/>
    <s v="India"/>
    <x v="4"/>
    <x v="4"/>
    <s v="India"/>
    <d v="2024-10-01T20:21:22"/>
    <d v="2024-10-03T00:00:00"/>
    <d v="2024-10-02T16:13:49"/>
    <d v="2024-10-02T17:00:00"/>
    <d v="2024-10-04T19:52:48"/>
    <x v="0"/>
    <d v="2024-10-05T17:00:00"/>
    <x v="0"/>
    <x v="0"/>
    <n v="19.87"/>
    <n v="20.63"/>
    <n v="71.52"/>
    <n v="0.77"/>
    <n v="51.63"/>
    <n v="50.87"/>
    <n v="0"/>
    <n v="1"/>
    <n v="1"/>
  </r>
  <r>
    <n v="3468800229"/>
    <x v="0"/>
    <x v="1"/>
    <s v="New Delhi"/>
    <s v="Delhi"/>
    <s v="India"/>
    <x v="6"/>
    <x v="6"/>
    <s v="India"/>
    <d v="2024-10-01T20:25:29"/>
    <d v="2024-10-03T00:00:00"/>
    <d v="2024-10-02T13:53:33"/>
    <d v="2024-10-02T17:00:00"/>
    <m/>
    <x v="0"/>
    <d v="2024-10-04T17:00:00"/>
    <x v="1"/>
    <x v="2"/>
    <n v="17.47"/>
    <n v="20.57"/>
    <m/>
    <n v="3.1"/>
    <m/>
    <m/>
    <n v="0"/>
    <n v="1"/>
    <n v="1"/>
  </r>
  <r>
    <n v="3468800941"/>
    <x v="0"/>
    <x v="1"/>
    <s v="New Delhi"/>
    <s v="Delhi"/>
    <s v="India"/>
    <x v="6"/>
    <x v="6"/>
    <s v="India"/>
    <d v="2024-10-01T20:25:30"/>
    <d v="2024-10-03T00:00:00"/>
    <d v="2024-10-02T13:53:33"/>
    <d v="2024-10-02T17:00:00"/>
    <d v="2024-10-04T14:28:48"/>
    <x v="0"/>
    <d v="2024-10-04T17:00:00"/>
    <x v="0"/>
    <x v="0"/>
    <n v="17.47"/>
    <n v="20.57"/>
    <n v="66.05"/>
    <n v="3.1"/>
    <n v="48.58"/>
    <n v="45.47"/>
    <n v="0"/>
    <n v="1"/>
    <n v="1"/>
  </r>
  <r>
    <n v="1937782450"/>
    <x v="2"/>
    <x v="2"/>
    <s v="New Delhi"/>
    <s v="Delhi"/>
    <s v="India"/>
    <x v="4"/>
    <x v="4"/>
    <s v="India"/>
    <d v="2024-10-01T20:28:21"/>
    <d v="2024-10-03T00:00:00"/>
    <d v="2024-10-02T16:01:52"/>
    <d v="2024-10-02T17:00:00"/>
    <d v="2024-10-05T16:38:24"/>
    <x v="0"/>
    <d v="2024-10-05T17:00:00"/>
    <x v="0"/>
    <x v="0"/>
    <n v="19.55"/>
    <n v="20.52"/>
    <n v="92.17"/>
    <n v="0.97"/>
    <n v="72.599999999999994"/>
    <n v="71.63"/>
    <n v="0"/>
    <n v="1"/>
    <n v="1"/>
  </r>
  <r>
    <n v="1937782909"/>
    <x v="2"/>
    <x v="2"/>
    <s v="New Delhi"/>
    <s v="Delhi"/>
    <s v="India"/>
    <x v="4"/>
    <x v="4"/>
    <s v="India"/>
    <d v="2024-10-01T20:28:22"/>
    <d v="2024-10-03T00:00:00"/>
    <d v="2024-10-02T16:01:52"/>
    <d v="2024-10-02T17:00:00"/>
    <d v="2024-10-06T13:16:48"/>
    <x v="0"/>
    <d v="2024-10-05T17:00:00"/>
    <x v="0"/>
    <x v="1"/>
    <n v="19.55"/>
    <n v="20.52"/>
    <n v="112.8"/>
    <n v="0.97"/>
    <n v="93.23"/>
    <n v="92.27"/>
    <n v="20.27"/>
    <n v="1"/>
    <n v="1"/>
  </r>
  <r>
    <n v="5817916146"/>
    <x v="0"/>
    <x v="0"/>
    <s v="New Delhi"/>
    <s v="Delhi"/>
    <s v="India"/>
    <x v="8"/>
    <x v="8"/>
    <s v="India"/>
    <d v="2024-10-01T20:41:15"/>
    <d v="2024-10-03T00:00:00"/>
    <d v="2024-10-02T15:05:34"/>
    <d v="2024-10-02T17:00:00"/>
    <d v="2024-10-04T12:12:00"/>
    <x v="1"/>
    <d v="2024-10-03T17:00:00"/>
    <x v="0"/>
    <x v="1"/>
    <n v="18.399999999999999"/>
    <n v="20.3"/>
    <n v="63.5"/>
    <n v="1.9"/>
    <n v="45.1"/>
    <n v="43.2"/>
    <n v="19.2"/>
    <n v="1"/>
    <n v="1"/>
  </r>
  <r>
    <n v="5817916321"/>
    <x v="0"/>
    <x v="0"/>
    <s v="New Delhi"/>
    <s v="Delhi"/>
    <s v="India"/>
    <x v="8"/>
    <x v="8"/>
    <s v="India"/>
    <d v="2024-10-01T20:41:16"/>
    <d v="2024-10-03T00:00:00"/>
    <d v="2024-10-02T15:05:34"/>
    <d v="2024-10-02T17:00:00"/>
    <d v="2024-10-03T09:40:48"/>
    <x v="0"/>
    <d v="2024-10-03T17:00:00"/>
    <x v="0"/>
    <x v="0"/>
    <n v="18.399999999999999"/>
    <n v="20.3"/>
    <n v="36.979999999999997"/>
    <n v="1.9"/>
    <n v="18.579999999999998"/>
    <n v="16.670000000000002"/>
    <n v="0"/>
    <n v="1"/>
    <n v="1"/>
  </r>
  <r>
    <n v="1560661682"/>
    <x v="5"/>
    <x v="1"/>
    <s v="New Delhi"/>
    <s v="Delhi"/>
    <s v="India"/>
    <x v="6"/>
    <x v="6"/>
    <s v="India"/>
    <d v="2024-10-01T21:14:19"/>
    <d v="2024-10-03T00:00:00"/>
    <d v="2024-10-02T15:48:29"/>
    <d v="2024-10-02T17:00:00"/>
    <m/>
    <x v="0"/>
    <d v="2024-10-04T17:00:00"/>
    <x v="1"/>
    <x v="2"/>
    <n v="18.57"/>
    <n v="19.75"/>
    <m/>
    <n v="1.18"/>
    <m/>
    <m/>
    <n v="0"/>
    <n v="1"/>
    <n v="1"/>
  </r>
  <r>
    <n v="1560662394"/>
    <x v="5"/>
    <x v="1"/>
    <s v="New Delhi"/>
    <s v="Delhi"/>
    <s v="India"/>
    <x v="6"/>
    <x v="6"/>
    <s v="India"/>
    <d v="2024-10-01T21:14:20"/>
    <d v="2024-10-03T00:00:00"/>
    <d v="2024-10-02T15:48:29"/>
    <d v="2024-10-02T17:00:00"/>
    <d v="2024-10-04T15:19:12"/>
    <x v="1"/>
    <d v="2024-10-04T17:00:00"/>
    <x v="0"/>
    <x v="0"/>
    <n v="18.57"/>
    <n v="19.75"/>
    <n v="66.069999999999993"/>
    <n v="1.18"/>
    <n v="47.5"/>
    <n v="46.32"/>
    <n v="0"/>
    <n v="1"/>
    <n v="1"/>
  </r>
  <r>
    <n v="1944430149"/>
    <x v="1"/>
    <x v="0"/>
    <s v="New Delhi"/>
    <s v="Delhi"/>
    <s v="India"/>
    <x v="3"/>
    <x v="3"/>
    <s v="India"/>
    <d v="2024-10-01T21:17:21"/>
    <d v="2024-10-03T00:00:00"/>
    <d v="2024-10-02T16:31:08"/>
    <d v="2024-10-02T17:00:00"/>
    <d v="2024-10-03T14:00:00"/>
    <x v="0"/>
    <d v="2024-10-03T17:00:00"/>
    <x v="0"/>
    <x v="0"/>
    <n v="19.22"/>
    <n v="19.7"/>
    <n v="40.700000000000003"/>
    <n v="0.47"/>
    <n v="21.47"/>
    <n v="21"/>
    <n v="0"/>
    <n v="1"/>
    <n v="1"/>
  </r>
  <r>
    <n v="1944430459"/>
    <x v="1"/>
    <x v="0"/>
    <s v="New Delhi"/>
    <s v="Delhi"/>
    <s v="India"/>
    <x v="3"/>
    <x v="3"/>
    <s v="India"/>
    <d v="2024-10-01T21:17:22"/>
    <d v="2024-10-03T00:00:00"/>
    <d v="2024-10-02T16:31:08"/>
    <d v="2024-10-02T17:00:00"/>
    <d v="2024-10-03T18:26:24"/>
    <x v="0"/>
    <d v="2024-10-03T17:00:00"/>
    <x v="0"/>
    <x v="1"/>
    <n v="19.22"/>
    <n v="19.7"/>
    <n v="45.15"/>
    <n v="0.47"/>
    <n v="25.92"/>
    <n v="25.43"/>
    <n v="1.43"/>
    <n v="1"/>
    <n v="1"/>
  </r>
  <r>
    <n v="1945901512"/>
    <x v="1"/>
    <x v="0"/>
    <s v="New Delhi"/>
    <s v="Delhi"/>
    <s v="India"/>
    <x v="3"/>
    <x v="3"/>
    <s v="India"/>
    <d v="2024-10-01T21:28:21"/>
    <d v="2024-10-03T00:00:00"/>
    <d v="2024-10-02T16:27:44"/>
    <d v="2024-10-02T17:00:00"/>
    <d v="2024-10-03T13:31:12"/>
    <x v="0"/>
    <d v="2024-10-03T17:00:00"/>
    <x v="0"/>
    <x v="0"/>
    <n v="18.98"/>
    <n v="19.52"/>
    <n v="40.03"/>
    <n v="0.53"/>
    <n v="21.05"/>
    <n v="20.52"/>
    <n v="0"/>
    <n v="1"/>
    <n v="1"/>
  </r>
  <r>
    <n v="1945901722"/>
    <x v="1"/>
    <x v="0"/>
    <s v="New Delhi"/>
    <s v="Delhi"/>
    <s v="India"/>
    <x v="3"/>
    <x v="3"/>
    <s v="India"/>
    <d v="2024-10-01T21:28:22"/>
    <d v="2024-10-03T00:00:00"/>
    <d v="2024-10-02T16:27:44"/>
    <d v="2024-10-02T17:00:00"/>
    <d v="2024-10-03T11:07:12"/>
    <x v="0"/>
    <d v="2024-10-03T17:00:00"/>
    <x v="0"/>
    <x v="0"/>
    <n v="18.98"/>
    <n v="19.52"/>
    <n v="37.630000000000003"/>
    <n v="0.53"/>
    <n v="18.649999999999999"/>
    <n v="18.12"/>
    <n v="0"/>
    <n v="1"/>
    <n v="1"/>
  </r>
  <r>
    <n v="1563144713"/>
    <x v="5"/>
    <x v="2"/>
    <s v="New Delhi"/>
    <s v="Delhi"/>
    <s v="India"/>
    <x v="12"/>
    <x v="11"/>
    <s v="India"/>
    <d v="2024-10-01T21:29:19"/>
    <d v="2024-10-03T00:00:00"/>
    <d v="2024-10-02T16:25:17"/>
    <d v="2024-10-02T17:00:00"/>
    <d v="2024-10-04T13:12:00"/>
    <x v="0"/>
    <d v="2024-10-05T17:00:00"/>
    <x v="0"/>
    <x v="0"/>
    <n v="18.920000000000002"/>
    <n v="19.5"/>
    <n v="63.7"/>
    <n v="0.56999999999999995"/>
    <n v="44.77"/>
    <n v="44.2"/>
    <n v="0"/>
    <n v="1"/>
    <n v="1"/>
  </r>
  <r>
    <n v="1563145125"/>
    <x v="5"/>
    <x v="2"/>
    <s v="New Delhi"/>
    <s v="Delhi"/>
    <s v="India"/>
    <x v="12"/>
    <x v="11"/>
    <s v="India"/>
    <d v="2024-10-01T21:29:20"/>
    <d v="2024-10-03T00:00:00"/>
    <d v="2024-10-02T16:25:17"/>
    <d v="2024-10-02T17:00:00"/>
    <d v="2024-10-05T14:21:36"/>
    <x v="0"/>
    <d v="2024-10-05T17:00:00"/>
    <x v="0"/>
    <x v="0"/>
    <n v="18.920000000000002"/>
    <n v="19.5"/>
    <n v="88.87"/>
    <n v="0.56999999999999995"/>
    <n v="69.930000000000007"/>
    <n v="69.349999999999994"/>
    <n v="0"/>
    <n v="1"/>
    <n v="1"/>
  </r>
  <r>
    <n v="1945964241"/>
    <x v="1"/>
    <x v="0"/>
    <s v="New Delhi"/>
    <s v="Delhi"/>
    <s v="India"/>
    <x v="3"/>
    <x v="3"/>
    <s v="India"/>
    <d v="2024-10-01T21:29:21"/>
    <d v="2024-10-03T00:00:00"/>
    <d v="2024-10-02T16:39:20"/>
    <d v="2024-10-02T17:00:00"/>
    <d v="2024-10-03T15:55:12"/>
    <x v="0"/>
    <d v="2024-10-03T17:00:00"/>
    <x v="0"/>
    <x v="0"/>
    <n v="19.149999999999999"/>
    <n v="19.5"/>
    <n v="42.42"/>
    <n v="0.33"/>
    <n v="23.25"/>
    <n v="22.92"/>
    <n v="0"/>
    <n v="1"/>
    <n v="1"/>
  </r>
  <r>
    <n v="1945964905"/>
    <x v="1"/>
    <x v="0"/>
    <s v="New Delhi"/>
    <s v="Delhi"/>
    <s v="India"/>
    <x v="3"/>
    <x v="3"/>
    <s v="India"/>
    <d v="2024-10-01T21:29:22"/>
    <d v="2024-10-03T00:00:00"/>
    <d v="2024-10-02T16:39:20"/>
    <d v="2024-10-02T17:00:00"/>
    <d v="2024-10-03T13:02:24"/>
    <x v="0"/>
    <d v="2024-10-03T17:00:00"/>
    <x v="0"/>
    <x v="0"/>
    <n v="19.149999999999999"/>
    <n v="19.5"/>
    <n v="39.549999999999997"/>
    <n v="0.33"/>
    <n v="20.38"/>
    <n v="20.03"/>
    <n v="0"/>
    <n v="1"/>
    <n v="1"/>
  </r>
  <r>
    <n v="1946144950"/>
    <x v="1"/>
    <x v="0"/>
    <s v="New Delhi"/>
    <s v="Delhi"/>
    <s v="India"/>
    <x v="3"/>
    <x v="3"/>
    <s v="India"/>
    <d v="2024-10-01T21:31:21"/>
    <d v="2024-10-03T00:00:00"/>
    <d v="2024-10-02T16:32:03"/>
    <d v="2024-10-02T17:00:00"/>
    <d v="2024-10-03T10:38:24"/>
    <x v="0"/>
    <d v="2024-10-03T17:00:00"/>
    <x v="0"/>
    <x v="0"/>
    <n v="19"/>
    <n v="19.47"/>
    <n v="37.119999999999997"/>
    <n v="0.45"/>
    <n v="18.100000000000001"/>
    <n v="17.63"/>
    <n v="0"/>
    <n v="1"/>
    <n v="1"/>
  </r>
  <r>
    <n v="1946145429"/>
    <x v="1"/>
    <x v="0"/>
    <s v="New Delhi"/>
    <s v="Delhi"/>
    <s v="India"/>
    <x v="3"/>
    <x v="3"/>
    <s v="India"/>
    <d v="2024-10-01T21:31:22"/>
    <d v="2024-10-03T00:00:00"/>
    <d v="2024-10-02T16:32:03"/>
    <d v="2024-10-02T17:00:00"/>
    <m/>
    <x v="0"/>
    <d v="2024-10-03T17:00:00"/>
    <x v="1"/>
    <x v="2"/>
    <n v="19"/>
    <n v="19.47"/>
    <m/>
    <n v="0.45"/>
    <m/>
    <m/>
    <n v="0"/>
    <n v="1"/>
    <n v="1"/>
  </r>
  <r>
    <n v="1948978192"/>
    <x v="1"/>
    <x v="0"/>
    <s v="New Delhi"/>
    <s v="Delhi"/>
    <s v="India"/>
    <x v="3"/>
    <x v="3"/>
    <s v="India"/>
    <d v="2024-10-01T21:56:21"/>
    <d v="2024-10-03T00:00:00"/>
    <d v="2024-10-02T16:37:32"/>
    <d v="2024-10-02T17:00:00"/>
    <d v="2024-10-03T15:26:24"/>
    <x v="0"/>
    <d v="2024-10-03T17:00:00"/>
    <x v="0"/>
    <x v="0"/>
    <n v="18.68"/>
    <n v="19.05"/>
    <n v="41.5"/>
    <n v="0.37"/>
    <n v="22.8"/>
    <n v="22.43"/>
    <n v="0"/>
    <n v="1"/>
    <n v="1"/>
  </r>
  <r>
    <n v="1948978909"/>
    <x v="1"/>
    <x v="0"/>
    <s v="New Delhi"/>
    <s v="Delhi"/>
    <s v="India"/>
    <x v="3"/>
    <x v="3"/>
    <s v="India"/>
    <d v="2024-10-01T21:56:22"/>
    <d v="2024-10-03T00:00:00"/>
    <d v="2024-10-02T16:37:32"/>
    <d v="2024-10-02T17:00:00"/>
    <d v="2024-10-03T13:14:24"/>
    <x v="0"/>
    <d v="2024-10-03T17:00:00"/>
    <x v="0"/>
    <x v="0"/>
    <n v="18.68"/>
    <n v="19.05"/>
    <n v="39.299999999999997"/>
    <n v="0.37"/>
    <n v="20.6"/>
    <n v="20.23"/>
    <n v="0"/>
    <n v="1"/>
    <n v="1"/>
  </r>
  <r>
    <n v="1567199367"/>
    <x v="5"/>
    <x v="1"/>
    <s v="New Delhi"/>
    <s v="Delhi"/>
    <s v="India"/>
    <x v="6"/>
    <x v="6"/>
    <s v="India"/>
    <d v="2024-10-01T21:58:19"/>
    <d v="2024-10-03T00:00:00"/>
    <d v="2024-10-02T16:47:20"/>
    <d v="2024-10-02T17:00:00"/>
    <d v="2024-10-04T16:12:00"/>
    <x v="0"/>
    <d v="2024-10-04T17:00:00"/>
    <x v="0"/>
    <x v="0"/>
    <n v="18.82"/>
    <n v="19.02"/>
    <n v="66.22"/>
    <n v="0.2"/>
    <n v="47.4"/>
    <n v="47.2"/>
    <n v="0"/>
    <n v="1"/>
    <n v="1"/>
  </r>
  <r>
    <n v="1567199504"/>
    <x v="5"/>
    <x v="1"/>
    <s v="New Delhi"/>
    <s v="Delhi"/>
    <s v="India"/>
    <x v="6"/>
    <x v="6"/>
    <s v="India"/>
    <d v="2024-10-01T21:58:20"/>
    <d v="2024-10-03T00:00:00"/>
    <d v="2024-10-02T16:47:20"/>
    <d v="2024-10-02T17:00:00"/>
    <d v="2024-10-03T17:32:38"/>
    <x v="0"/>
    <d v="2024-10-04T17:00:00"/>
    <x v="0"/>
    <x v="0"/>
    <n v="18.82"/>
    <n v="19.02"/>
    <n v="43.57"/>
    <n v="0.2"/>
    <n v="24.75"/>
    <n v="24.53"/>
    <n v="0"/>
    <n v="1"/>
    <n v="1"/>
  </r>
  <r>
    <n v="1567786223"/>
    <x v="5"/>
    <x v="1"/>
    <s v="New Delhi"/>
    <s v="Delhi"/>
    <s v="India"/>
    <x v="6"/>
    <x v="6"/>
    <s v="India"/>
    <d v="2024-10-01T22:03:19"/>
    <d v="2024-10-03T00:00:00"/>
    <d v="2024-10-02T16:48:32"/>
    <d v="2024-10-02T17:00:00"/>
    <d v="2024-10-03T16:46:34"/>
    <x v="0"/>
    <d v="2024-10-04T17:00:00"/>
    <x v="0"/>
    <x v="0"/>
    <n v="18.75"/>
    <n v="18.93"/>
    <n v="42.72"/>
    <n v="0.18"/>
    <n v="23.97"/>
    <n v="23.77"/>
    <n v="0"/>
    <n v="1"/>
    <n v="1"/>
  </r>
  <r>
    <n v="1567786626"/>
    <x v="5"/>
    <x v="1"/>
    <s v="New Delhi"/>
    <s v="Delhi"/>
    <s v="India"/>
    <x v="6"/>
    <x v="6"/>
    <s v="India"/>
    <d v="2024-10-01T22:03:20"/>
    <d v="2024-10-03T00:00:00"/>
    <d v="2024-10-02T16:48:32"/>
    <d v="2024-10-02T17:00:00"/>
    <d v="2024-10-04T12:21:36"/>
    <x v="0"/>
    <d v="2024-10-04T17:00:00"/>
    <x v="0"/>
    <x v="0"/>
    <n v="18.75"/>
    <n v="18.93"/>
    <n v="62.3"/>
    <n v="0.18"/>
    <n v="43.55"/>
    <n v="43.35"/>
    <n v="0"/>
    <n v="1"/>
    <n v="1"/>
  </r>
  <r>
    <n v="3675769276"/>
    <x v="2"/>
    <x v="2"/>
    <s v="New Delhi"/>
    <s v="Delhi"/>
    <s v="India"/>
    <x v="14"/>
    <x v="10"/>
    <s v="India"/>
    <d v="2024-10-01T22:45:22"/>
    <d v="2024-10-03T00:00:00"/>
    <d v="2024-10-02T16:48:49"/>
    <d v="2024-10-02T17:00:00"/>
    <d v="2024-10-04T17:41:46"/>
    <x v="0"/>
    <d v="2024-10-05T17:00:00"/>
    <x v="0"/>
    <x v="0"/>
    <n v="18.05"/>
    <n v="18.23"/>
    <n v="66.930000000000007"/>
    <n v="0.18"/>
    <n v="48.87"/>
    <n v="48.68"/>
    <n v="0"/>
    <n v="1"/>
    <n v="1"/>
  </r>
  <r>
    <n v="3675769503"/>
    <x v="2"/>
    <x v="2"/>
    <s v="New Delhi"/>
    <s v="Delhi"/>
    <s v="India"/>
    <x v="14"/>
    <x v="10"/>
    <s v="India"/>
    <d v="2024-10-01T22:45:23"/>
    <d v="2024-10-03T00:00:00"/>
    <d v="2024-10-02T16:20:01"/>
    <d v="2024-10-02T17:00:00"/>
    <m/>
    <x v="0"/>
    <d v="2024-10-05T17:00:00"/>
    <x v="1"/>
    <x v="2"/>
    <n v="17.57"/>
    <n v="18.23"/>
    <m/>
    <n v="0.65"/>
    <m/>
    <m/>
    <n v="0"/>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3079F-E117-44EB-83AE-65E11E4E4B92}" name="PivotTable18" cacheId="4"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M4:AO13"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0"/>
  </colFields>
  <colItems count="2">
    <i>
      <x/>
    </i>
    <i>
      <x v="1"/>
    </i>
  </colItems>
  <dataFields count="1">
    <dataField name="Avg. Pick Up To Deliver Hours" fld="2" subtotal="average" baseField="1" baseItem="0"/>
  </dataFields>
  <formats count="22">
    <format dxfId="112">
      <pivotArea outline="0" collapsedLevelsAreSubtotals="1" fieldPosition="0"/>
    </format>
    <format dxfId="111">
      <pivotArea type="all" dataOnly="0" outline="0" fieldPosition="0"/>
    </format>
    <format dxfId="110">
      <pivotArea outline="0" collapsedLevelsAreSubtotals="1" fieldPosition="0"/>
    </format>
    <format dxfId="109">
      <pivotArea type="origin" dataOnly="0" labelOnly="1" outline="0" fieldPosition="0"/>
    </format>
    <format dxfId="108">
      <pivotArea field="0" type="button" dataOnly="0" labelOnly="1" outline="0" axis="axisCol" fieldPosition="0"/>
    </format>
    <format dxfId="107">
      <pivotArea type="topRight" dataOnly="0" labelOnly="1" outline="0" fieldPosition="0"/>
    </format>
    <format dxfId="106">
      <pivotArea field="1" type="button" dataOnly="0" labelOnly="1" outline="0" axis="axisRow" fieldPosition="0"/>
    </format>
    <format dxfId="105">
      <pivotArea dataOnly="0" labelOnly="1" fieldPosition="0">
        <references count="1">
          <reference field="1" count="0"/>
        </references>
      </pivotArea>
    </format>
    <format dxfId="104">
      <pivotArea dataOnly="0" labelOnly="1" grandRow="1" outline="0" fieldPosition="0"/>
    </format>
    <format dxfId="103">
      <pivotArea dataOnly="0" labelOnly="1" fieldPosition="0">
        <references count="1">
          <reference field="0" count="0"/>
        </references>
      </pivotArea>
    </format>
    <format dxfId="102">
      <pivotArea dataOnly="0" labelOnly="1" grandCol="1" outline="0" fieldPosition="0"/>
    </format>
    <format dxfId="101">
      <pivotArea outline="0" collapsedLevelsAreSubtotals="1" fieldPosition="0"/>
    </format>
    <format dxfId="100">
      <pivotArea dataOnly="0" labelOnly="1" fieldPosition="0">
        <references count="1">
          <reference field="0" count="0"/>
        </references>
      </pivotArea>
    </format>
    <format dxfId="99">
      <pivotArea type="all" dataOnly="0" outline="0" fieldPosition="0"/>
    </format>
    <format dxfId="98">
      <pivotArea outline="0" collapsedLevelsAreSubtotals="1" fieldPosition="0"/>
    </format>
    <format dxfId="97">
      <pivotArea type="origin" dataOnly="0" labelOnly="1" outline="0" fieldPosition="0"/>
    </format>
    <format dxfId="96">
      <pivotArea field="0" type="button" dataOnly="0" labelOnly="1" outline="0" axis="axisCol" fieldPosition="0"/>
    </format>
    <format dxfId="95">
      <pivotArea type="topRight" dataOnly="0" labelOnly="1" outline="0" fieldPosition="0"/>
    </format>
    <format dxfId="94">
      <pivotArea field="1" type="button" dataOnly="0" labelOnly="1" outline="0" axis="axisRow" fieldPosition="0"/>
    </format>
    <format dxfId="93">
      <pivotArea dataOnly="0" labelOnly="1" fieldPosition="0">
        <references count="1">
          <reference field="1" count="0"/>
        </references>
      </pivotArea>
    </format>
    <format dxfId="92">
      <pivotArea dataOnly="0" labelOnly="1" grandRow="1" outline="0" fieldPosition="0"/>
    </format>
    <format dxfId="91">
      <pivotArea dataOnly="0" labelOnly="1" fieldPosition="0">
        <references count="1">
          <reference field="0" count="0"/>
        </references>
      </pivotArea>
    </format>
  </formats>
  <conditionalFormats count="2">
    <conditionalFormat priority="5">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priority="6">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g. Pick Up To Deliver 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021789-00C3-48C3-B5F5-DF79744E08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rowHeaderCaption="Carrier">
  <location ref="A3:B11" firstHeaderRow="1" firstDataRow="1"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Items count="1">
    <i/>
  </colItems>
  <dataFields count="1">
    <dataField name="Shipments" fld="0" subtotal="count" baseField="1" baseItem="0"/>
  </dataFields>
  <chartFormats count="1">
    <chartFormat chart="1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1735AE-C3A9-420F-ADCB-F8CB16FE5D95}" name="PivotTable15"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U4:AW13" firstHeaderRow="1" firstDataRow="2" firstDataCol="1"/>
  <pivotFields count="3">
    <pivotField axis="axisRow" allDrilled="1" subtotalTop="0" showAll="0"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8">
    <i>
      <x/>
    </i>
    <i>
      <x v="1"/>
    </i>
    <i>
      <x v="2"/>
    </i>
    <i>
      <x v="3"/>
    </i>
    <i>
      <x v="4"/>
    </i>
    <i>
      <x v="5"/>
    </i>
    <i>
      <x v="6"/>
    </i>
    <i t="grand">
      <x/>
    </i>
  </rowItems>
  <colFields count="1">
    <field x="1"/>
  </colFields>
  <colItems count="2">
    <i>
      <x/>
    </i>
    <i>
      <x v="1"/>
    </i>
  </colItems>
  <dataFields count="1">
    <dataField name="Avg. Pick Up To Deliver Hours" fld="2" subtotal="average" baseField="0" baseItem="2"/>
  </dataFields>
  <formats count="17">
    <format dxfId="198">
      <pivotArea outline="0" collapsedLevelsAreSubtotals="1" fieldPosition="0"/>
    </format>
    <format dxfId="197">
      <pivotArea type="all" dataOnly="0" outline="0" fieldPosition="0"/>
    </format>
    <format dxfId="196">
      <pivotArea outline="0" collapsedLevelsAreSubtotals="1" fieldPosition="0"/>
    </format>
    <format dxfId="195">
      <pivotArea type="origin" dataOnly="0" labelOnly="1" outline="0" fieldPosition="0"/>
    </format>
    <format dxfId="194">
      <pivotArea type="topRight" dataOnly="0" labelOnly="1" outline="0" fieldPosition="0"/>
    </format>
    <format dxfId="193">
      <pivotArea field="0" type="button" dataOnly="0" labelOnly="1" outline="0" axis="axisRow" fieldPosition="0"/>
    </format>
    <format dxfId="192">
      <pivotArea dataOnly="0" labelOnly="1" fieldPosition="0">
        <references count="1">
          <reference field="0" count="0"/>
        </references>
      </pivotArea>
    </format>
    <format dxfId="191">
      <pivotArea dataOnly="0" labelOnly="1" grandRow="1" outline="0" fieldPosition="0"/>
    </format>
    <format dxfId="190">
      <pivotArea dataOnly="0" labelOnly="1" grandCol="1" outline="0" fieldPosition="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type="origin" dataOnly="0" labelOnly="1" outline="0" fieldPosition="0"/>
    </format>
    <format dxfId="185">
      <pivotArea type="topRight" dataOnly="0" labelOnly="1" outline="0" fieldPosition="0"/>
    </format>
    <format dxfId="184">
      <pivotArea field="0" type="button" dataOnly="0" labelOnly="1" outline="0" axis="axisRow" fieldPosition="0"/>
    </format>
    <format dxfId="183">
      <pivotArea dataOnly="0" labelOnly="1" fieldPosition="0">
        <references count="1">
          <reference field="0" count="0"/>
        </references>
      </pivotArea>
    </format>
    <format dxfId="182">
      <pivotArea dataOnly="0" labelOnly="1" grandRow="1" outline="0" fieldPosition="0"/>
    </format>
  </formats>
  <conditionalFormats count="2">
    <conditionalFormat priority="1">
      <pivotAreas count="1">
        <pivotArea type="data" collapsedLevelsAreSubtotals="1" fieldPosition="0">
          <references count="3">
            <reference field="4294967294" count="1" selected="0">
              <x v="0"/>
            </reference>
            <reference field="0" count="7">
              <x v="0"/>
              <x v="1"/>
              <x v="2"/>
              <x v="3"/>
              <x v="4"/>
              <x v="5"/>
              <x v="6"/>
            </reference>
            <reference field="1" count="1" selected="0">
              <x v="1"/>
            </reference>
          </references>
        </pivotArea>
      </pivotAreas>
    </conditionalFormat>
    <conditionalFormat priority="2">
      <pivotAreas count="1">
        <pivotArea type="data" collapsedLevelsAreSubtotals="1" fieldPosition="0">
          <references count="3">
            <reference field="4294967294" count="1" selected="0">
              <x v="0"/>
            </reference>
            <reference field="0" count="7">
              <x v="0"/>
              <x v="1"/>
              <x v="2"/>
              <x v="3"/>
              <x v="4"/>
              <x v="5"/>
              <x v="6"/>
            </reference>
            <reference field="1"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g. Pick Up To Deliver 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85E0EC-6D86-4DBF-82BF-525719CDD0D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T3:W12" firstHeaderRow="1" firstDataRow="2"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axis="axisCol"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Fields count="1">
    <field x="16"/>
  </colFields>
  <colItems count="3">
    <i>
      <x/>
    </i>
    <i>
      <x v="1"/>
    </i>
    <i t="grand">
      <x/>
    </i>
  </colItems>
  <dataFields count="1">
    <dataField name="Shipments" fld="0" subtotal="count" baseField="1" baseItem="0"/>
  </dataFields>
  <chartFormats count="6">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70859CF-6EF9-4082-8D94-C993CEA3494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6:Y7"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Import To Pick Up Hours" fld="19" subtotal="average" baseField="0" baseItem="0"/>
  </dataFields>
  <formats count="16">
    <format dxfId="214">
      <pivotArea outline="0" collapsedLevelsAreSubtotals="1" fieldPosition="0"/>
    </format>
    <format dxfId="213">
      <pivotArea type="all" dataOnly="0" outline="0" fieldPosition="0"/>
    </format>
    <format dxfId="212">
      <pivotArea outline="0" collapsedLevelsAreSubtotals="1" fieldPosition="0"/>
    </format>
    <format dxfId="211">
      <pivotArea outline="0" collapsedLevelsAreSubtotals="1" fieldPosition="0"/>
    </format>
    <format dxfId="210">
      <pivotArea outline="0" collapsedLevelsAreSubtotals="1" fieldPosition="0"/>
    </format>
    <format dxfId="209">
      <pivotArea type="all" dataOnly="0" outline="0" fieldPosition="0"/>
    </format>
    <format dxfId="208">
      <pivotArea outline="0" collapsedLevelsAreSubtotals="1" fieldPosition="0"/>
    </format>
    <format dxfId="207">
      <pivotArea type="all" dataOnly="0" outline="0" fieldPosition="0"/>
    </format>
    <format dxfId="206">
      <pivotArea outline="0" collapsedLevelsAreSubtotals="1" fieldPosition="0"/>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2EC06C-CD22-405D-B70E-2867E5E82A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3:AA4"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Average Import To Deliver Hours" fld="20" subtotal="average" baseField="0" baseItem="0"/>
  </dataFields>
  <formats count="13">
    <format dxfId="227">
      <pivotArea outline="0" collapsedLevelsAreSubtotals="1" fieldPosition="0"/>
    </format>
    <format dxfId="226">
      <pivotArea type="all" dataOnly="0" outline="0" fieldPosition="0"/>
    </format>
    <format dxfId="225">
      <pivotArea outline="0" collapsedLevelsAreSubtotals="1" fieldPosition="0"/>
    </format>
    <format dxfId="224">
      <pivotArea dataOnly="0" labelOnly="1" outline="0" axis="axisValues"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 dxfId="220">
      <pivotArea type="all" dataOnly="0" outline="0" fieldPosition="0"/>
    </format>
    <format dxfId="219">
      <pivotArea outline="0" collapsedLevelsAreSubtotals="1" fieldPosition="0"/>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31C4CF2-CB94-4DCB-A3A9-E9FC0702C1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9:Y10"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Fulfilled To Pick Up Hours" fld="21" subtotal="average" baseField="0" baseItem="0"/>
  </dataFields>
  <formats count="16">
    <format dxfId="243">
      <pivotArea outline="0" collapsedLevelsAreSubtotals="1" fieldPosition="0"/>
    </format>
    <format dxfId="242">
      <pivotArea type="all" dataOnly="0" outline="0" fieldPosition="0"/>
    </format>
    <format dxfId="241">
      <pivotArea outline="0" collapsedLevelsAreSubtotals="1" fieldPosition="0"/>
    </format>
    <format dxfId="240">
      <pivotArea outline="0" collapsedLevelsAreSubtotals="1" fieldPosition="0"/>
    </format>
    <format dxfId="239">
      <pivotArea outline="0" collapsedLevelsAreSubtotals="1" fieldPosition="0"/>
    </format>
    <format dxfId="238">
      <pivotArea type="all" dataOnly="0" outline="0" fieldPosition="0"/>
    </format>
    <format dxfId="237">
      <pivotArea outline="0" collapsedLevelsAreSubtotals="1" fieldPosition="0"/>
    </format>
    <format dxfId="236">
      <pivotArea type="all" dataOnly="0" outline="0" fieldPosition="0"/>
    </format>
    <format dxfId="235">
      <pivotArea outline="0" collapsedLevelsAreSubtotals="1"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dataOnly="0" labelOnly="1" outline="0" axis="axisValues" fieldPosition="0"/>
    </format>
    <format dxfId="230">
      <pivotArea type="all" dataOnly="0" outline="0" fieldPosition="0"/>
    </format>
    <format dxfId="229">
      <pivotArea outline="0" collapsedLevelsAreSubtotals="1" fieldPosition="0"/>
    </format>
    <format dxfId="228">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31FDE3E-6B35-460C-BC35-9C557159878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6:AA7"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Average Fulfilled To Deliver Hours" fld="22" subtotal="average" baseField="0" baseItem="0"/>
  </dataFields>
  <formats count="13">
    <format dxfId="256">
      <pivotArea outline="0" collapsedLevelsAreSubtotals="1" fieldPosition="0"/>
    </format>
    <format dxfId="255">
      <pivotArea type="all" dataOnly="0" outline="0" fieldPosition="0"/>
    </format>
    <format dxfId="254">
      <pivotArea outline="0" collapsedLevelsAreSubtotals="1" fieldPosition="0"/>
    </format>
    <format dxfId="253">
      <pivotArea dataOnly="0" labelOnly="1" outline="0" axis="axisValues" fieldPosition="0"/>
    </format>
    <format dxfId="252">
      <pivotArea outline="0" collapsedLevelsAreSubtotals="1" fieldPosition="0"/>
    </format>
    <format dxfId="251">
      <pivotArea outline="0" collapsedLevelsAreSubtotals="1" fieldPosition="0"/>
    </format>
    <format dxfId="250">
      <pivotArea outline="0" collapsedLevelsAreSubtotals="1" fieldPosition="0"/>
    </format>
    <format dxfId="249">
      <pivotArea type="all" dataOnly="0" outline="0" fieldPosition="0"/>
    </format>
    <format dxfId="248">
      <pivotArea outline="0" collapsedLevelsAreSubtotals="1" fieldPosition="0"/>
    </format>
    <format dxfId="247">
      <pivotArea dataOnly="0" labelOnly="1" outline="0" axis="axisValues" fieldPosition="0"/>
    </format>
    <format dxfId="246">
      <pivotArea type="all" dataOnly="0" outline="0" fieldPosition="0"/>
    </format>
    <format dxfId="245">
      <pivotArea outline="0" collapsedLevelsAreSubtotals="1" fieldPosition="0"/>
    </format>
    <format dxfId="244">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2FE463D-29A3-4671-BED1-6C94F42B265B}"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C5:AC6" firstHeaderRow="1" firstDataRow="1" firstDataCol="0" rowPageCount="1" colPageCount="1"/>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Page" multipleItemSelectionAllowed="1"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pageFields count="1">
    <pageField fld="17" hier="-1"/>
  </pageFields>
  <dataFields count="1">
    <dataField name="Shipments" fld="0" subtotal="count" baseField="0" baseItem="0" numFmtId="1"/>
  </dataFields>
  <formats count="4">
    <format dxfId="260">
      <pivotArea type="all" dataOnly="0" outline="0" fieldPosition="0"/>
    </format>
    <format dxfId="259">
      <pivotArea outline="0" collapsedLevelsAreSubtotals="1" fieldPosition="0"/>
    </format>
    <format dxfId="258">
      <pivotArea dataOnly="0" labelOnly="1" outline="0" axis="axisValues" fieldPosition="0"/>
    </format>
    <format dxfId="2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DA13F28-E27E-4247-9359-DF0AE8D00EE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F5:AF6" firstHeaderRow="1" firstDataRow="1" firstDataCol="0" rowPageCount="1" colPageCount="1"/>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Page" multipleItemSelectionAllowed="1"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pageFields count="1">
    <pageField fld="17" hier="-1"/>
  </pageFields>
  <dataFields count="1">
    <dataField name="Shipments" fld="0" subtotal="count" baseField="0" baseItem="0" numFmtId="1"/>
  </dataFields>
  <formats count="4">
    <format dxfId="264">
      <pivotArea type="all" dataOnly="0" outline="0" fieldPosition="0"/>
    </format>
    <format dxfId="263">
      <pivotArea outline="0" collapsedLevelsAreSubtotals="1" fieldPosition="0"/>
    </format>
    <format dxfId="262">
      <pivotArea dataOnly="0" labelOnly="1" outline="0" axis="axisValues" fieldPosition="0"/>
    </format>
    <format dxfId="2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06BA04-BC0F-429F-8643-44AE7139F794}" name="PivotTable17" cacheId="3"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I4:AK13"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 dataField="1" subtotalTop="0" showAll="0" defaultSubtotal="0"/>
  </pivotFields>
  <rowFields count="1">
    <field x="1"/>
  </rowFields>
  <rowItems count="8">
    <i>
      <x v="2"/>
    </i>
    <i>
      <x v="3"/>
    </i>
    <i>
      <x/>
    </i>
    <i>
      <x v="1"/>
    </i>
    <i>
      <x v="5"/>
    </i>
    <i>
      <x v="4"/>
    </i>
    <i>
      <x v="6"/>
    </i>
    <i t="grand">
      <x/>
    </i>
  </rowItems>
  <colFields count="1">
    <field x="0"/>
  </colFields>
  <colItems count="2">
    <i>
      <x/>
    </i>
    <i>
      <x v="1"/>
    </i>
  </colItems>
  <dataFields count="1">
    <dataField name="Avg. Import To Deliver Hours" fld="2" subtotal="average" baseField="1" baseItem="0"/>
  </dataFields>
  <formats count="22">
    <format dxfId="134">
      <pivotArea outline="0" collapsedLevelsAreSubtotals="1" fieldPosition="0"/>
    </format>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0" type="button" dataOnly="0" labelOnly="1" outline="0" axis="axisCol" fieldPosition="0"/>
    </format>
    <format dxfId="129">
      <pivotArea type="topRight" dataOnly="0" labelOnly="1" outline="0" fieldPosition="0"/>
    </format>
    <format dxfId="128">
      <pivotArea field="1" type="button" dataOnly="0" labelOnly="1" outline="0" axis="axisRow" fieldPosition="0"/>
    </format>
    <format dxfId="127">
      <pivotArea dataOnly="0" labelOnly="1" fieldPosition="0">
        <references count="1">
          <reference field="1" count="0"/>
        </references>
      </pivotArea>
    </format>
    <format dxfId="126">
      <pivotArea dataOnly="0" labelOnly="1" grandRow="1" outline="0" fieldPosition="0"/>
    </format>
    <format dxfId="125">
      <pivotArea dataOnly="0" labelOnly="1" fieldPosition="0">
        <references count="1">
          <reference field="0" count="0"/>
        </references>
      </pivotArea>
    </format>
    <format dxfId="124">
      <pivotArea dataOnly="0" labelOnly="1" grandCol="1" outline="0" fieldPosition="0"/>
    </format>
    <format dxfId="123">
      <pivotArea outline="0" collapsedLevelsAreSubtotals="1" fieldPosition="0"/>
    </format>
    <format dxfId="122">
      <pivotArea dataOnly="0" labelOnly="1" fieldPosition="0">
        <references count="1">
          <reference field="0" count="0"/>
        </references>
      </pivotArea>
    </format>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0" type="button" dataOnly="0" labelOnly="1" outline="0" axis="axisCol" fieldPosition="0"/>
    </format>
    <format dxfId="117">
      <pivotArea type="topRight" dataOnly="0" labelOnly="1" outline="0" fieldPosition="0"/>
    </format>
    <format dxfId="116">
      <pivotArea field="1" type="button" dataOnly="0" labelOnly="1" outline="0" axis="axisRow" fieldPosition="0"/>
    </format>
    <format dxfId="115">
      <pivotArea dataOnly="0" labelOnly="1" fieldPosition="0">
        <references count="1">
          <reference field="1" count="0"/>
        </references>
      </pivotArea>
    </format>
    <format dxfId="114">
      <pivotArea dataOnly="0" labelOnly="1" grandRow="1" outline="0" fieldPosition="0"/>
    </format>
    <format dxfId="113">
      <pivotArea dataOnly="0" labelOnly="1" fieldPosition="0">
        <references count="1">
          <reference field="0" count="0"/>
        </references>
      </pivotArea>
    </format>
  </formats>
  <conditionalFormats count="2">
    <conditionalFormat priority="7">
      <pivotAreas count="1">
        <pivotArea type="data" collapsedLevelsAreSubtotals="1" fieldPosition="0">
          <references count="3">
            <reference field="4294967294" count="1" selected="0">
              <x v="0"/>
            </reference>
            <reference field="0" count="1" selected="0">
              <x v="1"/>
            </reference>
            <reference field="1" count="7">
              <x v="0"/>
              <x v="1"/>
              <x v="2"/>
              <x v="3"/>
              <x v="4"/>
              <x v="5"/>
              <x v="6"/>
            </reference>
          </references>
        </pivotArea>
      </pivotAreas>
    </conditionalFormat>
    <conditionalFormat priority="8">
      <pivotAreas count="1">
        <pivotArea type="data" collapsedLevelsAreSubtotals="1" fieldPosition="0">
          <references count="3">
            <reference field="4294967294" count="1" selected="0">
              <x v="0"/>
            </reference>
            <reference field="0" count="1" selected="0">
              <x v="0"/>
            </reference>
            <reference field="1" count="7">
              <x v="0"/>
              <x v="1"/>
              <x v="2"/>
              <x v="3"/>
              <x v="4"/>
              <x v="5"/>
              <x v="6"/>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ickUpToDeliver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7B52A-061A-48E9-96BF-F74DDE814327}" name="PivotTable16" cacheId="2"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rowHeaderCaption="Carrier" colHeaderCaption="">
  <location ref="AQ4:AS13" firstHeaderRow="1" firstDataRow="2" firstDataCol="1"/>
  <pivotFields count="3">
    <pivotField axis="axisRow" allDrilled="1" subtotalTop="0" showAll="0"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8">
    <i>
      <x/>
    </i>
    <i>
      <x v="1"/>
    </i>
    <i>
      <x v="2"/>
    </i>
    <i>
      <x v="3"/>
    </i>
    <i>
      <x v="4"/>
    </i>
    <i>
      <x v="5"/>
    </i>
    <i>
      <x v="6"/>
    </i>
    <i t="grand">
      <x/>
    </i>
  </rowItems>
  <colFields count="1">
    <field x="2"/>
  </colFields>
  <colItems count="2">
    <i>
      <x/>
    </i>
    <i>
      <x v="1"/>
    </i>
  </colItems>
  <dataFields count="1">
    <dataField name="Avg. Import To Deliver Hours" fld="1" subtotal="average" baseField="0" baseItem="0"/>
  </dataFields>
  <formats count="17">
    <format dxfId="151">
      <pivotArea outline="0" collapsedLevelsAreSubtotals="1" fieldPosition="0"/>
    </format>
    <format dxfId="150">
      <pivotArea type="all" dataOnly="0" outline="0" fieldPosition="0"/>
    </format>
    <format dxfId="149">
      <pivotArea outline="0" collapsedLevelsAreSubtotals="1" fieldPosition="0"/>
    </format>
    <format dxfId="148">
      <pivotArea type="origin" dataOnly="0" labelOnly="1" outline="0" fieldPosition="0"/>
    </format>
    <format dxfId="147">
      <pivotArea type="topRight" dataOnly="0" labelOnly="1" outline="0" fieldPosition="0"/>
    </format>
    <format dxfId="146">
      <pivotArea field="0" type="button" dataOnly="0" labelOnly="1" outline="0" axis="axisRow" fieldPosition="0"/>
    </format>
    <format dxfId="145">
      <pivotArea dataOnly="0" labelOnly="1" fieldPosition="0">
        <references count="1">
          <reference field="0" count="0"/>
        </references>
      </pivotArea>
    </format>
    <format dxfId="144">
      <pivotArea dataOnly="0" labelOnly="1" grandRow="1" outline="0" fieldPosition="0"/>
    </format>
    <format dxfId="143">
      <pivotArea dataOnly="0" labelOnly="1" grandCol="1" outline="0" fieldPosition="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type="origin" dataOnly="0" labelOnly="1" outline="0" fieldPosition="0"/>
    </format>
    <format dxfId="138">
      <pivotArea type="topRight" dataOnly="0" labelOnly="1" outline="0" fieldPosition="0"/>
    </format>
    <format dxfId="137">
      <pivotArea field="0" type="button" dataOnly="0" labelOnly="1" outline="0" axis="axisRow" fieldPosition="0"/>
    </format>
    <format dxfId="136">
      <pivotArea dataOnly="0" labelOnly="1" fieldPosition="0">
        <references count="1">
          <reference field="0" count="0"/>
        </references>
      </pivotArea>
    </format>
    <format dxfId="135">
      <pivotArea dataOnly="0" labelOnly="1" grandRow="1" outline="0" fieldPosition="0"/>
    </format>
  </formats>
  <conditionalFormats count="2">
    <conditionalFormat priority="3">
      <pivotAreas count="1">
        <pivotArea type="data" collapsedLevelsAreSubtotals="1" fieldPosition="0">
          <references count="3">
            <reference field="4294967294" count="1" selected="0">
              <x v="0"/>
            </reference>
            <reference field="0" count="7">
              <x v="0"/>
              <x v="1"/>
              <x v="2"/>
              <x v="3"/>
              <x v="4"/>
              <x v="5"/>
              <x v="6"/>
            </reference>
            <reference field="2" count="1" selected="0">
              <x v="1"/>
            </reference>
          </references>
        </pivotArea>
      </pivotAreas>
    </conditionalFormat>
    <conditionalFormat priority="4">
      <pivotAreas count="1">
        <pivotArea type="data" collapsedLevelsAreSubtotals="1" fieldPosition="0">
          <references count="3">
            <reference field="4294967294" count="1" selected="0">
              <x v="0"/>
            </reference>
            <reference field="0" count="7">
              <x v="0"/>
              <x v="1"/>
              <x v="2"/>
              <x v="3"/>
              <x v="4"/>
              <x v="5"/>
              <x v="6"/>
            </reference>
            <reference field="2" count="1" selected="0">
              <x v="0"/>
            </reference>
          </references>
        </pivotArea>
      </pivotAreas>
    </conditionalFormat>
  </conditional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PickUpToDeliverHours"/>
    <pivotHierarchy dragToData="1"/>
    <pivotHierarchy dragToData="1" caption="Avg. Import To Deliver Hours"/>
  </pivotHierarchies>
  <pivotTableStyleInfo name="PivotStyleLight17"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ipmentData.xlsx!ShipmentData">
        <x15:activeTabTopLevelEntity name="[Shipme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515F7D-5A2B-4722-A08A-2B63F4F2DF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rowHeaderCaption="Carrier">
  <location ref="D3:G12" firstHeaderRow="1" firstDataRow="2" firstDataCol="1"/>
  <pivotFields count="27">
    <pivotField dataField="1" showAll="0"/>
    <pivotField axis="axisRow"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axis="axisCol"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i>
    <i>
      <x v="2"/>
    </i>
    <i>
      <x v="3"/>
    </i>
    <i>
      <x v="5"/>
    </i>
    <i>
      <x v="1"/>
    </i>
    <i>
      <x v="4"/>
    </i>
    <i>
      <x v="6"/>
    </i>
    <i t="grand">
      <x/>
    </i>
  </rowItems>
  <colFields count="1">
    <field x="16"/>
  </colFields>
  <colItems count="3">
    <i>
      <x/>
    </i>
    <i>
      <x v="1"/>
    </i>
    <i t="grand">
      <x/>
    </i>
  </colItems>
  <dataFields count="1">
    <dataField name="Shipments" fld="0" subtotal="count" baseField="1" baseItem="0"/>
  </dataFields>
  <chartFormats count="3">
    <chartFormat chart="16" format="14" series="1">
      <pivotArea type="data" outline="0" fieldPosition="0">
        <references count="1">
          <reference field="4294967294" count="1" selected="0">
            <x v="0"/>
          </reference>
        </references>
      </pivotArea>
    </chartFormat>
    <chartFormat chart="70" format="4" series="1">
      <pivotArea type="data" outline="0" fieldPosition="0">
        <references count="2">
          <reference field="4294967294" count="1" selected="0">
            <x v="0"/>
          </reference>
          <reference field="16" count="1" selected="0">
            <x v="0"/>
          </reference>
        </references>
      </pivotArea>
    </chartFormat>
    <chartFormat chart="70"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0F98A8-43C7-48D9-B25F-F0ABC099AC7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AA9:AA10"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Pickup To Deliver Hours" fld="23" subtotal="average" baseField="0" baseItem="0"/>
  </dataFields>
  <formats count="13">
    <format dxfId="164">
      <pivotArea outline="0" collapsedLevelsAreSubtotals="1" fieldPosition="0"/>
    </format>
    <format dxfId="163">
      <pivotArea type="all" dataOnly="0" outline="0" fieldPosition="0"/>
    </format>
    <format dxfId="162">
      <pivotArea outline="0" collapsedLevelsAreSubtotals="1" fieldPosition="0"/>
    </format>
    <format dxfId="161">
      <pivotArea dataOnly="0" labelOnly="1" outline="0" axis="axisValues"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type="all" dataOnly="0" outline="0" fieldPosition="0"/>
    </format>
    <format dxfId="156">
      <pivotArea outline="0" collapsedLevelsAreSubtotals="1"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80CDE-749E-4F65-B247-B1BEC00459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R3:R4" firstHeaderRow="1" firstDataRow="1" firstDataCol="0"/>
  <pivotFields count="27">
    <pivotField dataField="1"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hipments" fld="0" subtotal="count" baseField="0" baseItem="0" numFmtId="1"/>
  </dataFields>
  <formats count="4">
    <format dxfId="168">
      <pivotArea type="all" dataOnly="0" outline="0" fieldPosition="0"/>
    </format>
    <format dxfId="167">
      <pivotArea outline="0" collapsedLevelsAreSubtotals="1" fieldPosition="0"/>
    </format>
    <format dxfId="166">
      <pivotArea dataOnly="0" labelOnly="1" outline="0" axis="axisValues" fieldPosition="0"/>
    </format>
    <format dxfId="1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00F5EE-CE78-4757-BE33-6D77EAF970FD}"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70" rowHeaderCaption="Carrier">
  <location ref="O3:P7" firstHeaderRow="1" firstDataRow="1" firstDataCol="1"/>
  <pivotFields count="27">
    <pivotField dataField="1" showAll="0"/>
    <pivotField showAll="0" sortType="de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axis="axisRow"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hipments" fld="0" subtotal="count" baseField="1" baseItem="0"/>
  </dataFields>
  <chartFormats count="9">
    <chartFormat chart="7"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 chart="49" format="3">
      <pivotArea type="data" outline="0" fieldPosition="0">
        <references count="2">
          <reference field="4294967294" count="1" selected="0">
            <x v="0"/>
          </reference>
          <reference field="2" count="1" selected="0">
            <x v="0"/>
          </reference>
        </references>
      </pivotArea>
    </chartFormat>
    <chartFormat chart="49" format="4">
      <pivotArea type="data" outline="0" fieldPosition="0">
        <references count="2">
          <reference field="4294967294" count="1" selected="0">
            <x v="0"/>
          </reference>
          <reference field="2" count="1" selected="0">
            <x v="1"/>
          </reference>
        </references>
      </pivotArea>
    </chartFormat>
    <chartFormat chart="49"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F61650-0154-4B29-9FFA-4D9720A9E4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7" rowHeaderCaption="Carrier">
  <location ref="I3:M12" firstHeaderRow="1" firstDataRow="2" firstDataCol="1"/>
  <pivotFields count="27">
    <pivotField dataField="1" showAll="0"/>
    <pivotField axis="axisRow" showAll="0" sortType="ascending">
      <items count="8">
        <item x="0"/>
        <item x="2"/>
        <item x="5"/>
        <item x="1"/>
        <item x="3"/>
        <item x="4"/>
        <item x="6"/>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axis="axisCol" showAll="0">
      <items count="5">
        <item x="1"/>
        <item x="0"/>
        <item m="1" x="3"/>
        <item x="2"/>
        <item t="default"/>
      </items>
    </pivotField>
    <pivotField showAll="0"/>
    <pivotField showAll="0"/>
    <pivotField showAll="0"/>
    <pivotField showAll="0"/>
    <pivotField showAll="0"/>
    <pivotField showAll="0"/>
    <pivotField showAll="0"/>
    <pivotField showAll="0"/>
    <pivotField showAll="0"/>
  </pivotFields>
  <rowFields count="1">
    <field x="1"/>
  </rowFields>
  <rowItems count="8">
    <i>
      <x v="6"/>
    </i>
    <i>
      <x v="4"/>
    </i>
    <i>
      <x v="1"/>
    </i>
    <i>
      <x v="5"/>
    </i>
    <i>
      <x v="3"/>
    </i>
    <i>
      <x v="2"/>
    </i>
    <i>
      <x/>
    </i>
    <i t="grand">
      <x/>
    </i>
  </rowItems>
  <colFields count="1">
    <field x="17"/>
  </colFields>
  <colItems count="4">
    <i>
      <x/>
    </i>
    <i>
      <x v="1"/>
    </i>
    <i>
      <x v="3"/>
    </i>
    <i t="grand">
      <x/>
    </i>
  </colItems>
  <dataFields count="1">
    <dataField name="Shipments" fld="0" subtotal="count" baseField="1" baseItem="0"/>
  </dataFields>
  <chartFormats count="5">
    <chartFormat chart="16" format="14" series="1">
      <pivotArea type="data" outline="0" fieldPosition="0">
        <references count="1">
          <reference field="4294967294" count="1" selected="0">
            <x v="0"/>
          </reference>
        </references>
      </pivotArea>
    </chartFormat>
    <chartFormat chart="84" format="6" series="1">
      <pivotArea type="data" outline="0" fieldPosition="0">
        <references count="2">
          <reference field="4294967294" count="1" selected="0">
            <x v="0"/>
          </reference>
          <reference field="17" count="1" selected="0">
            <x v="0"/>
          </reference>
        </references>
      </pivotArea>
    </chartFormat>
    <chartFormat chart="84" format="7" series="1">
      <pivotArea type="data" outline="0" fieldPosition="0">
        <references count="2">
          <reference field="4294967294" count="1" selected="0">
            <x v="0"/>
          </reference>
          <reference field="17" count="1" selected="0">
            <x v="1"/>
          </reference>
        </references>
      </pivotArea>
    </chartFormat>
    <chartFormat chart="84" format="8" series="1">
      <pivotArea type="data" outline="0" fieldPosition="0">
        <references count="2">
          <reference field="4294967294" count="1" selected="0">
            <x v="0"/>
          </reference>
          <reference field="17" count="1" selected="0">
            <x v="2"/>
          </reference>
        </references>
      </pivotArea>
    </chartFormat>
    <chartFormat chart="84" format="9" series="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AAD087-9FD9-4C34-B56B-7EB1B737A5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5" rowHeaderCaption="Carrier">
  <location ref="Y3:Y4" firstHeaderRow="1" firstDataRow="1" firstDataCol="0"/>
  <pivotFields count="27">
    <pivotField showAll="0"/>
    <pivotField showAll="0">
      <items count="8">
        <item x="0"/>
        <item x="2"/>
        <item x="5"/>
        <item x="1"/>
        <item x="3"/>
        <item x="4"/>
        <item x="6"/>
        <item t="default"/>
      </items>
    </pivotField>
    <pivotField showAll="0">
      <items count="4">
        <item x="0"/>
        <item x="2"/>
        <item x="1"/>
        <item t="default"/>
      </items>
    </pivotField>
    <pivotField showAll="0"/>
    <pivotField showAll="0"/>
    <pivotField showAll="0"/>
    <pivotField showAll="0">
      <items count="21">
        <item x="19"/>
        <item x="1"/>
        <item x="17"/>
        <item x="6"/>
        <item x="12"/>
        <item x="4"/>
        <item x="7"/>
        <item x="9"/>
        <item x="5"/>
        <item x="13"/>
        <item x="3"/>
        <item x="18"/>
        <item x="16"/>
        <item x="14"/>
        <item x="0"/>
        <item x="8"/>
        <item x="2"/>
        <item x="11"/>
        <item x="15"/>
        <item x="10"/>
        <item t="default"/>
      </items>
    </pivotField>
    <pivotField showAll="0">
      <items count="17">
        <item x="2"/>
        <item x="0"/>
        <item x="1"/>
        <item x="9"/>
        <item x="12"/>
        <item x="13"/>
        <item x="6"/>
        <item x="10"/>
        <item x="11"/>
        <item x="3"/>
        <item x="4"/>
        <item x="5"/>
        <item x="15"/>
        <item x="8"/>
        <item x="7"/>
        <item x="14"/>
        <item t="default"/>
      </items>
    </pivotField>
    <pivotField showAll="0"/>
    <pivotField numFmtId="22" showAll="0"/>
    <pivotField numFmtId="22" showAll="0"/>
    <pivotField numFmtId="22" showAll="0"/>
    <pivotField numFmtId="22" showAll="0"/>
    <pivotField showAll="0"/>
    <pivotField showAll="0">
      <items count="3">
        <item x="1"/>
        <item x="0"/>
        <item t="default"/>
      </items>
    </pivotField>
    <pivotField numFmtId="22" showAll="0"/>
    <pivotField showAll="0">
      <items count="3">
        <item x="0"/>
        <item x="1"/>
        <item t="default"/>
      </items>
    </pivotField>
    <pivotField showAll="0">
      <items count="5">
        <item x="1"/>
        <item x="2"/>
        <item x="0"/>
        <item m="1" x="3"/>
        <item t="default"/>
      </items>
    </pivotField>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Import To Fulfilled Hours" fld="18" subtotal="average" baseField="0" baseItem="0" numFmtId="2"/>
  </dataFields>
  <formats count="13">
    <format dxfId="181">
      <pivotArea outline="0" collapsedLevelsAreSubtotals="1" fieldPosition="0"/>
    </format>
    <format dxfId="180">
      <pivotArea type="all" dataOnly="0" outline="0" fieldPosition="0"/>
    </format>
    <format dxfId="179">
      <pivotArea outline="0" collapsedLevelsAreSubtotals="1" fieldPosition="0"/>
    </format>
    <format dxfId="178">
      <pivotArea dataOnly="0" labelOnly="1" outline="0" axis="axisValues" fieldPosition="0"/>
    </format>
    <format dxfId="177">
      <pivotArea outline="0" collapsedLevelsAreSubtotals="1" fieldPosition="0"/>
    </format>
    <format dxfId="176">
      <pivotArea outline="0" collapsedLevelsAreSubtotals="1" fieldPosition="0"/>
    </format>
    <format dxfId="175">
      <pivotArea outline="0" collapsedLevelsAreSubtotals="1" fieldPosition="0"/>
    </format>
    <format dxfId="174">
      <pivotArea type="all" dataOnly="0" outline="0" fieldPosition="0"/>
    </format>
    <format dxfId="173">
      <pivotArea outline="0" collapsedLevelsAreSubtotals="1"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C201E20-8CAA-4D33-82F1-5580D08BABB8}" autoFormatId="16" applyNumberFormats="0" applyBorderFormats="0" applyFontFormats="0" applyPatternFormats="0" applyAlignmentFormats="0" applyWidthHeightFormats="0">
  <queryTableRefresh nextId="35" unboundColumnsRight="2">
    <queryTableFields count="27">
      <queryTableField id="1" name="ShipmentId" tableColumnId="1"/>
      <queryTableField id="2" name="Carrier" tableColumnId="2"/>
      <queryTableField id="3" name="CarrierService" tableColumnId="3"/>
      <queryTableField id="4" name="OriginCity" tableColumnId="4"/>
      <queryTableField id="5" name="OriginState" tableColumnId="5"/>
      <queryTableField id="6" name="OriginCountry" tableColumnId="6"/>
      <queryTableField id="7" name="DestinationCity" tableColumnId="7"/>
      <queryTableField id="8" name="DestinationState" tableColumnId="8"/>
      <queryTableField id="9" name="DestinationCountry" tableColumnId="9"/>
      <queryTableField id="10" name="ShipmentImportedTimestamp" tableColumnId="10"/>
      <queryTableField id="11" name="ShipmentFulfilledSLATimestamp" tableColumnId="11"/>
      <queryTableField id="12" name="ShipmentFulfilledTimestamp" tableColumnId="12"/>
      <queryTableField id="13" name="ShipmentCarrierPickUpTimestamp" tableColumnId="13"/>
      <queryTableField id="14" name="ShipmentDeliveredTimestamp" tableColumnId="14"/>
      <queryTableField id="15" name="OrderStatus" tableColumnId="15"/>
      <queryTableField id="16" name="ShipmentExpectedDeliveryTimestamp" tableColumnId="16"/>
      <queryTableField id="17" name="DeliveryStatus" tableColumnId="17"/>
      <queryTableField id="18" name="DeliverySubStatus" tableColumnId="18"/>
      <queryTableField id="21" name="ImportToFulfilledHours" tableColumnId="19"/>
      <queryTableField id="22" name="ImportToPickUpHours" tableColumnId="21"/>
      <queryTableField id="23" name="ImportToDeliverHours" tableColumnId="22"/>
      <queryTableField id="24" name="FulfilledToPickUpHours" tableColumnId="23"/>
      <queryTableField id="25" name="FulfilledToDeliverHours" tableColumnId="24"/>
      <queryTableField id="26" name="PickUpToDeliverHours" tableColumnId="25"/>
      <queryTableField id="20" name="DeliveryDelayHour" tableColumnId="20"/>
      <queryTableField id="33" dataBound="0" tableColumnId="26"/>
      <queryTableField id="34" dataBound="0"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 xr10:uid="{AA6C045F-F27C-49EB-B4CA-00D32298A73D}" sourceName="Carrier">
  <pivotTables>
    <pivotTable tabId="20" name="PivotTable1"/>
    <pivotTable tabId="20" name="PivotTable2"/>
    <pivotTable tabId="20" name="PivotTable3"/>
    <pivotTable tabId="20" name="PivotTable5"/>
    <pivotTable tabId="20" name="PivotTable6"/>
    <pivotTable tabId="20" name="PivotTable7"/>
    <pivotTable tabId="20" name="PivotTable8"/>
    <pivotTable tabId="20" name="PivotTable4"/>
    <pivotTable tabId="20" name="PivotTable9"/>
    <pivotTable tabId="20" name="PivotTable10"/>
    <pivotTable tabId="20" name="PivotTable11"/>
    <pivotTable tabId="20" name="PivotTable12"/>
    <pivotTable tabId="20" name="PivotTable13"/>
    <pivotTable tabId="20" name="PivotTable14"/>
  </pivotTables>
  <data>
    <tabular pivotCacheId="1146372712">
      <items count="7">
        <i x="0" s="1"/>
        <i x="2" s="1"/>
        <i x="5" s="1"/>
        <i x="1" s="1"/>
        <i x="3"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Service" xr10:uid="{27FEF71B-07F9-457F-8257-F48CAC140564}" sourceName="CarrierService">
  <pivotTables>
    <pivotTable tabId="20" name="PivotTable1"/>
    <pivotTable tabId="20" name="PivotTable2"/>
    <pivotTable tabId="20" name="PivotTable3"/>
    <pivotTable tabId="20" name="PivotTable5"/>
    <pivotTable tabId="20" name="PivotTable6"/>
    <pivotTable tabId="20" name="PivotTable7"/>
    <pivotTable tabId="20" name="PivotTable8"/>
    <pivotTable tabId="20" name="PivotTable4"/>
    <pivotTable tabId="20" name="PivotTable9"/>
    <pivotTable tabId="20" name="PivotTable10"/>
    <pivotTable tabId="20" name="PivotTable11"/>
    <pivotTable tabId="20" name="PivotTable12"/>
    <pivotTable tabId="20" name="PivotTable13"/>
    <pivotTable tabId="20" name="PivotTable14"/>
  </pivotTables>
  <data>
    <tabular pivotCacheId="11463727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City" xr10:uid="{6BC892F0-2A9B-41A1-9487-649F2384D9C8}" sourceName="DestinationCity">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0">
        <i x="19" s="1"/>
        <i x="1" s="1"/>
        <i x="17" s="1"/>
        <i x="6" s="1"/>
        <i x="12" s="1"/>
        <i x="4" s="1"/>
        <i x="7" s="1"/>
        <i x="9" s="1"/>
        <i x="5" s="1"/>
        <i x="13" s="1"/>
        <i x="3" s="1"/>
        <i x="18" s="1"/>
        <i x="16" s="1"/>
        <i x="14" s="1"/>
        <i x="0" s="1"/>
        <i x="8" s="1"/>
        <i x="2" s="1"/>
        <i x="11" s="1"/>
        <i x="15"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State" xr10:uid="{E5442791-73ED-411E-821B-2CA186CDED40}" sourceName="DestinationState">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16">
        <i x="2" s="1"/>
        <i x="0" s="1"/>
        <i x="1" s="1"/>
        <i x="9" s="1"/>
        <i x="12" s="1"/>
        <i x="13" s="1"/>
        <i x="6" s="1"/>
        <i x="10" s="1"/>
        <i x="11" s="1"/>
        <i x="3" s="1"/>
        <i x="4" s="1"/>
        <i x="5" s="1"/>
        <i x="15" s="1"/>
        <i x="8" s="1"/>
        <i x="7"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Status" xr10:uid="{4C67C13B-DC03-4FE9-A37F-D668CC2A5B90}" sourceName="Order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Status" xr10:uid="{E67F5BFD-DDE3-448A-B5BA-7D92355F0F11}" sourceName="Delivery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SubStatus" xr10:uid="{8CFCEB76-4536-4FE3-8A0F-F7D2A90B7721}" sourceName="DeliverySubStatus">
  <pivotTables>
    <pivotTable tabId="20" name="PivotTable1"/>
    <pivotTable tabId="20" name="PivotTable10"/>
    <pivotTable tabId="20" name="PivotTable11"/>
    <pivotTable tabId="20" name="PivotTable12"/>
    <pivotTable tabId="20" name="PivotTable13"/>
    <pivotTable tabId="20" name="PivotTable14"/>
    <pivotTable tabId="20" name="PivotTable2"/>
    <pivotTable tabId="20" name="PivotTable3"/>
    <pivotTable tabId="20" name="PivotTable4"/>
    <pivotTable tabId="20" name="PivotTable5"/>
    <pivotTable tabId="20" name="PivotTable6"/>
    <pivotTable tabId="20" name="PivotTable7"/>
    <pivotTable tabId="20" name="PivotTable8"/>
    <pivotTable tabId="20" name="PivotTable9"/>
  </pivotTables>
  <data>
    <tabular pivotCacheId="1146372712">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 xr10:uid="{A0EEBA5B-228C-42BF-B8E6-13012E815493}" cache="Slicer_Carrier" caption="Carrier" startItem="2" style="SlicerStyleLight2" rowHeight="241300"/>
  <slicer name="CarrierService" xr10:uid="{D8545A13-E1F2-4675-B179-2DC8FD8E373D}" cache="Slicer_CarrierService" caption="CarrierService" style="SlicerStyleLight2" rowHeight="241300"/>
  <slicer name="DestinationCity" xr10:uid="{43DE89BF-03BE-487F-B953-9270A7CB9315}" cache="Slicer_DestinationCity" caption="DestinationCity" style="SlicerStyleLight2" rowHeight="241300"/>
  <slicer name="DestinationState" xr10:uid="{A86B9E3F-4232-475E-B9EC-0EDA3B17B1D1}" cache="Slicer_DestinationState" caption="DestinationState" style="SlicerStyleLight2" rowHeight="241300"/>
  <slicer name="OrderStatus" xr10:uid="{27FAA1B7-71F7-4BE9-839D-B5FA0DAB5B41}" cache="Slicer_OrderStatus" caption="OrderStatus" style="SlicerStyleLight2" rowHeight="241300"/>
  <slicer name="DeliveryStatus" xr10:uid="{E6955FE5-F208-4FFE-9DFE-87A606F72536}" cache="Slicer_DeliveryStatus" caption="DeliveryStatus" style="SlicerStyleLight2" rowHeight="241300"/>
  <slicer name="DeliverySubStatus" xr10:uid="{CA571717-2129-4337-B8AF-A79D0D87A8AE}" cache="Slicer_DeliverySubStatus" caption="DeliverySubStatus"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338B36-AE5D-442D-956F-BBBC40E82950}" name="ShipmentData" displayName="ShipmentData" ref="A1:AA1105" tableType="queryTable" totalsRowShown="0">
  <sortState xmlns:xlrd2="http://schemas.microsoft.com/office/spreadsheetml/2017/richdata2" ref="A2:AA1105">
    <sortCondition ref="J2:J1105"/>
  </sortState>
  <tableColumns count="27">
    <tableColumn id="1" xr3:uid="{604E3609-0552-443D-BDC5-1508796E36BD}" uniqueName="1" name="ShipmentId" queryTableFieldId="1"/>
    <tableColumn id="2" xr3:uid="{FE0F1673-800B-48E2-88FB-84E5937BA57D}" uniqueName="2" name="Carrier" queryTableFieldId="2" dataDxfId="283"/>
    <tableColumn id="3" xr3:uid="{7CF205DF-6946-4D40-8CA8-FB50674699EE}" uniqueName="3" name="CarrierService" queryTableFieldId="3" dataDxfId="282"/>
    <tableColumn id="4" xr3:uid="{FB462220-133F-404D-BB61-750E2B9A3399}" uniqueName="4" name="OriginCity" queryTableFieldId="4" dataDxfId="281"/>
    <tableColumn id="5" xr3:uid="{ED5A5136-7488-413D-8989-4E2919A6B665}" uniqueName="5" name="OriginState" queryTableFieldId="5" dataDxfId="280"/>
    <tableColumn id="6" xr3:uid="{3A6AFD53-79D6-4BB8-9A3B-2F06F07A1530}" uniqueName="6" name="OriginCountry" queryTableFieldId="6" dataDxfId="279"/>
    <tableColumn id="7" xr3:uid="{3AF89FEB-9C4E-4204-BB00-6D32B5C770D1}" uniqueName="7" name="DestinationCity" queryTableFieldId="7" dataDxfId="278"/>
    <tableColumn id="8" xr3:uid="{DDD8A49B-5050-4C04-8D07-A8E9C5E1C46D}" uniqueName="8" name="DestinationState" queryTableFieldId="8" dataDxfId="277"/>
    <tableColumn id="9" xr3:uid="{41A786C4-171F-4383-9C85-E4D60DDBAAC0}" uniqueName="9" name="DestinationCountry" queryTableFieldId="9" dataDxfId="276"/>
    <tableColumn id="10" xr3:uid="{63DBAD69-0E4B-43AF-B490-10290FBA54B9}" uniqueName="10" name="ShipmentImportedTimestamp" queryTableFieldId="10" dataDxfId="275"/>
    <tableColumn id="11" xr3:uid="{71EA00BA-5A54-4DF8-B8FE-475C0D690958}" uniqueName="11" name="ShipmentFulfilledSLATimestamp" queryTableFieldId="11" dataDxfId="274"/>
    <tableColumn id="12" xr3:uid="{5ED263CB-3BAE-42C4-B5CD-3A7AA0B262EC}" uniqueName="12" name="ShipmentFulfilledTimestamp" queryTableFieldId="12" dataDxfId="273"/>
    <tableColumn id="13" xr3:uid="{58F2358C-2B60-4DED-A856-D10C7A4084A3}" uniqueName="13" name="ShipmentCarrierPickUpTimestamp" queryTableFieldId="13" dataDxfId="272"/>
    <tableColumn id="14" xr3:uid="{7758CA18-BF1F-4C14-8B3E-88475947A497}" uniqueName="14" name="ShipmentDeliveredTimestamp" queryTableFieldId="14" dataDxfId="271"/>
    <tableColumn id="15" xr3:uid="{92542061-65A2-4049-97C2-91B47A58FA73}" uniqueName="15" name="OrderStatus" queryTableFieldId="15" dataDxfId="270"/>
    <tableColumn id="16" xr3:uid="{574CDA00-6BAA-4838-91AC-47AF9382E8BC}" uniqueName="16" name="ShipmentExpectedDeliveryTimestamp" queryTableFieldId="16" dataDxfId="269"/>
    <tableColumn id="17" xr3:uid="{AB230EA4-3686-462C-96C4-F6BE1E9436C4}" uniqueName="17" name="DeliveryStatus" queryTableFieldId="17" dataDxfId="268"/>
    <tableColumn id="18" xr3:uid="{2F5118ED-99F3-4571-9810-8DAC51B1EE50}" uniqueName="18" name="DeliverySubStatus" queryTableFieldId="18" dataDxfId="267"/>
    <tableColumn id="19" xr3:uid="{898A3C97-3F2D-4F6F-B0B7-79E5AB6AE890}" uniqueName="19" name="ImportToFulfilledHours" queryTableFieldId="21"/>
    <tableColumn id="21" xr3:uid="{2C956096-74FA-4AC4-B47F-DA08B440CF43}" uniqueName="21" name="ImportToPickUpHours" queryTableFieldId="22"/>
    <tableColumn id="22" xr3:uid="{464D7FA6-CE7E-4B4E-A892-17D6F2B9EE0F}" uniqueName="22" name="ImportToDeliverHours" queryTableFieldId="23"/>
    <tableColumn id="23" xr3:uid="{632C48EF-B301-4156-A921-AE36F45348E2}" uniqueName="23" name="FulfilledToPickUpHours" queryTableFieldId="24"/>
    <tableColumn id="24" xr3:uid="{036E969B-D8B7-4AEE-AAD3-9EB6F4A5F22A}" uniqueName="24" name="FulfilledToDeliverHours" queryTableFieldId="25"/>
    <tableColumn id="25" xr3:uid="{23A00A76-7523-440F-97F2-F3024FB7788F}" uniqueName="25" name="PickUpToDeliverHours" queryTableFieldId="26"/>
    <tableColumn id="20" xr3:uid="{5612C48C-7512-4FF6-A5B9-4403FEE9355F}" uniqueName="20" name="DeliveryDelayHour" queryTableFieldId="20"/>
    <tableColumn id="26" xr3:uid="{C26EE4FA-7C63-4BF3-9439-37F62FBAE526}" uniqueName="26" name="FulfillmentSLABreach" queryTableFieldId="33" dataDxfId="266">
      <calculatedColumnFormula>IF(ShipmentData[[#This Row],[ImportToFulfilledHours]]&gt;12, 1, 0)</calculatedColumnFormula>
    </tableColumn>
    <tableColumn id="27" xr3:uid="{9B5AA8FA-66E3-46EC-95A4-4F6A789A05DC}" uniqueName="27" name="PickUpSLABreach" queryTableFieldId="34" dataDxfId="265">
      <calculatedColumnFormula>IF(ShipmentData[[#This Row],[ImportToPickUpHours]]&gt;18, 1, 0)</calculatedColumnFormula>
    </tableColumn>
  </tableColumns>
  <tableStyleInfo name="TableStyleMedium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A0ED-7B18-4954-B517-F4A63ADC3920}">
  <dimension ref="A1:AA1105"/>
  <sheetViews>
    <sheetView workbookViewId="0">
      <selection activeCell="G16" sqref="G16"/>
    </sheetView>
  </sheetViews>
  <sheetFormatPr defaultRowHeight="14.5" x14ac:dyDescent="0.35"/>
  <cols>
    <col min="1" max="1" width="10.75" bestFit="1" customWidth="1"/>
    <col min="2" max="2" width="11.25" bestFit="1" customWidth="1"/>
    <col min="3" max="3" width="14.5" bestFit="1" customWidth="1"/>
    <col min="4" max="4" width="8.6640625" bestFit="1" customWidth="1"/>
    <col min="5" max="5" width="9.83203125" bestFit="1" customWidth="1"/>
    <col min="6" max="6" width="11.9140625" bestFit="1" customWidth="1"/>
    <col min="7" max="7" width="12.9140625" bestFit="1" customWidth="1"/>
    <col min="8" max="8" width="14.08203125" bestFit="1" customWidth="1"/>
    <col min="9" max="9" width="16.1640625" bestFit="1" customWidth="1"/>
    <col min="10" max="10" width="24.9140625" bestFit="1" customWidth="1"/>
    <col min="11" max="11" width="27.25" bestFit="1" customWidth="1"/>
    <col min="12" max="12" width="23.9140625" bestFit="1" customWidth="1"/>
    <col min="13" max="13" width="28.5" bestFit="1" customWidth="1"/>
    <col min="14" max="14" width="25.1640625" bestFit="1" customWidth="1"/>
    <col min="15" max="15" width="10.4140625" bestFit="1" customWidth="1"/>
    <col min="16" max="16" width="31.58203125" bestFit="1" customWidth="1"/>
    <col min="17" max="17" width="12.33203125" bestFit="1" customWidth="1"/>
    <col min="18" max="18" width="15.5" bestFit="1" customWidth="1"/>
    <col min="19" max="19" width="19.4140625" bestFit="1" customWidth="1"/>
    <col min="20" max="20" width="18.58203125" bestFit="1" customWidth="1"/>
    <col min="21" max="21" width="18.6640625" bestFit="1" customWidth="1"/>
    <col min="22" max="22" width="19.5" bestFit="1" customWidth="1"/>
    <col min="23" max="23" width="19.58203125" bestFit="1" customWidth="1"/>
    <col min="24" max="24" width="18.75" bestFit="1" customWidth="1"/>
    <col min="25" max="25" width="15.75" bestFit="1" customWidth="1"/>
    <col min="26" max="26" width="18.25" bestFit="1" customWidth="1"/>
    <col min="27" max="27" width="15.08203125" bestFit="1" customWidth="1"/>
  </cols>
  <sheetData>
    <row r="1" spans="1:27" x14ac:dyDescent="0.35">
      <c r="A1" t="s">
        <v>7</v>
      </c>
      <c r="B1" t="s">
        <v>0</v>
      </c>
      <c r="C1" t="s">
        <v>1</v>
      </c>
      <c r="D1" t="s">
        <v>34</v>
      </c>
      <c r="E1" t="s">
        <v>40</v>
      </c>
      <c r="F1" t="s">
        <v>2</v>
      </c>
      <c r="G1" t="s">
        <v>35</v>
      </c>
      <c r="H1" t="s">
        <v>3</v>
      </c>
      <c r="I1" t="s">
        <v>4</v>
      </c>
      <c r="J1" t="s">
        <v>8</v>
      </c>
      <c r="K1" t="s">
        <v>59</v>
      </c>
      <c r="L1" t="s">
        <v>9</v>
      </c>
      <c r="M1" t="s">
        <v>60</v>
      </c>
      <c r="N1" t="s">
        <v>10</v>
      </c>
      <c r="O1" t="s">
        <v>61</v>
      </c>
      <c r="P1" t="s">
        <v>64</v>
      </c>
      <c r="Q1" t="s">
        <v>65</v>
      </c>
      <c r="R1" t="s">
        <v>66</v>
      </c>
      <c r="S1" t="s">
        <v>81</v>
      </c>
      <c r="T1" t="s">
        <v>82</v>
      </c>
      <c r="U1" t="s">
        <v>83</v>
      </c>
      <c r="V1" t="s">
        <v>84</v>
      </c>
      <c r="W1" t="s">
        <v>85</v>
      </c>
      <c r="X1" t="s">
        <v>86</v>
      </c>
      <c r="Y1" t="s">
        <v>71</v>
      </c>
      <c r="Z1" t="s">
        <v>89</v>
      </c>
      <c r="AA1" t="s">
        <v>90</v>
      </c>
    </row>
    <row r="2" spans="1:27" x14ac:dyDescent="0.35">
      <c r="A2">
        <v>9522902732</v>
      </c>
      <c r="B2" t="s">
        <v>37</v>
      </c>
      <c r="C2" t="s">
        <v>57</v>
      </c>
      <c r="D2" t="s">
        <v>39</v>
      </c>
      <c r="E2" t="s">
        <v>15</v>
      </c>
      <c r="F2" t="s">
        <v>14</v>
      </c>
      <c r="G2" t="s">
        <v>39</v>
      </c>
      <c r="H2" t="s">
        <v>15</v>
      </c>
      <c r="I2" t="s">
        <v>14</v>
      </c>
      <c r="J2" s="1">
        <v>45566.00072916667</v>
      </c>
      <c r="K2" s="1">
        <v>45567</v>
      </c>
      <c r="L2" s="1">
        <v>45566.678668981483</v>
      </c>
      <c r="M2" s="1">
        <v>45566.708333333336</v>
      </c>
      <c r="N2" s="1">
        <v>45567.531666666669</v>
      </c>
      <c r="O2" t="s">
        <v>62</v>
      </c>
      <c r="P2" s="1">
        <v>45567.708333333336</v>
      </c>
      <c r="Q2" t="s">
        <v>67</v>
      </c>
      <c r="R2" t="s">
        <v>70</v>
      </c>
      <c r="S2">
        <v>16.27</v>
      </c>
      <c r="T2">
        <v>16.97</v>
      </c>
      <c r="U2">
        <v>36.729999999999997</v>
      </c>
      <c r="V2">
        <v>0.7</v>
      </c>
      <c r="W2">
        <v>20.47</v>
      </c>
      <c r="X2">
        <v>19.75</v>
      </c>
      <c r="Y2">
        <v>0</v>
      </c>
      <c r="Z2">
        <f>IF(ShipmentData[[#This Row],[ImportToFulfilledHours]]&gt;12, 1, 0)</f>
        <v>1</v>
      </c>
      <c r="AA2">
        <f>IF(ShipmentData[[#This Row],[ImportToPickUpHours]]&gt;18, 1, 0)</f>
        <v>0</v>
      </c>
    </row>
    <row r="3" spans="1:27" x14ac:dyDescent="0.35">
      <c r="A3">
        <v>9522902934</v>
      </c>
      <c r="B3" t="s">
        <v>37</v>
      </c>
      <c r="C3" t="s">
        <v>57</v>
      </c>
      <c r="D3" t="s">
        <v>39</v>
      </c>
      <c r="E3" t="s">
        <v>15</v>
      </c>
      <c r="F3" t="s">
        <v>14</v>
      </c>
      <c r="G3" t="s">
        <v>39</v>
      </c>
      <c r="H3" t="s">
        <v>15</v>
      </c>
      <c r="I3" t="s">
        <v>14</v>
      </c>
      <c r="J3" s="1">
        <v>45566.000740740739</v>
      </c>
      <c r="K3" s="1">
        <v>45567</v>
      </c>
      <c r="L3" s="1">
        <v>45566.678668981483</v>
      </c>
      <c r="M3" s="1">
        <v>45566.708333333336</v>
      </c>
      <c r="N3" s="1">
        <v>45567.668333333335</v>
      </c>
      <c r="O3" t="s">
        <v>63</v>
      </c>
      <c r="P3" s="1">
        <v>45567.708333333336</v>
      </c>
      <c r="Q3" t="s">
        <v>67</v>
      </c>
      <c r="R3" t="s">
        <v>70</v>
      </c>
      <c r="S3">
        <v>16.27</v>
      </c>
      <c r="T3">
        <v>16.97</v>
      </c>
      <c r="U3">
        <v>40.020000000000003</v>
      </c>
      <c r="V3">
        <v>0.7</v>
      </c>
      <c r="W3">
        <v>23.75</v>
      </c>
      <c r="X3">
        <v>23.03</v>
      </c>
      <c r="Y3">
        <v>0</v>
      </c>
      <c r="Z3">
        <f>IF(ShipmentData[[#This Row],[ImportToFulfilledHours]]&gt;12, 1, 0)</f>
        <v>1</v>
      </c>
      <c r="AA3">
        <f>IF(ShipmentData[[#This Row],[ImportToPickUpHours]]&gt;18, 1, 0)</f>
        <v>0</v>
      </c>
    </row>
    <row r="4" spans="1:27" x14ac:dyDescent="0.35">
      <c r="A4">
        <v>6743570978</v>
      </c>
      <c r="B4" t="s">
        <v>36</v>
      </c>
      <c r="C4" t="s">
        <v>38</v>
      </c>
      <c r="D4" t="s">
        <v>39</v>
      </c>
      <c r="E4" t="s">
        <v>15</v>
      </c>
      <c r="F4" t="s">
        <v>14</v>
      </c>
      <c r="G4" t="s">
        <v>31</v>
      </c>
      <c r="H4" t="s">
        <v>46</v>
      </c>
      <c r="I4" t="s">
        <v>14</v>
      </c>
      <c r="J4" s="1">
        <v>45566.000902777778</v>
      </c>
      <c r="K4" s="1">
        <v>45567</v>
      </c>
      <c r="L4" s="1">
        <v>45566.667210648149</v>
      </c>
      <c r="M4" s="1">
        <v>45566.708333333336</v>
      </c>
      <c r="N4" s="1">
        <v>45567.564328703702</v>
      </c>
      <c r="O4" t="s">
        <v>62</v>
      </c>
      <c r="P4" s="1">
        <v>45568.708333333336</v>
      </c>
      <c r="Q4" t="s">
        <v>67</v>
      </c>
      <c r="R4" t="s">
        <v>70</v>
      </c>
      <c r="S4">
        <v>15.98</v>
      </c>
      <c r="T4">
        <v>16.97</v>
      </c>
      <c r="U4">
        <v>37.520000000000003</v>
      </c>
      <c r="V4">
        <v>0.98</v>
      </c>
      <c r="W4">
        <v>21.52</v>
      </c>
      <c r="X4">
        <v>20.53</v>
      </c>
      <c r="Y4">
        <v>0</v>
      </c>
      <c r="Z4">
        <f>IF(ShipmentData[[#This Row],[ImportToFulfilledHours]]&gt;12, 1, 0)</f>
        <v>1</v>
      </c>
      <c r="AA4">
        <f>IF(ShipmentData[[#This Row],[ImportToPickUpHours]]&gt;18, 1, 0)</f>
        <v>0</v>
      </c>
    </row>
    <row r="5" spans="1:27" x14ac:dyDescent="0.35">
      <c r="A5">
        <v>6743571058</v>
      </c>
      <c r="B5" t="s">
        <v>36</v>
      </c>
      <c r="C5" t="s">
        <v>38</v>
      </c>
      <c r="D5" t="s">
        <v>39</v>
      </c>
      <c r="E5" t="s">
        <v>15</v>
      </c>
      <c r="F5" t="s">
        <v>14</v>
      </c>
      <c r="G5" t="s">
        <v>31</v>
      </c>
      <c r="H5" t="s">
        <v>46</v>
      </c>
      <c r="I5" t="s">
        <v>14</v>
      </c>
      <c r="J5" s="1">
        <v>45566.000914351855</v>
      </c>
      <c r="K5" s="1">
        <v>45567</v>
      </c>
      <c r="L5" s="1">
        <v>45566.667210648149</v>
      </c>
      <c r="M5" s="1">
        <v>45566.708333333336</v>
      </c>
      <c r="N5" s="1">
        <v>45568.728333333333</v>
      </c>
      <c r="O5" t="s">
        <v>63</v>
      </c>
      <c r="P5" s="1">
        <v>45568.708333333336</v>
      </c>
      <c r="Q5" t="s">
        <v>67</v>
      </c>
      <c r="R5" t="s">
        <v>68</v>
      </c>
      <c r="S5">
        <v>15.98</v>
      </c>
      <c r="T5">
        <v>16.97</v>
      </c>
      <c r="U5">
        <v>65.45</v>
      </c>
      <c r="V5">
        <v>0.98</v>
      </c>
      <c r="W5">
        <v>49.47</v>
      </c>
      <c r="X5">
        <v>48.47</v>
      </c>
      <c r="Y5">
        <v>0.47</v>
      </c>
      <c r="Z5">
        <f>IF(ShipmentData[[#This Row],[ImportToFulfilledHours]]&gt;12, 1, 0)</f>
        <v>1</v>
      </c>
      <c r="AA5">
        <f>IF(ShipmentData[[#This Row],[ImportToPickUpHours]]&gt;18, 1, 0)</f>
        <v>0</v>
      </c>
    </row>
    <row r="6" spans="1:27" x14ac:dyDescent="0.35">
      <c r="A6">
        <v>1962774162</v>
      </c>
      <c r="B6" t="s">
        <v>11</v>
      </c>
      <c r="C6" t="s">
        <v>38</v>
      </c>
      <c r="D6" t="s">
        <v>39</v>
      </c>
      <c r="E6" t="s">
        <v>15</v>
      </c>
      <c r="F6" t="s">
        <v>14</v>
      </c>
      <c r="G6" t="s">
        <v>25</v>
      </c>
      <c r="H6" t="s">
        <v>54</v>
      </c>
      <c r="I6" t="s">
        <v>14</v>
      </c>
      <c r="J6" s="1">
        <v>45566.000949074078</v>
      </c>
      <c r="K6" s="1">
        <v>45567</v>
      </c>
      <c r="L6" s="1">
        <v>45566.380694444444</v>
      </c>
      <c r="M6" s="1">
        <v>45566.541666666664</v>
      </c>
      <c r="N6" s="1">
        <v>45568.64166666667</v>
      </c>
      <c r="O6" t="s">
        <v>62</v>
      </c>
      <c r="P6" s="1">
        <v>45568.541666666664</v>
      </c>
      <c r="Q6" t="s">
        <v>67</v>
      </c>
      <c r="R6" t="s">
        <v>68</v>
      </c>
      <c r="S6">
        <v>9.1</v>
      </c>
      <c r="T6">
        <v>12.97</v>
      </c>
      <c r="U6">
        <v>63.37</v>
      </c>
      <c r="V6">
        <v>3.85</v>
      </c>
      <c r="W6">
        <v>54.25</v>
      </c>
      <c r="X6">
        <v>50.4</v>
      </c>
      <c r="Y6">
        <v>2.4</v>
      </c>
      <c r="Z6">
        <f>IF(ShipmentData[[#This Row],[ImportToFulfilledHours]]&gt;12, 1, 0)</f>
        <v>0</v>
      </c>
      <c r="AA6">
        <f>IF(ShipmentData[[#This Row],[ImportToPickUpHours]]&gt;18, 1, 0)</f>
        <v>0</v>
      </c>
    </row>
    <row r="7" spans="1:27" x14ac:dyDescent="0.35">
      <c r="A7">
        <v>1962774198</v>
      </c>
      <c r="B7" t="s">
        <v>11</v>
      </c>
      <c r="C7" t="s">
        <v>38</v>
      </c>
      <c r="D7" t="s">
        <v>39</v>
      </c>
      <c r="E7" t="s">
        <v>15</v>
      </c>
      <c r="F7" t="s">
        <v>14</v>
      </c>
      <c r="G7" t="s">
        <v>25</v>
      </c>
      <c r="H7" t="s">
        <v>54</v>
      </c>
      <c r="I7" t="s">
        <v>14</v>
      </c>
      <c r="J7" s="1">
        <v>45566.000960648147</v>
      </c>
      <c r="K7" s="1">
        <v>45567</v>
      </c>
      <c r="L7" s="1">
        <v>45566.380694444444</v>
      </c>
      <c r="M7" s="1">
        <v>45566.541666666664</v>
      </c>
      <c r="N7" s="1">
        <v>45569.466666666667</v>
      </c>
      <c r="O7" t="s">
        <v>62</v>
      </c>
      <c r="P7" s="1">
        <v>45568.541666666664</v>
      </c>
      <c r="Q7" t="s">
        <v>67</v>
      </c>
      <c r="R7" t="s">
        <v>68</v>
      </c>
      <c r="S7">
        <v>9.1</v>
      </c>
      <c r="T7">
        <v>12.97</v>
      </c>
      <c r="U7">
        <v>83.17</v>
      </c>
      <c r="V7">
        <v>3.85</v>
      </c>
      <c r="W7">
        <v>74.05</v>
      </c>
      <c r="X7">
        <v>70.2</v>
      </c>
      <c r="Y7">
        <v>22.2</v>
      </c>
      <c r="Z7">
        <f>IF(ShipmentData[[#This Row],[ImportToFulfilledHours]]&gt;12, 1, 0)</f>
        <v>0</v>
      </c>
      <c r="AA7">
        <f>IF(ShipmentData[[#This Row],[ImportToPickUpHours]]&gt;18, 1, 0)</f>
        <v>0</v>
      </c>
    </row>
    <row r="8" spans="1:27" x14ac:dyDescent="0.35">
      <c r="A8">
        <v>1417147312</v>
      </c>
      <c r="B8" t="s">
        <v>36</v>
      </c>
      <c r="C8" t="s">
        <v>57</v>
      </c>
      <c r="D8" t="s">
        <v>39</v>
      </c>
      <c r="E8" t="s">
        <v>15</v>
      </c>
      <c r="F8" t="s">
        <v>14</v>
      </c>
      <c r="G8" t="s">
        <v>27</v>
      </c>
      <c r="H8" t="s">
        <v>52</v>
      </c>
      <c r="I8" t="s">
        <v>14</v>
      </c>
      <c r="J8" s="1">
        <v>45566.002233796295</v>
      </c>
      <c r="K8" s="1">
        <v>45567</v>
      </c>
      <c r="L8" s="1">
        <v>45566.667071759257</v>
      </c>
      <c r="M8" s="1">
        <v>45566.708333333336</v>
      </c>
      <c r="N8" s="1"/>
      <c r="O8" t="s">
        <v>62</v>
      </c>
      <c r="P8" s="1">
        <v>45567.708333333336</v>
      </c>
      <c r="Q8" t="s">
        <v>69</v>
      </c>
      <c r="R8" t="s">
        <v>69</v>
      </c>
      <c r="S8">
        <v>15.95</v>
      </c>
      <c r="T8">
        <v>16.93</v>
      </c>
      <c r="V8">
        <v>0.98</v>
      </c>
      <c r="Y8">
        <v>0</v>
      </c>
      <c r="Z8">
        <f>IF(ShipmentData[[#This Row],[ImportToFulfilledHours]]&gt;12, 1, 0)</f>
        <v>1</v>
      </c>
      <c r="AA8">
        <f>IF(ShipmentData[[#This Row],[ImportToPickUpHours]]&gt;18, 1, 0)</f>
        <v>0</v>
      </c>
    </row>
    <row r="9" spans="1:27" x14ac:dyDescent="0.35">
      <c r="A9">
        <v>1417147821</v>
      </c>
      <c r="B9" t="s">
        <v>36</v>
      </c>
      <c r="C9" t="s">
        <v>57</v>
      </c>
      <c r="D9" t="s">
        <v>39</v>
      </c>
      <c r="E9" t="s">
        <v>15</v>
      </c>
      <c r="F9" t="s">
        <v>14</v>
      </c>
      <c r="G9" t="s">
        <v>27</v>
      </c>
      <c r="H9" t="s">
        <v>52</v>
      </c>
      <c r="I9" t="s">
        <v>14</v>
      </c>
      <c r="J9" s="1">
        <v>45566.002245370371</v>
      </c>
      <c r="K9" s="1">
        <v>45567</v>
      </c>
      <c r="L9" s="1">
        <v>45566.667071759257</v>
      </c>
      <c r="M9" s="1">
        <v>45566.708333333336</v>
      </c>
      <c r="N9" s="1">
        <v>45567.511666666665</v>
      </c>
      <c r="O9" t="s">
        <v>62</v>
      </c>
      <c r="P9" s="1">
        <v>45567.708333333336</v>
      </c>
      <c r="Q9" t="s">
        <v>67</v>
      </c>
      <c r="R9" t="s">
        <v>70</v>
      </c>
      <c r="S9">
        <v>15.95</v>
      </c>
      <c r="T9">
        <v>16.93</v>
      </c>
      <c r="U9">
        <v>36.22</v>
      </c>
      <c r="V9">
        <v>0.98</v>
      </c>
      <c r="W9">
        <v>20.27</v>
      </c>
      <c r="X9">
        <v>19.27</v>
      </c>
      <c r="Y9">
        <v>0</v>
      </c>
      <c r="Z9">
        <f>IF(ShipmentData[[#This Row],[ImportToFulfilledHours]]&gt;12, 1, 0)</f>
        <v>1</v>
      </c>
      <c r="AA9">
        <f>IF(ShipmentData[[#This Row],[ImportToPickUpHours]]&gt;18, 1, 0)</f>
        <v>0</v>
      </c>
    </row>
    <row r="10" spans="1:27" x14ac:dyDescent="0.35">
      <c r="A10">
        <v>4063226946</v>
      </c>
      <c r="B10" t="s">
        <v>12</v>
      </c>
      <c r="C10" t="s">
        <v>58</v>
      </c>
      <c r="D10" t="s">
        <v>39</v>
      </c>
      <c r="E10" t="s">
        <v>15</v>
      </c>
      <c r="F10" t="s">
        <v>14</v>
      </c>
      <c r="G10" t="s">
        <v>18</v>
      </c>
      <c r="H10" t="s">
        <v>41</v>
      </c>
      <c r="I10" t="s">
        <v>14</v>
      </c>
      <c r="J10" s="1">
        <v>45566.004189814812</v>
      </c>
      <c r="K10" s="1">
        <v>45567</v>
      </c>
      <c r="L10" s="1">
        <v>45566.681631944448</v>
      </c>
      <c r="M10" s="1">
        <v>45566.708333333336</v>
      </c>
      <c r="N10" s="1">
        <v>45569.408333333333</v>
      </c>
      <c r="O10" t="s">
        <v>62</v>
      </c>
      <c r="P10" s="1">
        <v>45569.708333333336</v>
      </c>
      <c r="Q10" t="s">
        <v>67</v>
      </c>
      <c r="R10" t="s">
        <v>70</v>
      </c>
      <c r="S10">
        <v>16.25</v>
      </c>
      <c r="T10">
        <v>16.88</v>
      </c>
      <c r="U10">
        <v>81.680000000000007</v>
      </c>
      <c r="V10">
        <v>0.63</v>
      </c>
      <c r="W10">
        <v>65.430000000000007</v>
      </c>
      <c r="X10">
        <v>64.8</v>
      </c>
      <c r="Y10">
        <v>0</v>
      </c>
      <c r="Z10">
        <f>IF(ShipmentData[[#This Row],[ImportToFulfilledHours]]&gt;12, 1, 0)</f>
        <v>1</v>
      </c>
      <c r="AA10">
        <f>IF(ShipmentData[[#This Row],[ImportToPickUpHours]]&gt;18, 1, 0)</f>
        <v>0</v>
      </c>
    </row>
    <row r="11" spans="1:27" x14ac:dyDescent="0.35">
      <c r="A11">
        <v>9523922731</v>
      </c>
      <c r="B11" t="s">
        <v>6</v>
      </c>
      <c r="C11" t="s">
        <v>58</v>
      </c>
      <c r="D11" t="s">
        <v>39</v>
      </c>
      <c r="E11" t="s">
        <v>15</v>
      </c>
      <c r="F11" t="s">
        <v>14</v>
      </c>
      <c r="G11" t="s">
        <v>21</v>
      </c>
      <c r="H11" t="s">
        <v>51</v>
      </c>
      <c r="I11" t="s">
        <v>14</v>
      </c>
      <c r="J11" s="1">
        <v>45566.004201388889</v>
      </c>
      <c r="K11" s="1">
        <v>45567</v>
      </c>
      <c r="L11" s="1">
        <v>45566.491736111115</v>
      </c>
      <c r="M11" s="1">
        <v>45566.541666666664</v>
      </c>
      <c r="N11" s="1">
        <v>45568.479664351849</v>
      </c>
      <c r="O11" t="s">
        <v>62</v>
      </c>
      <c r="P11" s="1">
        <v>45569.541666666664</v>
      </c>
      <c r="Q11" t="s">
        <v>67</v>
      </c>
      <c r="R11" t="s">
        <v>70</v>
      </c>
      <c r="S11">
        <v>11.7</v>
      </c>
      <c r="T11">
        <v>12.88</v>
      </c>
      <c r="U11">
        <v>59.4</v>
      </c>
      <c r="V11">
        <v>1.18</v>
      </c>
      <c r="W11">
        <v>47.7</v>
      </c>
      <c r="X11">
        <v>46.5</v>
      </c>
      <c r="Y11">
        <v>0</v>
      </c>
      <c r="Z11">
        <f>IF(ShipmentData[[#This Row],[ImportToFulfilledHours]]&gt;12, 1, 0)</f>
        <v>0</v>
      </c>
      <c r="AA11">
        <f>IF(ShipmentData[[#This Row],[ImportToPickUpHours]]&gt;18, 1, 0)</f>
        <v>0</v>
      </c>
    </row>
    <row r="12" spans="1:27" x14ac:dyDescent="0.35">
      <c r="A12">
        <v>4063227601</v>
      </c>
      <c r="B12" t="s">
        <v>12</v>
      </c>
      <c r="C12" t="s">
        <v>58</v>
      </c>
      <c r="D12" t="s">
        <v>39</v>
      </c>
      <c r="E12" t="s">
        <v>15</v>
      </c>
      <c r="F12" t="s">
        <v>14</v>
      </c>
      <c r="G12" t="s">
        <v>18</v>
      </c>
      <c r="H12" t="s">
        <v>41</v>
      </c>
      <c r="I12" t="s">
        <v>14</v>
      </c>
      <c r="J12" s="1">
        <v>45566.004201388889</v>
      </c>
      <c r="K12" s="1">
        <v>45567</v>
      </c>
      <c r="L12" s="1">
        <v>45566.681631944448</v>
      </c>
      <c r="M12" s="1">
        <v>45566.708333333336</v>
      </c>
      <c r="N12" s="1">
        <v>45568.658333333333</v>
      </c>
      <c r="O12" t="s">
        <v>62</v>
      </c>
      <c r="P12" s="1">
        <v>45569.708333333336</v>
      </c>
      <c r="Q12" t="s">
        <v>67</v>
      </c>
      <c r="R12" t="s">
        <v>70</v>
      </c>
      <c r="S12">
        <v>16.25</v>
      </c>
      <c r="T12">
        <v>16.88</v>
      </c>
      <c r="U12">
        <v>63.68</v>
      </c>
      <c r="V12">
        <v>0.63</v>
      </c>
      <c r="W12">
        <v>47.43</v>
      </c>
      <c r="X12">
        <v>46.8</v>
      </c>
      <c r="Y12">
        <v>0</v>
      </c>
      <c r="Z12">
        <f>IF(ShipmentData[[#This Row],[ImportToFulfilledHours]]&gt;12, 1, 0)</f>
        <v>1</v>
      </c>
      <c r="AA12">
        <f>IF(ShipmentData[[#This Row],[ImportToPickUpHours]]&gt;18, 1, 0)</f>
        <v>0</v>
      </c>
    </row>
    <row r="13" spans="1:27" x14ac:dyDescent="0.35">
      <c r="A13">
        <v>9523922891</v>
      </c>
      <c r="B13" t="s">
        <v>6</v>
      </c>
      <c r="C13" t="s">
        <v>58</v>
      </c>
      <c r="D13" t="s">
        <v>39</v>
      </c>
      <c r="E13" t="s">
        <v>15</v>
      </c>
      <c r="F13" t="s">
        <v>14</v>
      </c>
      <c r="G13" t="s">
        <v>21</v>
      </c>
      <c r="H13" t="s">
        <v>51</v>
      </c>
      <c r="I13" t="s">
        <v>14</v>
      </c>
      <c r="J13" s="1">
        <v>45566.004212962966</v>
      </c>
      <c r="K13" s="1">
        <v>45567</v>
      </c>
      <c r="L13" s="1">
        <v>45566.491736111115</v>
      </c>
      <c r="M13" s="1">
        <v>45566.541666666664</v>
      </c>
      <c r="N13" s="1">
        <v>45569.476666666669</v>
      </c>
      <c r="O13" t="s">
        <v>62</v>
      </c>
      <c r="P13" s="1">
        <v>45569.541666666664</v>
      </c>
      <c r="Q13" t="s">
        <v>67</v>
      </c>
      <c r="R13" t="s">
        <v>70</v>
      </c>
      <c r="S13">
        <v>11.7</v>
      </c>
      <c r="T13">
        <v>12.88</v>
      </c>
      <c r="U13">
        <v>83.33</v>
      </c>
      <c r="V13">
        <v>1.18</v>
      </c>
      <c r="W13">
        <v>71.63</v>
      </c>
      <c r="X13">
        <v>70.430000000000007</v>
      </c>
      <c r="Y13">
        <v>0</v>
      </c>
      <c r="Z13">
        <f>IF(ShipmentData[[#This Row],[ImportToFulfilledHours]]&gt;12, 1, 0)</f>
        <v>0</v>
      </c>
      <c r="AA13">
        <f>IF(ShipmentData[[#This Row],[ImportToPickUpHours]]&gt;18, 1, 0)</f>
        <v>0</v>
      </c>
    </row>
    <row r="14" spans="1:27" x14ac:dyDescent="0.35">
      <c r="A14">
        <v>1093438764</v>
      </c>
      <c r="B14" t="s">
        <v>36</v>
      </c>
      <c r="C14" t="s">
        <v>38</v>
      </c>
      <c r="D14" t="s">
        <v>39</v>
      </c>
      <c r="E14" t="s">
        <v>15</v>
      </c>
      <c r="F14" t="s">
        <v>14</v>
      </c>
      <c r="G14" t="s">
        <v>26</v>
      </c>
      <c r="H14" t="s">
        <v>42</v>
      </c>
      <c r="I14" t="s">
        <v>14</v>
      </c>
      <c r="J14" s="1">
        <v>45566.004374999997</v>
      </c>
      <c r="K14" s="1">
        <v>45567</v>
      </c>
      <c r="L14" s="1">
        <v>45566.589583333334</v>
      </c>
      <c r="M14" s="1">
        <v>45566.708333333336</v>
      </c>
      <c r="N14" s="1">
        <v>45568.443333333336</v>
      </c>
      <c r="O14" t="s">
        <v>62</v>
      </c>
      <c r="P14" s="1">
        <v>45568.708333333336</v>
      </c>
      <c r="Q14" t="s">
        <v>67</v>
      </c>
      <c r="R14" t="s">
        <v>70</v>
      </c>
      <c r="S14">
        <v>14.03</v>
      </c>
      <c r="T14">
        <v>16.88</v>
      </c>
      <c r="U14">
        <v>58.53</v>
      </c>
      <c r="V14">
        <v>2.85</v>
      </c>
      <c r="W14">
        <v>44.48</v>
      </c>
      <c r="X14">
        <v>41.63</v>
      </c>
      <c r="Y14">
        <v>0</v>
      </c>
      <c r="Z14">
        <f>IF(ShipmentData[[#This Row],[ImportToFulfilledHours]]&gt;12, 1, 0)</f>
        <v>1</v>
      </c>
      <c r="AA14">
        <f>IF(ShipmentData[[#This Row],[ImportToPickUpHours]]&gt;18, 1, 0)</f>
        <v>0</v>
      </c>
    </row>
    <row r="15" spans="1:27" x14ac:dyDescent="0.35">
      <c r="A15">
        <v>1093439288</v>
      </c>
      <c r="B15" t="s">
        <v>36</v>
      </c>
      <c r="C15" t="s">
        <v>38</v>
      </c>
      <c r="D15" t="s">
        <v>39</v>
      </c>
      <c r="E15" t="s">
        <v>15</v>
      </c>
      <c r="F15" t="s">
        <v>14</v>
      </c>
      <c r="G15" t="s">
        <v>26</v>
      </c>
      <c r="H15" t="s">
        <v>42</v>
      </c>
      <c r="I15" t="s">
        <v>14</v>
      </c>
      <c r="J15" s="1">
        <v>45566.004386574074</v>
      </c>
      <c r="K15" s="1">
        <v>45567</v>
      </c>
      <c r="L15" s="1">
        <v>45566.489583333336</v>
      </c>
      <c r="M15" s="1">
        <v>45566.541666666664</v>
      </c>
      <c r="N15" s="1">
        <v>45568.476666666669</v>
      </c>
      <c r="O15" t="s">
        <v>62</v>
      </c>
      <c r="P15" s="1">
        <v>45568.541666666664</v>
      </c>
      <c r="Q15" t="s">
        <v>67</v>
      </c>
      <c r="R15" t="s">
        <v>70</v>
      </c>
      <c r="S15">
        <v>11.63</v>
      </c>
      <c r="T15">
        <v>12.88</v>
      </c>
      <c r="U15">
        <v>59.33</v>
      </c>
      <c r="V15">
        <v>1.25</v>
      </c>
      <c r="W15">
        <v>47.68</v>
      </c>
      <c r="X15">
        <v>46.43</v>
      </c>
      <c r="Y15">
        <v>0</v>
      </c>
      <c r="Z15">
        <f>IF(ShipmentData[[#This Row],[ImportToFulfilledHours]]&gt;12, 1, 0)</f>
        <v>0</v>
      </c>
      <c r="AA15">
        <f>IF(ShipmentData[[#This Row],[ImportToPickUpHours]]&gt;18, 1, 0)</f>
        <v>0</v>
      </c>
    </row>
    <row r="16" spans="1:27" x14ac:dyDescent="0.35">
      <c r="A16">
        <v>1963902911</v>
      </c>
      <c r="B16" t="s">
        <v>5</v>
      </c>
      <c r="C16" t="s">
        <v>58</v>
      </c>
      <c r="D16" t="s">
        <v>39</v>
      </c>
      <c r="E16" t="s">
        <v>15</v>
      </c>
      <c r="F16" t="s">
        <v>14</v>
      </c>
      <c r="G16" t="s">
        <v>28</v>
      </c>
      <c r="H16" t="s">
        <v>49</v>
      </c>
      <c r="I16" t="s">
        <v>14</v>
      </c>
      <c r="J16" s="1">
        <v>45566.007199074076</v>
      </c>
      <c r="K16" s="1">
        <v>45567</v>
      </c>
      <c r="L16" s="1">
        <v>45566.401446759257</v>
      </c>
      <c r="M16" s="1">
        <v>45566.541666666664</v>
      </c>
      <c r="N16" s="1">
        <v>45569.611666666664</v>
      </c>
      <c r="O16" t="s">
        <v>62</v>
      </c>
      <c r="P16" s="1">
        <v>45569.541666666664</v>
      </c>
      <c r="Q16" t="s">
        <v>67</v>
      </c>
      <c r="R16" t="s">
        <v>68</v>
      </c>
      <c r="S16">
        <v>9.4499999999999993</v>
      </c>
      <c r="T16">
        <v>12.82</v>
      </c>
      <c r="U16">
        <v>86.5</v>
      </c>
      <c r="V16">
        <v>3.35</v>
      </c>
      <c r="W16">
        <v>77.03</v>
      </c>
      <c r="X16">
        <v>73.67</v>
      </c>
      <c r="Y16">
        <v>1.67</v>
      </c>
      <c r="Z16">
        <f>IF(ShipmentData[[#This Row],[ImportToFulfilledHours]]&gt;12, 1, 0)</f>
        <v>0</v>
      </c>
      <c r="AA16">
        <f>IF(ShipmentData[[#This Row],[ImportToPickUpHours]]&gt;18, 1, 0)</f>
        <v>0</v>
      </c>
    </row>
    <row r="17" spans="1:27" x14ac:dyDescent="0.35">
      <c r="A17">
        <v>1963877231</v>
      </c>
      <c r="B17" t="s">
        <v>11</v>
      </c>
      <c r="C17" t="s">
        <v>38</v>
      </c>
      <c r="D17" t="s">
        <v>39</v>
      </c>
      <c r="E17" t="s">
        <v>15</v>
      </c>
      <c r="F17" t="s">
        <v>14</v>
      </c>
      <c r="G17" t="s">
        <v>25</v>
      </c>
      <c r="H17" t="s">
        <v>54</v>
      </c>
      <c r="I17" t="s">
        <v>14</v>
      </c>
      <c r="J17" s="1">
        <v>45566.007199074076</v>
      </c>
      <c r="K17" s="1">
        <v>45567</v>
      </c>
      <c r="L17" s="1">
        <v>45566.415208333332</v>
      </c>
      <c r="M17" s="1">
        <v>45566.541666666664</v>
      </c>
      <c r="N17" s="1">
        <v>45568.801666666666</v>
      </c>
      <c r="O17" t="s">
        <v>62</v>
      </c>
      <c r="P17" s="1">
        <v>45568.541666666664</v>
      </c>
      <c r="Q17" t="s">
        <v>67</v>
      </c>
      <c r="R17" t="s">
        <v>68</v>
      </c>
      <c r="S17">
        <v>9.7799999999999994</v>
      </c>
      <c r="T17">
        <v>12.82</v>
      </c>
      <c r="U17">
        <v>67.069999999999993</v>
      </c>
      <c r="V17">
        <v>3.03</v>
      </c>
      <c r="W17">
        <v>57.27</v>
      </c>
      <c r="X17">
        <v>54.23</v>
      </c>
      <c r="Y17">
        <v>6.23</v>
      </c>
      <c r="Z17">
        <f>IF(ShipmentData[[#This Row],[ImportToFulfilledHours]]&gt;12, 1, 0)</f>
        <v>0</v>
      </c>
      <c r="AA17">
        <f>IF(ShipmentData[[#This Row],[ImportToPickUpHours]]&gt;18, 1, 0)</f>
        <v>0</v>
      </c>
    </row>
    <row r="18" spans="1:27" x14ac:dyDescent="0.35">
      <c r="A18">
        <v>1963903337</v>
      </c>
      <c r="B18" t="s">
        <v>5</v>
      </c>
      <c r="C18" t="s">
        <v>58</v>
      </c>
      <c r="D18" t="s">
        <v>39</v>
      </c>
      <c r="E18" t="s">
        <v>15</v>
      </c>
      <c r="F18" t="s">
        <v>14</v>
      </c>
      <c r="G18" t="s">
        <v>28</v>
      </c>
      <c r="H18" t="s">
        <v>49</v>
      </c>
      <c r="I18" t="s">
        <v>14</v>
      </c>
      <c r="J18" s="1">
        <v>45566.007210648146</v>
      </c>
      <c r="K18" s="1">
        <v>45567</v>
      </c>
      <c r="L18" s="1">
        <v>45566.401446759257</v>
      </c>
      <c r="M18" s="1">
        <v>45566.541666666664</v>
      </c>
      <c r="N18" s="1">
        <v>45568.71166666667</v>
      </c>
      <c r="O18" t="s">
        <v>62</v>
      </c>
      <c r="P18" s="1">
        <v>45569.541666666664</v>
      </c>
      <c r="Q18" t="s">
        <v>67</v>
      </c>
      <c r="R18" t="s">
        <v>70</v>
      </c>
      <c r="S18">
        <v>9.4499999999999993</v>
      </c>
      <c r="T18">
        <v>12.82</v>
      </c>
      <c r="U18">
        <v>64.900000000000006</v>
      </c>
      <c r="V18">
        <v>3.35</v>
      </c>
      <c r="W18">
        <v>55.43</v>
      </c>
      <c r="X18">
        <v>52.07</v>
      </c>
      <c r="Y18">
        <v>0</v>
      </c>
      <c r="Z18">
        <f>IF(ShipmentData[[#This Row],[ImportToFulfilledHours]]&gt;12, 1, 0)</f>
        <v>0</v>
      </c>
      <c r="AA18">
        <f>IF(ShipmentData[[#This Row],[ImportToPickUpHours]]&gt;18, 1, 0)</f>
        <v>0</v>
      </c>
    </row>
    <row r="19" spans="1:27" x14ac:dyDescent="0.35">
      <c r="A19">
        <v>1963877436</v>
      </c>
      <c r="B19" t="s">
        <v>11</v>
      </c>
      <c r="C19" t="s">
        <v>38</v>
      </c>
      <c r="D19" t="s">
        <v>39</v>
      </c>
      <c r="E19" t="s">
        <v>15</v>
      </c>
      <c r="F19" t="s">
        <v>14</v>
      </c>
      <c r="G19" t="s">
        <v>25</v>
      </c>
      <c r="H19" t="s">
        <v>54</v>
      </c>
      <c r="I19" t="s">
        <v>14</v>
      </c>
      <c r="J19" s="1">
        <v>45566.007210648146</v>
      </c>
      <c r="K19" s="1">
        <v>45567</v>
      </c>
      <c r="L19" s="1">
        <v>45566.415208333332</v>
      </c>
      <c r="M19" s="1">
        <v>45566.541666666664</v>
      </c>
      <c r="N19" s="1">
        <v>45567.821666666663</v>
      </c>
      <c r="O19" t="s">
        <v>62</v>
      </c>
      <c r="P19" s="1">
        <v>45568.541666666664</v>
      </c>
      <c r="Q19" t="s">
        <v>67</v>
      </c>
      <c r="R19" t="s">
        <v>70</v>
      </c>
      <c r="S19">
        <v>9.7799999999999994</v>
      </c>
      <c r="T19">
        <v>12.82</v>
      </c>
      <c r="U19">
        <v>43.53</v>
      </c>
      <c r="V19">
        <v>3.03</v>
      </c>
      <c r="W19">
        <v>33.75</v>
      </c>
      <c r="X19">
        <v>30.72</v>
      </c>
      <c r="Y19">
        <v>0</v>
      </c>
      <c r="Z19">
        <f>IF(ShipmentData[[#This Row],[ImportToFulfilledHours]]&gt;12, 1, 0)</f>
        <v>0</v>
      </c>
      <c r="AA19">
        <f>IF(ShipmentData[[#This Row],[ImportToPickUpHours]]&gt;18, 1, 0)</f>
        <v>0</v>
      </c>
    </row>
    <row r="20" spans="1:27" x14ac:dyDescent="0.35">
      <c r="A20">
        <v>1964267135</v>
      </c>
      <c r="B20" t="s">
        <v>11</v>
      </c>
      <c r="C20" t="s">
        <v>38</v>
      </c>
      <c r="D20" t="s">
        <v>39</v>
      </c>
      <c r="E20" t="s">
        <v>15</v>
      </c>
      <c r="F20" t="s">
        <v>14</v>
      </c>
      <c r="G20" t="s">
        <v>25</v>
      </c>
      <c r="H20" t="s">
        <v>54</v>
      </c>
      <c r="I20" t="s">
        <v>14</v>
      </c>
      <c r="J20" s="1">
        <v>45566.009282407409</v>
      </c>
      <c r="K20" s="1">
        <v>45567</v>
      </c>
      <c r="L20" s="1">
        <v>45566.466770833336</v>
      </c>
      <c r="M20" s="1">
        <v>45566.541666666664</v>
      </c>
      <c r="N20" s="1">
        <v>45567.661666666667</v>
      </c>
      <c r="O20" t="s">
        <v>62</v>
      </c>
      <c r="P20" s="1">
        <v>45568.541666666664</v>
      </c>
      <c r="Q20" t="s">
        <v>67</v>
      </c>
      <c r="R20" t="s">
        <v>70</v>
      </c>
      <c r="S20">
        <v>10.97</v>
      </c>
      <c r="T20">
        <v>12.77</v>
      </c>
      <c r="U20">
        <v>39.65</v>
      </c>
      <c r="V20">
        <v>1.78</v>
      </c>
      <c r="W20">
        <v>28.67</v>
      </c>
      <c r="X20">
        <v>26.87</v>
      </c>
      <c r="Y20">
        <v>0</v>
      </c>
      <c r="Z20">
        <f>IF(ShipmentData[[#This Row],[ImportToFulfilledHours]]&gt;12, 1, 0)</f>
        <v>0</v>
      </c>
      <c r="AA20">
        <f>IF(ShipmentData[[#This Row],[ImportToPickUpHours]]&gt;18, 1, 0)</f>
        <v>0</v>
      </c>
    </row>
    <row r="21" spans="1:27" x14ac:dyDescent="0.35">
      <c r="A21">
        <v>1964267243</v>
      </c>
      <c r="B21" t="s">
        <v>11</v>
      </c>
      <c r="C21" t="s">
        <v>38</v>
      </c>
      <c r="D21" t="s">
        <v>39</v>
      </c>
      <c r="E21" t="s">
        <v>15</v>
      </c>
      <c r="F21" t="s">
        <v>14</v>
      </c>
      <c r="G21" t="s">
        <v>25</v>
      </c>
      <c r="H21" t="s">
        <v>54</v>
      </c>
      <c r="I21" t="s">
        <v>14</v>
      </c>
      <c r="J21" s="1">
        <v>45566.009293981479</v>
      </c>
      <c r="K21" s="1">
        <v>45567</v>
      </c>
      <c r="L21" s="1">
        <v>45566.466770833336</v>
      </c>
      <c r="M21" s="1">
        <v>45566.541666666664</v>
      </c>
      <c r="N21" s="1">
        <v>45568.61</v>
      </c>
      <c r="O21" t="s">
        <v>62</v>
      </c>
      <c r="P21" s="1">
        <v>45568.541666666664</v>
      </c>
      <c r="Q21" t="s">
        <v>67</v>
      </c>
      <c r="R21" t="s">
        <v>68</v>
      </c>
      <c r="S21">
        <v>10.97</v>
      </c>
      <c r="T21">
        <v>12.77</v>
      </c>
      <c r="U21">
        <v>62.42</v>
      </c>
      <c r="V21">
        <v>1.78</v>
      </c>
      <c r="W21">
        <v>51.43</v>
      </c>
      <c r="X21">
        <v>49.63</v>
      </c>
      <c r="Y21">
        <v>1.63</v>
      </c>
      <c r="Z21">
        <f>IF(ShipmentData[[#This Row],[ImportToFulfilledHours]]&gt;12, 1, 0)</f>
        <v>0</v>
      </c>
      <c r="AA21">
        <f>IF(ShipmentData[[#This Row],[ImportToPickUpHours]]&gt;18, 1, 0)</f>
        <v>0</v>
      </c>
    </row>
    <row r="22" spans="1:27" x14ac:dyDescent="0.35">
      <c r="A22">
        <v>1964603531</v>
      </c>
      <c r="B22" t="s">
        <v>11</v>
      </c>
      <c r="C22" t="s">
        <v>38</v>
      </c>
      <c r="D22" t="s">
        <v>39</v>
      </c>
      <c r="E22" t="s">
        <v>15</v>
      </c>
      <c r="F22" t="s">
        <v>14</v>
      </c>
      <c r="G22" t="s">
        <v>25</v>
      </c>
      <c r="H22" t="s">
        <v>54</v>
      </c>
      <c r="I22" t="s">
        <v>14</v>
      </c>
      <c r="J22" s="1">
        <v>45566.012060185189</v>
      </c>
      <c r="K22" s="1">
        <v>45567</v>
      </c>
      <c r="L22" s="1">
        <v>45566.468321759261</v>
      </c>
      <c r="M22" s="1">
        <v>45566.541666666664</v>
      </c>
      <c r="N22" s="1">
        <v>45567.69</v>
      </c>
      <c r="O22" t="s">
        <v>62</v>
      </c>
      <c r="P22" s="1">
        <v>45568.541666666664</v>
      </c>
      <c r="Q22" t="s">
        <v>67</v>
      </c>
      <c r="R22" t="s">
        <v>70</v>
      </c>
      <c r="S22">
        <v>10.95</v>
      </c>
      <c r="T22">
        <v>12.7</v>
      </c>
      <c r="U22">
        <v>40.270000000000003</v>
      </c>
      <c r="V22">
        <v>1.75</v>
      </c>
      <c r="W22">
        <v>29.32</v>
      </c>
      <c r="X22">
        <v>27.55</v>
      </c>
      <c r="Y22">
        <v>0</v>
      </c>
      <c r="Z22">
        <f>IF(ShipmentData[[#This Row],[ImportToFulfilledHours]]&gt;12, 1, 0)</f>
        <v>0</v>
      </c>
      <c r="AA22">
        <f>IF(ShipmentData[[#This Row],[ImportToPickUpHours]]&gt;18, 1, 0)</f>
        <v>0</v>
      </c>
    </row>
    <row r="23" spans="1:27" x14ac:dyDescent="0.35">
      <c r="A23">
        <v>1964603821</v>
      </c>
      <c r="B23" t="s">
        <v>11</v>
      </c>
      <c r="C23" t="s">
        <v>38</v>
      </c>
      <c r="D23" t="s">
        <v>39</v>
      </c>
      <c r="E23" t="s">
        <v>15</v>
      </c>
      <c r="F23" t="s">
        <v>14</v>
      </c>
      <c r="G23" t="s">
        <v>25</v>
      </c>
      <c r="H23" t="s">
        <v>54</v>
      </c>
      <c r="I23" t="s">
        <v>14</v>
      </c>
      <c r="J23" s="1">
        <v>45566.012071759258</v>
      </c>
      <c r="K23" s="1">
        <v>45567</v>
      </c>
      <c r="L23" s="1">
        <v>45566.468321759261</v>
      </c>
      <c r="M23" s="1">
        <v>45566.541666666664</v>
      </c>
      <c r="N23" s="1">
        <v>45568.76666666667</v>
      </c>
      <c r="O23" t="s">
        <v>62</v>
      </c>
      <c r="P23" s="1">
        <v>45568.541666666664</v>
      </c>
      <c r="Q23" t="s">
        <v>67</v>
      </c>
      <c r="R23" t="s">
        <v>68</v>
      </c>
      <c r="S23">
        <v>10.95</v>
      </c>
      <c r="T23">
        <v>12.7</v>
      </c>
      <c r="U23">
        <v>66.099999999999994</v>
      </c>
      <c r="V23">
        <v>1.75</v>
      </c>
      <c r="W23">
        <v>55.15</v>
      </c>
      <c r="X23">
        <v>53.4</v>
      </c>
      <c r="Y23">
        <v>5.4</v>
      </c>
      <c r="Z23">
        <f>IF(ShipmentData[[#This Row],[ImportToFulfilledHours]]&gt;12, 1, 0)</f>
        <v>0</v>
      </c>
      <c r="AA23">
        <f>IF(ShipmentData[[#This Row],[ImportToPickUpHours]]&gt;18, 1, 0)</f>
        <v>0</v>
      </c>
    </row>
    <row r="24" spans="1:27" x14ac:dyDescent="0.35">
      <c r="A24">
        <v>1964821680</v>
      </c>
      <c r="B24" t="s">
        <v>5</v>
      </c>
      <c r="C24" t="s">
        <v>57</v>
      </c>
      <c r="D24" t="s">
        <v>39</v>
      </c>
      <c r="E24" t="s">
        <v>15</v>
      </c>
      <c r="F24" t="s">
        <v>14</v>
      </c>
      <c r="G24" t="s">
        <v>28</v>
      </c>
      <c r="H24" t="s">
        <v>49</v>
      </c>
      <c r="I24" t="s">
        <v>14</v>
      </c>
      <c r="J24" s="1">
        <v>45566.012754629628</v>
      </c>
      <c r="K24" s="1">
        <v>45567</v>
      </c>
      <c r="L24" s="1">
        <v>45566.486481481479</v>
      </c>
      <c r="M24" s="1">
        <v>45566.541666666664</v>
      </c>
      <c r="N24" s="1"/>
      <c r="O24" t="s">
        <v>62</v>
      </c>
      <c r="P24" s="1">
        <v>45567.541666666664</v>
      </c>
      <c r="Q24" t="s">
        <v>69</v>
      </c>
      <c r="R24" t="s">
        <v>69</v>
      </c>
      <c r="S24">
        <v>11.37</v>
      </c>
      <c r="T24">
        <v>12.68</v>
      </c>
      <c r="V24">
        <v>1.32</v>
      </c>
      <c r="Y24">
        <v>0</v>
      </c>
      <c r="Z24">
        <f>IF(ShipmentData[[#This Row],[ImportToFulfilledHours]]&gt;12, 1, 0)</f>
        <v>0</v>
      </c>
      <c r="AA24">
        <f>IF(ShipmentData[[#This Row],[ImportToPickUpHours]]&gt;18, 1, 0)</f>
        <v>0</v>
      </c>
    </row>
    <row r="25" spans="1:27" x14ac:dyDescent="0.35">
      <c r="A25">
        <v>1964822286</v>
      </c>
      <c r="B25" t="s">
        <v>5</v>
      </c>
      <c r="C25" t="s">
        <v>57</v>
      </c>
      <c r="D25" t="s">
        <v>39</v>
      </c>
      <c r="E25" t="s">
        <v>15</v>
      </c>
      <c r="F25" t="s">
        <v>14</v>
      </c>
      <c r="G25" t="s">
        <v>28</v>
      </c>
      <c r="H25" t="s">
        <v>49</v>
      </c>
      <c r="I25" t="s">
        <v>14</v>
      </c>
      <c r="J25" s="1">
        <v>45566.012766203705</v>
      </c>
      <c r="K25" s="1">
        <v>45567</v>
      </c>
      <c r="L25" s="1">
        <v>45566.486481481479</v>
      </c>
      <c r="M25" s="1">
        <v>45566.541666666664</v>
      </c>
      <c r="N25" s="1">
        <v>45567.928333333337</v>
      </c>
      <c r="O25" t="s">
        <v>63</v>
      </c>
      <c r="P25" s="1">
        <v>45567.541666666664</v>
      </c>
      <c r="Q25" t="s">
        <v>67</v>
      </c>
      <c r="R25" t="s">
        <v>68</v>
      </c>
      <c r="S25">
        <v>11.37</v>
      </c>
      <c r="T25">
        <v>12.68</v>
      </c>
      <c r="U25">
        <v>45.97</v>
      </c>
      <c r="V25">
        <v>1.32</v>
      </c>
      <c r="W25">
        <v>34.6</v>
      </c>
      <c r="X25">
        <v>33.270000000000003</v>
      </c>
      <c r="Y25">
        <v>9.27</v>
      </c>
      <c r="Z25">
        <f>IF(ShipmentData[[#This Row],[ImportToFulfilledHours]]&gt;12, 1, 0)</f>
        <v>0</v>
      </c>
      <c r="AA25">
        <f>IF(ShipmentData[[#This Row],[ImportToPickUpHours]]&gt;18, 1, 0)</f>
        <v>0</v>
      </c>
    </row>
    <row r="26" spans="1:27" x14ac:dyDescent="0.35">
      <c r="A26">
        <v>7443213984</v>
      </c>
      <c r="B26" t="s">
        <v>6</v>
      </c>
      <c r="C26" t="s">
        <v>57</v>
      </c>
      <c r="D26" t="s">
        <v>39</v>
      </c>
      <c r="E26" t="s">
        <v>15</v>
      </c>
      <c r="F26" t="s">
        <v>14</v>
      </c>
      <c r="G26" t="s">
        <v>22</v>
      </c>
      <c r="H26" t="s">
        <v>53</v>
      </c>
      <c r="I26" t="s">
        <v>14</v>
      </c>
      <c r="J26" s="1">
        <v>45566.018854166665</v>
      </c>
      <c r="K26" s="1">
        <v>45567</v>
      </c>
      <c r="L26" s="1">
        <v>45566.685196759259</v>
      </c>
      <c r="M26" s="1">
        <v>45566.708333333336</v>
      </c>
      <c r="N26" s="1">
        <v>45567.571666666663</v>
      </c>
      <c r="O26" t="s">
        <v>62</v>
      </c>
      <c r="P26" s="1">
        <v>45567.708333333336</v>
      </c>
      <c r="Q26" t="s">
        <v>67</v>
      </c>
      <c r="R26" t="s">
        <v>70</v>
      </c>
      <c r="S26">
        <v>15.98</v>
      </c>
      <c r="T26">
        <v>16.53</v>
      </c>
      <c r="U26">
        <v>37.270000000000003</v>
      </c>
      <c r="V26">
        <v>0.55000000000000004</v>
      </c>
      <c r="W26">
        <v>21.27</v>
      </c>
      <c r="X26">
        <v>20.72</v>
      </c>
      <c r="Y26">
        <v>0</v>
      </c>
      <c r="Z26">
        <f>IF(ShipmentData[[#This Row],[ImportToFulfilledHours]]&gt;12, 1, 0)</f>
        <v>1</v>
      </c>
      <c r="AA26">
        <f>IF(ShipmentData[[#This Row],[ImportToPickUpHours]]&gt;18, 1, 0)</f>
        <v>0</v>
      </c>
    </row>
    <row r="27" spans="1:27" x14ac:dyDescent="0.35">
      <c r="A27">
        <v>7443214495</v>
      </c>
      <c r="B27" t="s">
        <v>6</v>
      </c>
      <c r="C27" t="s">
        <v>57</v>
      </c>
      <c r="D27" t="s">
        <v>39</v>
      </c>
      <c r="E27" t="s">
        <v>15</v>
      </c>
      <c r="F27" t="s">
        <v>14</v>
      </c>
      <c r="G27" t="s">
        <v>22</v>
      </c>
      <c r="H27" t="s">
        <v>53</v>
      </c>
      <c r="I27" t="s">
        <v>14</v>
      </c>
      <c r="J27" s="1">
        <v>45566.018865740742</v>
      </c>
      <c r="K27" s="1">
        <v>45567</v>
      </c>
      <c r="L27" s="1">
        <v>45566.685196759259</v>
      </c>
      <c r="M27" s="1">
        <v>45566.708333333336</v>
      </c>
      <c r="N27" s="1">
        <v>45567.471666666665</v>
      </c>
      <c r="O27" t="s">
        <v>62</v>
      </c>
      <c r="P27" s="1">
        <v>45567.708333333336</v>
      </c>
      <c r="Q27" t="s">
        <v>67</v>
      </c>
      <c r="R27" t="s">
        <v>70</v>
      </c>
      <c r="S27">
        <v>15.98</v>
      </c>
      <c r="T27">
        <v>16.53</v>
      </c>
      <c r="U27">
        <v>34.869999999999997</v>
      </c>
      <c r="V27">
        <v>0.55000000000000004</v>
      </c>
      <c r="W27">
        <v>18.87</v>
      </c>
      <c r="X27">
        <v>18.32</v>
      </c>
      <c r="Y27">
        <v>0</v>
      </c>
      <c r="Z27">
        <f>IF(ShipmentData[[#This Row],[ImportToFulfilledHours]]&gt;12, 1, 0)</f>
        <v>1</v>
      </c>
      <c r="AA27">
        <f>IF(ShipmentData[[#This Row],[ImportToPickUpHours]]&gt;18, 1, 0)</f>
        <v>0</v>
      </c>
    </row>
    <row r="28" spans="1:27" x14ac:dyDescent="0.35">
      <c r="A28">
        <v>9322101378</v>
      </c>
      <c r="B28" t="s">
        <v>36</v>
      </c>
      <c r="C28" t="s">
        <v>57</v>
      </c>
      <c r="D28" t="s">
        <v>39</v>
      </c>
      <c r="E28" t="s">
        <v>15</v>
      </c>
      <c r="F28" t="s">
        <v>14</v>
      </c>
      <c r="G28" t="s">
        <v>27</v>
      </c>
      <c r="H28" t="s">
        <v>52</v>
      </c>
      <c r="I28" t="s">
        <v>14</v>
      </c>
      <c r="J28" s="1">
        <v>45566.020856481482</v>
      </c>
      <c r="K28" s="1">
        <v>45567</v>
      </c>
      <c r="L28" s="1">
        <v>45566.465219907404</v>
      </c>
      <c r="M28" s="1">
        <v>45566.541666666664</v>
      </c>
      <c r="N28" s="1">
        <v>45567.469664351855</v>
      </c>
      <c r="O28" t="s">
        <v>62</v>
      </c>
      <c r="P28" s="1">
        <v>45567.541666666664</v>
      </c>
      <c r="Q28" t="s">
        <v>67</v>
      </c>
      <c r="R28" t="s">
        <v>70</v>
      </c>
      <c r="S28">
        <v>10.65</v>
      </c>
      <c r="T28">
        <v>12.48</v>
      </c>
      <c r="U28">
        <v>34.770000000000003</v>
      </c>
      <c r="V28">
        <v>1.83</v>
      </c>
      <c r="W28">
        <v>24.1</v>
      </c>
      <c r="X28">
        <v>22.27</v>
      </c>
      <c r="Y28">
        <v>0</v>
      </c>
      <c r="Z28">
        <f>IF(ShipmentData[[#This Row],[ImportToFulfilledHours]]&gt;12, 1, 0)</f>
        <v>0</v>
      </c>
      <c r="AA28">
        <f>IF(ShipmentData[[#This Row],[ImportToPickUpHours]]&gt;18, 1, 0)</f>
        <v>0</v>
      </c>
    </row>
    <row r="29" spans="1:27" x14ac:dyDescent="0.35">
      <c r="A29">
        <v>9322101566</v>
      </c>
      <c r="B29" t="s">
        <v>36</v>
      </c>
      <c r="C29" t="s">
        <v>57</v>
      </c>
      <c r="D29" t="s">
        <v>39</v>
      </c>
      <c r="E29" t="s">
        <v>15</v>
      </c>
      <c r="F29" t="s">
        <v>14</v>
      </c>
      <c r="G29" t="s">
        <v>27</v>
      </c>
      <c r="H29" t="s">
        <v>52</v>
      </c>
      <c r="I29" t="s">
        <v>14</v>
      </c>
      <c r="J29" s="1">
        <v>45566.020868055559</v>
      </c>
      <c r="K29" s="1">
        <v>45567</v>
      </c>
      <c r="L29" s="1">
        <v>45566.465219907404</v>
      </c>
      <c r="M29" s="1">
        <v>45566.541666666664</v>
      </c>
      <c r="N29" s="1">
        <v>45567.504999999997</v>
      </c>
      <c r="O29" t="s">
        <v>62</v>
      </c>
      <c r="P29" s="1">
        <v>45567.541666666664</v>
      </c>
      <c r="Q29" t="s">
        <v>67</v>
      </c>
      <c r="R29" t="s">
        <v>70</v>
      </c>
      <c r="S29">
        <v>10.65</v>
      </c>
      <c r="T29">
        <v>12.48</v>
      </c>
      <c r="U29">
        <v>35.619999999999997</v>
      </c>
      <c r="V29">
        <v>1.83</v>
      </c>
      <c r="W29">
        <v>24.95</v>
      </c>
      <c r="X29">
        <v>23.12</v>
      </c>
      <c r="Y29">
        <v>0</v>
      </c>
      <c r="Z29">
        <f>IF(ShipmentData[[#This Row],[ImportToFulfilledHours]]&gt;12, 1, 0)</f>
        <v>0</v>
      </c>
      <c r="AA29">
        <f>IF(ShipmentData[[#This Row],[ImportToPickUpHours]]&gt;18, 1, 0)</f>
        <v>0</v>
      </c>
    </row>
    <row r="30" spans="1:27" x14ac:dyDescent="0.35">
      <c r="A30">
        <v>8635532906</v>
      </c>
      <c r="B30" t="s">
        <v>37</v>
      </c>
      <c r="C30" t="s">
        <v>57</v>
      </c>
      <c r="D30" t="s">
        <v>39</v>
      </c>
      <c r="E30" t="s">
        <v>15</v>
      </c>
      <c r="F30" t="s">
        <v>14</v>
      </c>
      <c r="G30" t="s">
        <v>23</v>
      </c>
      <c r="H30" t="s">
        <v>50</v>
      </c>
      <c r="I30" t="s">
        <v>14</v>
      </c>
      <c r="J30" s="1">
        <v>45566.023113425923</v>
      </c>
      <c r="K30" s="1">
        <v>45567</v>
      </c>
      <c r="L30" s="1">
        <v>45567.563645833332</v>
      </c>
      <c r="M30" s="1">
        <v>45567.708333333336</v>
      </c>
      <c r="N30" s="1">
        <v>45568.548333333332</v>
      </c>
      <c r="O30" t="s">
        <v>62</v>
      </c>
      <c r="P30" s="1">
        <v>45568.708333333336</v>
      </c>
      <c r="Q30" t="s">
        <v>67</v>
      </c>
      <c r="R30" t="s">
        <v>70</v>
      </c>
      <c r="S30">
        <v>36.97</v>
      </c>
      <c r="T30">
        <v>40.43</v>
      </c>
      <c r="U30">
        <v>60.6</v>
      </c>
      <c r="V30">
        <v>3.47</v>
      </c>
      <c r="W30">
        <v>23.62</v>
      </c>
      <c r="X30">
        <v>20.149999999999999</v>
      </c>
      <c r="Y30">
        <v>0</v>
      </c>
      <c r="Z30">
        <f>IF(ShipmentData[[#This Row],[ImportToFulfilledHours]]&gt;12, 1, 0)</f>
        <v>1</v>
      </c>
      <c r="AA30">
        <f>IF(ShipmentData[[#This Row],[ImportToPickUpHours]]&gt;18, 1, 0)</f>
        <v>1</v>
      </c>
    </row>
    <row r="31" spans="1:27" x14ac:dyDescent="0.35">
      <c r="A31">
        <v>8635533110</v>
      </c>
      <c r="B31" t="s">
        <v>37</v>
      </c>
      <c r="C31" t="s">
        <v>57</v>
      </c>
      <c r="D31" t="s">
        <v>39</v>
      </c>
      <c r="E31" t="s">
        <v>15</v>
      </c>
      <c r="F31" t="s">
        <v>14</v>
      </c>
      <c r="G31" t="s">
        <v>23</v>
      </c>
      <c r="H31" t="s">
        <v>50</v>
      </c>
      <c r="I31" t="s">
        <v>14</v>
      </c>
      <c r="J31" s="1">
        <v>45566.023125</v>
      </c>
      <c r="K31" s="1">
        <v>45567</v>
      </c>
      <c r="L31" s="1">
        <v>45567.563645833332</v>
      </c>
      <c r="M31" s="1">
        <v>45567.708333333336</v>
      </c>
      <c r="N31" s="1">
        <v>45568.48333333333</v>
      </c>
      <c r="O31" t="s">
        <v>62</v>
      </c>
      <c r="P31" s="1">
        <v>45568.708333333336</v>
      </c>
      <c r="Q31" t="s">
        <v>67</v>
      </c>
      <c r="R31" t="s">
        <v>70</v>
      </c>
      <c r="S31">
        <v>36.97</v>
      </c>
      <c r="T31">
        <v>40.43</v>
      </c>
      <c r="U31">
        <v>59.03</v>
      </c>
      <c r="V31">
        <v>3.47</v>
      </c>
      <c r="W31">
        <v>22.07</v>
      </c>
      <c r="X31">
        <v>18.600000000000001</v>
      </c>
      <c r="Y31">
        <v>0</v>
      </c>
      <c r="Z31">
        <f>IF(ShipmentData[[#This Row],[ImportToFulfilledHours]]&gt;12, 1, 0)</f>
        <v>1</v>
      </c>
      <c r="AA31">
        <f>IF(ShipmentData[[#This Row],[ImportToPickUpHours]]&gt;18, 1, 0)</f>
        <v>1</v>
      </c>
    </row>
    <row r="32" spans="1:27" x14ac:dyDescent="0.35">
      <c r="A32">
        <v>1780711741</v>
      </c>
      <c r="B32" t="s">
        <v>37</v>
      </c>
      <c r="C32" t="s">
        <v>58</v>
      </c>
      <c r="D32" t="s">
        <v>39</v>
      </c>
      <c r="E32" t="s">
        <v>15</v>
      </c>
      <c r="F32" t="s">
        <v>14</v>
      </c>
      <c r="G32" t="s">
        <v>27</v>
      </c>
      <c r="H32" t="s">
        <v>52</v>
      </c>
      <c r="I32" t="s">
        <v>14</v>
      </c>
      <c r="J32" s="1">
        <v>45566.023854166669</v>
      </c>
      <c r="K32" s="1">
        <v>45567</v>
      </c>
      <c r="L32" s="1">
        <v>45566.632581018515</v>
      </c>
      <c r="M32" s="1">
        <v>45566.708333333336</v>
      </c>
      <c r="N32" s="1">
        <v>45569.388333333336</v>
      </c>
      <c r="O32" t="s">
        <v>62</v>
      </c>
      <c r="P32" s="1">
        <v>45569.708333333336</v>
      </c>
      <c r="Q32" t="s">
        <v>67</v>
      </c>
      <c r="R32" t="s">
        <v>70</v>
      </c>
      <c r="S32">
        <v>14.6</v>
      </c>
      <c r="T32">
        <v>16.420000000000002</v>
      </c>
      <c r="U32">
        <v>80.73</v>
      </c>
      <c r="V32">
        <v>1.82</v>
      </c>
      <c r="W32">
        <v>66.13</v>
      </c>
      <c r="X32">
        <v>64.319999999999993</v>
      </c>
      <c r="Y32">
        <v>0</v>
      </c>
      <c r="Z32">
        <f>IF(ShipmentData[[#This Row],[ImportToFulfilledHours]]&gt;12, 1, 0)</f>
        <v>1</v>
      </c>
      <c r="AA32">
        <f>IF(ShipmentData[[#This Row],[ImportToPickUpHours]]&gt;18, 1, 0)</f>
        <v>0</v>
      </c>
    </row>
    <row r="33" spans="1:27" x14ac:dyDescent="0.35">
      <c r="A33">
        <v>1780712449</v>
      </c>
      <c r="B33" t="s">
        <v>37</v>
      </c>
      <c r="C33" t="s">
        <v>58</v>
      </c>
      <c r="D33" t="s">
        <v>39</v>
      </c>
      <c r="E33" t="s">
        <v>15</v>
      </c>
      <c r="F33" t="s">
        <v>14</v>
      </c>
      <c r="G33" t="s">
        <v>27</v>
      </c>
      <c r="H33" t="s">
        <v>52</v>
      </c>
      <c r="I33" t="s">
        <v>14</v>
      </c>
      <c r="J33" s="1">
        <v>45566.023865740739</v>
      </c>
      <c r="K33" s="1">
        <v>45567</v>
      </c>
      <c r="L33" s="1">
        <v>45566.632581018515</v>
      </c>
      <c r="M33" s="1">
        <v>45566.708333333336</v>
      </c>
      <c r="N33" s="1">
        <v>45569.563333333332</v>
      </c>
      <c r="O33" t="s">
        <v>62</v>
      </c>
      <c r="P33" s="1">
        <v>45569.708333333336</v>
      </c>
      <c r="Q33" t="s">
        <v>67</v>
      </c>
      <c r="R33" t="s">
        <v>70</v>
      </c>
      <c r="S33">
        <v>14.6</v>
      </c>
      <c r="T33">
        <v>16.420000000000002</v>
      </c>
      <c r="U33">
        <v>84.93</v>
      </c>
      <c r="V33">
        <v>1.82</v>
      </c>
      <c r="W33">
        <v>70.33</v>
      </c>
      <c r="X33">
        <v>68.52</v>
      </c>
      <c r="Y33">
        <v>0</v>
      </c>
      <c r="Z33">
        <f>IF(ShipmentData[[#This Row],[ImportToFulfilledHours]]&gt;12, 1, 0)</f>
        <v>1</v>
      </c>
      <c r="AA33">
        <f>IF(ShipmentData[[#This Row],[ImportToPickUpHours]]&gt;18, 1, 0)</f>
        <v>0</v>
      </c>
    </row>
    <row r="34" spans="1:27" x14ac:dyDescent="0.35">
      <c r="A34">
        <v>1738580570</v>
      </c>
      <c r="B34" t="s">
        <v>36</v>
      </c>
      <c r="C34" t="s">
        <v>57</v>
      </c>
      <c r="D34" t="s">
        <v>39</v>
      </c>
      <c r="E34" t="s">
        <v>15</v>
      </c>
      <c r="F34" t="s">
        <v>14</v>
      </c>
      <c r="G34" t="s">
        <v>27</v>
      </c>
      <c r="H34" t="s">
        <v>52</v>
      </c>
      <c r="I34" t="s">
        <v>14</v>
      </c>
      <c r="J34" s="1">
        <v>45566.024456018517</v>
      </c>
      <c r="K34" s="1">
        <v>45567</v>
      </c>
      <c r="L34" s="1">
        <v>45567.471770833334</v>
      </c>
      <c r="M34" s="1">
        <v>45567.541666666664</v>
      </c>
      <c r="N34" s="1">
        <v>45568.676666666666</v>
      </c>
      <c r="O34" t="s">
        <v>62</v>
      </c>
      <c r="P34" s="1">
        <v>45568.541666666664</v>
      </c>
      <c r="Q34" t="s">
        <v>67</v>
      </c>
      <c r="R34" t="s">
        <v>68</v>
      </c>
      <c r="S34">
        <v>34.729999999999997</v>
      </c>
      <c r="T34">
        <v>36.4</v>
      </c>
      <c r="U34">
        <v>63.65</v>
      </c>
      <c r="V34">
        <v>1.67</v>
      </c>
      <c r="W34">
        <v>28.92</v>
      </c>
      <c r="X34">
        <v>27.23</v>
      </c>
      <c r="Y34">
        <v>3.23</v>
      </c>
      <c r="Z34">
        <f>IF(ShipmentData[[#This Row],[ImportToFulfilledHours]]&gt;12, 1, 0)</f>
        <v>1</v>
      </c>
      <c r="AA34">
        <f>IF(ShipmentData[[#This Row],[ImportToPickUpHours]]&gt;18, 1, 0)</f>
        <v>1</v>
      </c>
    </row>
    <row r="35" spans="1:27" x14ac:dyDescent="0.35">
      <c r="A35">
        <v>1738581062</v>
      </c>
      <c r="B35" t="s">
        <v>36</v>
      </c>
      <c r="C35" t="s">
        <v>57</v>
      </c>
      <c r="D35" t="s">
        <v>39</v>
      </c>
      <c r="E35" t="s">
        <v>15</v>
      </c>
      <c r="F35" t="s">
        <v>14</v>
      </c>
      <c r="G35" t="s">
        <v>27</v>
      </c>
      <c r="H35" t="s">
        <v>52</v>
      </c>
      <c r="I35" t="s">
        <v>14</v>
      </c>
      <c r="J35" s="1">
        <v>45566.024467592593</v>
      </c>
      <c r="K35" s="1">
        <v>45567</v>
      </c>
      <c r="L35" s="1">
        <v>45567.471770833334</v>
      </c>
      <c r="M35" s="1">
        <v>45567.541666666664</v>
      </c>
      <c r="N35" s="1">
        <v>45568.576666666668</v>
      </c>
      <c r="O35" t="s">
        <v>62</v>
      </c>
      <c r="P35" s="1">
        <v>45568.541666666664</v>
      </c>
      <c r="Q35" t="s">
        <v>67</v>
      </c>
      <c r="R35" t="s">
        <v>68</v>
      </c>
      <c r="S35">
        <v>34.729999999999997</v>
      </c>
      <c r="T35">
        <v>36.4</v>
      </c>
      <c r="U35">
        <v>61.25</v>
      </c>
      <c r="V35">
        <v>1.67</v>
      </c>
      <c r="W35">
        <v>26.52</v>
      </c>
      <c r="X35">
        <v>24.83</v>
      </c>
      <c r="Y35">
        <v>0.83</v>
      </c>
      <c r="Z35">
        <f>IF(ShipmentData[[#This Row],[ImportToFulfilledHours]]&gt;12, 1, 0)</f>
        <v>1</v>
      </c>
      <c r="AA35">
        <f>IF(ShipmentData[[#This Row],[ImportToPickUpHours]]&gt;18, 1, 0)</f>
        <v>1</v>
      </c>
    </row>
    <row r="36" spans="1:27" x14ac:dyDescent="0.35">
      <c r="A36">
        <v>9889647753</v>
      </c>
      <c r="B36" t="s">
        <v>12</v>
      </c>
      <c r="C36" t="s">
        <v>58</v>
      </c>
      <c r="D36" t="s">
        <v>39</v>
      </c>
      <c r="E36" t="s">
        <v>15</v>
      </c>
      <c r="F36" t="s">
        <v>14</v>
      </c>
      <c r="G36" t="s">
        <v>18</v>
      </c>
      <c r="H36" t="s">
        <v>41</v>
      </c>
      <c r="I36" t="s">
        <v>14</v>
      </c>
      <c r="J36" s="1">
        <v>45566.025752314818</v>
      </c>
      <c r="K36" s="1">
        <v>45567</v>
      </c>
      <c r="L36" s="1">
        <v>45566.542071759257</v>
      </c>
      <c r="M36" s="1">
        <v>45566.708333333336</v>
      </c>
      <c r="N36" s="1">
        <v>45569.368333333332</v>
      </c>
      <c r="O36" t="s">
        <v>62</v>
      </c>
      <c r="P36" s="1">
        <v>45569.708333333336</v>
      </c>
      <c r="Q36" t="s">
        <v>67</v>
      </c>
      <c r="R36" t="s">
        <v>70</v>
      </c>
      <c r="S36">
        <v>12.38</v>
      </c>
      <c r="T36">
        <v>16.37</v>
      </c>
      <c r="U36">
        <v>80.22</v>
      </c>
      <c r="V36">
        <v>3.98</v>
      </c>
      <c r="W36">
        <v>67.819999999999993</v>
      </c>
      <c r="X36">
        <v>63.83</v>
      </c>
      <c r="Y36">
        <v>0</v>
      </c>
      <c r="Z36">
        <f>IF(ShipmentData[[#This Row],[ImportToFulfilledHours]]&gt;12, 1, 0)</f>
        <v>1</v>
      </c>
      <c r="AA36">
        <f>IF(ShipmentData[[#This Row],[ImportToPickUpHours]]&gt;18, 1, 0)</f>
        <v>0</v>
      </c>
    </row>
    <row r="37" spans="1:27" x14ac:dyDescent="0.35">
      <c r="A37">
        <v>9889648212</v>
      </c>
      <c r="B37" t="s">
        <v>12</v>
      </c>
      <c r="C37" t="s">
        <v>58</v>
      </c>
      <c r="D37" t="s">
        <v>39</v>
      </c>
      <c r="E37" t="s">
        <v>15</v>
      </c>
      <c r="F37" t="s">
        <v>14</v>
      </c>
      <c r="G37" t="s">
        <v>18</v>
      </c>
      <c r="H37" t="s">
        <v>41</v>
      </c>
      <c r="I37" t="s">
        <v>14</v>
      </c>
      <c r="J37" s="1">
        <v>45566.025763888887</v>
      </c>
      <c r="K37" s="1">
        <v>45567</v>
      </c>
      <c r="L37" s="1">
        <v>45566.542071759257</v>
      </c>
      <c r="M37" s="1">
        <v>45566.708333333336</v>
      </c>
      <c r="N37" s="1">
        <v>45568.551666666666</v>
      </c>
      <c r="O37" t="s">
        <v>62</v>
      </c>
      <c r="P37" s="1">
        <v>45569.708333333336</v>
      </c>
      <c r="Q37" t="s">
        <v>67</v>
      </c>
      <c r="R37" t="s">
        <v>70</v>
      </c>
      <c r="S37">
        <v>12.38</v>
      </c>
      <c r="T37">
        <v>16.37</v>
      </c>
      <c r="U37">
        <v>60.62</v>
      </c>
      <c r="V37">
        <v>3.98</v>
      </c>
      <c r="W37">
        <v>48.22</v>
      </c>
      <c r="X37">
        <v>44.23</v>
      </c>
      <c r="Y37">
        <v>0</v>
      </c>
      <c r="Z37">
        <f>IF(ShipmentData[[#This Row],[ImportToFulfilledHours]]&gt;12, 1, 0)</f>
        <v>1</v>
      </c>
      <c r="AA37">
        <f>IF(ShipmentData[[#This Row],[ImportToPickUpHours]]&gt;18, 1, 0)</f>
        <v>0</v>
      </c>
    </row>
    <row r="38" spans="1:27" x14ac:dyDescent="0.35">
      <c r="A38">
        <v>1966892158</v>
      </c>
      <c r="B38" t="s">
        <v>11</v>
      </c>
      <c r="C38" t="s">
        <v>38</v>
      </c>
      <c r="D38" t="s">
        <v>39</v>
      </c>
      <c r="E38" t="s">
        <v>15</v>
      </c>
      <c r="F38" t="s">
        <v>14</v>
      </c>
      <c r="G38" t="s">
        <v>25</v>
      </c>
      <c r="H38" t="s">
        <v>54</v>
      </c>
      <c r="I38" t="s">
        <v>14</v>
      </c>
      <c r="J38" s="1">
        <v>45566.025949074072</v>
      </c>
      <c r="K38" s="1">
        <v>45567</v>
      </c>
      <c r="L38" s="1">
        <v>45566.430821759262</v>
      </c>
      <c r="M38" s="1">
        <v>45566.541666666664</v>
      </c>
      <c r="N38" s="1"/>
      <c r="O38" t="s">
        <v>62</v>
      </c>
      <c r="P38" s="1">
        <v>45568.541666666664</v>
      </c>
      <c r="Q38" t="s">
        <v>69</v>
      </c>
      <c r="R38" t="s">
        <v>69</v>
      </c>
      <c r="S38">
        <v>9.7200000000000006</v>
      </c>
      <c r="T38">
        <v>12.37</v>
      </c>
      <c r="V38">
        <v>2.65</v>
      </c>
      <c r="Y38">
        <v>0</v>
      </c>
      <c r="Z38">
        <f>IF(ShipmentData[[#This Row],[ImportToFulfilledHours]]&gt;12, 1, 0)</f>
        <v>0</v>
      </c>
      <c r="AA38">
        <f>IF(ShipmentData[[#This Row],[ImportToPickUpHours]]&gt;18, 1, 0)</f>
        <v>0</v>
      </c>
    </row>
    <row r="39" spans="1:27" x14ac:dyDescent="0.35">
      <c r="A39">
        <v>1966892748</v>
      </c>
      <c r="B39" t="s">
        <v>11</v>
      </c>
      <c r="C39" t="s">
        <v>38</v>
      </c>
      <c r="D39" t="s">
        <v>39</v>
      </c>
      <c r="E39" t="s">
        <v>15</v>
      </c>
      <c r="F39" t="s">
        <v>14</v>
      </c>
      <c r="G39" t="s">
        <v>25</v>
      </c>
      <c r="H39" t="s">
        <v>54</v>
      </c>
      <c r="I39" t="s">
        <v>14</v>
      </c>
      <c r="J39" s="1">
        <v>45566.025960648149</v>
      </c>
      <c r="K39" s="1">
        <v>45567</v>
      </c>
      <c r="L39" s="1">
        <v>45566.430821759262</v>
      </c>
      <c r="M39" s="1">
        <v>45566.541666666664</v>
      </c>
      <c r="N39" s="1">
        <v>45568.57</v>
      </c>
      <c r="O39" t="s">
        <v>62</v>
      </c>
      <c r="P39" s="1">
        <v>45568.541666666664</v>
      </c>
      <c r="Q39" t="s">
        <v>67</v>
      </c>
      <c r="R39" t="s">
        <v>68</v>
      </c>
      <c r="S39">
        <v>9.7200000000000006</v>
      </c>
      <c r="T39">
        <v>12.37</v>
      </c>
      <c r="U39">
        <v>61.05</v>
      </c>
      <c r="V39">
        <v>2.65</v>
      </c>
      <c r="W39">
        <v>51.33</v>
      </c>
      <c r="X39">
        <v>48.67</v>
      </c>
      <c r="Y39">
        <v>0.67</v>
      </c>
      <c r="Z39">
        <f>IF(ShipmentData[[#This Row],[ImportToFulfilledHours]]&gt;12, 1, 0)</f>
        <v>0</v>
      </c>
      <c r="AA39">
        <f>IF(ShipmentData[[#This Row],[ImportToPickUpHours]]&gt;18, 1, 0)</f>
        <v>0</v>
      </c>
    </row>
    <row r="40" spans="1:27" x14ac:dyDescent="0.35">
      <c r="A40">
        <v>1967024459</v>
      </c>
      <c r="B40" t="s">
        <v>11</v>
      </c>
      <c r="C40" t="s">
        <v>38</v>
      </c>
      <c r="D40" t="s">
        <v>39</v>
      </c>
      <c r="E40" t="s">
        <v>15</v>
      </c>
      <c r="F40" t="s">
        <v>14</v>
      </c>
      <c r="G40" t="s">
        <v>25</v>
      </c>
      <c r="H40" t="s">
        <v>54</v>
      </c>
      <c r="I40" t="s">
        <v>14</v>
      </c>
      <c r="J40" s="1">
        <v>45566.026643518519</v>
      </c>
      <c r="K40" s="1">
        <v>45567</v>
      </c>
      <c r="L40" s="1">
        <v>45566.431145833332</v>
      </c>
      <c r="M40" s="1">
        <v>45566.541666666664</v>
      </c>
      <c r="N40" s="1">
        <v>45568.886666666665</v>
      </c>
      <c r="O40" t="s">
        <v>62</v>
      </c>
      <c r="P40" s="1">
        <v>45568.541666666664</v>
      </c>
      <c r="Q40" t="s">
        <v>67</v>
      </c>
      <c r="R40" t="s">
        <v>68</v>
      </c>
      <c r="S40">
        <v>9.6999999999999993</v>
      </c>
      <c r="T40">
        <v>12.35</v>
      </c>
      <c r="U40">
        <v>68.63</v>
      </c>
      <c r="V40">
        <v>2.65</v>
      </c>
      <c r="W40">
        <v>58.92</v>
      </c>
      <c r="X40">
        <v>56.27</v>
      </c>
      <c r="Y40">
        <v>8.27</v>
      </c>
      <c r="Z40">
        <f>IF(ShipmentData[[#This Row],[ImportToFulfilledHours]]&gt;12, 1, 0)</f>
        <v>0</v>
      </c>
      <c r="AA40">
        <f>IF(ShipmentData[[#This Row],[ImportToPickUpHours]]&gt;18, 1, 0)</f>
        <v>0</v>
      </c>
    </row>
    <row r="41" spans="1:27" x14ac:dyDescent="0.35">
      <c r="A41">
        <v>1967025162</v>
      </c>
      <c r="B41" t="s">
        <v>11</v>
      </c>
      <c r="C41" t="s">
        <v>38</v>
      </c>
      <c r="D41" t="s">
        <v>39</v>
      </c>
      <c r="E41" t="s">
        <v>15</v>
      </c>
      <c r="F41" t="s">
        <v>14</v>
      </c>
      <c r="G41" t="s">
        <v>25</v>
      </c>
      <c r="H41" t="s">
        <v>54</v>
      </c>
      <c r="I41" t="s">
        <v>14</v>
      </c>
      <c r="J41" s="1">
        <v>45566.026655092595</v>
      </c>
      <c r="K41" s="1">
        <v>45567</v>
      </c>
      <c r="L41" s="1">
        <v>45566.431145833332</v>
      </c>
      <c r="M41" s="1">
        <v>45566.541666666664</v>
      </c>
      <c r="N41" s="1">
        <v>45568.506666666668</v>
      </c>
      <c r="O41" t="s">
        <v>62</v>
      </c>
      <c r="P41" s="1">
        <v>45568.541666666664</v>
      </c>
      <c r="Q41" t="s">
        <v>67</v>
      </c>
      <c r="R41" t="s">
        <v>70</v>
      </c>
      <c r="S41">
        <v>9.6999999999999993</v>
      </c>
      <c r="T41">
        <v>12.35</v>
      </c>
      <c r="U41">
        <v>59.52</v>
      </c>
      <c r="V41">
        <v>2.65</v>
      </c>
      <c r="W41">
        <v>49.8</v>
      </c>
      <c r="X41">
        <v>47.15</v>
      </c>
      <c r="Y41">
        <v>0</v>
      </c>
      <c r="Z41">
        <f>IF(ShipmentData[[#This Row],[ImportToFulfilledHours]]&gt;12, 1, 0)</f>
        <v>0</v>
      </c>
      <c r="AA41">
        <f>IF(ShipmentData[[#This Row],[ImportToPickUpHours]]&gt;18, 1, 0)</f>
        <v>0</v>
      </c>
    </row>
    <row r="42" spans="1:27" x14ac:dyDescent="0.35">
      <c r="A42">
        <v>7737110837</v>
      </c>
      <c r="B42" t="s">
        <v>37</v>
      </c>
      <c r="C42" t="s">
        <v>57</v>
      </c>
      <c r="D42" t="s">
        <v>39</v>
      </c>
      <c r="E42" t="s">
        <v>15</v>
      </c>
      <c r="F42" t="s">
        <v>14</v>
      </c>
      <c r="G42" t="s">
        <v>39</v>
      </c>
      <c r="H42" t="s">
        <v>15</v>
      </c>
      <c r="I42" t="s">
        <v>14</v>
      </c>
      <c r="J42" s="1">
        <v>45566.026666666665</v>
      </c>
      <c r="K42" s="1">
        <v>45567</v>
      </c>
      <c r="L42" s="1">
        <v>45566.554791666669</v>
      </c>
      <c r="M42" s="1">
        <v>45566.708333333336</v>
      </c>
      <c r="N42" s="1">
        <v>45567.503333333334</v>
      </c>
      <c r="O42" t="s">
        <v>62</v>
      </c>
      <c r="P42" s="1">
        <v>45567.708333333336</v>
      </c>
      <c r="Q42" t="s">
        <v>67</v>
      </c>
      <c r="R42" t="s">
        <v>70</v>
      </c>
      <c r="S42">
        <v>12.67</v>
      </c>
      <c r="T42">
        <v>16.350000000000001</v>
      </c>
      <c r="U42">
        <v>35.43</v>
      </c>
      <c r="V42">
        <v>3.68</v>
      </c>
      <c r="W42">
        <v>22.75</v>
      </c>
      <c r="X42">
        <v>19.07</v>
      </c>
      <c r="Y42">
        <v>0</v>
      </c>
      <c r="Z42">
        <f>IF(ShipmentData[[#This Row],[ImportToFulfilledHours]]&gt;12, 1, 0)</f>
        <v>1</v>
      </c>
      <c r="AA42">
        <f>IF(ShipmentData[[#This Row],[ImportToPickUpHours]]&gt;18, 1, 0)</f>
        <v>0</v>
      </c>
    </row>
    <row r="43" spans="1:27" x14ac:dyDescent="0.35">
      <c r="A43">
        <v>7737111317</v>
      </c>
      <c r="B43" t="s">
        <v>37</v>
      </c>
      <c r="C43" t="s">
        <v>57</v>
      </c>
      <c r="D43" t="s">
        <v>39</v>
      </c>
      <c r="E43" t="s">
        <v>15</v>
      </c>
      <c r="F43" t="s">
        <v>14</v>
      </c>
      <c r="G43" t="s">
        <v>39</v>
      </c>
      <c r="H43" t="s">
        <v>15</v>
      </c>
      <c r="I43" t="s">
        <v>14</v>
      </c>
      <c r="J43" s="1">
        <v>45566.026678240742</v>
      </c>
      <c r="K43" s="1">
        <v>45567</v>
      </c>
      <c r="L43" s="1">
        <v>45566.554791666669</v>
      </c>
      <c r="M43" s="1">
        <v>45566.708333333336</v>
      </c>
      <c r="N43" s="1">
        <v>45567.348333333335</v>
      </c>
      <c r="O43" t="s">
        <v>62</v>
      </c>
      <c r="P43" s="1">
        <v>45567.708333333336</v>
      </c>
      <c r="Q43" t="s">
        <v>67</v>
      </c>
      <c r="R43" t="s">
        <v>70</v>
      </c>
      <c r="S43">
        <v>12.67</v>
      </c>
      <c r="T43">
        <v>16.350000000000001</v>
      </c>
      <c r="U43">
        <v>31.72</v>
      </c>
      <c r="V43">
        <v>3.68</v>
      </c>
      <c r="W43">
        <v>19.03</v>
      </c>
      <c r="X43">
        <v>15.35</v>
      </c>
      <c r="Y43">
        <v>0</v>
      </c>
      <c r="Z43">
        <f>IF(ShipmentData[[#This Row],[ImportToFulfilledHours]]&gt;12, 1, 0)</f>
        <v>1</v>
      </c>
      <c r="AA43">
        <f>IF(ShipmentData[[#This Row],[ImportToPickUpHours]]&gt;18, 1, 0)</f>
        <v>0</v>
      </c>
    </row>
    <row r="44" spans="1:27" x14ac:dyDescent="0.35">
      <c r="A44">
        <v>1968123177</v>
      </c>
      <c r="B44" t="s">
        <v>11</v>
      </c>
      <c r="C44" t="s">
        <v>38</v>
      </c>
      <c r="D44" t="s">
        <v>39</v>
      </c>
      <c r="E44" t="s">
        <v>15</v>
      </c>
      <c r="F44" t="s">
        <v>14</v>
      </c>
      <c r="G44" t="s">
        <v>25</v>
      </c>
      <c r="H44" t="s">
        <v>54</v>
      </c>
      <c r="I44" t="s">
        <v>14</v>
      </c>
      <c r="J44" s="1">
        <v>45566.032893518517</v>
      </c>
      <c r="K44" s="1">
        <v>45567</v>
      </c>
      <c r="L44" s="1">
        <v>45566.421956018516</v>
      </c>
      <c r="M44" s="1">
        <v>45566.541666666664</v>
      </c>
      <c r="N44" s="1">
        <v>45567.560671296298</v>
      </c>
      <c r="O44" t="s">
        <v>62</v>
      </c>
      <c r="P44" s="1">
        <v>45568.541666666664</v>
      </c>
      <c r="Q44" t="s">
        <v>67</v>
      </c>
      <c r="R44" t="s">
        <v>70</v>
      </c>
      <c r="S44">
        <v>9.33</v>
      </c>
      <c r="T44">
        <v>12.2</v>
      </c>
      <c r="U44">
        <v>36.67</v>
      </c>
      <c r="V44">
        <v>2.87</v>
      </c>
      <c r="W44">
        <v>27.32</v>
      </c>
      <c r="X44">
        <v>24.45</v>
      </c>
      <c r="Y44">
        <v>0</v>
      </c>
      <c r="Z44">
        <f>IF(ShipmentData[[#This Row],[ImportToFulfilledHours]]&gt;12, 1, 0)</f>
        <v>0</v>
      </c>
      <c r="AA44">
        <f>IF(ShipmentData[[#This Row],[ImportToPickUpHours]]&gt;18, 1, 0)</f>
        <v>0</v>
      </c>
    </row>
    <row r="45" spans="1:27" x14ac:dyDescent="0.35">
      <c r="A45">
        <v>1968123666</v>
      </c>
      <c r="B45" t="s">
        <v>11</v>
      </c>
      <c r="C45" t="s">
        <v>38</v>
      </c>
      <c r="D45" t="s">
        <v>39</v>
      </c>
      <c r="E45" t="s">
        <v>15</v>
      </c>
      <c r="F45" t="s">
        <v>14</v>
      </c>
      <c r="G45" t="s">
        <v>25</v>
      </c>
      <c r="H45" t="s">
        <v>54</v>
      </c>
      <c r="I45" t="s">
        <v>14</v>
      </c>
      <c r="J45" s="1">
        <v>45566.032905092594</v>
      </c>
      <c r="K45" s="1">
        <v>45567</v>
      </c>
      <c r="L45" s="1">
        <v>45566.421956018516</v>
      </c>
      <c r="M45" s="1">
        <v>45566.541666666664</v>
      </c>
      <c r="N45" s="1">
        <v>45567.541666666664</v>
      </c>
      <c r="O45" t="s">
        <v>63</v>
      </c>
      <c r="P45" s="1">
        <v>45568.541666666664</v>
      </c>
      <c r="Q45" t="s">
        <v>67</v>
      </c>
      <c r="R45" t="s">
        <v>70</v>
      </c>
      <c r="S45">
        <v>9.33</v>
      </c>
      <c r="T45">
        <v>12.2</v>
      </c>
      <c r="U45">
        <v>36.200000000000003</v>
      </c>
      <c r="V45">
        <v>2.87</v>
      </c>
      <c r="W45">
        <v>26.87</v>
      </c>
      <c r="X45">
        <v>24</v>
      </c>
      <c r="Y45">
        <v>0</v>
      </c>
      <c r="Z45">
        <f>IF(ShipmentData[[#This Row],[ImportToFulfilledHours]]&gt;12, 1, 0)</f>
        <v>0</v>
      </c>
      <c r="AA45">
        <f>IF(ShipmentData[[#This Row],[ImportToPickUpHours]]&gt;18, 1, 0)</f>
        <v>0</v>
      </c>
    </row>
    <row r="46" spans="1:27" x14ac:dyDescent="0.35">
      <c r="A46">
        <v>1782379345</v>
      </c>
      <c r="B46" t="s">
        <v>37</v>
      </c>
      <c r="C46" t="s">
        <v>38</v>
      </c>
      <c r="D46" t="s">
        <v>39</v>
      </c>
      <c r="E46" t="s">
        <v>15</v>
      </c>
      <c r="F46" t="s">
        <v>14</v>
      </c>
      <c r="G46" t="s">
        <v>31</v>
      </c>
      <c r="H46" t="s">
        <v>46</v>
      </c>
      <c r="I46" t="s">
        <v>14</v>
      </c>
      <c r="J46" s="1">
        <v>45566.03496527778</v>
      </c>
      <c r="K46" s="1">
        <v>45567</v>
      </c>
      <c r="L46" s="1">
        <v>45566.657372685186</v>
      </c>
      <c r="M46" s="1">
        <v>45566.708333333336</v>
      </c>
      <c r="N46" s="1">
        <v>45568.588333333333</v>
      </c>
      <c r="O46" t="s">
        <v>62</v>
      </c>
      <c r="P46" s="1">
        <v>45568.708333333336</v>
      </c>
      <c r="Q46" t="s">
        <v>67</v>
      </c>
      <c r="R46" t="s">
        <v>70</v>
      </c>
      <c r="S46">
        <v>14.93</v>
      </c>
      <c r="T46">
        <v>16.149999999999999</v>
      </c>
      <c r="U46">
        <v>61.27</v>
      </c>
      <c r="V46">
        <v>1.22</v>
      </c>
      <c r="W46">
        <v>46.33</v>
      </c>
      <c r="X46">
        <v>45.12</v>
      </c>
      <c r="Y46">
        <v>0</v>
      </c>
      <c r="Z46">
        <f>IF(ShipmentData[[#This Row],[ImportToFulfilledHours]]&gt;12, 1, 0)</f>
        <v>1</v>
      </c>
      <c r="AA46">
        <f>IF(ShipmentData[[#This Row],[ImportToPickUpHours]]&gt;18, 1, 0)</f>
        <v>0</v>
      </c>
    </row>
    <row r="47" spans="1:27" x14ac:dyDescent="0.35">
      <c r="A47">
        <v>1782379830</v>
      </c>
      <c r="B47" t="s">
        <v>37</v>
      </c>
      <c r="C47" t="s">
        <v>38</v>
      </c>
      <c r="D47" t="s">
        <v>39</v>
      </c>
      <c r="E47" t="s">
        <v>15</v>
      </c>
      <c r="F47" t="s">
        <v>14</v>
      </c>
      <c r="G47" t="s">
        <v>31</v>
      </c>
      <c r="H47" t="s">
        <v>46</v>
      </c>
      <c r="I47" t="s">
        <v>14</v>
      </c>
      <c r="J47" s="1">
        <v>45566.03497685185</v>
      </c>
      <c r="K47" s="1">
        <v>45567</v>
      </c>
      <c r="L47" s="1">
        <v>45566.657372685186</v>
      </c>
      <c r="M47" s="1">
        <v>45566.708333333336</v>
      </c>
      <c r="N47" s="1">
        <v>45568.443333333336</v>
      </c>
      <c r="O47" t="s">
        <v>62</v>
      </c>
      <c r="P47" s="1">
        <v>45568.708333333336</v>
      </c>
      <c r="Q47" t="s">
        <v>67</v>
      </c>
      <c r="R47" t="s">
        <v>70</v>
      </c>
      <c r="S47">
        <v>14.93</v>
      </c>
      <c r="T47">
        <v>16.149999999999999</v>
      </c>
      <c r="U47">
        <v>57.8</v>
      </c>
      <c r="V47">
        <v>1.22</v>
      </c>
      <c r="W47">
        <v>42.85</v>
      </c>
      <c r="X47">
        <v>41.63</v>
      </c>
      <c r="Y47">
        <v>0</v>
      </c>
      <c r="Z47">
        <f>IF(ShipmentData[[#This Row],[ImportToFulfilledHours]]&gt;12, 1, 0)</f>
        <v>1</v>
      </c>
      <c r="AA47">
        <f>IF(ShipmentData[[#This Row],[ImportToPickUpHours]]&gt;18, 1, 0)</f>
        <v>0</v>
      </c>
    </row>
    <row r="48" spans="1:27" x14ac:dyDescent="0.35">
      <c r="A48">
        <v>1968885169</v>
      </c>
      <c r="B48" t="s">
        <v>11</v>
      </c>
      <c r="C48" t="s">
        <v>38</v>
      </c>
      <c r="D48" t="s">
        <v>39</v>
      </c>
      <c r="E48" t="s">
        <v>15</v>
      </c>
      <c r="F48" t="s">
        <v>14</v>
      </c>
      <c r="G48" t="s">
        <v>25</v>
      </c>
      <c r="H48" t="s">
        <v>54</v>
      </c>
      <c r="I48" t="s">
        <v>14</v>
      </c>
      <c r="J48" s="1">
        <v>45566.037060185183</v>
      </c>
      <c r="K48" s="1">
        <v>45567</v>
      </c>
      <c r="L48" s="1">
        <v>45566.502812500003</v>
      </c>
      <c r="M48" s="1">
        <v>45566.541666666664</v>
      </c>
      <c r="N48" s="1"/>
      <c r="O48" t="s">
        <v>62</v>
      </c>
      <c r="P48" s="1">
        <v>45568.541666666664</v>
      </c>
      <c r="Q48" t="s">
        <v>69</v>
      </c>
      <c r="R48" t="s">
        <v>69</v>
      </c>
      <c r="S48">
        <v>11.17</v>
      </c>
      <c r="T48">
        <v>12.1</v>
      </c>
      <c r="V48">
        <v>0.92</v>
      </c>
      <c r="Y48">
        <v>0</v>
      </c>
      <c r="Z48">
        <f>IF(ShipmentData[[#This Row],[ImportToFulfilledHours]]&gt;12, 1, 0)</f>
        <v>0</v>
      </c>
      <c r="AA48">
        <f>IF(ShipmentData[[#This Row],[ImportToPickUpHours]]&gt;18, 1, 0)</f>
        <v>0</v>
      </c>
    </row>
    <row r="49" spans="1:27" x14ac:dyDescent="0.35">
      <c r="A49">
        <v>1968885268</v>
      </c>
      <c r="B49" t="s">
        <v>11</v>
      </c>
      <c r="C49" t="s">
        <v>38</v>
      </c>
      <c r="D49" t="s">
        <v>39</v>
      </c>
      <c r="E49" t="s">
        <v>15</v>
      </c>
      <c r="F49" t="s">
        <v>14</v>
      </c>
      <c r="G49" t="s">
        <v>25</v>
      </c>
      <c r="H49" t="s">
        <v>54</v>
      </c>
      <c r="I49" t="s">
        <v>14</v>
      </c>
      <c r="J49" s="1">
        <v>45566.03707175926</v>
      </c>
      <c r="K49" s="1">
        <v>45567</v>
      </c>
      <c r="L49" s="1">
        <v>45566.502812500003</v>
      </c>
      <c r="M49" s="1">
        <v>45566.541666666664</v>
      </c>
      <c r="N49" s="1">
        <v>45568.76666666667</v>
      </c>
      <c r="O49" t="s">
        <v>62</v>
      </c>
      <c r="P49" s="1">
        <v>45568.541666666664</v>
      </c>
      <c r="Q49" t="s">
        <v>67</v>
      </c>
      <c r="R49" t="s">
        <v>68</v>
      </c>
      <c r="S49">
        <v>11.17</v>
      </c>
      <c r="T49">
        <v>12.1</v>
      </c>
      <c r="U49">
        <v>65.5</v>
      </c>
      <c r="V49">
        <v>0.92</v>
      </c>
      <c r="W49">
        <v>54.32</v>
      </c>
      <c r="X49">
        <v>53.4</v>
      </c>
      <c r="Y49">
        <v>5.4</v>
      </c>
      <c r="Z49">
        <f>IF(ShipmentData[[#This Row],[ImportToFulfilledHours]]&gt;12, 1, 0)</f>
        <v>0</v>
      </c>
      <c r="AA49">
        <f>IF(ShipmentData[[#This Row],[ImportToPickUpHours]]&gt;18, 1, 0)</f>
        <v>0</v>
      </c>
    </row>
    <row r="50" spans="1:27" x14ac:dyDescent="0.35">
      <c r="A50">
        <v>1969013862</v>
      </c>
      <c r="B50" t="s">
        <v>11</v>
      </c>
      <c r="C50" t="s">
        <v>38</v>
      </c>
      <c r="D50" t="s">
        <v>39</v>
      </c>
      <c r="E50" t="s">
        <v>15</v>
      </c>
      <c r="F50" t="s">
        <v>14</v>
      </c>
      <c r="G50" t="s">
        <v>25</v>
      </c>
      <c r="H50" t="s">
        <v>54</v>
      </c>
      <c r="I50" t="s">
        <v>14</v>
      </c>
      <c r="J50" s="1">
        <v>45566.037754629629</v>
      </c>
      <c r="K50" s="1">
        <v>45567</v>
      </c>
      <c r="L50" s="1">
        <v>45566.476678240739</v>
      </c>
      <c r="M50" s="1">
        <v>45566.541666666664</v>
      </c>
      <c r="N50" s="1"/>
      <c r="O50" t="s">
        <v>62</v>
      </c>
      <c r="P50" s="1">
        <v>45568.541666666664</v>
      </c>
      <c r="Q50" t="s">
        <v>69</v>
      </c>
      <c r="R50" t="s">
        <v>69</v>
      </c>
      <c r="S50">
        <v>10.53</v>
      </c>
      <c r="T50">
        <v>12.08</v>
      </c>
      <c r="V50">
        <v>1.55</v>
      </c>
      <c r="Y50">
        <v>0</v>
      </c>
      <c r="Z50">
        <f>IF(ShipmentData[[#This Row],[ImportToFulfilledHours]]&gt;12, 1, 0)</f>
        <v>0</v>
      </c>
      <c r="AA50">
        <f>IF(ShipmentData[[#This Row],[ImportToPickUpHours]]&gt;18, 1, 0)</f>
        <v>0</v>
      </c>
    </row>
    <row r="51" spans="1:27" x14ac:dyDescent="0.35">
      <c r="A51">
        <v>1969025388</v>
      </c>
      <c r="B51" t="s">
        <v>11</v>
      </c>
      <c r="C51" t="s">
        <v>38</v>
      </c>
      <c r="D51" t="s">
        <v>39</v>
      </c>
      <c r="E51" t="s">
        <v>15</v>
      </c>
      <c r="F51" t="s">
        <v>14</v>
      </c>
      <c r="G51" t="s">
        <v>25</v>
      </c>
      <c r="H51" t="s">
        <v>54</v>
      </c>
      <c r="I51" t="s">
        <v>14</v>
      </c>
      <c r="J51" s="1">
        <v>45566.037754629629</v>
      </c>
      <c r="K51" s="1">
        <v>45567</v>
      </c>
      <c r="L51" s="1">
        <v>45566.477071759262</v>
      </c>
      <c r="M51" s="1">
        <v>45566.541666666664</v>
      </c>
      <c r="N51" s="1">
        <v>45567.621666666666</v>
      </c>
      <c r="O51" t="s">
        <v>62</v>
      </c>
      <c r="P51" s="1">
        <v>45568.541666666664</v>
      </c>
      <c r="Q51" t="s">
        <v>67</v>
      </c>
      <c r="R51" t="s">
        <v>70</v>
      </c>
      <c r="S51">
        <v>10.53</v>
      </c>
      <c r="T51">
        <v>12.08</v>
      </c>
      <c r="U51">
        <v>38</v>
      </c>
      <c r="V51">
        <v>1.55</v>
      </c>
      <c r="W51">
        <v>27.47</v>
      </c>
      <c r="X51">
        <v>25.92</v>
      </c>
      <c r="Y51">
        <v>0</v>
      </c>
      <c r="Z51">
        <f>IF(ShipmentData[[#This Row],[ImportToFulfilledHours]]&gt;12, 1, 0)</f>
        <v>0</v>
      </c>
      <c r="AA51">
        <f>IF(ShipmentData[[#This Row],[ImportToPickUpHours]]&gt;18, 1, 0)</f>
        <v>0</v>
      </c>
    </row>
    <row r="52" spans="1:27" x14ac:dyDescent="0.35">
      <c r="A52">
        <v>1969025546</v>
      </c>
      <c r="B52" t="s">
        <v>11</v>
      </c>
      <c r="C52" t="s">
        <v>38</v>
      </c>
      <c r="D52" t="s">
        <v>39</v>
      </c>
      <c r="E52" t="s">
        <v>15</v>
      </c>
      <c r="F52" t="s">
        <v>14</v>
      </c>
      <c r="G52" t="s">
        <v>25</v>
      </c>
      <c r="H52" t="s">
        <v>54</v>
      </c>
      <c r="I52" t="s">
        <v>14</v>
      </c>
      <c r="J52" s="1">
        <v>45566.037766203706</v>
      </c>
      <c r="K52" s="1">
        <v>45567</v>
      </c>
      <c r="L52" s="1">
        <v>45566.477071759262</v>
      </c>
      <c r="M52" s="1">
        <v>45566.541666666664</v>
      </c>
      <c r="N52" s="1">
        <v>45568.606666666667</v>
      </c>
      <c r="O52" t="s">
        <v>62</v>
      </c>
      <c r="P52" s="1">
        <v>45568.541666666664</v>
      </c>
      <c r="Q52" t="s">
        <v>67</v>
      </c>
      <c r="R52" t="s">
        <v>68</v>
      </c>
      <c r="S52">
        <v>10.53</v>
      </c>
      <c r="T52">
        <v>12.08</v>
      </c>
      <c r="U52">
        <v>61.65</v>
      </c>
      <c r="V52">
        <v>1.55</v>
      </c>
      <c r="W52">
        <v>51.1</v>
      </c>
      <c r="X52">
        <v>49.55</v>
      </c>
      <c r="Y52">
        <v>1.55</v>
      </c>
      <c r="Z52">
        <f>IF(ShipmentData[[#This Row],[ImportToFulfilledHours]]&gt;12, 1, 0)</f>
        <v>0</v>
      </c>
      <c r="AA52">
        <f>IF(ShipmentData[[#This Row],[ImportToPickUpHours]]&gt;18, 1, 0)</f>
        <v>0</v>
      </c>
    </row>
    <row r="53" spans="1:27" x14ac:dyDescent="0.35">
      <c r="A53">
        <v>1969014334</v>
      </c>
      <c r="B53" t="s">
        <v>11</v>
      </c>
      <c r="C53" t="s">
        <v>38</v>
      </c>
      <c r="D53" t="s">
        <v>39</v>
      </c>
      <c r="E53" t="s">
        <v>15</v>
      </c>
      <c r="F53" t="s">
        <v>14</v>
      </c>
      <c r="G53" t="s">
        <v>25</v>
      </c>
      <c r="H53" t="s">
        <v>54</v>
      </c>
      <c r="I53" t="s">
        <v>14</v>
      </c>
      <c r="J53" s="1">
        <v>45566.037766203706</v>
      </c>
      <c r="K53" s="1">
        <v>45567</v>
      </c>
      <c r="L53" s="1">
        <v>45566.476678240739</v>
      </c>
      <c r="M53" s="1">
        <v>45566.541666666664</v>
      </c>
      <c r="N53" s="1">
        <v>45567.806666666664</v>
      </c>
      <c r="O53" t="s">
        <v>62</v>
      </c>
      <c r="P53" s="1">
        <v>45568.541666666664</v>
      </c>
      <c r="Q53" t="s">
        <v>67</v>
      </c>
      <c r="R53" t="s">
        <v>70</v>
      </c>
      <c r="S53">
        <v>10.53</v>
      </c>
      <c r="T53">
        <v>12.08</v>
      </c>
      <c r="U53">
        <v>42.45</v>
      </c>
      <c r="V53">
        <v>1.55</v>
      </c>
      <c r="W53">
        <v>31.92</v>
      </c>
      <c r="X53">
        <v>30.35</v>
      </c>
      <c r="Y53">
        <v>0</v>
      </c>
      <c r="Z53">
        <f>IF(ShipmentData[[#This Row],[ImportToFulfilledHours]]&gt;12, 1, 0)</f>
        <v>0</v>
      </c>
      <c r="AA53">
        <f>IF(ShipmentData[[#This Row],[ImportToPickUpHours]]&gt;18, 1, 0)</f>
        <v>0</v>
      </c>
    </row>
    <row r="54" spans="1:27" x14ac:dyDescent="0.35">
      <c r="A54">
        <v>1970186861</v>
      </c>
      <c r="B54" t="s">
        <v>11</v>
      </c>
      <c r="C54" t="s">
        <v>38</v>
      </c>
      <c r="D54" t="s">
        <v>39</v>
      </c>
      <c r="E54" t="s">
        <v>15</v>
      </c>
      <c r="F54" t="s">
        <v>14</v>
      </c>
      <c r="G54" t="s">
        <v>25</v>
      </c>
      <c r="H54" t="s">
        <v>54</v>
      </c>
      <c r="I54" t="s">
        <v>14</v>
      </c>
      <c r="J54" s="1">
        <v>45566.045393518521</v>
      </c>
      <c r="K54" s="1">
        <v>45567</v>
      </c>
      <c r="L54" s="1">
        <v>45566.462037037039</v>
      </c>
      <c r="M54" s="1">
        <v>45566.541666666664</v>
      </c>
      <c r="N54" s="1">
        <v>45568.61</v>
      </c>
      <c r="O54" t="s">
        <v>62</v>
      </c>
      <c r="P54" s="1">
        <v>45568.541666666664</v>
      </c>
      <c r="Q54" t="s">
        <v>67</v>
      </c>
      <c r="R54" t="s">
        <v>68</v>
      </c>
      <c r="S54">
        <v>9.98</v>
      </c>
      <c r="T54">
        <v>11.9</v>
      </c>
      <c r="U54">
        <v>61.55</v>
      </c>
      <c r="V54">
        <v>1.9</v>
      </c>
      <c r="W54">
        <v>51.55</v>
      </c>
      <c r="X54">
        <v>49.63</v>
      </c>
      <c r="Y54">
        <v>1.63</v>
      </c>
      <c r="Z54">
        <f>IF(ShipmentData[[#This Row],[ImportToFulfilledHours]]&gt;12, 1, 0)</f>
        <v>0</v>
      </c>
      <c r="AA54">
        <f>IF(ShipmentData[[#This Row],[ImportToPickUpHours]]&gt;18, 1, 0)</f>
        <v>0</v>
      </c>
    </row>
    <row r="55" spans="1:27" x14ac:dyDescent="0.35">
      <c r="A55">
        <v>1970187210</v>
      </c>
      <c r="B55" t="s">
        <v>11</v>
      </c>
      <c r="C55" t="s">
        <v>38</v>
      </c>
      <c r="D55" t="s">
        <v>39</v>
      </c>
      <c r="E55" t="s">
        <v>15</v>
      </c>
      <c r="F55" t="s">
        <v>14</v>
      </c>
      <c r="G55" t="s">
        <v>25</v>
      </c>
      <c r="H55" t="s">
        <v>54</v>
      </c>
      <c r="I55" t="s">
        <v>14</v>
      </c>
      <c r="J55" s="1">
        <v>45566.045405092591</v>
      </c>
      <c r="K55" s="1">
        <v>45567</v>
      </c>
      <c r="L55" s="1">
        <v>45566.462037037039</v>
      </c>
      <c r="M55" s="1">
        <v>45566.541666666664</v>
      </c>
      <c r="N55" s="1"/>
      <c r="O55" t="s">
        <v>62</v>
      </c>
      <c r="P55" s="1">
        <v>45568.541666666664</v>
      </c>
      <c r="Q55" t="s">
        <v>69</v>
      </c>
      <c r="R55" t="s">
        <v>69</v>
      </c>
      <c r="S55">
        <v>9.98</v>
      </c>
      <c r="T55">
        <v>11.9</v>
      </c>
      <c r="V55">
        <v>1.9</v>
      </c>
      <c r="Y55">
        <v>0</v>
      </c>
      <c r="Z55">
        <f>IF(ShipmentData[[#This Row],[ImportToFulfilledHours]]&gt;12, 1, 0)</f>
        <v>0</v>
      </c>
      <c r="AA55">
        <f>IF(ShipmentData[[#This Row],[ImportToPickUpHours]]&gt;18, 1, 0)</f>
        <v>0</v>
      </c>
    </row>
    <row r="56" spans="1:27" x14ac:dyDescent="0.35">
      <c r="A56">
        <v>1784268102</v>
      </c>
      <c r="B56" t="s">
        <v>37</v>
      </c>
      <c r="C56" t="s">
        <v>58</v>
      </c>
      <c r="D56" t="s">
        <v>39</v>
      </c>
      <c r="E56" t="s">
        <v>15</v>
      </c>
      <c r="F56" t="s">
        <v>14</v>
      </c>
      <c r="G56" t="s">
        <v>33</v>
      </c>
      <c r="H56" t="s">
        <v>46</v>
      </c>
      <c r="I56" t="s">
        <v>14</v>
      </c>
      <c r="J56" s="1">
        <v>45566.046076388891</v>
      </c>
      <c r="K56" s="1">
        <v>45567</v>
      </c>
      <c r="L56" s="1">
        <v>45567.395995370367</v>
      </c>
      <c r="M56" s="1">
        <v>45567.541666666664</v>
      </c>
      <c r="N56" s="1">
        <v>45570.721666666665</v>
      </c>
      <c r="O56" t="s">
        <v>62</v>
      </c>
      <c r="P56" s="1">
        <v>45570.541666666664</v>
      </c>
      <c r="Q56" t="s">
        <v>67</v>
      </c>
      <c r="R56" t="s">
        <v>68</v>
      </c>
      <c r="S56">
        <v>32.380000000000003</v>
      </c>
      <c r="T56">
        <v>35.880000000000003</v>
      </c>
      <c r="U56">
        <v>112.2</v>
      </c>
      <c r="V56">
        <v>3.48</v>
      </c>
      <c r="W56">
        <v>79.8</v>
      </c>
      <c r="X56">
        <v>76.319999999999993</v>
      </c>
      <c r="Y56">
        <v>4.32</v>
      </c>
      <c r="Z56">
        <f>IF(ShipmentData[[#This Row],[ImportToFulfilledHours]]&gt;12, 1, 0)</f>
        <v>1</v>
      </c>
      <c r="AA56">
        <f>IF(ShipmentData[[#This Row],[ImportToPickUpHours]]&gt;18, 1, 0)</f>
        <v>1</v>
      </c>
    </row>
    <row r="57" spans="1:27" x14ac:dyDescent="0.35">
      <c r="A57">
        <v>1970337541</v>
      </c>
      <c r="B57" t="s">
        <v>11</v>
      </c>
      <c r="C57" t="s">
        <v>38</v>
      </c>
      <c r="D57" t="s">
        <v>39</v>
      </c>
      <c r="E57" t="s">
        <v>15</v>
      </c>
      <c r="F57" t="s">
        <v>14</v>
      </c>
      <c r="G57" t="s">
        <v>25</v>
      </c>
      <c r="H57" t="s">
        <v>54</v>
      </c>
      <c r="I57" t="s">
        <v>14</v>
      </c>
      <c r="J57" s="1">
        <v>45566.046087962961</v>
      </c>
      <c r="K57" s="1">
        <v>45567</v>
      </c>
      <c r="L57" s="1">
        <v>45566.465046296296</v>
      </c>
      <c r="M57" s="1">
        <v>45566.541666666664</v>
      </c>
      <c r="N57" s="1">
        <v>45568.606666666667</v>
      </c>
      <c r="O57" t="s">
        <v>62</v>
      </c>
      <c r="P57" s="1">
        <v>45568.541666666664</v>
      </c>
      <c r="Q57" t="s">
        <v>67</v>
      </c>
      <c r="R57" t="s">
        <v>68</v>
      </c>
      <c r="S57">
        <v>10.050000000000001</v>
      </c>
      <c r="T57">
        <v>11.88</v>
      </c>
      <c r="U57">
        <v>61.45</v>
      </c>
      <c r="V57">
        <v>1.83</v>
      </c>
      <c r="W57">
        <v>51.38</v>
      </c>
      <c r="X57">
        <v>49.55</v>
      </c>
      <c r="Y57">
        <v>1.55</v>
      </c>
      <c r="Z57">
        <f>IF(ShipmentData[[#This Row],[ImportToFulfilledHours]]&gt;12, 1, 0)</f>
        <v>0</v>
      </c>
      <c r="AA57">
        <f>IF(ShipmentData[[#This Row],[ImportToPickUpHours]]&gt;18, 1, 0)</f>
        <v>0</v>
      </c>
    </row>
    <row r="58" spans="1:27" x14ac:dyDescent="0.35">
      <c r="A58">
        <v>1970347950</v>
      </c>
      <c r="B58" t="s">
        <v>37</v>
      </c>
      <c r="C58" t="s">
        <v>38</v>
      </c>
      <c r="D58" t="s">
        <v>39</v>
      </c>
      <c r="E58" t="s">
        <v>15</v>
      </c>
      <c r="F58" t="s">
        <v>14</v>
      </c>
      <c r="G58" t="s">
        <v>31</v>
      </c>
      <c r="H58" t="s">
        <v>46</v>
      </c>
      <c r="I58" t="s">
        <v>14</v>
      </c>
      <c r="J58" s="1">
        <v>45566.046087962961</v>
      </c>
      <c r="K58" s="1">
        <v>45567</v>
      </c>
      <c r="L58" s="1">
        <v>45566.488159722219</v>
      </c>
      <c r="M58" s="1">
        <v>45566.541666666664</v>
      </c>
      <c r="N58" s="1">
        <v>45568.701666666668</v>
      </c>
      <c r="O58" t="s">
        <v>62</v>
      </c>
      <c r="P58" s="1">
        <v>45568.541666666664</v>
      </c>
      <c r="Q58" t="s">
        <v>67</v>
      </c>
      <c r="R58" t="s">
        <v>68</v>
      </c>
      <c r="S58">
        <v>10.6</v>
      </c>
      <c r="T58">
        <v>11.88</v>
      </c>
      <c r="U58">
        <v>63.73</v>
      </c>
      <c r="V58">
        <v>1.28</v>
      </c>
      <c r="W58">
        <v>53.12</v>
      </c>
      <c r="X58">
        <v>51.83</v>
      </c>
      <c r="Y58">
        <v>3.83</v>
      </c>
      <c r="Z58">
        <f>IF(ShipmentData[[#This Row],[ImportToFulfilledHours]]&gt;12, 1, 0)</f>
        <v>0</v>
      </c>
      <c r="AA58">
        <f>IF(ShipmentData[[#This Row],[ImportToPickUpHours]]&gt;18, 1, 0)</f>
        <v>0</v>
      </c>
    </row>
    <row r="59" spans="1:27" x14ac:dyDescent="0.35">
      <c r="A59">
        <v>1970335322</v>
      </c>
      <c r="B59" t="s">
        <v>37</v>
      </c>
      <c r="C59" t="s">
        <v>58</v>
      </c>
      <c r="D59" t="s">
        <v>39</v>
      </c>
      <c r="E59" t="s">
        <v>15</v>
      </c>
      <c r="F59" t="s">
        <v>14</v>
      </c>
      <c r="G59" t="s">
        <v>32</v>
      </c>
      <c r="H59" t="s">
        <v>44</v>
      </c>
      <c r="I59" t="s">
        <v>14</v>
      </c>
      <c r="J59" s="1">
        <v>45566.046087962961</v>
      </c>
      <c r="K59" s="1">
        <v>45567</v>
      </c>
      <c r="L59" s="1">
        <v>45566.485891203702</v>
      </c>
      <c r="M59" s="1">
        <v>45566.541666666664</v>
      </c>
      <c r="N59" s="1"/>
      <c r="O59" t="s">
        <v>62</v>
      </c>
      <c r="P59" s="1">
        <v>45569.541666666664</v>
      </c>
      <c r="Q59" t="s">
        <v>69</v>
      </c>
      <c r="R59" t="s">
        <v>69</v>
      </c>
      <c r="S59">
        <v>10.55</v>
      </c>
      <c r="T59">
        <v>11.88</v>
      </c>
      <c r="V59">
        <v>1.33</v>
      </c>
      <c r="Y59">
        <v>0</v>
      </c>
      <c r="Z59">
        <f>IF(ShipmentData[[#This Row],[ImportToFulfilledHours]]&gt;12, 1, 0)</f>
        <v>0</v>
      </c>
      <c r="AA59">
        <f>IF(ShipmentData[[#This Row],[ImportToPickUpHours]]&gt;18, 1, 0)</f>
        <v>0</v>
      </c>
    </row>
    <row r="60" spans="1:27" x14ac:dyDescent="0.35">
      <c r="A60">
        <v>1784268587</v>
      </c>
      <c r="B60" t="s">
        <v>37</v>
      </c>
      <c r="C60" t="s">
        <v>58</v>
      </c>
      <c r="D60" t="s">
        <v>39</v>
      </c>
      <c r="E60" t="s">
        <v>15</v>
      </c>
      <c r="F60" t="s">
        <v>14</v>
      </c>
      <c r="G60" t="s">
        <v>33</v>
      </c>
      <c r="H60" t="s">
        <v>46</v>
      </c>
      <c r="I60" t="s">
        <v>14</v>
      </c>
      <c r="J60" s="1">
        <v>45566.046087962961</v>
      </c>
      <c r="K60" s="1">
        <v>45567</v>
      </c>
      <c r="L60" s="1">
        <v>45567.395995370367</v>
      </c>
      <c r="M60" s="1">
        <v>45567.541666666664</v>
      </c>
      <c r="N60" s="1">
        <v>45570.781666666669</v>
      </c>
      <c r="O60" t="s">
        <v>62</v>
      </c>
      <c r="P60" s="1">
        <v>45570.541666666664</v>
      </c>
      <c r="Q60" t="s">
        <v>67</v>
      </c>
      <c r="R60" t="s">
        <v>68</v>
      </c>
      <c r="S60">
        <v>32.380000000000003</v>
      </c>
      <c r="T60">
        <v>35.880000000000003</v>
      </c>
      <c r="U60">
        <v>113.65</v>
      </c>
      <c r="V60">
        <v>3.48</v>
      </c>
      <c r="W60">
        <v>81.25</v>
      </c>
      <c r="X60">
        <v>77.75</v>
      </c>
      <c r="Y60">
        <v>5.75</v>
      </c>
      <c r="Z60">
        <f>IF(ShipmentData[[#This Row],[ImportToFulfilledHours]]&gt;12, 1, 0)</f>
        <v>1</v>
      </c>
      <c r="AA60">
        <f>IF(ShipmentData[[#This Row],[ImportToPickUpHours]]&gt;18, 1, 0)</f>
        <v>1</v>
      </c>
    </row>
    <row r="61" spans="1:27" x14ac:dyDescent="0.35">
      <c r="A61">
        <v>1970337923</v>
      </c>
      <c r="B61" t="s">
        <v>11</v>
      </c>
      <c r="C61" t="s">
        <v>38</v>
      </c>
      <c r="D61" t="s">
        <v>39</v>
      </c>
      <c r="E61" t="s">
        <v>15</v>
      </c>
      <c r="F61" t="s">
        <v>14</v>
      </c>
      <c r="G61" t="s">
        <v>25</v>
      </c>
      <c r="H61" t="s">
        <v>54</v>
      </c>
      <c r="I61" t="s">
        <v>14</v>
      </c>
      <c r="J61" s="1">
        <v>45566.046099537038</v>
      </c>
      <c r="K61" s="1">
        <v>45567</v>
      </c>
      <c r="L61" s="1">
        <v>45566.465046296296</v>
      </c>
      <c r="M61" s="1">
        <v>45566.541666666664</v>
      </c>
      <c r="N61" s="1">
        <v>45568.506666666668</v>
      </c>
      <c r="O61" t="s">
        <v>62</v>
      </c>
      <c r="P61" s="1">
        <v>45568.541666666664</v>
      </c>
      <c r="Q61" t="s">
        <v>67</v>
      </c>
      <c r="R61" t="s">
        <v>70</v>
      </c>
      <c r="S61">
        <v>10.050000000000001</v>
      </c>
      <c r="T61">
        <v>11.88</v>
      </c>
      <c r="U61">
        <v>59.05</v>
      </c>
      <c r="V61">
        <v>1.83</v>
      </c>
      <c r="W61">
        <v>48.98</v>
      </c>
      <c r="X61">
        <v>47.15</v>
      </c>
      <c r="Y61">
        <v>0</v>
      </c>
      <c r="Z61">
        <f>IF(ShipmentData[[#This Row],[ImportToFulfilledHours]]&gt;12, 1, 0)</f>
        <v>0</v>
      </c>
      <c r="AA61">
        <f>IF(ShipmentData[[#This Row],[ImportToPickUpHours]]&gt;18, 1, 0)</f>
        <v>0</v>
      </c>
    </row>
    <row r="62" spans="1:27" x14ac:dyDescent="0.35">
      <c r="A62">
        <v>1970348125</v>
      </c>
      <c r="B62" t="s">
        <v>37</v>
      </c>
      <c r="C62" t="s">
        <v>38</v>
      </c>
      <c r="D62" t="s">
        <v>39</v>
      </c>
      <c r="E62" t="s">
        <v>15</v>
      </c>
      <c r="F62" t="s">
        <v>14</v>
      </c>
      <c r="G62" t="s">
        <v>31</v>
      </c>
      <c r="H62" t="s">
        <v>46</v>
      </c>
      <c r="I62" t="s">
        <v>14</v>
      </c>
      <c r="J62" s="1">
        <v>45566.046099537038</v>
      </c>
      <c r="K62" s="1">
        <v>45567</v>
      </c>
      <c r="L62" s="1">
        <v>45566.488159722219</v>
      </c>
      <c r="M62" s="1">
        <v>45566.541666666664</v>
      </c>
      <c r="N62" s="1">
        <v>45567.696666666663</v>
      </c>
      <c r="O62" t="s">
        <v>63</v>
      </c>
      <c r="P62" s="1">
        <v>45568.541666666664</v>
      </c>
      <c r="Q62" t="s">
        <v>67</v>
      </c>
      <c r="R62" t="s">
        <v>70</v>
      </c>
      <c r="S62">
        <v>10.6</v>
      </c>
      <c r="T62">
        <v>11.88</v>
      </c>
      <c r="U62">
        <v>39.6</v>
      </c>
      <c r="V62">
        <v>1.28</v>
      </c>
      <c r="W62">
        <v>29</v>
      </c>
      <c r="X62">
        <v>27.72</v>
      </c>
      <c r="Y62">
        <v>0</v>
      </c>
      <c r="Z62">
        <f>IF(ShipmentData[[#This Row],[ImportToFulfilledHours]]&gt;12, 1, 0)</f>
        <v>0</v>
      </c>
      <c r="AA62">
        <f>IF(ShipmentData[[#This Row],[ImportToPickUpHours]]&gt;18, 1, 0)</f>
        <v>0</v>
      </c>
    </row>
    <row r="63" spans="1:27" x14ac:dyDescent="0.35">
      <c r="A63">
        <v>1970335839</v>
      </c>
      <c r="B63" t="s">
        <v>37</v>
      </c>
      <c r="C63" t="s">
        <v>58</v>
      </c>
      <c r="D63" t="s">
        <v>39</v>
      </c>
      <c r="E63" t="s">
        <v>15</v>
      </c>
      <c r="F63" t="s">
        <v>14</v>
      </c>
      <c r="G63" t="s">
        <v>32</v>
      </c>
      <c r="H63" t="s">
        <v>44</v>
      </c>
      <c r="I63" t="s">
        <v>14</v>
      </c>
      <c r="J63" s="1">
        <v>45566.046099537038</v>
      </c>
      <c r="K63" s="1">
        <v>45567</v>
      </c>
      <c r="L63" s="1">
        <v>45566.485891203702</v>
      </c>
      <c r="M63" s="1">
        <v>45566.541666666664</v>
      </c>
      <c r="N63" s="1">
        <v>45569.525000000001</v>
      </c>
      <c r="O63" t="s">
        <v>62</v>
      </c>
      <c r="P63" s="1">
        <v>45569.541666666664</v>
      </c>
      <c r="Q63" t="s">
        <v>67</v>
      </c>
      <c r="R63" t="s">
        <v>70</v>
      </c>
      <c r="S63">
        <v>10.55</v>
      </c>
      <c r="T63">
        <v>11.88</v>
      </c>
      <c r="U63">
        <v>83.48</v>
      </c>
      <c r="V63">
        <v>1.33</v>
      </c>
      <c r="W63">
        <v>72.930000000000007</v>
      </c>
      <c r="X63">
        <v>71.599999999999994</v>
      </c>
      <c r="Y63">
        <v>0</v>
      </c>
      <c r="Z63">
        <f>IF(ShipmentData[[#This Row],[ImportToFulfilledHours]]&gt;12, 1, 0)</f>
        <v>0</v>
      </c>
      <c r="AA63">
        <f>IF(ShipmentData[[#This Row],[ImportToPickUpHours]]&gt;18, 1, 0)</f>
        <v>0</v>
      </c>
    </row>
    <row r="64" spans="1:27" x14ac:dyDescent="0.35">
      <c r="A64">
        <v>1970483213</v>
      </c>
      <c r="B64" t="s">
        <v>5</v>
      </c>
      <c r="C64" t="s">
        <v>57</v>
      </c>
      <c r="D64" t="s">
        <v>39</v>
      </c>
      <c r="E64" t="s">
        <v>15</v>
      </c>
      <c r="F64" t="s">
        <v>14</v>
      </c>
      <c r="G64" t="s">
        <v>28</v>
      </c>
      <c r="H64" t="s">
        <v>49</v>
      </c>
      <c r="I64" t="s">
        <v>14</v>
      </c>
      <c r="J64" s="1">
        <v>45566.047476851854</v>
      </c>
      <c r="K64" s="1">
        <v>45567</v>
      </c>
      <c r="L64" s="1">
        <v>45566.460405092592</v>
      </c>
      <c r="M64" s="1">
        <v>45566.541666666664</v>
      </c>
      <c r="N64" s="1">
        <v>45567.783333333333</v>
      </c>
      <c r="O64" t="s">
        <v>62</v>
      </c>
      <c r="P64" s="1">
        <v>45567.541666666664</v>
      </c>
      <c r="Q64" t="s">
        <v>67</v>
      </c>
      <c r="R64" t="s">
        <v>68</v>
      </c>
      <c r="S64">
        <v>9.9</v>
      </c>
      <c r="T64">
        <v>11.85</v>
      </c>
      <c r="U64">
        <v>41.65</v>
      </c>
      <c r="V64">
        <v>1.95</v>
      </c>
      <c r="W64">
        <v>31.75</v>
      </c>
      <c r="X64">
        <v>29.8</v>
      </c>
      <c r="Y64">
        <v>5.8</v>
      </c>
      <c r="Z64">
        <f>IF(ShipmentData[[#This Row],[ImportToFulfilledHours]]&gt;12, 1, 0)</f>
        <v>0</v>
      </c>
      <c r="AA64">
        <f>IF(ShipmentData[[#This Row],[ImportToPickUpHours]]&gt;18, 1, 0)</f>
        <v>0</v>
      </c>
    </row>
    <row r="65" spans="1:27" x14ac:dyDescent="0.35">
      <c r="A65">
        <v>1970543431</v>
      </c>
      <c r="B65" t="s">
        <v>37</v>
      </c>
      <c r="C65" t="s">
        <v>58</v>
      </c>
      <c r="D65" t="s">
        <v>39</v>
      </c>
      <c r="E65" t="s">
        <v>15</v>
      </c>
      <c r="F65" t="s">
        <v>14</v>
      </c>
      <c r="G65" t="s">
        <v>32</v>
      </c>
      <c r="H65" t="s">
        <v>44</v>
      </c>
      <c r="I65" t="s">
        <v>14</v>
      </c>
      <c r="J65" s="1">
        <v>45566.047476851854</v>
      </c>
      <c r="K65" s="1">
        <v>45567</v>
      </c>
      <c r="L65" s="1">
        <v>45566.490856481483</v>
      </c>
      <c r="M65" s="1">
        <v>45566.541666666664</v>
      </c>
      <c r="N65" s="1">
        <v>45568.411666666667</v>
      </c>
      <c r="O65" t="s">
        <v>62</v>
      </c>
      <c r="P65" s="1">
        <v>45569.541666666664</v>
      </c>
      <c r="Q65" t="s">
        <v>67</v>
      </c>
      <c r="R65" t="s">
        <v>70</v>
      </c>
      <c r="S65">
        <v>10.63</v>
      </c>
      <c r="T65">
        <v>11.85</v>
      </c>
      <c r="U65">
        <v>56.73</v>
      </c>
      <c r="V65">
        <v>1.22</v>
      </c>
      <c r="W65">
        <v>46.08</v>
      </c>
      <c r="X65">
        <v>44.87</v>
      </c>
      <c r="Y65">
        <v>0</v>
      </c>
      <c r="Z65">
        <f>IF(ShipmentData[[#This Row],[ImportToFulfilledHours]]&gt;12, 1, 0)</f>
        <v>0</v>
      </c>
      <c r="AA65">
        <f>IF(ShipmentData[[#This Row],[ImportToPickUpHours]]&gt;18, 1, 0)</f>
        <v>0</v>
      </c>
    </row>
    <row r="66" spans="1:27" x14ac:dyDescent="0.35">
      <c r="A66">
        <v>1970483449</v>
      </c>
      <c r="B66" t="s">
        <v>5</v>
      </c>
      <c r="C66" t="s">
        <v>57</v>
      </c>
      <c r="D66" t="s">
        <v>39</v>
      </c>
      <c r="E66" t="s">
        <v>15</v>
      </c>
      <c r="F66" t="s">
        <v>14</v>
      </c>
      <c r="G66" t="s">
        <v>28</v>
      </c>
      <c r="H66" t="s">
        <v>49</v>
      </c>
      <c r="I66" t="s">
        <v>14</v>
      </c>
      <c r="J66" s="1">
        <v>45566.047488425924</v>
      </c>
      <c r="K66" s="1">
        <v>45567</v>
      </c>
      <c r="L66" s="1">
        <v>45566.460405092592</v>
      </c>
      <c r="M66" s="1">
        <v>45566.541666666664</v>
      </c>
      <c r="N66" s="1">
        <v>45567.568333333336</v>
      </c>
      <c r="O66" t="s">
        <v>62</v>
      </c>
      <c r="P66" s="1">
        <v>45567.541666666664</v>
      </c>
      <c r="Q66" t="s">
        <v>67</v>
      </c>
      <c r="R66" t="s">
        <v>68</v>
      </c>
      <c r="S66">
        <v>9.9</v>
      </c>
      <c r="T66">
        <v>11.85</v>
      </c>
      <c r="U66">
        <v>36.5</v>
      </c>
      <c r="V66">
        <v>1.95</v>
      </c>
      <c r="W66">
        <v>26.58</v>
      </c>
      <c r="X66">
        <v>24.63</v>
      </c>
      <c r="Y66">
        <v>0.63</v>
      </c>
      <c r="Z66">
        <f>IF(ShipmentData[[#This Row],[ImportToFulfilledHours]]&gt;12, 1, 0)</f>
        <v>0</v>
      </c>
      <c r="AA66">
        <f>IF(ShipmentData[[#This Row],[ImportToPickUpHours]]&gt;18, 1, 0)</f>
        <v>0</v>
      </c>
    </row>
    <row r="67" spans="1:27" x14ac:dyDescent="0.35">
      <c r="A67">
        <v>1970543967</v>
      </c>
      <c r="B67" t="s">
        <v>37</v>
      </c>
      <c r="C67" t="s">
        <v>58</v>
      </c>
      <c r="D67" t="s">
        <v>39</v>
      </c>
      <c r="E67" t="s">
        <v>15</v>
      </c>
      <c r="F67" t="s">
        <v>14</v>
      </c>
      <c r="G67" t="s">
        <v>32</v>
      </c>
      <c r="H67" t="s">
        <v>44</v>
      </c>
      <c r="I67" t="s">
        <v>14</v>
      </c>
      <c r="J67" s="1">
        <v>45566.047488425924</v>
      </c>
      <c r="K67" s="1">
        <v>45567</v>
      </c>
      <c r="L67" s="1">
        <v>45566.490856481483</v>
      </c>
      <c r="M67" s="1">
        <v>45566.541666666664</v>
      </c>
      <c r="N67" s="1">
        <v>45568.576666666668</v>
      </c>
      <c r="O67" t="s">
        <v>62</v>
      </c>
      <c r="P67" s="1">
        <v>45569.541666666664</v>
      </c>
      <c r="Q67" t="s">
        <v>67</v>
      </c>
      <c r="R67" t="s">
        <v>70</v>
      </c>
      <c r="S67">
        <v>10.63</v>
      </c>
      <c r="T67">
        <v>11.85</v>
      </c>
      <c r="U67">
        <v>60.7</v>
      </c>
      <c r="V67">
        <v>1.22</v>
      </c>
      <c r="W67">
        <v>50.05</v>
      </c>
      <c r="X67">
        <v>48.83</v>
      </c>
      <c r="Y67">
        <v>0</v>
      </c>
      <c r="Z67">
        <f>IF(ShipmentData[[#This Row],[ImportToFulfilledHours]]&gt;12, 1, 0)</f>
        <v>0</v>
      </c>
      <c r="AA67">
        <f>IF(ShipmentData[[#This Row],[ImportToPickUpHours]]&gt;18, 1, 0)</f>
        <v>0</v>
      </c>
    </row>
    <row r="68" spans="1:27" x14ac:dyDescent="0.35">
      <c r="A68">
        <v>3146334652</v>
      </c>
      <c r="B68" t="s">
        <v>37</v>
      </c>
      <c r="C68" t="s">
        <v>58</v>
      </c>
      <c r="D68" t="s">
        <v>39</v>
      </c>
      <c r="E68" t="s">
        <v>15</v>
      </c>
      <c r="F68" t="s">
        <v>14</v>
      </c>
      <c r="G68" t="s">
        <v>25</v>
      </c>
      <c r="H68" t="s">
        <v>54</v>
      </c>
      <c r="I68" t="s">
        <v>14</v>
      </c>
      <c r="J68" s="1">
        <v>45566.04824074074</v>
      </c>
      <c r="K68" s="1">
        <v>45567</v>
      </c>
      <c r="L68" s="1">
        <v>45566.526620370372</v>
      </c>
      <c r="M68" s="1">
        <v>45566.541666666664</v>
      </c>
      <c r="N68" s="1">
        <v>45569.46166666667</v>
      </c>
      <c r="O68" t="s">
        <v>62</v>
      </c>
      <c r="P68" s="1">
        <v>45569.541666666664</v>
      </c>
      <c r="Q68" t="s">
        <v>67</v>
      </c>
      <c r="R68" t="s">
        <v>70</v>
      </c>
      <c r="S68">
        <v>11.47</v>
      </c>
      <c r="T68">
        <v>11.83</v>
      </c>
      <c r="U68">
        <v>81.92</v>
      </c>
      <c r="V68">
        <v>0.35</v>
      </c>
      <c r="W68">
        <v>70.430000000000007</v>
      </c>
      <c r="X68">
        <v>70.069999999999993</v>
      </c>
      <c r="Y68">
        <v>0</v>
      </c>
      <c r="Z68">
        <f>IF(ShipmentData[[#This Row],[ImportToFulfilledHours]]&gt;12, 1, 0)</f>
        <v>0</v>
      </c>
      <c r="AA68">
        <f>IF(ShipmentData[[#This Row],[ImportToPickUpHours]]&gt;18, 1, 0)</f>
        <v>0</v>
      </c>
    </row>
    <row r="69" spans="1:27" x14ac:dyDescent="0.35">
      <c r="A69">
        <v>3146335159</v>
      </c>
      <c r="B69" t="s">
        <v>37</v>
      </c>
      <c r="C69" t="s">
        <v>58</v>
      </c>
      <c r="D69" t="s">
        <v>39</v>
      </c>
      <c r="E69" t="s">
        <v>15</v>
      </c>
      <c r="F69" t="s">
        <v>14</v>
      </c>
      <c r="G69" t="s">
        <v>25</v>
      </c>
      <c r="H69" t="s">
        <v>54</v>
      </c>
      <c r="I69" t="s">
        <v>14</v>
      </c>
      <c r="J69" s="1">
        <v>45566.048252314817</v>
      </c>
      <c r="K69" s="1">
        <v>45567</v>
      </c>
      <c r="L69" s="1">
        <v>45566.526620370372</v>
      </c>
      <c r="M69" s="1">
        <v>45566.541666666664</v>
      </c>
      <c r="N69" s="1">
        <v>45568.596666666665</v>
      </c>
      <c r="O69" t="s">
        <v>62</v>
      </c>
      <c r="P69" s="1">
        <v>45569.541666666664</v>
      </c>
      <c r="Q69" t="s">
        <v>67</v>
      </c>
      <c r="R69" t="s">
        <v>70</v>
      </c>
      <c r="S69">
        <v>11.47</v>
      </c>
      <c r="T69">
        <v>11.83</v>
      </c>
      <c r="U69">
        <v>61.15</v>
      </c>
      <c r="V69">
        <v>0.35</v>
      </c>
      <c r="W69">
        <v>49.67</v>
      </c>
      <c r="X69">
        <v>49.32</v>
      </c>
      <c r="Y69">
        <v>0</v>
      </c>
      <c r="Z69">
        <f>IF(ShipmentData[[#This Row],[ImportToFulfilledHours]]&gt;12, 1, 0)</f>
        <v>0</v>
      </c>
      <c r="AA69">
        <f>IF(ShipmentData[[#This Row],[ImportToPickUpHours]]&gt;18, 1, 0)</f>
        <v>0</v>
      </c>
    </row>
    <row r="70" spans="1:27" x14ac:dyDescent="0.35">
      <c r="A70">
        <v>6180697715</v>
      </c>
      <c r="B70" t="s">
        <v>37</v>
      </c>
      <c r="C70" t="s">
        <v>58</v>
      </c>
      <c r="D70" t="s">
        <v>39</v>
      </c>
      <c r="E70" t="s">
        <v>15</v>
      </c>
      <c r="F70" t="s">
        <v>14</v>
      </c>
      <c r="G70" t="s">
        <v>25</v>
      </c>
      <c r="H70" t="s">
        <v>54</v>
      </c>
      <c r="I70" t="s">
        <v>14</v>
      </c>
      <c r="J70" s="1">
        <v>45566.049479166664</v>
      </c>
      <c r="K70" s="1">
        <v>45567</v>
      </c>
      <c r="L70" s="1">
        <v>45566.573298611111</v>
      </c>
      <c r="M70" s="1">
        <v>45566.708333333336</v>
      </c>
      <c r="N70" s="1"/>
      <c r="O70" t="s">
        <v>62</v>
      </c>
      <c r="P70" s="1">
        <v>45569.708333333336</v>
      </c>
      <c r="Q70" t="s">
        <v>69</v>
      </c>
      <c r="R70" t="s">
        <v>69</v>
      </c>
      <c r="S70">
        <v>12.57</v>
      </c>
      <c r="T70">
        <v>15.8</v>
      </c>
      <c r="V70">
        <v>3.23</v>
      </c>
      <c r="Y70">
        <v>0</v>
      </c>
      <c r="Z70">
        <f>IF(ShipmentData[[#This Row],[ImportToFulfilledHours]]&gt;12, 1, 0)</f>
        <v>1</v>
      </c>
      <c r="AA70">
        <f>IF(ShipmentData[[#This Row],[ImportToPickUpHours]]&gt;18, 1, 0)</f>
        <v>0</v>
      </c>
    </row>
    <row r="71" spans="1:27" x14ac:dyDescent="0.35">
      <c r="A71">
        <v>6180698360</v>
      </c>
      <c r="B71" t="s">
        <v>37</v>
      </c>
      <c r="C71" t="s">
        <v>58</v>
      </c>
      <c r="D71" t="s">
        <v>39</v>
      </c>
      <c r="E71" t="s">
        <v>15</v>
      </c>
      <c r="F71" t="s">
        <v>14</v>
      </c>
      <c r="G71" t="s">
        <v>25</v>
      </c>
      <c r="H71" t="s">
        <v>54</v>
      </c>
      <c r="I71" t="s">
        <v>14</v>
      </c>
      <c r="J71" s="1">
        <v>45566.049490740741</v>
      </c>
      <c r="K71" s="1">
        <v>45567</v>
      </c>
      <c r="L71" s="1">
        <v>45566.573298611111</v>
      </c>
      <c r="M71" s="1">
        <v>45566.708333333336</v>
      </c>
      <c r="N71" s="1">
        <v>45568.431666666664</v>
      </c>
      <c r="O71" t="s">
        <v>62</v>
      </c>
      <c r="P71" s="1">
        <v>45569.708333333336</v>
      </c>
      <c r="Q71" t="s">
        <v>67</v>
      </c>
      <c r="R71" t="s">
        <v>70</v>
      </c>
      <c r="S71">
        <v>12.57</v>
      </c>
      <c r="T71">
        <v>15.8</v>
      </c>
      <c r="U71">
        <v>57.17</v>
      </c>
      <c r="V71">
        <v>3.23</v>
      </c>
      <c r="W71">
        <v>44.6</v>
      </c>
      <c r="X71">
        <v>41.35</v>
      </c>
      <c r="Y71">
        <v>0</v>
      </c>
      <c r="Z71">
        <f>IF(ShipmentData[[#This Row],[ImportToFulfilledHours]]&gt;12, 1, 0)</f>
        <v>1</v>
      </c>
      <c r="AA71">
        <f>IF(ShipmentData[[#This Row],[ImportToPickUpHours]]&gt;18, 1, 0)</f>
        <v>0</v>
      </c>
    </row>
    <row r="72" spans="1:27" x14ac:dyDescent="0.35">
      <c r="A72">
        <v>1971028815</v>
      </c>
      <c r="B72" t="s">
        <v>12</v>
      </c>
      <c r="C72" t="s">
        <v>58</v>
      </c>
      <c r="D72" t="s">
        <v>39</v>
      </c>
      <c r="E72" t="s">
        <v>15</v>
      </c>
      <c r="F72" t="s">
        <v>14</v>
      </c>
      <c r="G72" t="s">
        <v>18</v>
      </c>
      <c r="H72" t="s">
        <v>41</v>
      </c>
      <c r="I72" t="s">
        <v>14</v>
      </c>
      <c r="J72" s="1">
        <v>45566.050254629627</v>
      </c>
      <c r="K72" s="1">
        <v>45567</v>
      </c>
      <c r="L72" s="1">
        <v>45566.401006944441</v>
      </c>
      <c r="M72" s="1">
        <v>45566.541666666664</v>
      </c>
      <c r="N72" s="1">
        <v>45569.376666666663</v>
      </c>
      <c r="O72" t="s">
        <v>62</v>
      </c>
      <c r="P72" s="1">
        <v>45569.541666666664</v>
      </c>
      <c r="Q72" t="s">
        <v>67</v>
      </c>
      <c r="R72" t="s">
        <v>70</v>
      </c>
      <c r="S72">
        <v>8.42</v>
      </c>
      <c r="T72">
        <v>11.78</v>
      </c>
      <c r="U72">
        <v>79.83</v>
      </c>
      <c r="V72">
        <v>3.37</v>
      </c>
      <c r="W72">
        <v>71.400000000000006</v>
      </c>
      <c r="X72">
        <v>68.03</v>
      </c>
      <c r="Y72">
        <v>0</v>
      </c>
      <c r="Z72">
        <f>IF(ShipmentData[[#This Row],[ImportToFulfilledHours]]&gt;12, 1, 0)</f>
        <v>0</v>
      </c>
      <c r="AA72">
        <f>IF(ShipmentData[[#This Row],[ImportToPickUpHours]]&gt;18, 1, 0)</f>
        <v>0</v>
      </c>
    </row>
    <row r="73" spans="1:27" x14ac:dyDescent="0.35">
      <c r="A73">
        <v>1971028871</v>
      </c>
      <c r="B73" t="s">
        <v>12</v>
      </c>
      <c r="C73" t="s">
        <v>58</v>
      </c>
      <c r="D73" t="s">
        <v>39</v>
      </c>
      <c r="E73" t="s">
        <v>15</v>
      </c>
      <c r="F73" t="s">
        <v>14</v>
      </c>
      <c r="G73" t="s">
        <v>18</v>
      </c>
      <c r="H73" t="s">
        <v>41</v>
      </c>
      <c r="I73" t="s">
        <v>14</v>
      </c>
      <c r="J73" s="1">
        <v>45566.050266203703</v>
      </c>
      <c r="K73" s="1">
        <v>45567</v>
      </c>
      <c r="L73" s="1">
        <v>45566.401006944441</v>
      </c>
      <c r="M73" s="1">
        <v>45566.541666666664</v>
      </c>
      <c r="N73" s="1">
        <v>45569.425000000003</v>
      </c>
      <c r="O73" t="s">
        <v>62</v>
      </c>
      <c r="P73" s="1">
        <v>45569.541666666664</v>
      </c>
      <c r="Q73" t="s">
        <v>67</v>
      </c>
      <c r="R73" t="s">
        <v>70</v>
      </c>
      <c r="S73">
        <v>8.42</v>
      </c>
      <c r="T73">
        <v>11.78</v>
      </c>
      <c r="U73">
        <v>80.98</v>
      </c>
      <c r="V73">
        <v>3.37</v>
      </c>
      <c r="W73">
        <v>72.569999999999993</v>
      </c>
      <c r="X73">
        <v>69.2</v>
      </c>
      <c r="Y73">
        <v>0</v>
      </c>
      <c r="Z73">
        <f>IF(ShipmentData[[#This Row],[ImportToFulfilledHours]]&gt;12, 1, 0)</f>
        <v>0</v>
      </c>
      <c r="AA73">
        <f>IF(ShipmentData[[#This Row],[ImportToPickUpHours]]&gt;18, 1, 0)</f>
        <v>0</v>
      </c>
    </row>
    <row r="74" spans="1:27" x14ac:dyDescent="0.35">
      <c r="A74">
        <v>4071337822</v>
      </c>
      <c r="B74" t="s">
        <v>36</v>
      </c>
      <c r="C74" t="s">
        <v>57</v>
      </c>
      <c r="D74" t="s">
        <v>39</v>
      </c>
      <c r="E74" t="s">
        <v>15</v>
      </c>
      <c r="F74" t="s">
        <v>14</v>
      </c>
      <c r="G74" t="s">
        <v>27</v>
      </c>
      <c r="H74" t="s">
        <v>52</v>
      </c>
      <c r="I74" t="s">
        <v>14</v>
      </c>
      <c r="J74" s="1">
        <v>45566.052106481482</v>
      </c>
      <c r="K74" s="1">
        <v>45567</v>
      </c>
      <c r="L74" s="1">
        <v>45566.685972222222</v>
      </c>
      <c r="M74" s="1">
        <v>45566.708333333336</v>
      </c>
      <c r="N74" s="1">
        <v>45567.408333333333</v>
      </c>
      <c r="O74" t="s">
        <v>62</v>
      </c>
      <c r="P74" s="1">
        <v>45567.708333333336</v>
      </c>
      <c r="Q74" t="s">
        <v>67</v>
      </c>
      <c r="R74" t="s">
        <v>70</v>
      </c>
      <c r="S74">
        <v>15.2</v>
      </c>
      <c r="T74">
        <v>15.73</v>
      </c>
      <c r="U74">
        <v>32.53</v>
      </c>
      <c r="V74">
        <v>0.53</v>
      </c>
      <c r="W74">
        <v>17.329999999999998</v>
      </c>
      <c r="X74">
        <v>16.8</v>
      </c>
      <c r="Y74">
        <v>0</v>
      </c>
      <c r="Z74">
        <f>IF(ShipmentData[[#This Row],[ImportToFulfilledHours]]&gt;12, 1, 0)</f>
        <v>1</v>
      </c>
      <c r="AA74">
        <f>IF(ShipmentData[[#This Row],[ImportToPickUpHours]]&gt;18, 1, 0)</f>
        <v>0</v>
      </c>
    </row>
    <row r="75" spans="1:27" x14ac:dyDescent="0.35">
      <c r="A75">
        <v>4071338193</v>
      </c>
      <c r="B75" t="s">
        <v>36</v>
      </c>
      <c r="C75" t="s">
        <v>57</v>
      </c>
      <c r="D75" t="s">
        <v>39</v>
      </c>
      <c r="E75" t="s">
        <v>15</v>
      </c>
      <c r="F75" t="s">
        <v>14</v>
      </c>
      <c r="G75" t="s">
        <v>27</v>
      </c>
      <c r="H75" t="s">
        <v>52</v>
      </c>
      <c r="I75" t="s">
        <v>14</v>
      </c>
      <c r="J75" s="1">
        <v>45566.052118055559</v>
      </c>
      <c r="K75" s="1">
        <v>45567</v>
      </c>
      <c r="L75" s="1">
        <v>45566.685972222222</v>
      </c>
      <c r="M75" s="1">
        <v>45566.708333333336</v>
      </c>
      <c r="N75" s="1">
        <v>45567.348333333335</v>
      </c>
      <c r="O75" t="s">
        <v>62</v>
      </c>
      <c r="P75" s="1">
        <v>45567.708333333336</v>
      </c>
      <c r="Q75" t="s">
        <v>67</v>
      </c>
      <c r="R75" t="s">
        <v>70</v>
      </c>
      <c r="S75">
        <v>15.2</v>
      </c>
      <c r="T75">
        <v>15.73</v>
      </c>
      <c r="U75">
        <v>31.1</v>
      </c>
      <c r="V75">
        <v>0.53</v>
      </c>
      <c r="W75">
        <v>15.88</v>
      </c>
      <c r="X75">
        <v>15.35</v>
      </c>
      <c r="Y75">
        <v>0</v>
      </c>
      <c r="Z75">
        <f>IF(ShipmentData[[#This Row],[ImportToFulfilledHours]]&gt;12, 1, 0)</f>
        <v>1</v>
      </c>
      <c r="AA75">
        <f>IF(ShipmentData[[#This Row],[ImportToPickUpHours]]&gt;18, 1, 0)</f>
        <v>0</v>
      </c>
    </row>
    <row r="76" spans="1:27" x14ac:dyDescent="0.35">
      <c r="A76">
        <v>1971278531</v>
      </c>
      <c r="B76" t="s">
        <v>5</v>
      </c>
      <c r="C76" t="s">
        <v>57</v>
      </c>
      <c r="D76" t="s">
        <v>39</v>
      </c>
      <c r="E76" t="s">
        <v>15</v>
      </c>
      <c r="F76" t="s">
        <v>14</v>
      </c>
      <c r="G76" t="s">
        <v>23</v>
      </c>
      <c r="H76" t="s">
        <v>50</v>
      </c>
      <c r="I76" t="s">
        <v>14</v>
      </c>
      <c r="J76" s="1">
        <v>45566.052337962959</v>
      </c>
      <c r="K76" s="1">
        <v>45567</v>
      </c>
      <c r="L76" s="1">
        <v>45566.547997685186</v>
      </c>
      <c r="M76" s="1">
        <v>45566.708333333336</v>
      </c>
      <c r="N76" s="1">
        <v>45567.775000000001</v>
      </c>
      <c r="O76" t="s">
        <v>62</v>
      </c>
      <c r="P76" s="1">
        <v>45567.708333333336</v>
      </c>
      <c r="Q76" t="s">
        <v>67</v>
      </c>
      <c r="R76" t="s">
        <v>68</v>
      </c>
      <c r="S76">
        <v>11.88</v>
      </c>
      <c r="T76">
        <v>15.73</v>
      </c>
      <c r="U76">
        <v>41.33</v>
      </c>
      <c r="V76">
        <v>3.83</v>
      </c>
      <c r="W76">
        <v>29.43</v>
      </c>
      <c r="X76">
        <v>25.6</v>
      </c>
      <c r="Y76">
        <v>1.6</v>
      </c>
      <c r="Z76">
        <f>IF(ShipmentData[[#This Row],[ImportToFulfilledHours]]&gt;12, 1, 0)</f>
        <v>0</v>
      </c>
      <c r="AA76">
        <f>IF(ShipmentData[[#This Row],[ImportToPickUpHours]]&gt;18, 1, 0)</f>
        <v>0</v>
      </c>
    </row>
    <row r="77" spans="1:27" x14ac:dyDescent="0.35">
      <c r="A77">
        <v>1971278688</v>
      </c>
      <c r="B77" t="s">
        <v>5</v>
      </c>
      <c r="C77" t="s">
        <v>57</v>
      </c>
      <c r="D77" t="s">
        <v>39</v>
      </c>
      <c r="E77" t="s">
        <v>15</v>
      </c>
      <c r="F77" t="s">
        <v>14</v>
      </c>
      <c r="G77" t="s">
        <v>23</v>
      </c>
      <c r="H77" t="s">
        <v>50</v>
      </c>
      <c r="I77" t="s">
        <v>14</v>
      </c>
      <c r="J77" s="1">
        <v>45566.052349537036</v>
      </c>
      <c r="K77" s="1">
        <v>45567</v>
      </c>
      <c r="L77" s="1">
        <v>45566.547997685186</v>
      </c>
      <c r="M77" s="1">
        <v>45566.708333333336</v>
      </c>
      <c r="N77" s="1">
        <v>45567.71</v>
      </c>
      <c r="O77" t="s">
        <v>62</v>
      </c>
      <c r="P77" s="1">
        <v>45567.708333333336</v>
      </c>
      <c r="Q77" t="s">
        <v>67</v>
      </c>
      <c r="R77" t="s">
        <v>68</v>
      </c>
      <c r="S77">
        <v>11.88</v>
      </c>
      <c r="T77">
        <v>15.73</v>
      </c>
      <c r="U77">
        <v>39.78</v>
      </c>
      <c r="V77">
        <v>3.83</v>
      </c>
      <c r="W77">
        <v>27.88</v>
      </c>
      <c r="X77">
        <v>24.03</v>
      </c>
      <c r="Y77">
        <v>0.03</v>
      </c>
      <c r="Z77">
        <f>IF(ShipmentData[[#This Row],[ImportToFulfilledHours]]&gt;12, 1, 0)</f>
        <v>0</v>
      </c>
      <c r="AA77">
        <f>IF(ShipmentData[[#This Row],[ImportToPickUpHours]]&gt;18, 1, 0)</f>
        <v>0</v>
      </c>
    </row>
    <row r="78" spans="1:27" x14ac:dyDescent="0.35">
      <c r="A78">
        <v>1971448631</v>
      </c>
      <c r="B78" t="s">
        <v>5</v>
      </c>
      <c r="C78" t="s">
        <v>57</v>
      </c>
      <c r="D78" t="s">
        <v>39</v>
      </c>
      <c r="E78" t="s">
        <v>15</v>
      </c>
      <c r="F78" t="s">
        <v>14</v>
      </c>
      <c r="G78" t="s">
        <v>28</v>
      </c>
      <c r="H78" t="s">
        <v>49</v>
      </c>
      <c r="I78" t="s">
        <v>14</v>
      </c>
      <c r="J78" s="1">
        <v>45566.053032407406</v>
      </c>
      <c r="K78" s="1">
        <v>45567</v>
      </c>
      <c r="L78" s="1">
        <v>45566.484571759262</v>
      </c>
      <c r="M78" s="1">
        <v>45566.541666666664</v>
      </c>
      <c r="N78" s="1">
        <v>45567.928333333337</v>
      </c>
      <c r="O78" t="s">
        <v>62</v>
      </c>
      <c r="P78" s="1">
        <v>45567.541666666664</v>
      </c>
      <c r="Q78" t="s">
        <v>67</v>
      </c>
      <c r="R78" t="s">
        <v>68</v>
      </c>
      <c r="S78">
        <v>10.35</v>
      </c>
      <c r="T78">
        <v>11.72</v>
      </c>
      <c r="U78">
        <v>45</v>
      </c>
      <c r="V78">
        <v>1.37</v>
      </c>
      <c r="W78">
        <v>34.65</v>
      </c>
      <c r="X78">
        <v>33.270000000000003</v>
      </c>
      <c r="Y78">
        <v>9.27</v>
      </c>
      <c r="Z78">
        <f>IF(ShipmentData[[#This Row],[ImportToFulfilledHours]]&gt;12, 1, 0)</f>
        <v>0</v>
      </c>
      <c r="AA78">
        <f>IF(ShipmentData[[#This Row],[ImportToPickUpHours]]&gt;18, 1, 0)</f>
        <v>0</v>
      </c>
    </row>
    <row r="79" spans="1:27" x14ac:dyDescent="0.35">
      <c r="A79">
        <v>1971416139</v>
      </c>
      <c r="B79" t="s">
        <v>5</v>
      </c>
      <c r="C79" t="s">
        <v>57</v>
      </c>
      <c r="D79" t="s">
        <v>39</v>
      </c>
      <c r="E79" t="s">
        <v>15</v>
      </c>
      <c r="F79" t="s">
        <v>14</v>
      </c>
      <c r="G79" t="s">
        <v>28</v>
      </c>
      <c r="H79" t="s">
        <v>49</v>
      </c>
      <c r="I79" t="s">
        <v>14</v>
      </c>
      <c r="J79" s="1">
        <v>45566.053032407406</v>
      </c>
      <c r="K79" s="1">
        <v>45567</v>
      </c>
      <c r="L79" s="1">
        <v>45566.463414351849</v>
      </c>
      <c r="M79" s="1">
        <v>45566.541666666664</v>
      </c>
      <c r="N79" s="1">
        <v>45567.648333333331</v>
      </c>
      <c r="O79" t="s">
        <v>62</v>
      </c>
      <c r="P79" s="1">
        <v>45567.541666666664</v>
      </c>
      <c r="Q79" t="s">
        <v>67</v>
      </c>
      <c r="R79" t="s">
        <v>68</v>
      </c>
      <c r="S79">
        <v>9.83</v>
      </c>
      <c r="T79">
        <v>11.72</v>
      </c>
      <c r="U79">
        <v>38.28</v>
      </c>
      <c r="V79">
        <v>1.87</v>
      </c>
      <c r="W79">
        <v>28.43</v>
      </c>
      <c r="X79">
        <v>26.55</v>
      </c>
      <c r="Y79">
        <v>2.5499999999999998</v>
      </c>
      <c r="Z79">
        <f>IF(ShipmentData[[#This Row],[ImportToFulfilledHours]]&gt;12, 1, 0)</f>
        <v>0</v>
      </c>
      <c r="AA79">
        <f>IF(ShipmentData[[#This Row],[ImportToPickUpHours]]&gt;18, 1, 0)</f>
        <v>0</v>
      </c>
    </row>
    <row r="80" spans="1:27" x14ac:dyDescent="0.35">
      <c r="A80">
        <v>1971416755</v>
      </c>
      <c r="B80" t="s">
        <v>5</v>
      </c>
      <c r="C80" t="s">
        <v>57</v>
      </c>
      <c r="D80" t="s">
        <v>39</v>
      </c>
      <c r="E80" t="s">
        <v>15</v>
      </c>
      <c r="F80" t="s">
        <v>14</v>
      </c>
      <c r="G80" t="s">
        <v>28</v>
      </c>
      <c r="H80" t="s">
        <v>49</v>
      </c>
      <c r="I80" t="s">
        <v>14</v>
      </c>
      <c r="J80" s="1">
        <v>45566.053043981483</v>
      </c>
      <c r="K80" s="1">
        <v>45567</v>
      </c>
      <c r="L80" s="1">
        <v>45566.463414351849</v>
      </c>
      <c r="M80" s="1">
        <v>45566.541666666664</v>
      </c>
      <c r="N80" s="1">
        <v>45567.828333333331</v>
      </c>
      <c r="O80" t="s">
        <v>62</v>
      </c>
      <c r="P80" s="1">
        <v>45567.541666666664</v>
      </c>
      <c r="Q80" t="s">
        <v>67</v>
      </c>
      <c r="R80" t="s">
        <v>68</v>
      </c>
      <c r="S80">
        <v>9.83</v>
      </c>
      <c r="T80">
        <v>11.72</v>
      </c>
      <c r="U80">
        <v>42.6</v>
      </c>
      <c r="V80">
        <v>1.87</v>
      </c>
      <c r="W80">
        <v>32.75</v>
      </c>
      <c r="X80">
        <v>30.87</v>
      </c>
      <c r="Y80">
        <v>6.87</v>
      </c>
      <c r="Z80">
        <f>IF(ShipmentData[[#This Row],[ImportToFulfilledHours]]&gt;12, 1, 0)</f>
        <v>0</v>
      </c>
      <c r="AA80">
        <f>IF(ShipmentData[[#This Row],[ImportToPickUpHours]]&gt;18, 1, 0)</f>
        <v>0</v>
      </c>
    </row>
    <row r="81" spans="1:27" x14ac:dyDescent="0.35">
      <c r="A81">
        <v>1971448733</v>
      </c>
      <c r="B81" t="s">
        <v>5</v>
      </c>
      <c r="C81" t="s">
        <v>57</v>
      </c>
      <c r="D81" t="s">
        <v>39</v>
      </c>
      <c r="E81" t="s">
        <v>15</v>
      </c>
      <c r="F81" t="s">
        <v>14</v>
      </c>
      <c r="G81" t="s">
        <v>28</v>
      </c>
      <c r="H81" t="s">
        <v>49</v>
      </c>
      <c r="I81" t="s">
        <v>14</v>
      </c>
      <c r="J81" s="1">
        <v>45566.053043981483</v>
      </c>
      <c r="K81" s="1">
        <v>45567</v>
      </c>
      <c r="L81" s="1">
        <v>45566.484571759262</v>
      </c>
      <c r="M81" s="1">
        <v>45566.541666666664</v>
      </c>
      <c r="N81" s="1">
        <v>45567.568333333336</v>
      </c>
      <c r="O81" t="s">
        <v>62</v>
      </c>
      <c r="P81" s="1">
        <v>45567.541666666664</v>
      </c>
      <c r="Q81" t="s">
        <v>67</v>
      </c>
      <c r="R81" t="s">
        <v>68</v>
      </c>
      <c r="S81">
        <v>10.35</v>
      </c>
      <c r="T81">
        <v>11.72</v>
      </c>
      <c r="U81">
        <v>36.369999999999997</v>
      </c>
      <c r="V81">
        <v>1.37</v>
      </c>
      <c r="W81">
        <v>26</v>
      </c>
      <c r="X81">
        <v>24.63</v>
      </c>
      <c r="Y81">
        <v>0.63</v>
      </c>
      <c r="Z81">
        <f>IF(ShipmentData[[#This Row],[ImportToFulfilledHours]]&gt;12, 1, 0)</f>
        <v>0</v>
      </c>
      <c r="AA81">
        <f>IF(ShipmentData[[#This Row],[ImportToPickUpHours]]&gt;18, 1, 0)</f>
        <v>0</v>
      </c>
    </row>
    <row r="82" spans="1:27" x14ac:dyDescent="0.35">
      <c r="A82">
        <v>1785785326</v>
      </c>
      <c r="B82" t="s">
        <v>37</v>
      </c>
      <c r="C82" t="s">
        <v>58</v>
      </c>
      <c r="D82" t="s">
        <v>39</v>
      </c>
      <c r="E82" t="s">
        <v>15</v>
      </c>
      <c r="F82" t="s">
        <v>14</v>
      </c>
      <c r="G82" t="s">
        <v>32</v>
      </c>
      <c r="H82" t="s">
        <v>44</v>
      </c>
      <c r="I82" t="s">
        <v>14</v>
      </c>
      <c r="J82" s="1">
        <v>45566.054409722223</v>
      </c>
      <c r="K82" s="1">
        <v>45567</v>
      </c>
      <c r="L82" s="1">
        <v>45566.490046296298</v>
      </c>
      <c r="M82" s="1">
        <v>45566.541666666664</v>
      </c>
      <c r="N82" s="1">
        <v>45569.636666666665</v>
      </c>
      <c r="O82" t="s">
        <v>62</v>
      </c>
      <c r="P82" s="1">
        <v>45569.541666666664</v>
      </c>
      <c r="Q82" t="s">
        <v>67</v>
      </c>
      <c r="R82" t="s">
        <v>68</v>
      </c>
      <c r="S82">
        <v>10.45</v>
      </c>
      <c r="T82">
        <v>11.68</v>
      </c>
      <c r="U82">
        <v>85.97</v>
      </c>
      <c r="V82">
        <v>1.23</v>
      </c>
      <c r="W82">
        <v>75.52</v>
      </c>
      <c r="X82">
        <v>74.27</v>
      </c>
      <c r="Y82">
        <v>2.27</v>
      </c>
      <c r="Z82">
        <f>IF(ShipmentData[[#This Row],[ImportToFulfilledHours]]&gt;12, 1, 0)</f>
        <v>0</v>
      </c>
      <c r="AA82">
        <f>IF(ShipmentData[[#This Row],[ImportToPickUpHours]]&gt;18, 1, 0)</f>
        <v>0</v>
      </c>
    </row>
    <row r="83" spans="1:27" x14ac:dyDescent="0.35">
      <c r="A83">
        <v>1785785896</v>
      </c>
      <c r="B83" t="s">
        <v>37</v>
      </c>
      <c r="C83" t="s">
        <v>58</v>
      </c>
      <c r="D83" t="s">
        <v>39</v>
      </c>
      <c r="E83" t="s">
        <v>15</v>
      </c>
      <c r="F83" t="s">
        <v>14</v>
      </c>
      <c r="G83" t="s">
        <v>32</v>
      </c>
      <c r="H83" t="s">
        <v>44</v>
      </c>
      <c r="I83" t="s">
        <v>14</v>
      </c>
      <c r="J83" s="1">
        <v>45566.0544212963</v>
      </c>
      <c r="K83" s="1">
        <v>45567</v>
      </c>
      <c r="L83" s="1">
        <v>45566.490046296298</v>
      </c>
      <c r="M83" s="1">
        <v>45566.541666666664</v>
      </c>
      <c r="N83" s="1">
        <v>45569.504999999997</v>
      </c>
      <c r="O83" t="s">
        <v>62</v>
      </c>
      <c r="P83" s="1">
        <v>45569.541666666664</v>
      </c>
      <c r="Q83" t="s">
        <v>67</v>
      </c>
      <c r="R83" t="s">
        <v>70</v>
      </c>
      <c r="S83">
        <v>10.45</v>
      </c>
      <c r="T83">
        <v>11.68</v>
      </c>
      <c r="U83">
        <v>82.8</v>
      </c>
      <c r="V83">
        <v>1.23</v>
      </c>
      <c r="W83">
        <v>72.349999999999994</v>
      </c>
      <c r="X83">
        <v>71.12</v>
      </c>
      <c r="Y83">
        <v>0</v>
      </c>
      <c r="Z83">
        <f>IF(ShipmentData[[#This Row],[ImportToFulfilledHours]]&gt;12, 1, 0)</f>
        <v>0</v>
      </c>
      <c r="AA83">
        <f>IF(ShipmentData[[#This Row],[ImportToPickUpHours]]&gt;18, 1, 0)</f>
        <v>0</v>
      </c>
    </row>
    <row r="84" spans="1:27" x14ac:dyDescent="0.35">
      <c r="A84">
        <v>1598176999</v>
      </c>
      <c r="B84" t="s">
        <v>37</v>
      </c>
      <c r="C84" t="s">
        <v>58</v>
      </c>
      <c r="D84" t="s">
        <v>39</v>
      </c>
      <c r="E84" t="s">
        <v>15</v>
      </c>
      <c r="F84" t="s">
        <v>14</v>
      </c>
      <c r="G84" t="s">
        <v>32</v>
      </c>
      <c r="H84" t="s">
        <v>44</v>
      </c>
      <c r="I84" t="s">
        <v>14</v>
      </c>
      <c r="J84" s="1">
        <v>45566.055092592593</v>
      </c>
      <c r="K84" s="1">
        <v>45567</v>
      </c>
      <c r="L84" s="1">
        <v>45566.51771990741</v>
      </c>
      <c r="M84" s="1">
        <v>45566.541666666664</v>
      </c>
      <c r="N84" s="1"/>
      <c r="O84" t="s">
        <v>62</v>
      </c>
      <c r="P84" s="1">
        <v>45569.541666666664</v>
      </c>
      <c r="Q84" t="s">
        <v>69</v>
      </c>
      <c r="R84" t="s">
        <v>69</v>
      </c>
      <c r="S84">
        <v>11.1</v>
      </c>
      <c r="T84">
        <v>11.67</v>
      </c>
      <c r="V84">
        <v>0.56999999999999995</v>
      </c>
      <c r="Y84">
        <v>0</v>
      </c>
      <c r="Z84">
        <f>IF(ShipmentData[[#This Row],[ImportToFulfilledHours]]&gt;12, 1, 0)</f>
        <v>0</v>
      </c>
      <c r="AA84">
        <f>IF(ShipmentData[[#This Row],[ImportToPickUpHours]]&gt;18, 1, 0)</f>
        <v>0</v>
      </c>
    </row>
    <row r="85" spans="1:27" x14ac:dyDescent="0.35">
      <c r="A85">
        <v>1598177156</v>
      </c>
      <c r="B85" t="s">
        <v>37</v>
      </c>
      <c r="C85" t="s">
        <v>58</v>
      </c>
      <c r="D85" t="s">
        <v>39</v>
      </c>
      <c r="E85" t="s">
        <v>15</v>
      </c>
      <c r="F85" t="s">
        <v>14</v>
      </c>
      <c r="G85" t="s">
        <v>32</v>
      </c>
      <c r="H85" t="s">
        <v>44</v>
      </c>
      <c r="I85" t="s">
        <v>14</v>
      </c>
      <c r="J85" s="1">
        <v>45566.055104166669</v>
      </c>
      <c r="K85" s="1">
        <v>45567</v>
      </c>
      <c r="L85" s="1">
        <v>45566.51771990741</v>
      </c>
      <c r="M85" s="1">
        <v>45566.541666666664</v>
      </c>
      <c r="N85" s="1"/>
      <c r="O85" t="s">
        <v>62</v>
      </c>
      <c r="P85" s="1">
        <v>45569.541666666664</v>
      </c>
      <c r="Q85" t="s">
        <v>69</v>
      </c>
      <c r="R85" t="s">
        <v>69</v>
      </c>
      <c r="S85">
        <v>11.1</v>
      </c>
      <c r="T85">
        <v>11.67</v>
      </c>
      <c r="V85">
        <v>0.56999999999999995</v>
      </c>
      <c r="Y85">
        <v>0</v>
      </c>
      <c r="Z85">
        <f>IF(ShipmentData[[#This Row],[ImportToFulfilledHours]]&gt;12, 1, 0)</f>
        <v>0</v>
      </c>
      <c r="AA85">
        <f>IF(ShipmentData[[#This Row],[ImportToPickUpHours]]&gt;18, 1, 0)</f>
        <v>0</v>
      </c>
    </row>
    <row r="86" spans="1:27" x14ac:dyDescent="0.35">
      <c r="A86">
        <v>1971886314</v>
      </c>
      <c r="B86" t="s">
        <v>5</v>
      </c>
      <c r="C86" t="s">
        <v>58</v>
      </c>
      <c r="D86" t="s">
        <v>39</v>
      </c>
      <c r="E86" t="s">
        <v>15</v>
      </c>
      <c r="F86" t="s">
        <v>14</v>
      </c>
      <c r="G86" t="s">
        <v>28</v>
      </c>
      <c r="H86" t="s">
        <v>49</v>
      </c>
      <c r="I86" t="s">
        <v>14</v>
      </c>
      <c r="J86" s="1">
        <v>45566.055115740739</v>
      </c>
      <c r="K86" s="1">
        <v>45567</v>
      </c>
      <c r="L86" s="1">
        <v>45566.464606481481</v>
      </c>
      <c r="M86" s="1">
        <v>45566.541666666664</v>
      </c>
      <c r="N86" s="1">
        <v>45569.688333333332</v>
      </c>
      <c r="O86" t="s">
        <v>62</v>
      </c>
      <c r="P86" s="1">
        <v>45569.541666666664</v>
      </c>
      <c r="Q86" t="s">
        <v>67</v>
      </c>
      <c r="R86" t="s">
        <v>68</v>
      </c>
      <c r="S86">
        <v>9.82</v>
      </c>
      <c r="T86">
        <v>11.67</v>
      </c>
      <c r="U86">
        <v>87.18</v>
      </c>
      <c r="V86">
        <v>1.83</v>
      </c>
      <c r="W86">
        <v>77.37</v>
      </c>
      <c r="X86">
        <v>75.52</v>
      </c>
      <c r="Y86">
        <v>3.52</v>
      </c>
      <c r="Z86">
        <f>IF(ShipmentData[[#This Row],[ImportToFulfilledHours]]&gt;12, 1, 0)</f>
        <v>0</v>
      </c>
      <c r="AA86">
        <f>IF(ShipmentData[[#This Row],[ImportToPickUpHours]]&gt;18, 1, 0)</f>
        <v>0</v>
      </c>
    </row>
    <row r="87" spans="1:27" x14ac:dyDescent="0.35">
      <c r="A87">
        <v>1971886526</v>
      </c>
      <c r="B87" t="s">
        <v>5</v>
      </c>
      <c r="C87" t="s">
        <v>58</v>
      </c>
      <c r="D87" t="s">
        <v>39</v>
      </c>
      <c r="E87" t="s">
        <v>15</v>
      </c>
      <c r="F87" t="s">
        <v>14</v>
      </c>
      <c r="G87" t="s">
        <v>28</v>
      </c>
      <c r="H87" t="s">
        <v>49</v>
      </c>
      <c r="I87" t="s">
        <v>14</v>
      </c>
      <c r="J87" s="1">
        <v>45566.055127314816</v>
      </c>
      <c r="K87" s="1">
        <v>45567</v>
      </c>
      <c r="L87" s="1">
        <v>45566.464606481481</v>
      </c>
      <c r="M87" s="1">
        <v>45566.541666666664</v>
      </c>
      <c r="N87" s="1">
        <v>45569.548333333332</v>
      </c>
      <c r="O87" t="s">
        <v>62</v>
      </c>
      <c r="P87" s="1">
        <v>45569.541666666664</v>
      </c>
      <c r="Q87" t="s">
        <v>67</v>
      </c>
      <c r="R87" t="s">
        <v>68</v>
      </c>
      <c r="S87">
        <v>9.82</v>
      </c>
      <c r="T87">
        <v>11.67</v>
      </c>
      <c r="U87">
        <v>83.83</v>
      </c>
      <c r="V87">
        <v>1.83</v>
      </c>
      <c r="W87">
        <v>74</v>
      </c>
      <c r="X87">
        <v>72.150000000000006</v>
      </c>
      <c r="Y87">
        <v>0.15</v>
      </c>
      <c r="Z87">
        <f>IF(ShipmentData[[#This Row],[ImportToFulfilledHours]]&gt;12, 1, 0)</f>
        <v>0</v>
      </c>
      <c r="AA87">
        <f>IF(ShipmentData[[#This Row],[ImportToPickUpHours]]&gt;18, 1, 0)</f>
        <v>0</v>
      </c>
    </row>
    <row r="88" spans="1:27" x14ac:dyDescent="0.35">
      <c r="A88">
        <v>1972205102</v>
      </c>
      <c r="B88" t="s">
        <v>5</v>
      </c>
      <c r="C88" t="s">
        <v>58</v>
      </c>
      <c r="D88" t="s">
        <v>39</v>
      </c>
      <c r="E88" t="s">
        <v>15</v>
      </c>
      <c r="F88" t="s">
        <v>14</v>
      </c>
      <c r="G88" t="s">
        <v>28</v>
      </c>
      <c r="H88" t="s">
        <v>49</v>
      </c>
      <c r="I88" t="s">
        <v>14</v>
      </c>
      <c r="J88" s="1">
        <v>45566.056504629632</v>
      </c>
      <c r="K88" s="1">
        <v>45567</v>
      </c>
      <c r="L88" s="1">
        <v>45566.478518518517</v>
      </c>
      <c r="M88" s="1">
        <v>45566.541666666664</v>
      </c>
      <c r="N88" s="1">
        <v>45569.888333333336</v>
      </c>
      <c r="O88" t="s">
        <v>62</v>
      </c>
      <c r="P88" s="1">
        <v>45569.541666666664</v>
      </c>
      <c r="Q88" t="s">
        <v>67</v>
      </c>
      <c r="R88" t="s">
        <v>68</v>
      </c>
      <c r="S88">
        <v>10.119999999999999</v>
      </c>
      <c r="T88">
        <v>11.63</v>
      </c>
      <c r="U88">
        <v>91.95</v>
      </c>
      <c r="V88">
        <v>1.5</v>
      </c>
      <c r="W88">
        <v>81.83</v>
      </c>
      <c r="X88">
        <v>80.319999999999993</v>
      </c>
      <c r="Y88">
        <v>8.32</v>
      </c>
      <c r="Z88">
        <f>IF(ShipmentData[[#This Row],[ImportToFulfilledHours]]&gt;12, 1, 0)</f>
        <v>0</v>
      </c>
      <c r="AA88">
        <f>IF(ShipmentData[[#This Row],[ImportToPickUpHours]]&gt;18, 1, 0)</f>
        <v>0</v>
      </c>
    </row>
    <row r="89" spans="1:27" x14ac:dyDescent="0.35">
      <c r="A89">
        <v>1972166133</v>
      </c>
      <c r="B89" t="s">
        <v>11</v>
      </c>
      <c r="C89" t="s">
        <v>38</v>
      </c>
      <c r="D89" t="s">
        <v>39</v>
      </c>
      <c r="E89" t="s">
        <v>15</v>
      </c>
      <c r="F89" t="s">
        <v>14</v>
      </c>
      <c r="G89" t="s">
        <v>25</v>
      </c>
      <c r="H89" t="s">
        <v>54</v>
      </c>
      <c r="I89" t="s">
        <v>14</v>
      </c>
      <c r="J89" s="1">
        <v>45566.056504629632</v>
      </c>
      <c r="K89" s="1">
        <v>45567</v>
      </c>
      <c r="L89" s="1">
        <v>45566.486377314817</v>
      </c>
      <c r="M89" s="1">
        <v>45566.541666666664</v>
      </c>
      <c r="N89" s="1">
        <v>45567.561666666668</v>
      </c>
      <c r="O89" t="s">
        <v>62</v>
      </c>
      <c r="P89" s="1">
        <v>45568.541666666664</v>
      </c>
      <c r="Q89" t="s">
        <v>67</v>
      </c>
      <c r="R89" t="s">
        <v>70</v>
      </c>
      <c r="S89">
        <v>10.32</v>
      </c>
      <c r="T89">
        <v>11.63</v>
      </c>
      <c r="U89">
        <v>36.119999999999997</v>
      </c>
      <c r="V89">
        <v>1.32</v>
      </c>
      <c r="W89">
        <v>25.8</v>
      </c>
      <c r="X89">
        <v>24.47</v>
      </c>
      <c r="Y89">
        <v>0</v>
      </c>
      <c r="Z89">
        <f>IF(ShipmentData[[#This Row],[ImportToFulfilledHours]]&gt;12, 1, 0)</f>
        <v>0</v>
      </c>
      <c r="AA89">
        <f>IF(ShipmentData[[#This Row],[ImportToPickUpHours]]&gt;18, 1, 0)</f>
        <v>0</v>
      </c>
    </row>
    <row r="90" spans="1:27" x14ac:dyDescent="0.35">
      <c r="A90">
        <v>1972205546</v>
      </c>
      <c r="B90" t="s">
        <v>5</v>
      </c>
      <c r="C90" t="s">
        <v>58</v>
      </c>
      <c r="D90" t="s">
        <v>39</v>
      </c>
      <c r="E90" t="s">
        <v>15</v>
      </c>
      <c r="F90" t="s">
        <v>14</v>
      </c>
      <c r="G90" t="s">
        <v>28</v>
      </c>
      <c r="H90" t="s">
        <v>49</v>
      </c>
      <c r="I90" t="s">
        <v>14</v>
      </c>
      <c r="J90" s="1">
        <v>45566.056516203702</v>
      </c>
      <c r="K90" s="1">
        <v>45567</v>
      </c>
      <c r="L90" s="1">
        <v>45566.478518518517</v>
      </c>
      <c r="M90" s="1">
        <v>45566.541666666664</v>
      </c>
      <c r="N90" s="1">
        <v>45568.783333333333</v>
      </c>
      <c r="O90" t="s">
        <v>62</v>
      </c>
      <c r="P90" s="1">
        <v>45569.541666666664</v>
      </c>
      <c r="Q90" t="s">
        <v>67</v>
      </c>
      <c r="R90" t="s">
        <v>70</v>
      </c>
      <c r="S90">
        <v>10.119999999999999</v>
      </c>
      <c r="T90">
        <v>11.63</v>
      </c>
      <c r="U90">
        <v>65.430000000000007</v>
      </c>
      <c r="V90">
        <v>1.5</v>
      </c>
      <c r="W90">
        <v>55.3</v>
      </c>
      <c r="X90">
        <v>53.8</v>
      </c>
      <c r="Y90">
        <v>0</v>
      </c>
      <c r="Z90">
        <f>IF(ShipmentData[[#This Row],[ImportToFulfilledHours]]&gt;12, 1, 0)</f>
        <v>0</v>
      </c>
      <c r="AA90">
        <f>IF(ShipmentData[[#This Row],[ImportToPickUpHours]]&gt;18, 1, 0)</f>
        <v>0</v>
      </c>
    </row>
    <row r="91" spans="1:27" x14ac:dyDescent="0.35">
      <c r="A91">
        <v>1972166157</v>
      </c>
      <c r="B91" t="s">
        <v>11</v>
      </c>
      <c r="C91" t="s">
        <v>38</v>
      </c>
      <c r="D91" t="s">
        <v>39</v>
      </c>
      <c r="E91" t="s">
        <v>15</v>
      </c>
      <c r="F91" t="s">
        <v>14</v>
      </c>
      <c r="G91" t="s">
        <v>25</v>
      </c>
      <c r="H91" t="s">
        <v>54</v>
      </c>
      <c r="I91" t="s">
        <v>14</v>
      </c>
      <c r="J91" s="1">
        <v>45566.056516203702</v>
      </c>
      <c r="K91" s="1">
        <v>45567</v>
      </c>
      <c r="L91" s="1">
        <v>45566.486377314817</v>
      </c>
      <c r="M91" s="1">
        <v>45566.541666666664</v>
      </c>
      <c r="N91" s="1">
        <v>45568.69</v>
      </c>
      <c r="O91" t="s">
        <v>62</v>
      </c>
      <c r="P91" s="1">
        <v>45568.541666666664</v>
      </c>
      <c r="Q91" t="s">
        <v>67</v>
      </c>
      <c r="R91" t="s">
        <v>68</v>
      </c>
      <c r="S91">
        <v>10.32</v>
      </c>
      <c r="T91">
        <v>11.63</v>
      </c>
      <c r="U91">
        <v>63.2</v>
      </c>
      <c r="V91">
        <v>1.32</v>
      </c>
      <c r="W91">
        <v>52.88</v>
      </c>
      <c r="X91">
        <v>51.55</v>
      </c>
      <c r="Y91">
        <v>3.55</v>
      </c>
      <c r="Z91">
        <f>IF(ShipmentData[[#This Row],[ImportToFulfilledHours]]&gt;12, 1, 0)</f>
        <v>0</v>
      </c>
      <c r="AA91">
        <f>IF(ShipmentData[[#This Row],[ImportToPickUpHours]]&gt;18, 1, 0)</f>
        <v>0</v>
      </c>
    </row>
    <row r="92" spans="1:27" x14ac:dyDescent="0.35">
      <c r="A92">
        <v>1972504775</v>
      </c>
      <c r="B92" t="s">
        <v>11</v>
      </c>
      <c r="C92" t="s">
        <v>38</v>
      </c>
      <c r="D92" t="s">
        <v>39</v>
      </c>
      <c r="E92" t="s">
        <v>15</v>
      </c>
      <c r="F92" t="s">
        <v>14</v>
      </c>
      <c r="G92" t="s">
        <v>25</v>
      </c>
      <c r="H92" t="s">
        <v>54</v>
      </c>
      <c r="I92" t="s">
        <v>14</v>
      </c>
      <c r="J92" s="1">
        <v>45566.057893518519</v>
      </c>
      <c r="K92" s="1">
        <v>45567</v>
      </c>
      <c r="L92" s="1">
        <v>45566.518425925926</v>
      </c>
      <c r="M92" s="1">
        <v>45566.541666666664</v>
      </c>
      <c r="N92" s="1">
        <v>45567.741666666669</v>
      </c>
      <c r="O92" t="s">
        <v>63</v>
      </c>
      <c r="P92" s="1">
        <v>45568.541666666664</v>
      </c>
      <c r="Q92" t="s">
        <v>67</v>
      </c>
      <c r="R92" t="s">
        <v>70</v>
      </c>
      <c r="S92">
        <v>11.05</v>
      </c>
      <c r="T92">
        <v>11.6</v>
      </c>
      <c r="U92">
        <v>40.4</v>
      </c>
      <c r="V92">
        <v>0.55000000000000004</v>
      </c>
      <c r="W92">
        <v>29.35</v>
      </c>
      <c r="X92">
        <v>28.8</v>
      </c>
      <c r="Y92">
        <v>0</v>
      </c>
      <c r="Z92">
        <f>IF(ShipmentData[[#This Row],[ImportToFulfilledHours]]&gt;12, 1, 0)</f>
        <v>0</v>
      </c>
      <c r="AA92">
        <f>IF(ShipmentData[[#This Row],[ImportToPickUpHours]]&gt;18, 1, 0)</f>
        <v>0</v>
      </c>
    </row>
    <row r="93" spans="1:27" x14ac:dyDescent="0.35">
      <c r="A93">
        <v>1972516867</v>
      </c>
      <c r="B93" t="s">
        <v>11</v>
      </c>
      <c r="C93" t="s">
        <v>38</v>
      </c>
      <c r="D93" t="s">
        <v>39</v>
      </c>
      <c r="E93" t="s">
        <v>15</v>
      </c>
      <c r="F93" t="s">
        <v>14</v>
      </c>
      <c r="G93" t="s">
        <v>25</v>
      </c>
      <c r="H93" t="s">
        <v>54</v>
      </c>
      <c r="I93" t="s">
        <v>14</v>
      </c>
      <c r="J93" s="1">
        <v>45566.057893518519</v>
      </c>
      <c r="K93" s="1">
        <v>45567</v>
      </c>
      <c r="L93" s="1">
        <v>45566.501770833333</v>
      </c>
      <c r="M93" s="1">
        <v>45566.541666666664</v>
      </c>
      <c r="N93" s="1">
        <v>45567.59</v>
      </c>
      <c r="O93" t="s">
        <v>62</v>
      </c>
      <c r="P93" s="1">
        <v>45568.541666666664</v>
      </c>
      <c r="Q93" t="s">
        <v>67</v>
      </c>
      <c r="R93" t="s">
        <v>70</v>
      </c>
      <c r="S93">
        <v>10.65</v>
      </c>
      <c r="T93">
        <v>11.6</v>
      </c>
      <c r="U93">
        <v>36.770000000000003</v>
      </c>
      <c r="V93">
        <v>0.95</v>
      </c>
      <c r="W93">
        <v>26.12</v>
      </c>
      <c r="X93">
        <v>25.15</v>
      </c>
      <c r="Y93">
        <v>0</v>
      </c>
      <c r="Z93">
        <f>IF(ShipmentData[[#This Row],[ImportToFulfilledHours]]&gt;12, 1, 0)</f>
        <v>0</v>
      </c>
      <c r="AA93">
        <f>IF(ShipmentData[[#This Row],[ImportToPickUpHours]]&gt;18, 1, 0)</f>
        <v>0</v>
      </c>
    </row>
    <row r="94" spans="1:27" x14ac:dyDescent="0.35">
      <c r="A94">
        <v>1972517016</v>
      </c>
      <c r="B94" t="s">
        <v>11</v>
      </c>
      <c r="C94" t="s">
        <v>38</v>
      </c>
      <c r="D94" t="s">
        <v>39</v>
      </c>
      <c r="E94" t="s">
        <v>15</v>
      </c>
      <c r="F94" t="s">
        <v>14</v>
      </c>
      <c r="G94" t="s">
        <v>25</v>
      </c>
      <c r="H94" t="s">
        <v>54</v>
      </c>
      <c r="I94" t="s">
        <v>14</v>
      </c>
      <c r="J94" s="1">
        <v>45566.057905092595</v>
      </c>
      <c r="K94" s="1">
        <v>45567</v>
      </c>
      <c r="L94" s="1">
        <v>45566.501770833333</v>
      </c>
      <c r="M94" s="1">
        <v>45566.541666666664</v>
      </c>
      <c r="N94" s="1">
        <v>45568.486666666664</v>
      </c>
      <c r="O94" t="s">
        <v>62</v>
      </c>
      <c r="P94" s="1">
        <v>45568.541666666664</v>
      </c>
      <c r="Q94" t="s">
        <v>67</v>
      </c>
      <c r="R94" t="s">
        <v>70</v>
      </c>
      <c r="S94">
        <v>10.65</v>
      </c>
      <c r="T94">
        <v>11.6</v>
      </c>
      <c r="U94">
        <v>58.28</v>
      </c>
      <c r="V94">
        <v>0.95</v>
      </c>
      <c r="W94">
        <v>47.63</v>
      </c>
      <c r="X94">
        <v>46.67</v>
      </c>
      <c r="Y94">
        <v>0</v>
      </c>
      <c r="Z94">
        <f>IF(ShipmentData[[#This Row],[ImportToFulfilledHours]]&gt;12, 1, 0)</f>
        <v>0</v>
      </c>
      <c r="AA94">
        <f>IF(ShipmentData[[#This Row],[ImportToPickUpHours]]&gt;18, 1, 0)</f>
        <v>0</v>
      </c>
    </row>
    <row r="95" spans="1:27" x14ac:dyDescent="0.35">
      <c r="A95">
        <v>1972505322</v>
      </c>
      <c r="B95" t="s">
        <v>11</v>
      </c>
      <c r="C95" t="s">
        <v>38</v>
      </c>
      <c r="D95" t="s">
        <v>39</v>
      </c>
      <c r="E95" t="s">
        <v>15</v>
      </c>
      <c r="F95" t="s">
        <v>14</v>
      </c>
      <c r="G95" t="s">
        <v>25</v>
      </c>
      <c r="H95" t="s">
        <v>54</v>
      </c>
      <c r="I95" t="s">
        <v>14</v>
      </c>
      <c r="J95" s="1">
        <v>45566.057905092595</v>
      </c>
      <c r="K95" s="1">
        <v>45567</v>
      </c>
      <c r="L95" s="1">
        <v>45566.518425925926</v>
      </c>
      <c r="M95" s="1">
        <v>45566.541666666664</v>
      </c>
      <c r="N95" s="1">
        <v>45567.781666666669</v>
      </c>
      <c r="O95" t="s">
        <v>62</v>
      </c>
      <c r="P95" s="1">
        <v>45568.541666666664</v>
      </c>
      <c r="Q95" t="s">
        <v>67</v>
      </c>
      <c r="R95" t="s">
        <v>70</v>
      </c>
      <c r="S95">
        <v>11.05</v>
      </c>
      <c r="T95">
        <v>11.6</v>
      </c>
      <c r="U95">
        <v>41.37</v>
      </c>
      <c r="V95">
        <v>0.55000000000000004</v>
      </c>
      <c r="W95">
        <v>30.32</v>
      </c>
      <c r="X95">
        <v>29.75</v>
      </c>
      <c r="Y95">
        <v>0</v>
      </c>
      <c r="Z95">
        <f>IF(ShipmentData[[#This Row],[ImportToFulfilledHours]]&gt;12, 1, 0)</f>
        <v>0</v>
      </c>
      <c r="AA95">
        <f>IF(ShipmentData[[#This Row],[ImportToPickUpHours]]&gt;18, 1, 0)</f>
        <v>0</v>
      </c>
    </row>
    <row r="96" spans="1:27" x14ac:dyDescent="0.35">
      <c r="A96">
        <v>1972620779</v>
      </c>
      <c r="B96" t="s">
        <v>5</v>
      </c>
      <c r="C96" t="s">
        <v>57</v>
      </c>
      <c r="D96" t="s">
        <v>39</v>
      </c>
      <c r="E96" t="s">
        <v>15</v>
      </c>
      <c r="F96" t="s">
        <v>14</v>
      </c>
      <c r="G96" t="s">
        <v>24</v>
      </c>
      <c r="H96" t="s">
        <v>48</v>
      </c>
      <c r="I96" t="s">
        <v>14</v>
      </c>
      <c r="J96" s="1">
        <v>45566.058587962965</v>
      </c>
      <c r="K96" s="1">
        <v>45567</v>
      </c>
      <c r="L96" s="1">
        <v>45566.546469907407</v>
      </c>
      <c r="M96" s="1">
        <v>45566.708333333336</v>
      </c>
      <c r="N96" s="1">
        <v>45567.654999999999</v>
      </c>
      <c r="O96" t="s">
        <v>62</v>
      </c>
      <c r="P96" s="1">
        <v>45567.708333333336</v>
      </c>
      <c r="Q96" t="s">
        <v>67</v>
      </c>
      <c r="R96" t="s">
        <v>70</v>
      </c>
      <c r="S96">
        <v>11.7</v>
      </c>
      <c r="T96">
        <v>15.58</v>
      </c>
      <c r="U96">
        <v>38.299999999999997</v>
      </c>
      <c r="V96">
        <v>3.88</v>
      </c>
      <c r="W96">
        <v>26.6</v>
      </c>
      <c r="X96">
        <v>22.72</v>
      </c>
      <c r="Y96">
        <v>0</v>
      </c>
      <c r="Z96">
        <f>IF(ShipmentData[[#This Row],[ImportToFulfilledHours]]&gt;12, 1, 0)</f>
        <v>0</v>
      </c>
      <c r="AA96">
        <f>IF(ShipmentData[[#This Row],[ImportToPickUpHours]]&gt;18, 1, 0)</f>
        <v>0</v>
      </c>
    </row>
    <row r="97" spans="1:27" x14ac:dyDescent="0.35">
      <c r="A97">
        <v>1972620788</v>
      </c>
      <c r="B97" t="s">
        <v>5</v>
      </c>
      <c r="C97" t="s">
        <v>57</v>
      </c>
      <c r="D97" t="s">
        <v>39</v>
      </c>
      <c r="E97" t="s">
        <v>15</v>
      </c>
      <c r="F97" t="s">
        <v>14</v>
      </c>
      <c r="G97" t="s">
        <v>24</v>
      </c>
      <c r="H97" t="s">
        <v>48</v>
      </c>
      <c r="I97" t="s">
        <v>14</v>
      </c>
      <c r="J97" s="1">
        <v>45566.058599537035</v>
      </c>
      <c r="K97" s="1">
        <v>45567</v>
      </c>
      <c r="L97" s="1">
        <v>45566.546469907407</v>
      </c>
      <c r="M97" s="1">
        <v>45566.708333333336</v>
      </c>
      <c r="N97" s="1"/>
      <c r="O97" t="s">
        <v>62</v>
      </c>
      <c r="P97" s="1">
        <v>45567.708333333336</v>
      </c>
      <c r="Q97" t="s">
        <v>69</v>
      </c>
      <c r="R97" t="s">
        <v>69</v>
      </c>
      <c r="S97">
        <v>11.7</v>
      </c>
      <c r="T97">
        <v>15.58</v>
      </c>
      <c r="V97">
        <v>3.88</v>
      </c>
      <c r="Y97">
        <v>0</v>
      </c>
      <c r="Z97">
        <f>IF(ShipmentData[[#This Row],[ImportToFulfilledHours]]&gt;12, 1, 0)</f>
        <v>0</v>
      </c>
      <c r="AA97">
        <f>IF(ShipmentData[[#This Row],[ImportToPickUpHours]]&gt;18, 1, 0)</f>
        <v>0</v>
      </c>
    </row>
    <row r="98" spans="1:27" x14ac:dyDescent="0.35">
      <c r="A98">
        <v>1972719344</v>
      </c>
      <c r="B98" t="s">
        <v>5</v>
      </c>
      <c r="C98" t="s">
        <v>57</v>
      </c>
      <c r="D98" t="s">
        <v>39</v>
      </c>
      <c r="E98" t="s">
        <v>15</v>
      </c>
      <c r="F98" t="s">
        <v>14</v>
      </c>
      <c r="G98" t="s">
        <v>24</v>
      </c>
      <c r="H98" t="s">
        <v>48</v>
      </c>
      <c r="I98" t="s">
        <v>14</v>
      </c>
      <c r="J98" s="1">
        <v>45566.059282407405</v>
      </c>
      <c r="K98" s="1">
        <v>45567</v>
      </c>
      <c r="L98" s="1">
        <v>45566.550949074073</v>
      </c>
      <c r="M98" s="1">
        <v>45566.708333333336</v>
      </c>
      <c r="N98" s="1"/>
      <c r="O98" t="s">
        <v>62</v>
      </c>
      <c r="P98" s="1">
        <v>45567.708333333336</v>
      </c>
      <c r="Q98" t="s">
        <v>69</v>
      </c>
      <c r="R98" t="s">
        <v>69</v>
      </c>
      <c r="S98">
        <v>11.8</v>
      </c>
      <c r="T98">
        <v>15.57</v>
      </c>
      <c r="V98">
        <v>3.77</v>
      </c>
      <c r="Y98">
        <v>0</v>
      </c>
      <c r="Z98">
        <f>IF(ShipmentData[[#This Row],[ImportToFulfilledHours]]&gt;12, 1, 0)</f>
        <v>0</v>
      </c>
      <c r="AA98">
        <f>IF(ShipmentData[[#This Row],[ImportToPickUpHours]]&gt;18, 1, 0)</f>
        <v>0</v>
      </c>
    </row>
    <row r="99" spans="1:27" x14ac:dyDescent="0.35">
      <c r="A99">
        <v>1972715556</v>
      </c>
      <c r="B99" t="s">
        <v>11</v>
      </c>
      <c r="C99" t="s">
        <v>38</v>
      </c>
      <c r="D99" t="s">
        <v>39</v>
      </c>
      <c r="E99" t="s">
        <v>15</v>
      </c>
      <c r="F99" t="s">
        <v>14</v>
      </c>
      <c r="G99" t="s">
        <v>25</v>
      </c>
      <c r="H99" t="s">
        <v>54</v>
      </c>
      <c r="I99" t="s">
        <v>14</v>
      </c>
      <c r="J99" s="1">
        <v>45566.059282407405</v>
      </c>
      <c r="K99" s="1">
        <v>45567</v>
      </c>
      <c r="L99" s="1">
        <v>45566.486678240741</v>
      </c>
      <c r="M99" s="1">
        <v>45566.541666666664</v>
      </c>
      <c r="N99" s="1">
        <v>45568.59</v>
      </c>
      <c r="O99" t="s">
        <v>62</v>
      </c>
      <c r="P99" s="1">
        <v>45568.541666666664</v>
      </c>
      <c r="Q99" t="s">
        <v>67</v>
      </c>
      <c r="R99" t="s">
        <v>68</v>
      </c>
      <c r="S99">
        <v>10.25</v>
      </c>
      <c r="T99">
        <v>11.57</v>
      </c>
      <c r="U99">
        <v>60.73</v>
      </c>
      <c r="V99">
        <v>1.32</v>
      </c>
      <c r="W99">
        <v>50.47</v>
      </c>
      <c r="X99">
        <v>49.15</v>
      </c>
      <c r="Y99">
        <v>1.1499999999999999</v>
      </c>
      <c r="Z99">
        <f>IF(ShipmentData[[#This Row],[ImportToFulfilledHours]]&gt;12, 1, 0)</f>
        <v>0</v>
      </c>
      <c r="AA99">
        <f>IF(ShipmentData[[#This Row],[ImportToPickUpHours]]&gt;18, 1, 0)</f>
        <v>0</v>
      </c>
    </row>
    <row r="100" spans="1:27" x14ac:dyDescent="0.35">
      <c r="A100">
        <v>1972703330</v>
      </c>
      <c r="B100" t="s">
        <v>11</v>
      </c>
      <c r="C100" t="s">
        <v>38</v>
      </c>
      <c r="D100" t="s">
        <v>39</v>
      </c>
      <c r="E100" t="s">
        <v>15</v>
      </c>
      <c r="F100" t="s">
        <v>14</v>
      </c>
      <c r="G100" t="s">
        <v>25</v>
      </c>
      <c r="H100" t="s">
        <v>54</v>
      </c>
      <c r="I100" t="s">
        <v>14</v>
      </c>
      <c r="J100" s="1">
        <v>45566.059282407405</v>
      </c>
      <c r="K100" s="1">
        <v>45567</v>
      </c>
      <c r="L100" s="1">
        <v>45566.479398148149</v>
      </c>
      <c r="M100" s="1">
        <v>45566.541666666664</v>
      </c>
      <c r="N100" s="1">
        <v>45568.58666666667</v>
      </c>
      <c r="O100" t="s">
        <v>62</v>
      </c>
      <c r="P100" s="1">
        <v>45568.541666666664</v>
      </c>
      <c r="Q100" t="s">
        <v>67</v>
      </c>
      <c r="R100" t="s">
        <v>68</v>
      </c>
      <c r="S100">
        <v>10.07</v>
      </c>
      <c r="T100">
        <v>11.57</v>
      </c>
      <c r="U100">
        <v>60.65</v>
      </c>
      <c r="V100">
        <v>1.48</v>
      </c>
      <c r="W100">
        <v>50.57</v>
      </c>
      <c r="X100">
        <v>49.07</v>
      </c>
      <c r="Y100">
        <v>1.07</v>
      </c>
      <c r="Z100">
        <f>IF(ShipmentData[[#This Row],[ImportToFulfilledHours]]&gt;12, 1, 0)</f>
        <v>0</v>
      </c>
      <c r="AA100">
        <f>IF(ShipmentData[[#This Row],[ImportToPickUpHours]]&gt;18, 1, 0)</f>
        <v>0</v>
      </c>
    </row>
    <row r="101" spans="1:27" x14ac:dyDescent="0.35">
      <c r="A101">
        <v>1972719819</v>
      </c>
      <c r="B101" t="s">
        <v>5</v>
      </c>
      <c r="C101" t="s">
        <v>57</v>
      </c>
      <c r="D101" t="s">
        <v>39</v>
      </c>
      <c r="E101" t="s">
        <v>15</v>
      </c>
      <c r="F101" t="s">
        <v>14</v>
      </c>
      <c r="G101" t="s">
        <v>24</v>
      </c>
      <c r="H101" t="s">
        <v>48</v>
      </c>
      <c r="I101" t="s">
        <v>14</v>
      </c>
      <c r="J101" s="1">
        <v>45566.059293981481</v>
      </c>
      <c r="K101" s="1">
        <v>45567</v>
      </c>
      <c r="L101" s="1">
        <v>45566.550949074073</v>
      </c>
      <c r="M101" s="1">
        <v>45566.708333333336</v>
      </c>
      <c r="N101" s="1">
        <v>45567.614999999998</v>
      </c>
      <c r="O101" t="s">
        <v>62</v>
      </c>
      <c r="P101" s="1">
        <v>45567.708333333336</v>
      </c>
      <c r="Q101" t="s">
        <v>67</v>
      </c>
      <c r="R101" t="s">
        <v>70</v>
      </c>
      <c r="S101">
        <v>11.78</v>
      </c>
      <c r="T101">
        <v>15.57</v>
      </c>
      <c r="U101">
        <v>37.33</v>
      </c>
      <c r="V101">
        <v>3.77</v>
      </c>
      <c r="W101">
        <v>25.53</v>
      </c>
      <c r="X101">
        <v>21.75</v>
      </c>
      <c r="Y101">
        <v>0</v>
      </c>
      <c r="Z101">
        <f>IF(ShipmentData[[#This Row],[ImportToFulfilledHours]]&gt;12, 1, 0)</f>
        <v>0</v>
      </c>
      <c r="AA101">
        <f>IF(ShipmentData[[#This Row],[ImportToPickUpHours]]&gt;18, 1, 0)</f>
        <v>0</v>
      </c>
    </row>
    <row r="102" spans="1:27" x14ac:dyDescent="0.35">
      <c r="A102">
        <v>1972703632</v>
      </c>
      <c r="B102" t="s">
        <v>11</v>
      </c>
      <c r="C102" t="s">
        <v>38</v>
      </c>
      <c r="D102" t="s">
        <v>39</v>
      </c>
      <c r="E102" t="s">
        <v>15</v>
      </c>
      <c r="F102" t="s">
        <v>14</v>
      </c>
      <c r="G102" t="s">
        <v>25</v>
      </c>
      <c r="H102" t="s">
        <v>54</v>
      </c>
      <c r="I102" t="s">
        <v>14</v>
      </c>
      <c r="J102" s="1">
        <v>45566.059293981481</v>
      </c>
      <c r="K102" s="1">
        <v>45567</v>
      </c>
      <c r="L102" s="1">
        <v>45566.479398148149</v>
      </c>
      <c r="M102" s="1">
        <v>45566.541666666664</v>
      </c>
      <c r="N102" s="1">
        <v>45568.486666666664</v>
      </c>
      <c r="O102" t="s">
        <v>62</v>
      </c>
      <c r="P102" s="1">
        <v>45568.541666666664</v>
      </c>
      <c r="Q102" t="s">
        <v>67</v>
      </c>
      <c r="R102" t="s">
        <v>70</v>
      </c>
      <c r="S102">
        <v>10.07</v>
      </c>
      <c r="T102">
        <v>11.57</v>
      </c>
      <c r="U102">
        <v>58.25</v>
      </c>
      <c r="V102">
        <v>1.48</v>
      </c>
      <c r="W102">
        <v>48.17</v>
      </c>
      <c r="X102">
        <v>46.67</v>
      </c>
      <c r="Y102">
        <v>0</v>
      </c>
      <c r="Z102">
        <f>IF(ShipmentData[[#This Row],[ImportToFulfilledHours]]&gt;12, 1, 0)</f>
        <v>0</v>
      </c>
      <c r="AA102">
        <f>IF(ShipmentData[[#This Row],[ImportToPickUpHours]]&gt;18, 1, 0)</f>
        <v>0</v>
      </c>
    </row>
    <row r="103" spans="1:27" x14ac:dyDescent="0.35">
      <c r="A103">
        <v>1972715660</v>
      </c>
      <c r="B103" t="s">
        <v>11</v>
      </c>
      <c r="C103" t="s">
        <v>38</v>
      </c>
      <c r="D103" t="s">
        <v>39</v>
      </c>
      <c r="E103" t="s">
        <v>15</v>
      </c>
      <c r="F103" t="s">
        <v>14</v>
      </c>
      <c r="G103" t="s">
        <v>25</v>
      </c>
      <c r="H103" t="s">
        <v>54</v>
      </c>
      <c r="I103" t="s">
        <v>14</v>
      </c>
      <c r="J103" s="1">
        <v>45566.059293981481</v>
      </c>
      <c r="K103" s="1">
        <v>45567</v>
      </c>
      <c r="L103" s="1">
        <v>45566.486678240741</v>
      </c>
      <c r="M103" s="1">
        <v>45566.541666666664</v>
      </c>
      <c r="N103" s="1">
        <v>45567.781666666669</v>
      </c>
      <c r="O103" t="s">
        <v>62</v>
      </c>
      <c r="P103" s="1">
        <v>45568.541666666664</v>
      </c>
      <c r="Q103" t="s">
        <v>67</v>
      </c>
      <c r="R103" t="s">
        <v>70</v>
      </c>
      <c r="S103">
        <v>10.25</v>
      </c>
      <c r="T103">
        <v>11.57</v>
      </c>
      <c r="U103">
        <v>41.33</v>
      </c>
      <c r="V103">
        <v>1.32</v>
      </c>
      <c r="W103">
        <v>31.07</v>
      </c>
      <c r="X103">
        <v>29.75</v>
      </c>
      <c r="Y103">
        <v>0</v>
      </c>
      <c r="Z103">
        <f>IF(ShipmentData[[#This Row],[ImportToFulfilledHours]]&gt;12, 1, 0)</f>
        <v>0</v>
      </c>
      <c r="AA103">
        <f>IF(ShipmentData[[#This Row],[ImportToPickUpHours]]&gt;18, 1, 0)</f>
        <v>0</v>
      </c>
    </row>
    <row r="104" spans="1:27" x14ac:dyDescent="0.35">
      <c r="A104">
        <v>1973073691</v>
      </c>
      <c r="B104" t="s">
        <v>11</v>
      </c>
      <c r="C104" t="s">
        <v>38</v>
      </c>
      <c r="D104" t="s">
        <v>39</v>
      </c>
      <c r="E104" t="s">
        <v>15</v>
      </c>
      <c r="F104" t="s">
        <v>14</v>
      </c>
      <c r="G104" t="s">
        <v>25</v>
      </c>
      <c r="H104" t="s">
        <v>54</v>
      </c>
      <c r="I104" t="s">
        <v>14</v>
      </c>
      <c r="J104" s="1">
        <v>45566.061365740738</v>
      </c>
      <c r="K104" s="1">
        <v>45567</v>
      </c>
      <c r="L104" s="1">
        <v>45566.487916666665</v>
      </c>
      <c r="M104" s="1">
        <v>45566.541666666664</v>
      </c>
      <c r="N104" s="1">
        <v>45567.741666666669</v>
      </c>
      <c r="O104" t="s">
        <v>62</v>
      </c>
      <c r="P104" s="1">
        <v>45568.541666666664</v>
      </c>
      <c r="Q104" t="s">
        <v>67</v>
      </c>
      <c r="R104" t="s">
        <v>70</v>
      </c>
      <c r="S104">
        <v>10.23</v>
      </c>
      <c r="T104">
        <v>11.52</v>
      </c>
      <c r="U104">
        <v>40.32</v>
      </c>
      <c r="V104">
        <v>1.28</v>
      </c>
      <c r="W104">
        <v>30.08</v>
      </c>
      <c r="X104">
        <v>28.8</v>
      </c>
      <c r="Y104">
        <v>0</v>
      </c>
      <c r="Z104">
        <f>IF(ShipmentData[[#This Row],[ImportToFulfilledHours]]&gt;12, 1, 0)</f>
        <v>0</v>
      </c>
      <c r="AA104">
        <f>IF(ShipmentData[[#This Row],[ImportToPickUpHours]]&gt;18, 1, 0)</f>
        <v>0</v>
      </c>
    </row>
    <row r="105" spans="1:27" x14ac:dyDescent="0.35">
      <c r="A105">
        <v>1973073936</v>
      </c>
      <c r="B105" t="s">
        <v>11</v>
      </c>
      <c r="C105" t="s">
        <v>38</v>
      </c>
      <c r="D105" t="s">
        <v>39</v>
      </c>
      <c r="E105" t="s">
        <v>15</v>
      </c>
      <c r="F105" t="s">
        <v>14</v>
      </c>
      <c r="G105" t="s">
        <v>25</v>
      </c>
      <c r="H105" t="s">
        <v>54</v>
      </c>
      <c r="I105" t="s">
        <v>14</v>
      </c>
      <c r="J105" s="1">
        <v>45566.061377314814</v>
      </c>
      <c r="K105" s="1">
        <v>45567</v>
      </c>
      <c r="L105" s="1">
        <v>45566.487916666665</v>
      </c>
      <c r="M105" s="1">
        <v>45566.541666666664</v>
      </c>
      <c r="N105" s="1">
        <v>45567.661666666667</v>
      </c>
      <c r="O105" t="s">
        <v>62</v>
      </c>
      <c r="P105" s="1">
        <v>45568.541666666664</v>
      </c>
      <c r="Q105" t="s">
        <v>67</v>
      </c>
      <c r="R105" t="s">
        <v>70</v>
      </c>
      <c r="S105">
        <v>10.23</v>
      </c>
      <c r="T105">
        <v>11.52</v>
      </c>
      <c r="U105">
        <v>38.4</v>
      </c>
      <c r="V105">
        <v>1.28</v>
      </c>
      <c r="W105">
        <v>28.17</v>
      </c>
      <c r="X105">
        <v>26.87</v>
      </c>
      <c r="Y105">
        <v>0</v>
      </c>
      <c r="Z105">
        <f>IF(ShipmentData[[#This Row],[ImportToFulfilledHours]]&gt;12, 1, 0)</f>
        <v>0</v>
      </c>
      <c r="AA105">
        <f>IF(ShipmentData[[#This Row],[ImportToPickUpHours]]&gt;18, 1, 0)</f>
        <v>0</v>
      </c>
    </row>
    <row r="106" spans="1:27" x14ac:dyDescent="0.35">
      <c r="A106">
        <v>1973430858</v>
      </c>
      <c r="B106" t="s">
        <v>11</v>
      </c>
      <c r="C106" t="s">
        <v>38</v>
      </c>
      <c r="D106" t="s">
        <v>39</v>
      </c>
      <c r="E106" t="s">
        <v>15</v>
      </c>
      <c r="F106" t="s">
        <v>14</v>
      </c>
      <c r="G106" t="s">
        <v>25</v>
      </c>
      <c r="H106" t="s">
        <v>54</v>
      </c>
      <c r="I106" t="s">
        <v>14</v>
      </c>
      <c r="J106" s="1">
        <v>45566.063449074078</v>
      </c>
      <c r="K106" s="1">
        <v>45567</v>
      </c>
      <c r="L106" s="1">
        <v>45566.503981481481</v>
      </c>
      <c r="M106" s="1">
        <v>45566.541666666664</v>
      </c>
      <c r="N106" s="1">
        <v>45568.506666666668</v>
      </c>
      <c r="O106" t="s">
        <v>62</v>
      </c>
      <c r="P106" s="1">
        <v>45568.541666666664</v>
      </c>
      <c r="Q106" t="s">
        <v>67</v>
      </c>
      <c r="R106" t="s">
        <v>70</v>
      </c>
      <c r="S106">
        <v>10.57</v>
      </c>
      <c r="T106">
        <v>11.47</v>
      </c>
      <c r="U106">
        <v>58.63</v>
      </c>
      <c r="V106">
        <v>0.9</v>
      </c>
      <c r="W106">
        <v>48.05</v>
      </c>
      <c r="X106">
        <v>47.15</v>
      </c>
      <c r="Y106">
        <v>0</v>
      </c>
      <c r="Z106">
        <f>IF(ShipmentData[[#This Row],[ImportToFulfilledHours]]&gt;12, 1, 0)</f>
        <v>0</v>
      </c>
      <c r="AA106">
        <f>IF(ShipmentData[[#This Row],[ImportToPickUpHours]]&gt;18, 1, 0)</f>
        <v>0</v>
      </c>
    </row>
    <row r="107" spans="1:27" x14ac:dyDescent="0.35">
      <c r="A107">
        <v>1973430906</v>
      </c>
      <c r="B107" t="s">
        <v>11</v>
      </c>
      <c r="C107" t="s">
        <v>38</v>
      </c>
      <c r="D107" t="s">
        <v>39</v>
      </c>
      <c r="E107" t="s">
        <v>15</v>
      </c>
      <c r="F107" t="s">
        <v>14</v>
      </c>
      <c r="G107" t="s">
        <v>25</v>
      </c>
      <c r="H107" t="s">
        <v>54</v>
      </c>
      <c r="I107" t="s">
        <v>14</v>
      </c>
      <c r="J107" s="1">
        <v>45566.063460648147</v>
      </c>
      <c r="K107" s="1">
        <v>45567</v>
      </c>
      <c r="L107" s="1">
        <v>45566.503981481481</v>
      </c>
      <c r="M107" s="1">
        <v>45566.541666666664</v>
      </c>
      <c r="N107" s="1">
        <v>45568.506666666668</v>
      </c>
      <c r="O107" t="s">
        <v>62</v>
      </c>
      <c r="P107" s="1">
        <v>45568.541666666664</v>
      </c>
      <c r="Q107" t="s">
        <v>67</v>
      </c>
      <c r="R107" t="s">
        <v>70</v>
      </c>
      <c r="S107">
        <v>10.57</v>
      </c>
      <c r="T107">
        <v>11.47</v>
      </c>
      <c r="U107">
        <v>58.63</v>
      </c>
      <c r="V107">
        <v>0.9</v>
      </c>
      <c r="W107">
        <v>48.05</v>
      </c>
      <c r="X107">
        <v>47.15</v>
      </c>
      <c r="Y107">
        <v>0</v>
      </c>
      <c r="Z107">
        <f>IF(ShipmentData[[#This Row],[ImportToFulfilledHours]]&gt;12, 1, 0)</f>
        <v>0</v>
      </c>
      <c r="AA107">
        <f>IF(ShipmentData[[#This Row],[ImportToPickUpHours]]&gt;18, 1, 0)</f>
        <v>0</v>
      </c>
    </row>
    <row r="108" spans="1:27" x14ac:dyDescent="0.35">
      <c r="A108">
        <v>3148526651</v>
      </c>
      <c r="B108" t="s">
        <v>36</v>
      </c>
      <c r="C108" t="s">
        <v>38</v>
      </c>
      <c r="D108" t="s">
        <v>39</v>
      </c>
      <c r="E108" t="s">
        <v>15</v>
      </c>
      <c r="F108" t="s">
        <v>14</v>
      </c>
      <c r="G108" t="s">
        <v>31</v>
      </c>
      <c r="H108" t="s">
        <v>46</v>
      </c>
      <c r="I108" t="s">
        <v>14</v>
      </c>
      <c r="J108" s="1">
        <v>45566.064212962963</v>
      </c>
      <c r="K108" s="1">
        <v>45567</v>
      </c>
      <c r="L108" s="1">
        <v>45566.503946759258</v>
      </c>
      <c r="M108" s="1">
        <v>45566.541666666664</v>
      </c>
      <c r="N108" s="1"/>
      <c r="O108" t="s">
        <v>62</v>
      </c>
      <c r="P108" s="1">
        <v>45568.541666666664</v>
      </c>
      <c r="Q108" t="s">
        <v>69</v>
      </c>
      <c r="R108" t="s">
        <v>69</v>
      </c>
      <c r="S108">
        <v>10.55</v>
      </c>
      <c r="T108">
        <v>11.45</v>
      </c>
      <c r="V108">
        <v>0.9</v>
      </c>
      <c r="Y108">
        <v>0</v>
      </c>
      <c r="Z108">
        <f>IF(ShipmentData[[#This Row],[ImportToFulfilledHours]]&gt;12, 1, 0)</f>
        <v>0</v>
      </c>
      <c r="AA108">
        <f>IF(ShipmentData[[#This Row],[ImportToPickUpHours]]&gt;18, 1, 0)</f>
        <v>0</v>
      </c>
    </row>
    <row r="109" spans="1:27" x14ac:dyDescent="0.35">
      <c r="A109">
        <v>3148526951</v>
      </c>
      <c r="B109" t="s">
        <v>36</v>
      </c>
      <c r="C109" t="s">
        <v>38</v>
      </c>
      <c r="D109" t="s">
        <v>39</v>
      </c>
      <c r="E109" t="s">
        <v>15</v>
      </c>
      <c r="F109" t="s">
        <v>14</v>
      </c>
      <c r="G109" t="s">
        <v>31</v>
      </c>
      <c r="H109" t="s">
        <v>46</v>
      </c>
      <c r="I109" t="s">
        <v>14</v>
      </c>
      <c r="J109" s="1">
        <v>45566.06422453704</v>
      </c>
      <c r="K109" s="1">
        <v>45567</v>
      </c>
      <c r="L109" s="1">
        <v>45566.503946759258</v>
      </c>
      <c r="M109" s="1">
        <v>45566.541666666664</v>
      </c>
      <c r="N109" s="1">
        <v>45567.51966435185</v>
      </c>
      <c r="O109" t="s">
        <v>62</v>
      </c>
      <c r="P109" s="1">
        <v>45568.541666666664</v>
      </c>
      <c r="Q109" t="s">
        <v>67</v>
      </c>
      <c r="R109" t="s">
        <v>70</v>
      </c>
      <c r="S109">
        <v>10.55</v>
      </c>
      <c r="T109">
        <v>11.45</v>
      </c>
      <c r="U109">
        <v>34.92</v>
      </c>
      <c r="V109">
        <v>0.9</v>
      </c>
      <c r="W109">
        <v>24.37</v>
      </c>
      <c r="X109">
        <v>23.47</v>
      </c>
      <c r="Y109">
        <v>0</v>
      </c>
      <c r="Z109">
        <f>IF(ShipmentData[[#This Row],[ImportToFulfilledHours]]&gt;12, 1, 0)</f>
        <v>0</v>
      </c>
      <c r="AA109">
        <f>IF(ShipmentData[[#This Row],[ImportToPickUpHours]]&gt;18, 1, 0)</f>
        <v>0</v>
      </c>
    </row>
    <row r="110" spans="1:27" x14ac:dyDescent="0.35">
      <c r="A110">
        <v>1973632620</v>
      </c>
      <c r="B110" t="s">
        <v>5</v>
      </c>
      <c r="C110" t="s">
        <v>57</v>
      </c>
      <c r="D110" t="s">
        <v>39</v>
      </c>
      <c r="E110" t="s">
        <v>15</v>
      </c>
      <c r="F110" t="s">
        <v>14</v>
      </c>
      <c r="G110" t="s">
        <v>23</v>
      </c>
      <c r="H110" t="s">
        <v>50</v>
      </c>
      <c r="I110" t="s">
        <v>14</v>
      </c>
      <c r="J110" s="1">
        <v>45566.064837962964</v>
      </c>
      <c r="K110" s="1">
        <v>45567</v>
      </c>
      <c r="L110" s="1">
        <v>45566.582407407404</v>
      </c>
      <c r="M110" s="1">
        <v>45566.708333333336</v>
      </c>
      <c r="N110" s="1">
        <v>45567.59</v>
      </c>
      <c r="O110" t="s">
        <v>62</v>
      </c>
      <c r="P110" s="1">
        <v>45567.708333333336</v>
      </c>
      <c r="Q110" t="s">
        <v>67</v>
      </c>
      <c r="R110" t="s">
        <v>70</v>
      </c>
      <c r="S110">
        <v>12.42</v>
      </c>
      <c r="T110">
        <v>15.43</v>
      </c>
      <c r="U110">
        <v>36.6</v>
      </c>
      <c r="V110">
        <v>3.02</v>
      </c>
      <c r="W110">
        <v>24.17</v>
      </c>
      <c r="X110">
        <v>21.15</v>
      </c>
      <c r="Y110">
        <v>0</v>
      </c>
      <c r="Z110">
        <f>IF(ShipmentData[[#This Row],[ImportToFulfilledHours]]&gt;12, 1, 0)</f>
        <v>1</v>
      </c>
      <c r="AA110">
        <f>IF(ShipmentData[[#This Row],[ImportToPickUpHours]]&gt;18, 1, 0)</f>
        <v>0</v>
      </c>
    </row>
    <row r="111" spans="1:27" x14ac:dyDescent="0.35">
      <c r="A111">
        <v>1973632985</v>
      </c>
      <c r="B111" t="s">
        <v>5</v>
      </c>
      <c r="C111" t="s">
        <v>57</v>
      </c>
      <c r="D111" t="s">
        <v>39</v>
      </c>
      <c r="E111" t="s">
        <v>15</v>
      </c>
      <c r="F111" t="s">
        <v>14</v>
      </c>
      <c r="G111" t="s">
        <v>23</v>
      </c>
      <c r="H111" t="s">
        <v>50</v>
      </c>
      <c r="I111" t="s">
        <v>14</v>
      </c>
      <c r="J111" s="1">
        <v>45566.064849537041</v>
      </c>
      <c r="K111" s="1">
        <v>45567</v>
      </c>
      <c r="L111" s="1">
        <v>45566.582407407404</v>
      </c>
      <c r="M111" s="1">
        <v>45566.708333333336</v>
      </c>
      <c r="N111" s="1">
        <v>45567.614999999998</v>
      </c>
      <c r="O111" t="s">
        <v>62</v>
      </c>
      <c r="P111" s="1">
        <v>45567.708333333336</v>
      </c>
      <c r="Q111" t="s">
        <v>67</v>
      </c>
      <c r="R111" t="s">
        <v>70</v>
      </c>
      <c r="S111">
        <v>12.42</v>
      </c>
      <c r="T111">
        <v>15.43</v>
      </c>
      <c r="U111">
        <v>37.200000000000003</v>
      </c>
      <c r="V111">
        <v>3.02</v>
      </c>
      <c r="W111">
        <v>24.77</v>
      </c>
      <c r="X111">
        <v>21.75</v>
      </c>
      <c r="Y111">
        <v>0</v>
      </c>
      <c r="Z111">
        <f>IF(ShipmentData[[#This Row],[ImportToFulfilledHours]]&gt;12, 1, 0)</f>
        <v>1</v>
      </c>
      <c r="AA111">
        <f>IF(ShipmentData[[#This Row],[ImportToPickUpHours]]&gt;18, 1, 0)</f>
        <v>0</v>
      </c>
    </row>
    <row r="112" spans="1:27" x14ac:dyDescent="0.35">
      <c r="A112">
        <v>8965773540</v>
      </c>
      <c r="B112" t="s">
        <v>6</v>
      </c>
      <c r="C112" t="s">
        <v>58</v>
      </c>
      <c r="D112" t="s">
        <v>39</v>
      </c>
      <c r="E112" t="s">
        <v>15</v>
      </c>
      <c r="F112" t="s">
        <v>14</v>
      </c>
      <c r="G112" t="s">
        <v>18</v>
      </c>
      <c r="H112" t="s">
        <v>41</v>
      </c>
      <c r="I112" t="s">
        <v>14</v>
      </c>
      <c r="J112" s="1">
        <v>45566.065393518518</v>
      </c>
      <c r="K112" s="1">
        <v>45567</v>
      </c>
      <c r="L112" s="1">
        <v>45566.669803240744</v>
      </c>
      <c r="M112" s="1">
        <v>45566.708333333336</v>
      </c>
      <c r="N112" s="1">
        <v>45569.403333333335</v>
      </c>
      <c r="O112" t="s">
        <v>62</v>
      </c>
      <c r="P112" s="1">
        <v>45569.708333333336</v>
      </c>
      <c r="Q112" t="s">
        <v>67</v>
      </c>
      <c r="R112" t="s">
        <v>70</v>
      </c>
      <c r="S112">
        <v>14.5</v>
      </c>
      <c r="T112">
        <v>15.42</v>
      </c>
      <c r="U112">
        <v>80.099999999999994</v>
      </c>
      <c r="V112">
        <v>0.92</v>
      </c>
      <c r="W112">
        <v>65.599999999999994</v>
      </c>
      <c r="X112">
        <v>64.67</v>
      </c>
      <c r="Y112">
        <v>0</v>
      </c>
      <c r="Z112">
        <f>IF(ShipmentData[[#This Row],[ImportToFulfilledHours]]&gt;12, 1, 0)</f>
        <v>1</v>
      </c>
      <c r="AA112">
        <f>IF(ShipmentData[[#This Row],[ImportToPickUpHours]]&gt;18, 1, 0)</f>
        <v>0</v>
      </c>
    </row>
    <row r="113" spans="1:27" x14ac:dyDescent="0.35">
      <c r="A113">
        <v>8965774179</v>
      </c>
      <c r="B113" t="s">
        <v>6</v>
      </c>
      <c r="C113" t="s">
        <v>58</v>
      </c>
      <c r="D113" t="s">
        <v>39</v>
      </c>
      <c r="E113" t="s">
        <v>15</v>
      </c>
      <c r="F113" t="s">
        <v>14</v>
      </c>
      <c r="G113" t="s">
        <v>18</v>
      </c>
      <c r="H113" t="s">
        <v>41</v>
      </c>
      <c r="I113" t="s">
        <v>14</v>
      </c>
      <c r="J113" s="1">
        <v>45566.065405092595</v>
      </c>
      <c r="K113" s="1">
        <v>45567</v>
      </c>
      <c r="L113" s="1">
        <v>45566.669803240744</v>
      </c>
      <c r="M113" s="1">
        <v>45566.708333333336</v>
      </c>
      <c r="N113" s="1">
        <v>45569.511666666665</v>
      </c>
      <c r="O113" t="s">
        <v>62</v>
      </c>
      <c r="P113" s="1">
        <v>45569.708333333336</v>
      </c>
      <c r="Q113" t="s">
        <v>67</v>
      </c>
      <c r="R113" t="s">
        <v>70</v>
      </c>
      <c r="S113">
        <v>14.5</v>
      </c>
      <c r="T113">
        <v>15.42</v>
      </c>
      <c r="U113">
        <v>82.7</v>
      </c>
      <c r="V113">
        <v>0.92</v>
      </c>
      <c r="W113">
        <v>68.2</v>
      </c>
      <c r="X113">
        <v>67.27</v>
      </c>
      <c r="Y113">
        <v>0</v>
      </c>
      <c r="Z113">
        <f>IF(ShipmentData[[#This Row],[ImportToFulfilledHours]]&gt;12, 1, 0)</f>
        <v>1</v>
      </c>
      <c r="AA113">
        <f>IF(ShipmentData[[#This Row],[ImportToPickUpHours]]&gt;18, 1, 0)</f>
        <v>0</v>
      </c>
    </row>
    <row r="114" spans="1:27" x14ac:dyDescent="0.35">
      <c r="A114">
        <v>1973739654</v>
      </c>
      <c r="B114" t="s">
        <v>5</v>
      </c>
      <c r="C114" t="s">
        <v>57</v>
      </c>
      <c r="D114" t="s">
        <v>39</v>
      </c>
      <c r="E114" t="s">
        <v>15</v>
      </c>
      <c r="F114" t="s">
        <v>14</v>
      </c>
      <c r="G114" t="s">
        <v>28</v>
      </c>
      <c r="H114" t="s">
        <v>49</v>
      </c>
      <c r="I114" t="s">
        <v>14</v>
      </c>
      <c r="J114" s="1">
        <v>45566.065532407411</v>
      </c>
      <c r="K114" s="1">
        <v>45567</v>
      </c>
      <c r="L114" s="1">
        <v>45566.515127314815</v>
      </c>
      <c r="M114" s="1">
        <v>45566.541666666664</v>
      </c>
      <c r="N114" s="1">
        <v>45567.59033564815</v>
      </c>
      <c r="O114" t="s">
        <v>62</v>
      </c>
      <c r="P114" s="1">
        <v>45567.541666666664</v>
      </c>
      <c r="Q114" t="s">
        <v>67</v>
      </c>
      <c r="R114" t="s">
        <v>68</v>
      </c>
      <c r="S114">
        <v>10.78</v>
      </c>
      <c r="T114">
        <v>11.42</v>
      </c>
      <c r="U114">
        <v>36.58</v>
      </c>
      <c r="V114">
        <v>0.63</v>
      </c>
      <c r="W114">
        <v>25.8</v>
      </c>
      <c r="X114">
        <v>25.17</v>
      </c>
      <c r="Y114">
        <v>1.17</v>
      </c>
      <c r="Z114">
        <f>IF(ShipmentData[[#This Row],[ImportToFulfilledHours]]&gt;12, 1, 0)</f>
        <v>0</v>
      </c>
      <c r="AA114">
        <f>IF(ShipmentData[[#This Row],[ImportToPickUpHours]]&gt;18, 1, 0)</f>
        <v>0</v>
      </c>
    </row>
    <row r="115" spans="1:27" x14ac:dyDescent="0.35">
      <c r="A115">
        <v>1973718905</v>
      </c>
      <c r="B115" t="s">
        <v>5</v>
      </c>
      <c r="C115" t="s">
        <v>58</v>
      </c>
      <c r="D115" t="s">
        <v>39</v>
      </c>
      <c r="E115" t="s">
        <v>15</v>
      </c>
      <c r="F115" t="s">
        <v>14</v>
      </c>
      <c r="G115" t="s">
        <v>28</v>
      </c>
      <c r="H115" t="s">
        <v>49</v>
      </c>
      <c r="I115" t="s">
        <v>14</v>
      </c>
      <c r="J115" s="1">
        <v>45566.065532407411</v>
      </c>
      <c r="K115" s="1">
        <v>45567</v>
      </c>
      <c r="L115" s="1">
        <v>45566.491516203707</v>
      </c>
      <c r="M115" s="1">
        <v>45566.541666666664</v>
      </c>
      <c r="N115" s="1"/>
      <c r="O115" t="s">
        <v>62</v>
      </c>
      <c r="P115" s="1">
        <v>45569.541666666664</v>
      </c>
      <c r="Q115" t="s">
        <v>69</v>
      </c>
      <c r="R115" t="s">
        <v>69</v>
      </c>
      <c r="S115">
        <v>10.220000000000001</v>
      </c>
      <c r="T115">
        <v>11.42</v>
      </c>
      <c r="V115">
        <v>1.2</v>
      </c>
      <c r="Y115">
        <v>0</v>
      </c>
      <c r="Z115">
        <f>IF(ShipmentData[[#This Row],[ImportToFulfilledHours]]&gt;12, 1, 0)</f>
        <v>0</v>
      </c>
      <c r="AA115">
        <f>IF(ShipmentData[[#This Row],[ImportToPickUpHours]]&gt;18, 1, 0)</f>
        <v>0</v>
      </c>
    </row>
    <row r="116" spans="1:27" x14ac:dyDescent="0.35">
      <c r="A116">
        <v>1973740033</v>
      </c>
      <c r="B116" t="s">
        <v>5</v>
      </c>
      <c r="C116" t="s">
        <v>57</v>
      </c>
      <c r="D116" t="s">
        <v>39</v>
      </c>
      <c r="E116" t="s">
        <v>15</v>
      </c>
      <c r="F116" t="s">
        <v>14</v>
      </c>
      <c r="G116" t="s">
        <v>28</v>
      </c>
      <c r="H116" t="s">
        <v>49</v>
      </c>
      <c r="I116" t="s">
        <v>14</v>
      </c>
      <c r="J116" s="1">
        <v>45566.06554398148</v>
      </c>
      <c r="K116" s="1">
        <v>45567</v>
      </c>
      <c r="L116" s="1">
        <v>45566.515127314815</v>
      </c>
      <c r="M116" s="1">
        <v>45566.541666666664</v>
      </c>
      <c r="N116" s="1">
        <v>45567.603333333333</v>
      </c>
      <c r="O116" t="s">
        <v>62</v>
      </c>
      <c r="P116" s="1">
        <v>45567.541666666664</v>
      </c>
      <c r="Q116" t="s">
        <v>67</v>
      </c>
      <c r="R116" t="s">
        <v>68</v>
      </c>
      <c r="S116">
        <v>10.78</v>
      </c>
      <c r="T116">
        <v>11.42</v>
      </c>
      <c r="U116">
        <v>36.9</v>
      </c>
      <c r="V116">
        <v>0.63</v>
      </c>
      <c r="W116">
        <v>26.12</v>
      </c>
      <c r="X116">
        <v>25.47</v>
      </c>
      <c r="Y116">
        <v>1.47</v>
      </c>
      <c r="Z116">
        <f>IF(ShipmentData[[#This Row],[ImportToFulfilledHours]]&gt;12, 1, 0)</f>
        <v>0</v>
      </c>
      <c r="AA116">
        <f>IF(ShipmentData[[#This Row],[ImportToPickUpHours]]&gt;18, 1, 0)</f>
        <v>0</v>
      </c>
    </row>
    <row r="117" spans="1:27" x14ac:dyDescent="0.35">
      <c r="A117">
        <v>1973719509</v>
      </c>
      <c r="B117" t="s">
        <v>5</v>
      </c>
      <c r="C117" t="s">
        <v>58</v>
      </c>
      <c r="D117" t="s">
        <v>39</v>
      </c>
      <c r="E117" t="s">
        <v>15</v>
      </c>
      <c r="F117" t="s">
        <v>14</v>
      </c>
      <c r="G117" t="s">
        <v>28</v>
      </c>
      <c r="H117" t="s">
        <v>49</v>
      </c>
      <c r="I117" t="s">
        <v>14</v>
      </c>
      <c r="J117" s="1">
        <v>45566.06554398148</v>
      </c>
      <c r="K117" s="1">
        <v>45567</v>
      </c>
      <c r="L117" s="1">
        <v>45566.491516203707</v>
      </c>
      <c r="M117" s="1">
        <v>45566.541666666664</v>
      </c>
      <c r="N117" s="1">
        <v>45568.671666666669</v>
      </c>
      <c r="O117" t="s">
        <v>62</v>
      </c>
      <c r="P117" s="1">
        <v>45569.541666666664</v>
      </c>
      <c r="Q117" t="s">
        <v>67</v>
      </c>
      <c r="R117" t="s">
        <v>70</v>
      </c>
      <c r="S117">
        <v>10.220000000000001</v>
      </c>
      <c r="T117">
        <v>11.42</v>
      </c>
      <c r="U117">
        <v>62.53</v>
      </c>
      <c r="V117">
        <v>1.2</v>
      </c>
      <c r="W117">
        <v>52.32</v>
      </c>
      <c r="X117">
        <v>51.12</v>
      </c>
      <c r="Y117">
        <v>0</v>
      </c>
      <c r="Z117">
        <f>IF(ShipmentData[[#This Row],[ImportToFulfilledHours]]&gt;12, 1, 0)</f>
        <v>0</v>
      </c>
      <c r="AA117">
        <f>IF(ShipmentData[[#This Row],[ImportToPickUpHours]]&gt;18, 1, 0)</f>
        <v>0</v>
      </c>
    </row>
    <row r="118" spans="1:27" x14ac:dyDescent="0.35">
      <c r="A118">
        <v>1974023566</v>
      </c>
      <c r="B118" t="s">
        <v>11</v>
      </c>
      <c r="C118" t="s">
        <v>38</v>
      </c>
      <c r="D118" t="s">
        <v>39</v>
      </c>
      <c r="E118" t="s">
        <v>15</v>
      </c>
      <c r="F118" t="s">
        <v>14</v>
      </c>
      <c r="G118" t="s">
        <v>25</v>
      </c>
      <c r="H118" t="s">
        <v>54</v>
      </c>
      <c r="I118" t="s">
        <v>14</v>
      </c>
      <c r="J118" s="1">
        <v>45566.066921296297</v>
      </c>
      <c r="K118" s="1">
        <v>45567</v>
      </c>
      <c r="L118" s="1">
        <v>45566.48814814815</v>
      </c>
      <c r="M118" s="1">
        <v>45566.541666666664</v>
      </c>
      <c r="N118" s="1">
        <v>45567.601666666669</v>
      </c>
      <c r="O118" t="s">
        <v>63</v>
      </c>
      <c r="P118" s="1">
        <v>45568.541666666664</v>
      </c>
      <c r="Q118" t="s">
        <v>67</v>
      </c>
      <c r="R118" t="s">
        <v>70</v>
      </c>
      <c r="S118">
        <v>10.1</v>
      </c>
      <c r="T118">
        <v>11.38</v>
      </c>
      <c r="U118">
        <v>36.83</v>
      </c>
      <c r="V118">
        <v>1.28</v>
      </c>
      <c r="W118">
        <v>26.72</v>
      </c>
      <c r="X118">
        <v>25.43</v>
      </c>
      <c r="Y118">
        <v>0</v>
      </c>
      <c r="Z118">
        <f>IF(ShipmentData[[#This Row],[ImportToFulfilledHours]]&gt;12, 1, 0)</f>
        <v>0</v>
      </c>
      <c r="AA118">
        <f>IF(ShipmentData[[#This Row],[ImportToPickUpHours]]&gt;18, 1, 0)</f>
        <v>0</v>
      </c>
    </row>
    <row r="119" spans="1:27" x14ac:dyDescent="0.35">
      <c r="A119">
        <v>1974024079</v>
      </c>
      <c r="B119" t="s">
        <v>11</v>
      </c>
      <c r="C119" t="s">
        <v>38</v>
      </c>
      <c r="D119" t="s">
        <v>39</v>
      </c>
      <c r="E119" t="s">
        <v>15</v>
      </c>
      <c r="F119" t="s">
        <v>14</v>
      </c>
      <c r="G119" t="s">
        <v>25</v>
      </c>
      <c r="H119" t="s">
        <v>54</v>
      </c>
      <c r="I119" t="s">
        <v>14</v>
      </c>
      <c r="J119" s="1">
        <v>45566.066932870373</v>
      </c>
      <c r="K119" s="1">
        <v>45567</v>
      </c>
      <c r="L119" s="1">
        <v>45566.48814814815</v>
      </c>
      <c r="M119" s="1">
        <v>45566.541666666664</v>
      </c>
      <c r="N119" s="1">
        <v>45567.761666666665</v>
      </c>
      <c r="O119" t="s">
        <v>62</v>
      </c>
      <c r="P119" s="1">
        <v>45568.541666666664</v>
      </c>
      <c r="Q119" t="s">
        <v>67</v>
      </c>
      <c r="R119" t="s">
        <v>70</v>
      </c>
      <c r="S119">
        <v>10.1</v>
      </c>
      <c r="T119">
        <v>11.38</v>
      </c>
      <c r="U119">
        <v>40.67</v>
      </c>
      <c r="V119">
        <v>1.28</v>
      </c>
      <c r="W119">
        <v>30.55</v>
      </c>
      <c r="X119">
        <v>29.27</v>
      </c>
      <c r="Y119">
        <v>0</v>
      </c>
      <c r="Z119">
        <f>IF(ShipmentData[[#This Row],[ImportToFulfilledHours]]&gt;12, 1, 0)</f>
        <v>0</v>
      </c>
      <c r="AA119">
        <f>IF(ShipmentData[[#This Row],[ImportToPickUpHours]]&gt;18, 1, 0)</f>
        <v>0</v>
      </c>
    </row>
    <row r="120" spans="1:27" x14ac:dyDescent="0.35">
      <c r="A120">
        <v>6722652389</v>
      </c>
      <c r="B120" t="s">
        <v>5</v>
      </c>
      <c r="C120" t="s">
        <v>57</v>
      </c>
      <c r="D120" t="s">
        <v>39</v>
      </c>
      <c r="E120" t="s">
        <v>15</v>
      </c>
      <c r="F120" t="s">
        <v>14</v>
      </c>
      <c r="G120" t="s">
        <v>39</v>
      </c>
      <c r="H120" t="s">
        <v>15</v>
      </c>
      <c r="I120" t="s">
        <v>14</v>
      </c>
      <c r="J120" s="1">
        <v>45566.067002314812</v>
      </c>
      <c r="K120" s="1">
        <v>45567</v>
      </c>
      <c r="L120" s="1">
        <v>45567.422673611109</v>
      </c>
      <c r="M120" s="1">
        <v>45567.541666666664</v>
      </c>
      <c r="N120" s="1">
        <v>45568.908333333333</v>
      </c>
      <c r="O120" t="s">
        <v>62</v>
      </c>
      <c r="P120" s="1">
        <v>45568.541666666664</v>
      </c>
      <c r="Q120" t="s">
        <v>67</v>
      </c>
      <c r="R120" t="s">
        <v>68</v>
      </c>
      <c r="S120">
        <v>32.53</v>
      </c>
      <c r="T120">
        <v>35.380000000000003</v>
      </c>
      <c r="U120">
        <v>68.180000000000007</v>
      </c>
      <c r="V120">
        <v>2.85</v>
      </c>
      <c r="W120">
        <v>35.65</v>
      </c>
      <c r="X120">
        <v>32.799999999999997</v>
      </c>
      <c r="Y120">
        <v>8.8000000000000007</v>
      </c>
      <c r="Z120">
        <f>IF(ShipmentData[[#This Row],[ImportToFulfilledHours]]&gt;12, 1, 0)</f>
        <v>1</v>
      </c>
      <c r="AA120">
        <f>IF(ShipmentData[[#This Row],[ImportToPickUpHours]]&gt;18, 1, 0)</f>
        <v>1</v>
      </c>
    </row>
    <row r="121" spans="1:27" x14ac:dyDescent="0.35">
      <c r="A121">
        <v>6722652675</v>
      </c>
      <c r="B121" t="s">
        <v>5</v>
      </c>
      <c r="C121" t="s">
        <v>57</v>
      </c>
      <c r="D121" t="s">
        <v>39</v>
      </c>
      <c r="E121" t="s">
        <v>15</v>
      </c>
      <c r="F121" t="s">
        <v>14</v>
      </c>
      <c r="G121" t="s">
        <v>39</v>
      </c>
      <c r="H121" t="s">
        <v>15</v>
      </c>
      <c r="I121" t="s">
        <v>14</v>
      </c>
      <c r="J121" s="1">
        <v>45566.067013888889</v>
      </c>
      <c r="K121" s="1">
        <v>45567</v>
      </c>
      <c r="L121" s="1">
        <v>45567.422673611109</v>
      </c>
      <c r="M121" s="1">
        <v>45567.541666666664</v>
      </c>
      <c r="N121" s="1">
        <v>45568.543333333335</v>
      </c>
      <c r="O121" t="s">
        <v>62</v>
      </c>
      <c r="P121" s="1">
        <v>45568.541666666664</v>
      </c>
      <c r="Q121" t="s">
        <v>67</v>
      </c>
      <c r="R121" t="s">
        <v>68</v>
      </c>
      <c r="S121">
        <v>32.53</v>
      </c>
      <c r="T121">
        <v>35.380000000000003</v>
      </c>
      <c r="U121">
        <v>59.42</v>
      </c>
      <c r="V121">
        <v>2.85</v>
      </c>
      <c r="W121">
        <v>26.88</v>
      </c>
      <c r="X121">
        <v>24.03</v>
      </c>
      <c r="Y121">
        <v>0.03</v>
      </c>
      <c r="Z121">
        <f>IF(ShipmentData[[#This Row],[ImportToFulfilledHours]]&gt;12, 1, 0)</f>
        <v>1</v>
      </c>
      <c r="AA121">
        <f>IF(ShipmentData[[#This Row],[ImportToPickUpHours]]&gt;18, 1, 0)</f>
        <v>1</v>
      </c>
    </row>
    <row r="122" spans="1:27" x14ac:dyDescent="0.35">
      <c r="A122">
        <v>1974277287</v>
      </c>
      <c r="B122" t="s">
        <v>5</v>
      </c>
      <c r="C122" t="s">
        <v>58</v>
      </c>
      <c r="D122" t="s">
        <v>39</v>
      </c>
      <c r="E122" t="s">
        <v>15</v>
      </c>
      <c r="F122" t="s">
        <v>14</v>
      </c>
      <c r="G122" t="s">
        <v>28</v>
      </c>
      <c r="H122" t="s">
        <v>49</v>
      </c>
      <c r="I122" t="s">
        <v>14</v>
      </c>
      <c r="J122" s="1">
        <v>45566.068310185183</v>
      </c>
      <c r="K122" s="1">
        <v>45567</v>
      </c>
      <c r="L122" s="1">
        <v>45566.493032407408</v>
      </c>
      <c r="M122" s="1">
        <v>45566.541666666664</v>
      </c>
      <c r="N122" s="1">
        <v>45568.928333333337</v>
      </c>
      <c r="O122" t="s">
        <v>62</v>
      </c>
      <c r="P122" s="1">
        <v>45569.541666666664</v>
      </c>
      <c r="Q122" t="s">
        <v>67</v>
      </c>
      <c r="R122" t="s">
        <v>70</v>
      </c>
      <c r="S122">
        <v>10.18</v>
      </c>
      <c r="T122">
        <v>11.35</v>
      </c>
      <c r="U122">
        <v>68.63</v>
      </c>
      <c r="V122">
        <v>1.17</v>
      </c>
      <c r="W122">
        <v>58.43</v>
      </c>
      <c r="X122">
        <v>57.27</v>
      </c>
      <c r="Y122">
        <v>0</v>
      </c>
      <c r="Z122">
        <f>IF(ShipmentData[[#This Row],[ImportToFulfilledHours]]&gt;12, 1, 0)</f>
        <v>0</v>
      </c>
      <c r="AA122">
        <f>IF(ShipmentData[[#This Row],[ImportToPickUpHours]]&gt;18, 1, 0)</f>
        <v>0</v>
      </c>
    </row>
    <row r="123" spans="1:27" x14ac:dyDescent="0.35">
      <c r="A123">
        <v>1974277778</v>
      </c>
      <c r="B123" t="s">
        <v>5</v>
      </c>
      <c r="C123" t="s">
        <v>58</v>
      </c>
      <c r="D123" t="s">
        <v>39</v>
      </c>
      <c r="E123" t="s">
        <v>15</v>
      </c>
      <c r="F123" t="s">
        <v>14</v>
      </c>
      <c r="G123" t="s">
        <v>28</v>
      </c>
      <c r="H123" t="s">
        <v>49</v>
      </c>
      <c r="I123" t="s">
        <v>14</v>
      </c>
      <c r="J123" s="1">
        <v>45566.06832175926</v>
      </c>
      <c r="K123" s="1">
        <v>45567</v>
      </c>
      <c r="L123" s="1">
        <v>45566.493032407408</v>
      </c>
      <c r="M123" s="1">
        <v>45566.541666666664</v>
      </c>
      <c r="N123" s="1">
        <v>45569.548333333332</v>
      </c>
      <c r="O123" t="s">
        <v>62</v>
      </c>
      <c r="P123" s="1">
        <v>45569.541666666664</v>
      </c>
      <c r="Q123" t="s">
        <v>67</v>
      </c>
      <c r="R123" t="s">
        <v>68</v>
      </c>
      <c r="S123">
        <v>10.18</v>
      </c>
      <c r="T123">
        <v>11.35</v>
      </c>
      <c r="U123">
        <v>83.52</v>
      </c>
      <c r="V123">
        <v>1.17</v>
      </c>
      <c r="W123">
        <v>73.319999999999993</v>
      </c>
      <c r="X123">
        <v>72.150000000000006</v>
      </c>
      <c r="Y123">
        <v>0.15</v>
      </c>
      <c r="Z123">
        <f>IF(ShipmentData[[#This Row],[ImportToFulfilledHours]]&gt;12, 1, 0)</f>
        <v>0</v>
      </c>
      <c r="AA123">
        <f>IF(ShipmentData[[#This Row],[ImportToPickUpHours]]&gt;18, 1, 0)</f>
        <v>0</v>
      </c>
    </row>
    <row r="124" spans="1:27" x14ac:dyDescent="0.35">
      <c r="A124">
        <v>1974414272</v>
      </c>
      <c r="B124" t="s">
        <v>37</v>
      </c>
      <c r="C124" t="s">
        <v>58</v>
      </c>
      <c r="D124" t="s">
        <v>39</v>
      </c>
      <c r="E124" t="s">
        <v>15</v>
      </c>
      <c r="F124" t="s">
        <v>14</v>
      </c>
      <c r="G124" t="s">
        <v>32</v>
      </c>
      <c r="H124" t="s">
        <v>44</v>
      </c>
      <c r="I124" t="s">
        <v>14</v>
      </c>
      <c r="J124" s="1">
        <v>45566.069004629629</v>
      </c>
      <c r="K124" s="1">
        <v>45567</v>
      </c>
      <c r="L124" s="1">
        <v>45566.471701388888</v>
      </c>
      <c r="M124" s="1">
        <v>45566.541666666664</v>
      </c>
      <c r="N124" s="1">
        <v>45569.621666666666</v>
      </c>
      <c r="O124" t="s">
        <v>62</v>
      </c>
      <c r="P124" s="1">
        <v>45569.541666666664</v>
      </c>
      <c r="Q124" t="s">
        <v>67</v>
      </c>
      <c r="R124" t="s">
        <v>68</v>
      </c>
      <c r="S124">
        <v>9.65</v>
      </c>
      <c r="T124">
        <v>11.33</v>
      </c>
      <c r="U124">
        <v>85.25</v>
      </c>
      <c r="V124">
        <v>1.67</v>
      </c>
      <c r="W124">
        <v>75.58</v>
      </c>
      <c r="X124">
        <v>73.92</v>
      </c>
      <c r="Y124">
        <v>1.92</v>
      </c>
      <c r="Z124">
        <f>IF(ShipmentData[[#This Row],[ImportToFulfilledHours]]&gt;12, 1, 0)</f>
        <v>0</v>
      </c>
      <c r="AA124">
        <f>IF(ShipmentData[[#This Row],[ImportToPickUpHours]]&gt;18, 1, 0)</f>
        <v>0</v>
      </c>
    </row>
    <row r="125" spans="1:27" x14ac:dyDescent="0.35">
      <c r="A125">
        <v>1974376290</v>
      </c>
      <c r="B125" t="s">
        <v>37</v>
      </c>
      <c r="C125" t="s">
        <v>58</v>
      </c>
      <c r="D125" t="s">
        <v>39</v>
      </c>
      <c r="E125" t="s">
        <v>15</v>
      </c>
      <c r="F125" t="s">
        <v>14</v>
      </c>
      <c r="G125" t="s">
        <v>32</v>
      </c>
      <c r="H125" t="s">
        <v>44</v>
      </c>
      <c r="I125" t="s">
        <v>14</v>
      </c>
      <c r="J125" s="1">
        <v>45566.069004629629</v>
      </c>
      <c r="K125" s="1">
        <v>45567</v>
      </c>
      <c r="L125" s="1">
        <v>45566.471053240741</v>
      </c>
      <c r="M125" s="1">
        <v>45566.541666666664</v>
      </c>
      <c r="N125" s="1">
        <v>45568.489664351851</v>
      </c>
      <c r="O125" t="s">
        <v>63</v>
      </c>
      <c r="P125" s="1">
        <v>45569.541666666664</v>
      </c>
      <c r="Q125" t="s">
        <v>67</v>
      </c>
      <c r="R125" t="s">
        <v>70</v>
      </c>
      <c r="S125">
        <v>9.6300000000000008</v>
      </c>
      <c r="T125">
        <v>11.33</v>
      </c>
      <c r="U125">
        <v>58.08</v>
      </c>
      <c r="V125">
        <v>1.68</v>
      </c>
      <c r="W125">
        <v>48.43</v>
      </c>
      <c r="X125">
        <v>46.75</v>
      </c>
      <c r="Y125">
        <v>0</v>
      </c>
      <c r="Z125">
        <f>IF(ShipmentData[[#This Row],[ImportToFulfilledHours]]&gt;12, 1, 0)</f>
        <v>0</v>
      </c>
      <c r="AA125">
        <f>IF(ShipmentData[[#This Row],[ImportToPickUpHours]]&gt;18, 1, 0)</f>
        <v>0</v>
      </c>
    </row>
    <row r="126" spans="1:27" x14ac:dyDescent="0.35">
      <c r="A126">
        <v>1974414681</v>
      </c>
      <c r="B126" t="s">
        <v>37</v>
      </c>
      <c r="C126" t="s">
        <v>58</v>
      </c>
      <c r="D126" t="s">
        <v>39</v>
      </c>
      <c r="E126" t="s">
        <v>15</v>
      </c>
      <c r="F126" t="s">
        <v>14</v>
      </c>
      <c r="G126" t="s">
        <v>32</v>
      </c>
      <c r="H126" t="s">
        <v>44</v>
      </c>
      <c r="I126" t="s">
        <v>14</v>
      </c>
      <c r="J126" s="1">
        <v>45566.069016203706</v>
      </c>
      <c r="K126" s="1">
        <v>45567</v>
      </c>
      <c r="L126" s="1">
        <v>45566.471701388888</v>
      </c>
      <c r="M126" s="1">
        <v>45566.541666666664</v>
      </c>
      <c r="N126" s="1">
        <v>45569.46166666667</v>
      </c>
      <c r="O126" t="s">
        <v>62</v>
      </c>
      <c r="P126" s="1">
        <v>45569.541666666664</v>
      </c>
      <c r="Q126" t="s">
        <v>67</v>
      </c>
      <c r="R126" t="s">
        <v>70</v>
      </c>
      <c r="S126">
        <v>9.65</v>
      </c>
      <c r="T126">
        <v>11.33</v>
      </c>
      <c r="U126">
        <v>81.42</v>
      </c>
      <c r="V126">
        <v>1.67</v>
      </c>
      <c r="W126">
        <v>71.75</v>
      </c>
      <c r="X126">
        <v>70.069999999999993</v>
      </c>
      <c r="Y126">
        <v>0</v>
      </c>
      <c r="Z126">
        <f>IF(ShipmentData[[#This Row],[ImportToFulfilledHours]]&gt;12, 1, 0)</f>
        <v>0</v>
      </c>
      <c r="AA126">
        <f>IF(ShipmentData[[#This Row],[ImportToPickUpHours]]&gt;18, 1, 0)</f>
        <v>0</v>
      </c>
    </row>
    <row r="127" spans="1:27" x14ac:dyDescent="0.35">
      <c r="A127">
        <v>1974376815</v>
      </c>
      <c r="B127" t="s">
        <v>37</v>
      </c>
      <c r="C127" t="s">
        <v>58</v>
      </c>
      <c r="D127" t="s">
        <v>39</v>
      </c>
      <c r="E127" t="s">
        <v>15</v>
      </c>
      <c r="F127" t="s">
        <v>14</v>
      </c>
      <c r="G127" t="s">
        <v>32</v>
      </c>
      <c r="H127" t="s">
        <v>44</v>
      </c>
      <c r="I127" t="s">
        <v>14</v>
      </c>
      <c r="J127" s="1">
        <v>45566.069016203706</v>
      </c>
      <c r="K127" s="1">
        <v>45567</v>
      </c>
      <c r="L127" s="1">
        <v>45566.471053240741</v>
      </c>
      <c r="M127" s="1">
        <v>45566.541666666664</v>
      </c>
      <c r="N127" s="1">
        <v>45568.523668981485</v>
      </c>
      <c r="O127" t="s">
        <v>62</v>
      </c>
      <c r="P127" s="1">
        <v>45569.541666666664</v>
      </c>
      <c r="Q127" t="s">
        <v>67</v>
      </c>
      <c r="R127" t="s">
        <v>70</v>
      </c>
      <c r="S127">
        <v>9.6300000000000008</v>
      </c>
      <c r="T127">
        <v>11.33</v>
      </c>
      <c r="U127">
        <v>58.9</v>
      </c>
      <c r="V127">
        <v>1.68</v>
      </c>
      <c r="W127">
        <v>49.25</v>
      </c>
      <c r="X127">
        <v>47.57</v>
      </c>
      <c r="Y127">
        <v>0</v>
      </c>
      <c r="Z127">
        <f>IF(ShipmentData[[#This Row],[ImportToFulfilledHours]]&gt;12, 1, 0)</f>
        <v>0</v>
      </c>
      <c r="AA127">
        <f>IF(ShipmentData[[#This Row],[ImportToPickUpHours]]&gt;18, 1, 0)</f>
        <v>0</v>
      </c>
    </row>
    <row r="128" spans="1:27" x14ac:dyDescent="0.35">
      <c r="A128">
        <v>1974862835</v>
      </c>
      <c r="B128" t="s">
        <v>5</v>
      </c>
      <c r="C128" t="s">
        <v>57</v>
      </c>
      <c r="D128" t="s">
        <v>39</v>
      </c>
      <c r="E128" t="s">
        <v>15</v>
      </c>
      <c r="F128" t="s">
        <v>14</v>
      </c>
      <c r="G128" t="s">
        <v>23</v>
      </c>
      <c r="H128" t="s">
        <v>50</v>
      </c>
      <c r="I128" t="s">
        <v>14</v>
      </c>
      <c r="J128" s="1">
        <v>45566.071087962962</v>
      </c>
      <c r="K128" s="1">
        <v>45567</v>
      </c>
      <c r="L128" s="1">
        <v>45566.553055555552</v>
      </c>
      <c r="M128" s="1">
        <v>45566.708333333336</v>
      </c>
      <c r="N128" s="1">
        <v>45567.757002314815</v>
      </c>
      <c r="O128" t="s">
        <v>62</v>
      </c>
      <c r="P128" s="1">
        <v>45567.708333333336</v>
      </c>
      <c r="Q128" t="s">
        <v>67</v>
      </c>
      <c r="R128" t="s">
        <v>68</v>
      </c>
      <c r="S128">
        <v>11.57</v>
      </c>
      <c r="T128">
        <v>15.28</v>
      </c>
      <c r="U128">
        <v>40.450000000000003</v>
      </c>
      <c r="V128">
        <v>3.72</v>
      </c>
      <c r="W128">
        <v>28.88</v>
      </c>
      <c r="X128">
        <v>25.17</v>
      </c>
      <c r="Y128">
        <v>1.17</v>
      </c>
      <c r="Z128">
        <f>IF(ShipmentData[[#This Row],[ImportToFulfilledHours]]&gt;12, 1, 0)</f>
        <v>0</v>
      </c>
      <c r="AA128">
        <f>IF(ShipmentData[[#This Row],[ImportToPickUpHours]]&gt;18, 1, 0)</f>
        <v>0</v>
      </c>
    </row>
    <row r="129" spans="1:27" x14ac:dyDescent="0.35">
      <c r="A129">
        <v>1974863104</v>
      </c>
      <c r="B129" t="s">
        <v>5</v>
      </c>
      <c r="C129" t="s">
        <v>57</v>
      </c>
      <c r="D129" t="s">
        <v>39</v>
      </c>
      <c r="E129" t="s">
        <v>15</v>
      </c>
      <c r="F129" t="s">
        <v>14</v>
      </c>
      <c r="G129" t="s">
        <v>23</v>
      </c>
      <c r="H129" t="s">
        <v>50</v>
      </c>
      <c r="I129" t="s">
        <v>14</v>
      </c>
      <c r="J129" s="1">
        <v>45566.071099537039</v>
      </c>
      <c r="K129" s="1">
        <v>45567</v>
      </c>
      <c r="L129" s="1">
        <v>45566.553055555552</v>
      </c>
      <c r="M129" s="1">
        <v>45566.708333333336</v>
      </c>
      <c r="N129" s="1">
        <v>45568.555</v>
      </c>
      <c r="O129" t="s">
        <v>62</v>
      </c>
      <c r="P129" s="1">
        <v>45567.708333333336</v>
      </c>
      <c r="Q129" t="s">
        <v>67</v>
      </c>
      <c r="R129" t="s">
        <v>68</v>
      </c>
      <c r="S129">
        <v>11.57</v>
      </c>
      <c r="T129">
        <v>15.28</v>
      </c>
      <c r="U129">
        <v>59.6</v>
      </c>
      <c r="V129">
        <v>3.72</v>
      </c>
      <c r="W129">
        <v>48.03</v>
      </c>
      <c r="X129">
        <v>44.32</v>
      </c>
      <c r="Y129">
        <v>20.32</v>
      </c>
      <c r="Z129">
        <f>IF(ShipmentData[[#This Row],[ImportToFulfilledHours]]&gt;12, 1, 0)</f>
        <v>0</v>
      </c>
      <c r="AA129">
        <f>IF(ShipmentData[[#This Row],[ImportToPickUpHours]]&gt;18, 1, 0)</f>
        <v>0</v>
      </c>
    </row>
    <row r="130" spans="1:27" x14ac:dyDescent="0.35">
      <c r="A130">
        <v>1975025107</v>
      </c>
      <c r="B130" t="s">
        <v>11</v>
      </c>
      <c r="C130" t="s">
        <v>38</v>
      </c>
      <c r="D130" t="s">
        <v>39</v>
      </c>
      <c r="E130" t="s">
        <v>15</v>
      </c>
      <c r="F130" t="s">
        <v>14</v>
      </c>
      <c r="G130" t="s">
        <v>25</v>
      </c>
      <c r="H130" t="s">
        <v>54</v>
      </c>
      <c r="I130" t="s">
        <v>14</v>
      </c>
      <c r="J130" s="1">
        <v>45566.071782407409</v>
      </c>
      <c r="K130" s="1">
        <v>45567</v>
      </c>
      <c r="L130" s="1">
        <v>45566.49428240741</v>
      </c>
      <c r="M130" s="1">
        <v>45566.541666666664</v>
      </c>
      <c r="N130" s="1"/>
      <c r="O130" t="s">
        <v>62</v>
      </c>
      <c r="P130" s="1">
        <v>45568.541666666664</v>
      </c>
      <c r="Q130" t="s">
        <v>69</v>
      </c>
      <c r="R130" t="s">
        <v>69</v>
      </c>
      <c r="S130">
        <v>10.130000000000001</v>
      </c>
      <c r="T130">
        <v>11.27</v>
      </c>
      <c r="V130">
        <v>1.1299999999999999</v>
      </c>
      <c r="Y130">
        <v>0</v>
      </c>
      <c r="Z130">
        <f>IF(ShipmentData[[#This Row],[ImportToFulfilledHours]]&gt;12, 1, 0)</f>
        <v>0</v>
      </c>
      <c r="AA130">
        <f>IF(ShipmentData[[#This Row],[ImportToPickUpHours]]&gt;18, 1, 0)</f>
        <v>0</v>
      </c>
    </row>
    <row r="131" spans="1:27" x14ac:dyDescent="0.35">
      <c r="A131">
        <v>1975025792</v>
      </c>
      <c r="B131" t="s">
        <v>11</v>
      </c>
      <c r="C131" t="s">
        <v>38</v>
      </c>
      <c r="D131" t="s">
        <v>39</v>
      </c>
      <c r="E131" t="s">
        <v>15</v>
      </c>
      <c r="F131" t="s">
        <v>14</v>
      </c>
      <c r="G131" t="s">
        <v>25</v>
      </c>
      <c r="H131" t="s">
        <v>54</v>
      </c>
      <c r="I131" t="s">
        <v>14</v>
      </c>
      <c r="J131" s="1">
        <v>45566.071793981479</v>
      </c>
      <c r="K131" s="1">
        <v>45567</v>
      </c>
      <c r="L131" s="1">
        <v>45566.49428240741</v>
      </c>
      <c r="M131" s="1">
        <v>45566.541666666664</v>
      </c>
      <c r="N131" s="1">
        <v>45568.566666666666</v>
      </c>
      <c r="O131" t="s">
        <v>62</v>
      </c>
      <c r="P131" s="1">
        <v>45568.541666666664</v>
      </c>
      <c r="Q131" t="s">
        <v>67</v>
      </c>
      <c r="R131" t="s">
        <v>68</v>
      </c>
      <c r="S131">
        <v>10.130000000000001</v>
      </c>
      <c r="T131">
        <v>11.27</v>
      </c>
      <c r="U131">
        <v>59.87</v>
      </c>
      <c r="V131">
        <v>1.1299999999999999</v>
      </c>
      <c r="W131">
        <v>49.73</v>
      </c>
      <c r="X131">
        <v>48.6</v>
      </c>
      <c r="Y131">
        <v>0.6</v>
      </c>
      <c r="Z131">
        <f>IF(ShipmentData[[#This Row],[ImportToFulfilledHours]]&gt;12, 1, 0)</f>
        <v>0</v>
      </c>
      <c r="AA131">
        <f>IF(ShipmentData[[#This Row],[ImportToPickUpHours]]&gt;18, 1, 0)</f>
        <v>0</v>
      </c>
    </row>
    <row r="132" spans="1:27" x14ac:dyDescent="0.35">
      <c r="A132">
        <v>7571313250</v>
      </c>
      <c r="B132" t="s">
        <v>36</v>
      </c>
      <c r="C132" t="s">
        <v>57</v>
      </c>
      <c r="D132" t="s">
        <v>39</v>
      </c>
      <c r="E132" t="s">
        <v>15</v>
      </c>
      <c r="F132" t="s">
        <v>14</v>
      </c>
      <c r="G132" t="s">
        <v>27</v>
      </c>
      <c r="H132" t="s">
        <v>52</v>
      </c>
      <c r="I132" t="s">
        <v>14</v>
      </c>
      <c r="J132" s="1">
        <v>45566.073877314811</v>
      </c>
      <c r="K132" s="1">
        <v>45567</v>
      </c>
      <c r="L132" s="1">
        <v>45567.560277777775</v>
      </c>
      <c r="M132" s="1">
        <v>45567.708333333336</v>
      </c>
      <c r="N132" s="1">
        <v>45568.648333333331</v>
      </c>
      <c r="O132" t="s">
        <v>62</v>
      </c>
      <c r="P132" s="1">
        <v>45568.708333333336</v>
      </c>
      <c r="Q132" t="s">
        <v>67</v>
      </c>
      <c r="R132" t="s">
        <v>70</v>
      </c>
      <c r="S132">
        <v>35.67</v>
      </c>
      <c r="T132">
        <v>39.22</v>
      </c>
      <c r="U132">
        <v>61.78</v>
      </c>
      <c r="V132">
        <v>3.55</v>
      </c>
      <c r="W132">
        <v>26.1</v>
      </c>
      <c r="X132">
        <v>22.55</v>
      </c>
      <c r="Y132">
        <v>0</v>
      </c>
      <c r="Z132">
        <f>IF(ShipmentData[[#This Row],[ImportToFulfilledHours]]&gt;12, 1, 0)</f>
        <v>1</v>
      </c>
      <c r="AA132">
        <f>IF(ShipmentData[[#This Row],[ImportToPickUpHours]]&gt;18, 1, 0)</f>
        <v>1</v>
      </c>
    </row>
    <row r="133" spans="1:27" x14ac:dyDescent="0.35">
      <c r="A133">
        <v>7571313706</v>
      </c>
      <c r="B133" t="s">
        <v>36</v>
      </c>
      <c r="C133" t="s">
        <v>57</v>
      </c>
      <c r="D133" t="s">
        <v>39</v>
      </c>
      <c r="E133" t="s">
        <v>15</v>
      </c>
      <c r="F133" t="s">
        <v>14</v>
      </c>
      <c r="G133" t="s">
        <v>27</v>
      </c>
      <c r="H133" t="s">
        <v>52</v>
      </c>
      <c r="I133" t="s">
        <v>14</v>
      </c>
      <c r="J133" s="1">
        <v>45566.073888888888</v>
      </c>
      <c r="K133" s="1">
        <v>45567</v>
      </c>
      <c r="L133" s="1">
        <v>45567.560277777775</v>
      </c>
      <c r="M133" s="1">
        <v>45567.708333333336</v>
      </c>
      <c r="N133" s="1">
        <v>45568.683333333334</v>
      </c>
      <c r="O133" t="s">
        <v>62</v>
      </c>
      <c r="P133" s="1">
        <v>45568.708333333336</v>
      </c>
      <c r="Q133" t="s">
        <v>67</v>
      </c>
      <c r="R133" t="s">
        <v>70</v>
      </c>
      <c r="S133">
        <v>35.67</v>
      </c>
      <c r="T133">
        <v>39.22</v>
      </c>
      <c r="U133">
        <v>62.62</v>
      </c>
      <c r="V133">
        <v>3.55</v>
      </c>
      <c r="W133">
        <v>26.95</v>
      </c>
      <c r="X133">
        <v>23.4</v>
      </c>
      <c r="Y133">
        <v>0</v>
      </c>
      <c r="Z133">
        <f>IF(ShipmentData[[#This Row],[ImportToFulfilledHours]]&gt;12, 1, 0)</f>
        <v>1</v>
      </c>
      <c r="AA133">
        <f>IF(ShipmentData[[#This Row],[ImportToPickUpHours]]&gt;18, 1, 0)</f>
        <v>1</v>
      </c>
    </row>
    <row r="134" spans="1:27" x14ac:dyDescent="0.35">
      <c r="A134">
        <v>1975658812</v>
      </c>
      <c r="B134" t="s">
        <v>11</v>
      </c>
      <c r="C134" t="s">
        <v>38</v>
      </c>
      <c r="D134" t="s">
        <v>39</v>
      </c>
      <c r="E134" t="s">
        <v>15</v>
      </c>
      <c r="F134" t="s">
        <v>14</v>
      </c>
      <c r="G134" t="s">
        <v>25</v>
      </c>
      <c r="H134" t="s">
        <v>54</v>
      </c>
      <c r="I134" t="s">
        <v>14</v>
      </c>
      <c r="J134" s="1">
        <v>45566.074560185189</v>
      </c>
      <c r="K134" s="1">
        <v>45567</v>
      </c>
      <c r="L134" s="1">
        <v>45566.495057870372</v>
      </c>
      <c r="M134" s="1">
        <v>45566.541666666664</v>
      </c>
      <c r="N134" s="1">
        <v>45567.592662037037</v>
      </c>
      <c r="O134" t="s">
        <v>62</v>
      </c>
      <c r="P134" s="1">
        <v>45568.541666666664</v>
      </c>
      <c r="Q134" t="s">
        <v>67</v>
      </c>
      <c r="R134" t="s">
        <v>70</v>
      </c>
      <c r="S134">
        <v>10.08</v>
      </c>
      <c r="T134">
        <v>11.2</v>
      </c>
      <c r="U134">
        <v>36.43</v>
      </c>
      <c r="V134">
        <v>1.1200000000000001</v>
      </c>
      <c r="W134">
        <v>26.33</v>
      </c>
      <c r="X134">
        <v>25.22</v>
      </c>
      <c r="Y134">
        <v>0</v>
      </c>
      <c r="Z134">
        <f>IF(ShipmentData[[#This Row],[ImportToFulfilledHours]]&gt;12, 1, 0)</f>
        <v>0</v>
      </c>
      <c r="AA134">
        <f>IF(ShipmentData[[#This Row],[ImportToPickUpHours]]&gt;18, 1, 0)</f>
        <v>0</v>
      </c>
    </row>
    <row r="135" spans="1:27" x14ac:dyDescent="0.35">
      <c r="A135">
        <v>1975658850</v>
      </c>
      <c r="B135" t="s">
        <v>11</v>
      </c>
      <c r="C135" t="s">
        <v>38</v>
      </c>
      <c r="D135" t="s">
        <v>39</v>
      </c>
      <c r="E135" t="s">
        <v>15</v>
      </c>
      <c r="F135" t="s">
        <v>14</v>
      </c>
      <c r="G135" t="s">
        <v>25</v>
      </c>
      <c r="H135" t="s">
        <v>54</v>
      </c>
      <c r="I135" t="s">
        <v>14</v>
      </c>
      <c r="J135" s="1">
        <v>45566.074571759258</v>
      </c>
      <c r="K135" s="1">
        <v>45567</v>
      </c>
      <c r="L135" s="1">
        <v>45566.495057870372</v>
      </c>
      <c r="M135" s="1">
        <v>45566.541666666664</v>
      </c>
      <c r="N135" s="1">
        <v>45568.541666666664</v>
      </c>
      <c r="O135" t="s">
        <v>62</v>
      </c>
      <c r="P135" s="1">
        <v>45568.541666666664</v>
      </c>
      <c r="Q135" t="s">
        <v>67</v>
      </c>
      <c r="R135" t="s">
        <v>70</v>
      </c>
      <c r="S135">
        <v>10.08</v>
      </c>
      <c r="T135">
        <v>11.2</v>
      </c>
      <c r="U135">
        <v>59.2</v>
      </c>
      <c r="V135">
        <v>1.1200000000000001</v>
      </c>
      <c r="W135">
        <v>49.12</v>
      </c>
      <c r="X135">
        <v>48</v>
      </c>
      <c r="Y135">
        <v>0</v>
      </c>
      <c r="Z135">
        <f>IF(ShipmentData[[#This Row],[ImportToFulfilledHours]]&gt;12, 1, 0)</f>
        <v>0</v>
      </c>
      <c r="AA135">
        <f>IF(ShipmentData[[#This Row],[ImportToPickUpHours]]&gt;18, 1, 0)</f>
        <v>0</v>
      </c>
    </row>
    <row r="136" spans="1:27" x14ac:dyDescent="0.35">
      <c r="A136">
        <v>1975918155</v>
      </c>
      <c r="B136" t="s">
        <v>5</v>
      </c>
      <c r="C136" t="s">
        <v>58</v>
      </c>
      <c r="D136" t="s">
        <v>39</v>
      </c>
      <c r="E136" t="s">
        <v>15</v>
      </c>
      <c r="F136" t="s">
        <v>14</v>
      </c>
      <c r="G136" t="s">
        <v>28</v>
      </c>
      <c r="H136" t="s">
        <v>49</v>
      </c>
      <c r="I136" t="s">
        <v>14</v>
      </c>
      <c r="J136" s="1">
        <v>45566.075254629628</v>
      </c>
      <c r="K136" s="1">
        <v>45567</v>
      </c>
      <c r="L136" s="1">
        <v>45566.486481481479</v>
      </c>
      <c r="M136" s="1">
        <v>45566.541666666664</v>
      </c>
      <c r="N136" s="1">
        <v>45569.603333333333</v>
      </c>
      <c r="O136" t="s">
        <v>62</v>
      </c>
      <c r="P136" s="1">
        <v>45569.541666666664</v>
      </c>
      <c r="Q136" t="s">
        <v>67</v>
      </c>
      <c r="R136" t="s">
        <v>68</v>
      </c>
      <c r="S136">
        <v>9.8699999999999992</v>
      </c>
      <c r="T136">
        <v>11.18</v>
      </c>
      <c r="U136">
        <v>84.67</v>
      </c>
      <c r="V136">
        <v>1.32</v>
      </c>
      <c r="W136">
        <v>74.8</v>
      </c>
      <c r="X136">
        <v>73.47</v>
      </c>
      <c r="Y136">
        <v>1.47</v>
      </c>
      <c r="Z136">
        <f>IF(ShipmentData[[#This Row],[ImportToFulfilledHours]]&gt;12, 1, 0)</f>
        <v>0</v>
      </c>
      <c r="AA136">
        <f>IF(ShipmentData[[#This Row],[ImportToPickUpHours]]&gt;18, 1, 0)</f>
        <v>0</v>
      </c>
    </row>
    <row r="137" spans="1:27" x14ac:dyDescent="0.35">
      <c r="A137">
        <v>1975915108</v>
      </c>
      <c r="B137" t="s">
        <v>5</v>
      </c>
      <c r="C137" t="s">
        <v>57</v>
      </c>
      <c r="D137" t="s">
        <v>39</v>
      </c>
      <c r="E137" t="s">
        <v>15</v>
      </c>
      <c r="F137" t="s">
        <v>14</v>
      </c>
      <c r="G137" t="s">
        <v>28</v>
      </c>
      <c r="H137" t="s">
        <v>49</v>
      </c>
      <c r="I137" t="s">
        <v>14</v>
      </c>
      <c r="J137" s="1">
        <v>45566.075254629628</v>
      </c>
      <c r="K137" s="1">
        <v>45567</v>
      </c>
      <c r="L137" s="1">
        <v>45566.486481481479</v>
      </c>
      <c r="M137" s="1">
        <v>45566.541666666664</v>
      </c>
      <c r="N137" s="1"/>
      <c r="O137" t="s">
        <v>62</v>
      </c>
      <c r="P137" s="1">
        <v>45567.541666666664</v>
      </c>
      <c r="Q137" t="s">
        <v>69</v>
      </c>
      <c r="R137" t="s">
        <v>69</v>
      </c>
      <c r="S137">
        <v>9.8699999999999992</v>
      </c>
      <c r="T137">
        <v>11.18</v>
      </c>
      <c r="V137">
        <v>1.32</v>
      </c>
      <c r="Y137">
        <v>0</v>
      </c>
      <c r="Z137">
        <f>IF(ShipmentData[[#This Row],[ImportToFulfilledHours]]&gt;12, 1, 0)</f>
        <v>0</v>
      </c>
      <c r="AA137">
        <f>IF(ShipmentData[[#This Row],[ImportToPickUpHours]]&gt;18, 1, 0)</f>
        <v>0</v>
      </c>
    </row>
    <row r="138" spans="1:27" x14ac:dyDescent="0.35">
      <c r="A138">
        <v>1975919834</v>
      </c>
      <c r="B138" t="s">
        <v>5</v>
      </c>
      <c r="C138" t="s">
        <v>57</v>
      </c>
      <c r="D138" t="s">
        <v>39</v>
      </c>
      <c r="E138" t="s">
        <v>15</v>
      </c>
      <c r="F138" t="s">
        <v>14</v>
      </c>
      <c r="G138" t="s">
        <v>28</v>
      </c>
      <c r="H138" t="s">
        <v>49</v>
      </c>
      <c r="I138" t="s">
        <v>14</v>
      </c>
      <c r="J138" s="1">
        <v>45566.075254629628</v>
      </c>
      <c r="K138" s="1">
        <v>45567</v>
      </c>
      <c r="L138" s="1">
        <v>45566.486481481479</v>
      </c>
      <c r="M138" s="1">
        <v>45566.541666666664</v>
      </c>
      <c r="N138" s="1">
        <v>45567.644328703704</v>
      </c>
      <c r="O138" t="s">
        <v>62</v>
      </c>
      <c r="P138" s="1">
        <v>45567.541666666664</v>
      </c>
      <c r="Q138" t="s">
        <v>67</v>
      </c>
      <c r="R138" t="s">
        <v>68</v>
      </c>
      <c r="S138">
        <v>9.8699999999999992</v>
      </c>
      <c r="T138">
        <v>11.18</v>
      </c>
      <c r="U138">
        <v>37.65</v>
      </c>
      <c r="V138">
        <v>1.32</v>
      </c>
      <c r="W138">
        <v>27.78</v>
      </c>
      <c r="X138">
        <v>26.45</v>
      </c>
      <c r="Y138">
        <v>2.4500000000000002</v>
      </c>
      <c r="Z138">
        <f>IF(ShipmentData[[#This Row],[ImportToFulfilledHours]]&gt;12, 1, 0)</f>
        <v>0</v>
      </c>
      <c r="AA138">
        <f>IF(ShipmentData[[#This Row],[ImportToPickUpHours]]&gt;18, 1, 0)</f>
        <v>0</v>
      </c>
    </row>
    <row r="139" spans="1:27" x14ac:dyDescent="0.35">
      <c r="A139">
        <v>1975920456</v>
      </c>
      <c r="B139" t="s">
        <v>5</v>
      </c>
      <c r="C139" t="s">
        <v>57</v>
      </c>
      <c r="D139" t="s">
        <v>39</v>
      </c>
      <c r="E139" t="s">
        <v>15</v>
      </c>
      <c r="F139" t="s">
        <v>14</v>
      </c>
      <c r="G139" t="s">
        <v>28</v>
      </c>
      <c r="H139" t="s">
        <v>49</v>
      </c>
      <c r="I139" t="s">
        <v>14</v>
      </c>
      <c r="J139" s="1">
        <v>45566.075266203705</v>
      </c>
      <c r="K139" s="1">
        <v>45567</v>
      </c>
      <c r="L139" s="1">
        <v>45566.486481481479</v>
      </c>
      <c r="M139" s="1">
        <v>45566.541666666664</v>
      </c>
      <c r="N139" s="1"/>
      <c r="O139" t="s">
        <v>62</v>
      </c>
      <c r="P139" s="1">
        <v>45567.541666666664</v>
      </c>
      <c r="Q139" t="s">
        <v>69</v>
      </c>
      <c r="R139" t="s">
        <v>69</v>
      </c>
      <c r="S139">
        <v>9.8699999999999992</v>
      </c>
      <c r="T139">
        <v>11.18</v>
      </c>
      <c r="V139">
        <v>1.32</v>
      </c>
      <c r="Y139">
        <v>0</v>
      </c>
      <c r="Z139">
        <f>IF(ShipmentData[[#This Row],[ImportToFulfilledHours]]&gt;12, 1, 0)</f>
        <v>0</v>
      </c>
      <c r="AA139">
        <f>IF(ShipmentData[[#This Row],[ImportToPickUpHours]]&gt;18, 1, 0)</f>
        <v>0</v>
      </c>
    </row>
    <row r="140" spans="1:27" x14ac:dyDescent="0.35">
      <c r="A140">
        <v>1975915531</v>
      </c>
      <c r="B140" t="s">
        <v>5</v>
      </c>
      <c r="C140" t="s">
        <v>57</v>
      </c>
      <c r="D140" t="s">
        <v>39</v>
      </c>
      <c r="E140" t="s">
        <v>15</v>
      </c>
      <c r="F140" t="s">
        <v>14</v>
      </c>
      <c r="G140" t="s">
        <v>28</v>
      </c>
      <c r="H140" t="s">
        <v>49</v>
      </c>
      <c r="I140" t="s">
        <v>14</v>
      </c>
      <c r="J140" s="1">
        <v>45566.075266203705</v>
      </c>
      <c r="K140" s="1">
        <v>45567</v>
      </c>
      <c r="L140" s="1">
        <v>45566.486481481479</v>
      </c>
      <c r="M140" s="1">
        <v>45566.541666666664</v>
      </c>
      <c r="N140" s="1">
        <v>45567.848333333335</v>
      </c>
      <c r="O140" t="s">
        <v>62</v>
      </c>
      <c r="P140" s="1">
        <v>45567.541666666664</v>
      </c>
      <c r="Q140" t="s">
        <v>67</v>
      </c>
      <c r="R140" t="s">
        <v>68</v>
      </c>
      <c r="S140">
        <v>9.8699999999999992</v>
      </c>
      <c r="T140">
        <v>11.18</v>
      </c>
      <c r="U140">
        <v>42.55</v>
      </c>
      <c r="V140">
        <v>1.32</v>
      </c>
      <c r="W140">
        <v>32.68</v>
      </c>
      <c r="X140">
        <v>31.35</v>
      </c>
      <c r="Y140">
        <v>7.35</v>
      </c>
      <c r="Z140">
        <f>IF(ShipmentData[[#This Row],[ImportToFulfilledHours]]&gt;12, 1, 0)</f>
        <v>0</v>
      </c>
      <c r="AA140">
        <f>IF(ShipmentData[[#This Row],[ImportToPickUpHours]]&gt;18, 1, 0)</f>
        <v>0</v>
      </c>
    </row>
    <row r="141" spans="1:27" x14ac:dyDescent="0.35">
      <c r="A141">
        <v>1975918812</v>
      </c>
      <c r="B141" t="s">
        <v>5</v>
      </c>
      <c r="C141" t="s">
        <v>58</v>
      </c>
      <c r="D141" t="s">
        <v>39</v>
      </c>
      <c r="E141" t="s">
        <v>15</v>
      </c>
      <c r="F141" t="s">
        <v>14</v>
      </c>
      <c r="G141" t="s">
        <v>28</v>
      </c>
      <c r="H141" t="s">
        <v>49</v>
      </c>
      <c r="I141" t="s">
        <v>14</v>
      </c>
      <c r="J141" s="1">
        <v>45566.075266203705</v>
      </c>
      <c r="K141" s="1">
        <v>45567</v>
      </c>
      <c r="L141" s="1">
        <v>45566.486481481479</v>
      </c>
      <c r="M141" s="1">
        <v>45566.541666666664</v>
      </c>
      <c r="N141" s="1">
        <v>45568.723333333335</v>
      </c>
      <c r="O141" t="s">
        <v>62</v>
      </c>
      <c r="P141" s="1">
        <v>45569.541666666664</v>
      </c>
      <c r="Q141" t="s">
        <v>67</v>
      </c>
      <c r="R141" t="s">
        <v>70</v>
      </c>
      <c r="S141">
        <v>9.8699999999999992</v>
      </c>
      <c r="T141">
        <v>11.18</v>
      </c>
      <c r="U141">
        <v>63.55</v>
      </c>
      <c r="V141">
        <v>1.32</v>
      </c>
      <c r="W141">
        <v>53.68</v>
      </c>
      <c r="X141">
        <v>52.35</v>
      </c>
      <c r="Y141">
        <v>0</v>
      </c>
      <c r="Z141">
        <f>IF(ShipmentData[[#This Row],[ImportToFulfilledHours]]&gt;12, 1, 0)</f>
        <v>0</v>
      </c>
      <c r="AA141">
        <f>IF(ShipmentData[[#This Row],[ImportToPickUpHours]]&gt;18, 1, 0)</f>
        <v>0</v>
      </c>
    </row>
    <row r="142" spans="1:27" x14ac:dyDescent="0.35">
      <c r="A142">
        <v>8151095157</v>
      </c>
      <c r="B142" t="s">
        <v>36</v>
      </c>
      <c r="C142" t="s">
        <v>38</v>
      </c>
      <c r="D142" t="s">
        <v>39</v>
      </c>
      <c r="E142" t="s">
        <v>15</v>
      </c>
      <c r="F142" t="s">
        <v>14</v>
      </c>
      <c r="G142" t="s">
        <v>19</v>
      </c>
      <c r="H142" t="s">
        <v>42</v>
      </c>
      <c r="I142" t="s">
        <v>14</v>
      </c>
      <c r="J142" s="1">
        <v>45566.079236111109</v>
      </c>
      <c r="K142" s="1">
        <v>45567</v>
      </c>
      <c r="L142" s="1">
        <v>45566.695011574076</v>
      </c>
      <c r="M142" s="1">
        <v>45566.708333333336</v>
      </c>
      <c r="N142" s="1">
        <v>45568.568333333336</v>
      </c>
      <c r="O142" t="s">
        <v>62</v>
      </c>
      <c r="P142" s="1">
        <v>45568.708333333336</v>
      </c>
      <c r="Q142" t="s">
        <v>67</v>
      </c>
      <c r="R142" t="s">
        <v>70</v>
      </c>
      <c r="S142">
        <v>14.77</v>
      </c>
      <c r="T142">
        <v>15.08</v>
      </c>
      <c r="U142">
        <v>59.73</v>
      </c>
      <c r="V142">
        <v>0.32</v>
      </c>
      <c r="W142">
        <v>44.95</v>
      </c>
      <c r="X142">
        <v>44.63</v>
      </c>
      <c r="Y142">
        <v>0</v>
      </c>
      <c r="Z142">
        <f>IF(ShipmentData[[#This Row],[ImportToFulfilledHours]]&gt;12, 1, 0)</f>
        <v>1</v>
      </c>
      <c r="AA142">
        <f>IF(ShipmentData[[#This Row],[ImportToPickUpHours]]&gt;18, 1, 0)</f>
        <v>0</v>
      </c>
    </row>
    <row r="143" spans="1:27" x14ac:dyDescent="0.35">
      <c r="A143">
        <v>8151095629</v>
      </c>
      <c r="B143" t="s">
        <v>36</v>
      </c>
      <c r="C143" t="s">
        <v>38</v>
      </c>
      <c r="D143" t="s">
        <v>39</v>
      </c>
      <c r="E143" t="s">
        <v>15</v>
      </c>
      <c r="F143" t="s">
        <v>14</v>
      </c>
      <c r="G143" t="s">
        <v>19</v>
      </c>
      <c r="H143" t="s">
        <v>42</v>
      </c>
      <c r="I143" t="s">
        <v>14</v>
      </c>
      <c r="J143" s="1">
        <v>45566.079247685186</v>
      </c>
      <c r="K143" s="1">
        <v>45567</v>
      </c>
      <c r="L143" s="1">
        <v>45566.695011574076</v>
      </c>
      <c r="M143" s="1">
        <v>45566.708333333336</v>
      </c>
      <c r="N143" s="1">
        <v>45568.588333333333</v>
      </c>
      <c r="O143" t="s">
        <v>62</v>
      </c>
      <c r="P143" s="1">
        <v>45568.708333333336</v>
      </c>
      <c r="Q143" t="s">
        <v>67</v>
      </c>
      <c r="R143" t="s">
        <v>70</v>
      </c>
      <c r="S143">
        <v>14.77</v>
      </c>
      <c r="T143">
        <v>15.08</v>
      </c>
      <c r="U143">
        <v>60.22</v>
      </c>
      <c r="V143">
        <v>0.32</v>
      </c>
      <c r="W143">
        <v>45.43</v>
      </c>
      <c r="X143">
        <v>45.12</v>
      </c>
      <c r="Y143">
        <v>0</v>
      </c>
      <c r="Z143">
        <f>IF(ShipmentData[[#This Row],[ImportToFulfilledHours]]&gt;12, 1, 0)</f>
        <v>1</v>
      </c>
      <c r="AA143">
        <f>IF(ShipmentData[[#This Row],[ImportToPickUpHours]]&gt;18, 1, 0)</f>
        <v>0</v>
      </c>
    </row>
    <row r="144" spans="1:27" x14ac:dyDescent="0.35">
      <c r="A144">
        <v>9187708796</v>
      </c>
      <c r="B144" t="s">
        <v>37</v>
      </c>
      <c r="C144" t="s">
        <v>38</v>
      </c>
      <c r="D144" t="s">
        <v>39</v>
      </c>
      <c r="E144" t="s">
        <v>15</v>
      </c>
      <c r="F144" t="s">
        <v>14</v>
      </c>
      <c r="G144" t="s">
        <v>19</v>
      </c>
      <c r="H144" t="s">
        <v>42</v>
      </c>
      <c r="I144" t="s">
        <v>14</v>
      </c>
      <c r="J144" s="1">
        <v>45566.079293981478</v>
      </c>
      <c r="K144" s="1">
        <v>45567</v>
      </c>
      <c r="L144" s="1">
        <v>45566.67291666667</v>
      </c>
      <c r="M144" s="1">
        <v>45566.708333333336</v>
      </c>
      <c r="N144" s="1">
        <v>45567.431666666664</v>
      </c>
      <c r="O144" t="s">
        <v>62</v>
      </c>
      <c r="P144" s="1">
        <v>45568.708333333336</v>
      </c>
      <c r="Q144" t="s">
        <v>67</v>
      </c>
      <c r="R144" t="s">
        <v>70</v>
      </c>
      <c r="S144">
        <v>14.23</v>
      </c>
      <c r="T144">
        <v>15.08</v>
      </c>
      <c r="U144">
        <v>32.450000000000003</v>
      </c>
      <c r="V144">
        <v>0.85</v>
      </c>
      <c r="W144">
        <v>18.2</v>
      </c>
      <c r="X144">
        <v>17.350000000000001</v>
      </c>
      <c r="Y144">
        <v>0</v>
      </c>
      <c r="Z144">
        <f>IF(ShipmentData[[#This Row],[ImportToFulfilledHours]]&gt;12, 1, 0)</f>
        <v>1</v>
      </c>
      <c r="AA144">
        <f>IF(ShipmentData[[#This Row],[ImportToPickUpHours]]&gt;18, 1, 0)</f>
        <v>0</v>
      </c>
    </row>
    <row r="145" spans="1:27" x14ac:dyDescent="0.35">
      <c r="A145">
        <v>9187709280</v>
      </c>
      <c r="B145" t="s">
        <v>37</v>
      </c>
      <c r="C145" t="s">
        <v>38</v>
      </c>
      <c r="D145" t="s">
        <v>39</v>
      </c>
      <c r="E145" t="s">
        <v>15</v>
      </c>
      <c r="F145" t="s">
        <v>14</v>
      </c>
      <c r="G145" t="s">
        <v>19</v>
      </c>
      <c r="H145" t="s">
        <v>42</v>
      </c>
      <c r="I145" t="s">
        <v>14</v>
      </c>
      <c r="J145" s="1">
        <v>45566.079305555555</v>
      </c>
      <c r="K145" s="1">
        <v>45567</v>
      </c>
      <c r="L145" s="1">
        <v>45566.67291666667</v>
      </c>
      <c r="M145" s="1">
        <v>45566.708333333336</v>
      </c>
      <c r="N145" s="1">
        <v>45568.403333333335</v>
      </c>
      <c r="O145" t="s">
        <v>62</v>
      </c>
      <c r="P145" s="1">
        <v>45568.708333333336</v>
      </c>
      <c r="Q145" t="s">
        <v>67</v>
      </c>
      <c r="R145" t="s">
        <v>70</v>
      </c>
      <c r="S145">
        <v>14.23</v>
      </c>
      <c r="T145">
        <v>15.08</v>
      </c>
      <c r="U145">
        <v>55.77</v>
      </c>
      <c r="V145">
        <v>0.85</v>
      </c>
      <c r="W145">
        <v>41.52</v>
      </c>
      <c r="X145">
        <v>40.67</v>
      </c>
      <c r="Y145">
        <v>0</v>
      </c>
      <c r="Z145">
        <f>IF(ShipmentData[[#This Row],[ImportToFulfilledHours]]&gt;12, 1, 0)</f>
        <v>1</v>
      </c>
      <c r="AA145">
        <f>IF(ShipmentData[[#This Row],[ImportToPickUpHours]]&gt;18, 1, 0)</f>
        <v>0</v>
      </c>
    </row>
    <row r="146" spans="1:27" x14ac:dyDescent="0.35">
      <c r="A146">
        <v>1976590332</v>
      </c>
      <c r="B146" t="s">
        <v>37</v>
      </c>
      <c r="C146" t="s">
        <v>38</v>
      </c>
      <c r="D146" t="s">
        <v>39</v>
      </c>
      <c r="E146" t="s">
        <v>15</v>
      </c>
      <c r="F146" t="s">
        <v>14</v>
      </c>
      <c r="G146" t="s">
        <v>16</v>
      </c>
      <c r="H146" t="s">
        <v>44</v>
      </c>
      <c r="I146" t="s">
        <v>14</v>
      </c>
      <c r="J146" s="1">
        <v>45566.079421296294</v>
      </c>
      <c r="K146" s="1">
        <v>45567</v>
      </c>
      <c r="L146" s="1">
        <v>45566.49927083333</v>
      </c>
      <c r="M146" s="1">
        <v>45566.541666666664</v>
      </c>
      <c r="N146" s="1">
        <v>45567.656666666669</v>
      </c>
      <c r="O146" t="s">
        <v>62</v>
      </c>
      <c r="P146" s="1">
        <v>45568.541666666664</v>
      </c>
      <c r="Q146" t="s">
        <v>67</v>
      </c>
      <c r="R146" t="s">
        <v>70</v>
      </c>
      <c r="S146">
        <v>10.07</v>
      </c>
      <c r="T146">
        <v>11.08</v>
      </c>
      <c r="U146">
        <v>37.85</v>
      </c>
      <c r="V146">
        <v>1.02</v>
      </c>
      <c r="W146">
        <v>27.77</v>
      </c>
      <c r="X146">
        <v>26.75</v>
      </c>
      <c r="Y146">
        <v>0</v>
      </c>
      <c r="Z146">
        <f>IF(ShipmentData[[#This Row],[ImportToFulfilledHours]]&gt;12, 1, 0)</f>
        <v>0</v>
      </c>
      <c r="AA146">
        <f>IF(ShipmentData[[#This Row],[ImportToPickUpHours]]&gt;18, 1, 0)</f>
        <v>0</v>
      </c>
    </row>
    <row r="147" spans="1:27" x14ac:dyDescent="0.35">
      <c r="A147">
        <v>1976590922</v>
      </c>
      <c r="B147" t="s">
        <v>37</v>
      </c>
      <c r="C147" t="s">
        <v>38</v>
      </c>
      <c r="D147" t="s">
        <v>39</v>
      </c>
      <c r="E147" t="s">
        <v>15</v>
      </c>
      <c r="F147" t="s">
        <v>14</v>
      </c>
      <c r="G147" t="s">
        <v>16</v>
      </c>
      <c r="H147" t="s">
        <v>44</v>
      </c>
      <c r="I147" t="s">
        <v>14</v>
      </c>
      <c r="J147" s="1">
        <v>45566.079432870371</v>
      </c>
      <c r="K147" s="1">
        <v>45567</v>
      </c>
      <c r="L147" s="1">
        <v>45566.49927083333</v>
      </c>
      <c r="M147" s="1">
        <v>45566.541666666664</v>
      </c>
      <c r="N147" s="1">
        <v>45568.401666666665</v>
      </c>
      <c r="O147" t="s">
        <v>62</v>
      </c>
      <c r="P147" s="1">
        <v>45568.541666666664</v>
      </c>
      <c r="Q147" t="s">
        <v>67</v>
      </c>
      <c r="R147" t="s">
        <v>70</v>
      </c>
      <c r="S147">
        <v>10.07</v>
      </c>
      <c r="T147">
        <v>11.08</v>
      </c>
      <c r="U147">
        <v>55.73</v>
      </c>
      <c r="V147">
        <v>1.02</v>
      </c>
      <c r="W147">
        <v>45.65</v>
      </c>
      <c r="X147">
        <v>44.63</v>
      </c>
      <c r="Y147">
        <v>0</v>
      </c>
      <c r="Z147">
        <f>IF(ShipmentData[[#This Row],[ImportToFulfilledHours]]&gt;12, 1, 0)</f>
        <v>0</v>
      </c>
      <c r="AA147">
        <f>IF(ShipmentData[[#This Row],[ImportToPickUpHours]]&gt;18, 1, 0)</f>
        <v>0</v>
      </c>
    </row>
    <row r="148" spans="1:27" x14ac:dyDescent="0.35">
      <c r="A148">
        <v>1976885454</v>
      </c>
      <c r="B148" t="s">
        <v>5</v>
      </c>
      <c r="C148" t="s">
        <v>58</v>
      </c>
      <c r="D148" t="s">
        <v>39</v>
      </c>
      <c r="E148" t="s">
        <v>15</v>
      </c>
      <c r="F148" t="s">
        <v>14</v>
      </c>
      <c r="G148" t="s">
        <v>28</v>
      </c>
      <c r="H148" t="s">
        <v>49</v>
      </c>
      <c r="I148" t="s">
        <v>14</v>
      </c>
      <c r="J148" s="1">
        <v>45566.081504629627</v>
      </c>
      <c r="K148" s="1">
        <v>45567</v>
      </c>
      <c r="L148" s="1">
        <v>45566.490219907406</v>
      </c>
      <c r="M148" s="1">
        <v>45566.541666666664</v>
      </c>
      <c r="N148" s="1">
        <v>45569.688333333332</v>
      </c>
      <c r="O148" t="s">
        <v>63</v>
      </c>
      <c r="P148" s="1">
        <v>45569.541666666664</v>
      </c>
      <c r="Q148" t="s">
        <v>67</v>
      </c>
      <c r="R148" t="s">
        <v>68</v>
      </c>
      <c r="S148">
        <v>9.8000000000000007</v>
      </c>
      <c r="T148">
        <v>11.03</v>
      </c>
      <c r="U148">
        <v>86.55</v>
      </c>
      <c r="V148">
        <v>1.23</v>
      </c>
      <c r="W148">
        <v>76.75</v>
      </c>
      <c r="X148">
        <v>75.52</v>
      </c>
      <c r="Y148">
        <v>3.52</v>
      </c>
      <c r="Z148">
        <f>IF(ShipmentData[[#This Row],[ImportToFulfilledHours]]&gt;12, 1, 0)</f>
        <v>0</v>
      </c>
      <c r="AA148">
        <f>IF(ShipmentData[[#This Row],[ImportToPickUpHours]]&gt;18, 1, 0)</f>
        <v>0</v>
      </c>
    </row>
    <row r="149" spans="1:27" x14ac:dyDescent="0.35">
      <c r="A149">
        <v>1976886005</v>
      </c>
      <c r="B149" t="s">
        <v>5</v>
      </c>
      <c r="C149" t="s">
        <v>58</v>
      </c>
      <c r="D149" t="s">
        <v>39</v>
      </c>
      <c r="E149" t="s">
        <v>15</v>
      </c>
      <c r="F149" t="s">
        <v>14</v>
      </c>
      <c r="G149" t="s">
        <v>28</v>
      </c>
      <c r="H149" t="s">
        <v>49</v>
      </c>
      <c r="I149" t="s">
        <v>14</v>
      </c>
      <c r="J149" s="1">
        <v>45566.081516203703</v>
      </c>
      <c r="K149" s="1">
        <v>45567</v>
      </c>
      <c r="L149" s="1">
        <v>45566.490219907406</v>
      </c>
      <c r="M149" s="1">
        <v>45566.541666666664</v>
      </c>
      <c r="N149" s="1"/>
      <c r="O149" t="s">
        <v>62</v>
      </c>
      <c r="P149" s="1">
        <v>45569.541666666664</v>
      </c>
      <c r="Q149" t="s">
        <v>69</v>
      </c>
      <c r="R149" t="s">
        <v>69</v>
      </c>
      <c r="S149">
        <v>9.8000000000000007</v>
      </c>
      <c r="T149">
        <v>11.03</v>
      </c>
      <c r="V149">
        <v>1.23</v>
      </c>
      <c r="Y149">
        <v>0</v>
      </c>
      <c r="Z149">
        <f>IF(ShipmentData[[#This Row],[ImportToFulfilledHours]]&gt;12, 1, 0)</f>
        <v>0</v>
      </c>
      <c r="AA149">
        <f>IF(ShipmentData[[#This Row],[ImportToPickUpHours]]&gt;18, 1, 0)</f>
        <v>0</v>
      </c>
    </row>
    <row r="150" spans="1:27" x14ac:dyDescent="0.35">
      <c r="A150">
        <v>1977065603</v>
      </c>
      <c r="B150" t="s">
        <v>11</v>
      </c>
      <c r="C150" t="s">
        <v>38</v>
      </c>
      <c r="D150" t="s">
        <v>39</v>
      </c>
      <c r="E150" t="s">
        <v>15</v>
      </c>
      <c r="F150" t="s">
        <v>14</v>
      </c>
      <c r="G150" t="s">
        <v>25</v>
      </c>
      <c r="H150" t="s">
        <v>54</v>
      </c>
      <c r="I150" t="s">
        <v>14</v>
      </c>
      <c r="J150" s="1">
        <v>45566.082199074073</v>
      </c>
      <c r="K150" s="1">
        <v>45567</v>
      </c>
      <c r="L150" s="1">
        <v>45566.500891203701</v>
      </c>
      <c r="M150" s="1">
        <v>45566.541666666664</v>
      </c>
      <c r="N150" s="1">
        <v>45568.806666666664</v>
      </c>
      <c r="O150" t="s">
        <v>62</v>
      </c>
      <c r="P150" s="1">
        <v>45568.541666666664</v>
      </c>
      <c r="Q150" t="s">
        <v>67</v>
      </c>
      <c r="R150" t="s">
        <v>68</v>
      </c>
      <c r="S150">
        <v>10.029999999999999</v>
      </c>
      <c r="T150">
        <v>11.02</v>
      </c>
      <c r="U150">
        <v>65.38</v>
      </c>
      <c r="V150">
        <v>0.97</v>
      </c>
      <c r="W150">
        <v>55.33</v>
      </c>
      <c r="X150">
        <v>54.35</v>
      </c>
      <c r="Y150">
        <v>6.35</v>
      </c>
      <c r="Z150">
        <f>IF(ShipmentData[[#This Row],[ImportToFulfilledHours]]&gt;12, 1, 0)</f>
        <v>0</v>
      </c>
      <c r="AA150">
        <f>IF(ShipmentData[[#This Row],[ImportToPickUpHours]]&gt;18, 1, 0)</f>
        <v>0</v>
      </c>
    </row>
    <row r="151" spans="1:27" x14ac:dyDescent="0.35">
      <c r="A151">
        <v>1977066299</v>
      </c>
      <c r="B151" t="s">
        <v>11</v>
      </c>
      <c r="C151" t="s">
        <v>38</v>
      </c>
      <c r="D151" t="s">
        <v>39</v>
      </c>
      <c r="E151" t="s">
        <v>15</v>
      </c>
      <c r="F151" t="s">
        <v>14</v>
      </c>
      <c r="G151" t="s">
        <v>25</v>
      </c>
      <c r="H151" t="s">
        <v>54</v>
      </c>
      <c r="I151" t="s">
        <v>14</v>
      </c>
      <c r="J151" s="1">
        <v>45566.08221064815</v>
      </c>
      <c r="K151" s="1">
        <v>45567</v>
      </c>
      <c r="L151" s="1">
        <v>45566.500891203701</v>
      </c>
      <c r="M151" s="1">
        <v>45566.541666666664</v>
      </c>
      <c r="N151" s="1">
        <v>45568.69</v>
      </c>
      <c r="O151" t="s">
        <v>62</v>
      </c>
      <c r="P151" s="1">
        <v>45568.541666666664</v>
      </c>
      <c r="Q151" t="s">
        <v>67</v>
      </c>
      <c r="R151" t="s">
        <v>68</v>
      </c>
      <c r="S151">
        <v>10.029999999999999</v>
      </c>
      <c r="T151">
        <v>11.02</v>
      </c>
      <c r="U151">
        <v>62.58</v>
      </c>
      <c r="V151">
        <v>0.97</v>
      </c>
      <c r="W151">
        <v>52.53</v>
      </c>
      <c r="X151">
        <v>51.55</v>
      </c>
      <c r="Y151">
        <v>3.55</v>
      </c>
      <c r="Z151">
        <f>IF(ShipmentData[[#This Row],[ImportToFulfilledHours]]&gt;12, 1, 0)</f>
        <v>0</v>
      </c>
      <c r="AA151">
        <f>IF(ShipmentData[[#This Row],[ImportToPickUpHours]]&gt;18, 1, 0)</f>
        <v>0</v>
      </c>
    </row>
    <row r="152" spans="1:27" x14ac:dyDescent="0.35">
      <c r="A152">
        <v>4079049158</v>
      </c>
      <c r="B152" t="s">
        <v>5</v>
      </c>
      <c r="C152" t="s">
        <v>58</v>
      </c>
      <c r="D152" t="s">
        <v>39</v>
      </c>
      <c r="E152" t="s">
        <v>15</v>
      </c>
      <c r="F152" t="s">
        <v>14</v>
      </c>
      <c r="G152" t="s">
        <v>29</v>
      </c>
      <c r="H152" t="s">
        <v>56</v>
      </c>
      <c r="I152" t="s">
        <v>14</v>
      </c>
      <c r="J152" s="1">
        <v>45566.093078703707</v>
      </c>
      <c r="K152" s="1">
        <v>45567</v>
      </c>
      <c r="L152" s="1">
        <v>45567.464872685188</v>
      </c>
      <c r="M152" s="1">
        <v>45567.541666666664</v>
      </c>
      <c r="N152" s="1">
        <v>45569.863333333335</v>
      </c>
      <c r="O152" t="s">
        <v>62</v>
      </c>
      <c r="P152" s="1">
        <v>45570.541666666664</v>
      </c>
      <c r="Q152" t="s">
        <v>67</v>
      </c>
      <c r="R152" t="s">
        <v>70</v>
      </c>
      <c r="S152">
        <v>32.92</v>
      </c>
      <c r="T152">
        <v>34.75</v>
      </c>
      <c r="U152">
        <v>90.48</v>
      </c>
      <c r="V152">
        <v>1.83</v>
      </c>
      <c r="W152">
        <v>57.55</v>
      </c>
      <c r="X152">
        <v>55.72</v>
      </c>
      <c r="Y152">
        <v>0</v>
      </c>
      <c r="Z152">
        <f>IF(ShipmentData[[#This Row],[ImportToFulfilledHours]]&gt;12, 1, 0)</f>
        <v>1</v>
      </c>
      <c r="AA152">
        <f>IF(ShipmentData[[#This Row],[ImportToPickUpHours]]&gt;18, 1, 0)</f>
        <v>1</v>
      </c>
    </row>
    <row r="153" spans="1:27" x14ac:dyDescent="0.35">
      <c r="A153">
        <v>7551123361</v>
      </c>
      <c r="B153" t="s">
        <v>5</v>
      </c>
      <c r="C153" t="s">
        <v>57</v>
      </c>
      <c r="D153" t="s">
        <v>39</v>
      </c>
      <c r="E153" t="s">
        <v>15</v>
      </c>
      <c r="F153" t="s">
        <v>14</v>
      </c>
      <c r="G153" t="s">
        <v>39</v>
      </c>
      <c r="H153" t="s">
        <v>15</v>
      </c>
      <c r="I153" t="s">
        <v>14</v>
      </c>
      <c r="J153" s="1">
        <v>45566.093090277776</v>
      </c>
      <c r="K153" s="1">
        <v>45567</v>
      </c>
      <c r="L153" s="1">
        <v>45566.519467592596</v>
      </c>
      <c r="M153" s="1">
        <v>45566.541666666664</v>
      </c>
      <c r="N153" s="1">
        <v>45567.548333333332</v>
      </c>
      <c r="O153" t="s">
        <v>62</v>
      </c>
      <c r="P153" s="1">
        <v>45567.541666666664</v>
      </c>
      <c r="Q153" t="s">
        <v>67</v>
      </c>
      <c r="R153" t="s">
        <v>68</v>
      </c>
      <c r="S153">
        <v>10.220000000000001</v>
      </c>
      <c r="T153">
        <v>10.75</v>
      </c>
      <c r="U153">
        <v>34.92</v>
      </c>
      <c r="V153">
        <v>0.52</v>
      </c>
      <c r="W153">
        <v>24.68</v>
      </c>
      <c r="X153">
        <v>24.15</v>
      </c>
      <c r="Y153">
        <v>0.15</v>
      </c>
      <c r="Z153">
        <f>IF(ShipmentData[[#This Row],[ImportToFulfilledHours]]&gt;12, 1, 0)</f>
        <v>0</v>
      </c>
      <c r="AA153">
        <f>IF(ShipmentData[[#This Row],[ImportToPickUpHours]]&gt;18, 1, 0)</f>
        <v>0</v>
      </c>
    </row>
    <row r="154" spans="1:27" x14ac:dyDescent="0.35">
      <c r="A154">
        <v>4079049288</v>
      </c>
      <c r="B154" t="s">
        <v>5</v>
      </c>
      <c r="C154" t="s">
        <v>58</v>
      </c>
      <c r="D154" t="s">
        <v>39</v>
      </c>
      <c r="E154" t="s">
        <v>15</v>
      </c>
      <c r="F154" t="s">
        <v>14</v>
      </c>
      <c r="G154" t="s">
        <v>29</v>
      </c>
      <c r="H154" t="s">
        <v>56</v>
      </c>
      <c r="I154" t="s">
        <v>14</v>
      </c>
      <c r="J154" s="1">
        <v>45566.093090277776</v>
      </c>
      <c r="K154" s="1">
        <v>45567</v>
      </c>
      <c r="L154" s="1">
        <v>45567.464872685188</v>
      </c>
      <c r="M154" s="1">
        <v>45567.541666666664</v>
      </c>
      <c r="N154" s="1">
        <v>45570.60833333333</v>
      </c>
      <c r="O154" t="s">
        <v>62</v>
      </c>
      <c r="P154" s="1">
        <v>45570.541666666664</v>
      </c>
      <c r="Q154" t="s">
        <v>67</v>
      </c>
      <c r="R154" t="s">
        <v>68</v>
      </c>
      <c r="S154">
        <v>32.92</v>
      </c>
      <c r="T154">
        <v>34.75</v>
      </c>
      <c r="U154">
        <v>108.35</v>
      </c>
      <c r="V154">
        <v>1.83</v>
      </c>
      <c r="W154">
        <v>75.430000000000007</v>
      </c>
      <c r="X154">
        <v>73.599999999999994</v>
      </c>
      <c r="Y154">
        <v>1.6</v>
      </c>
      <c r="Z154">
        <f>IF(ShipmentData[[#This Row],[ImportToFulfilledHours]]&gt;12, 1, 0)</f>
        <v>1</v>
      </c>
      <c r="AA154">
        <f>IF(ShipmentData[[#This Row],[ImportToPickUpHours]]&gt;18, 1, 0)</f>
        <v>1</v>
      </c>
    </row>
    <row r="155" spans="1:27" x14ac:dyDescent="0.35">
      <c r="A155">
        <v>7551123530</v>
      </c>
      <c r="B155" t="s">
        <v>5</v>
      </c>
      <c r="C155" t="s">
        <v>57</v>
      </c>
      <c r="D155" t="s">
        <v>39</v>
      </c>
      <c r="E155" t="s">
        <v>15</v>
      </c>
      <c r="F155" t="s">
        <v>14</v>
      </c>
      <c r="G155" t="s">
        <v>39</v>
      </c>
      <c r="H155" t="s">
        <v>15</v>
      </c>
      <c r="I155" t="s">
        <v>14</v>
      </c>
      <c r="J155" s="1">
        <v>45566.093101851853</v>
      </c>
      <c r="K155" s="1">
        <v>45567</v>
      </c>
      <c r="L155" s="1">
        <v>45566.519467592596</v>
      </c>
      <c r="M155" s="1">
        <v>45566.541666666664</v>
      </c>
      <c r="N155" s="1">
        <v>45567.66333333333</v>
      </c>
      <c r="O155" t="s">
        <v>62</v>
      </c>
      <c r="P155" s="1">
        <v>45567.541666666664</v>
      </c>
      <c r="Q155" t="s">
        <v>67</v>
      </c>
      <c r="R155" t="s">
        <v>68</v>
      </c>
      <c r="S155">
        <v>10.220000000000001</v>
      </c>
      <c r="T155">
        <v>10.75</v>
      </c>
      <c r="U155">
        <v>37.68</v>
      </c>
      <c r="V155">
        <v>0.52</v>
      </c>
      <c r="W155">
        <v>27.45</v>
      </c>
      <c r="X155">
        <v>26.92</v>
      </c>
      <c r="Y155">
        <v>2.92</v>
      </c>
      <c r="Z155">
        <f>IF(ShipmentData[[#This Row],[ImportToFulfilledHours]]&gt;12, 1, 0)</f>
        <v>0</v>
      </c>
      <c r="AA155">
        <f>IF(ShipmentData[[#This Row],[ImportToPickUpHours]]&gt;18, 1, 0)</f>
        <v>0</v>
      </c>
    </row>
    <row r="156" spans="1:27" x14ac:dyDescent="0.35">
      <c r="A156">
        <v>6924330368</v>
      </c>
      <c r="B156" t="s">
        <v>5</v>
      </c>
      <c r="C156" t="s">
        <v>57</v>
      </c>
      <c r="D156" t="s">
        <v>39</v>
      </c>
      <c r="E156" t="s">
        <v>15</v>
      </c>
      <c r="F156" t="s">
        <v>14</v>
      </c>
      <c r="G156" t="s">
        <v>39</v>
      </c>
      <c r="H156" t="s">
        <v>15</v>
      </c>
      <c r="I156" t="s">
        <v>14</v>
      </c>
      <c r="J156" s="1">
        <v>45566.093761574077</v>
      </c>
      <c r="K156" s="1">
        <v>45567</v>
      </c>
      <c r="L156" s="1">
        <v>45566.665000000001</v>
      </c>
      <c r="M156" s="1">
        <v>45566.708333333336</v>
      </c>
      <c r="N156" s="1">
        <v>45567.635000000002</v>
      </c>
      <c r="O156" t="s">
        <v>62</v>
      </c>
      <c r="P156" s="1">
        <v>45567.708333333336</v>
      </c>
      <c r="Q156" t="s">
        <v>67</v>
      </c>
      <c r="R156" t="s">
        <v>70</v>
      </c>
      <c r="S156">
        <v>13.7</v>
      </c>
      <c r="T156">
        <v>14.73</v>
      </c>
      <c r="U156">
        <v>36.979999999999997</v>
      </c>
      <c r="V156">
        <v>1.03</v>
      </c>
      <c r="W156">
        <v>23.27</v>
      </c>
      <c r="X156">
        <v>22.23</v>
      </c>
      <c r="Y156">
        <v>0</v>
      </c>
      <c r="Z156">
        <f>IF(ShipmentData[[#This Row],[ImportToFulfilledHours]]&gt;12, 1, 0)</f>
        <v>1</v>
      </c>
      <c r="AA156">
        <f>IF(ShipmentData[[#This Row],[ImportToPickUpHours]]&gt;18, 1, 0)</f>
        <v>0</v>
      </c>
    </row>
    <row r="157" spans="1:27" x14ac:dyDescent="0.35">
      <c r="A157">
        <v>6924329688</v>
      </c>
      <c r="B157" t="s">
        <v>5</v>
      </c>
      <c r="C157" t="s">
        <v>57</v>
      </c>
      <c r="D157" t="s">
        <v>39</v>
      </c>
      <c r="E157" t="s">
        <v>15</v>
      </c>
      <c r="F157" t="s">
        <v>14</v>
      </c>
      <c r="G157" t="s">
        <v>39</v>
      </c>
      <c r="H157" t="s">
        <v>15</v>
      </c>
      <c r="I157" t="s">
        <v>14</v>
      </c>
      <c r="J157" s="1">
        <v>45566.094097222223</v>
      </c>
      <c r="K157" s="1">
        <v>45567</v>
      </c>
      <c r="L157" s="1">
        <v>45566.665000000001</v>
      </c>
      <c r="M157" s="1">
        <v>45566.708333333336</v>
      </c>
      <c r="N157" s="1">
        <v>45567.698333333334</v>
      </c>
      <c r="O157" t="s">
        <v>62</v>
      </c>
      <c r="P157" s="1">
        <v>45567.708333333336</v>
      </c>
      <c r="Q157" t="s">
        <v>67</v>
      </c>
      <c r="R157" t="s">
        <v>70</v>
      </c>
      <c r="S157">
        <v>13.7</v>
      </c>
      <c r="T157">
        <v>14.73</v>
      </c>
      <c r="U157">
        <v>38.5</v>
      </c>
      <c r="V157">
        <v>1.03</v>
      </c>
      <c r="W157">
        <v>24.8</v>
      </c>
      <c r="X157">
        <v>23.75</v>
      </c>
      <c r="Y157">
        <v>0</v>
      </c>
      <c r="Z157">
        <f>IF(ShipmentData[[#This Row],[ImportToFulfilledHours]]&gt;12, 1, 0)</f>
        <v>1</v>
      </c>
      <c r="AA157">
        <f>IF(ShipmentData[[#This Row],[ImportToPickUpHours]]&gt;18, 1, 0)</f>
        <v>0</v>
      </c>
    </row>
    <row r="158" spans="1:27" x14ac:dyDescent="0.35">
      <c r="A158">
        <v>1979884201</v>
      </c>
      <c r="B158" t="s">
        <v>6</v>
      </c>
      <c r="C158" t="s">
        <v>38</v>
      </c>
      <c r="D158" t="s">
        <v>39</v>
      </c>
      <c r="E158" t="s">
        <v>15</v>
      </c>
      <c r="F158" t="s">
        <v>14</v>
      </c>
      <c r="G158" t="s">
        <v>31</v>
      </c>
      <c r="H158" t="s">
        <v>46</v>
      </c>
      <c r="I158" t="s">
        <v>14</v>
      </c>
      <c r="J158" s="1">
        <v>45566.096782407411</v>
      </c>
      <c r="K158" s="1">
        <v>45567</v>
      </c>
      <c r="L158" s="1">
        <v>45566.514131944445</v>
      </c>
      <c r="M158" s="1">
        <v>45566.541666666664</v>
      </c>
      <c r="N158" s="1">
        <v>45567.544999999998</v>
      </c>
      <c r="O158" t="s">
        <v>62</v>
      </c>
      <c r="P158" s="1">
        <v>45568.541666666664</v>
      </c>
      <c r="Q158" t="s">
        <v>67</v>
      </c>
      <c r="R158" t="s">
        <v>70</v>
      </c>
      <c r="S158">
        <v>10</v>
      </c>
      <c r="T158">
        <v>10.67</v>
      </c>
      <c r="U158">
        <v>34.75</v>
      </c>
      <c r="V158">
        <v>0.65</v>
      </c>
      <c r="W158">
        <v>24.73</v>
      </c>
      <c r="X158">
        <v>24.07</v>
      </c>
      <c r="Y158">
        <v>0</v>
      </c>
      <c r="Z158">
        <f>IF(ShipmentData[[#This Row],[ImportToFulfilledHours]]&gt;12, 1, 0)</f>
        <v>0</v>
      </c>
      <c r="AA158">
        <f>IF(ShipmentData[[#This Row],[ImportToPickUpHours]]&gt;18, 1, 0)</f>
        <v>0</v>
      </c>
    </row>
    <row r="159" spans="1:27" x14ac:dyDescent="0.35">
      <c r="A159">
        <v>1979884635</v>
      </c>
      <c r="B159" t="s">
        <v>6</v>
      </c>
      <c r="C159" t="s">
        <v>38</v>
      </c>
      <c r="D159" t="s">
        <v>39</v>
      </c>
      <c r="E159" t="s">
        <v>15</v>
      </c>
      <c r="F159" t="s">
        <v>14</v>
      </c>
      <c r="G159" t="s">
        <v>31</v>
      </c>
      <c r="H159" t="s">
        <v>46</v>
      </c>
      <c r="I159" t="s">
        <v>14</v>
      </c>
      <c r="J159" s="1">
        <v>45566.09679398148</v>
      </c>
      <c r="K159" s="1">
        <v>45567</v>
      </c>
      <c r="L159" s="1">
        <v>45566.514131944445</v>
      </c>
      <c r="M159" s="1">
        <v>45566.541666666664</v>
      </c>
      <c r="N159" s="1">
        <v>45569.341666666667</v>
      </c>
      <c r="O159" t="s">
        <v>62</v>
      </c>
      <c r="P159" s="1">
        <v>45568.541666666664</v>
      </c>
      <c r="Q159" t="s">
        <v>67</v>
      </c>
      <c r="R159" t="s">
        <v>68</v>
      </c>
      <c r="S159">
        <v>10</v>
      </c>
      <c r="T159">
        <v>10.67</v>
      </c>
      <c r="U159">
        <v>77.87</v>
      </c>
      <c r="V159">
        <v>0.65</v>
      </c>
      <c r="W159">
        <v>67.849999999999994</v>
      </c>
      <c r="X159">
        <v>67.2</v>
      </c>
      <c r="Y159">
        <v>19.2</v>
      </c>
      <c r="Z159">
        <f>IF(ShipmentData[[#This Row],[ImportToFulfilledHours]]&gt;12, 1, 0)</f>
        <v>0</v>
      </c>
      <c r="AA159">
        <f>IF(ShipmentData[[#This Row],[ImportToPickUpHours]]&gt;18, 1, 0)</f>
        <v>0</v>
      </c>
    </row>
    <row r="160" spans="1:27" x14ac:dyDescent="0.35">
      <c r="A160">
        <v>6728531376</v>
      </c>
      <c r="B160" t="s">
        <v>37</v>
      </c>
      <c r="C160" t="s">
        <v>38</v>
      </c>
      <c r="D160" t="s">
        <v>39</v>
      </c>
      <c r="E160" t="s">
        <v>15</v>
      </c>
      <c r="F160" t="s">
        <v>14</v>
      </c>
      <c r="G160" t="s">
        <v>19</v>
      </c>
      <c r="H160" t="s">
        <v>42</v>
      </c>
      <c r="I160" t="s">
        <v>14</v>
      </c>
      <c r="J160" s="1">
        <v>45566.101030092592</v>
      </c>
      <c r="K160" s="1">
        <v>45567</v>
      </c>
      <c r="L160" s="1">
        <v>45566.501481481479</v>
      </c>
      <c r="M160" s="1">
        <v>45566.541666666664</v>
      </c>
      <c r="N160" s="1">
        <v>45568.565000000002</v>
      </c>
      <c r="O160" t="s">
        <v>62</v>
      </c>
      <c r="P160" s="1">
        <v>45568.541666666664</v>
      </c>
      <c r="Q160" t="s">
        <v>67</v>
      </c>
      <c r="R160" t="s">
        <v>68</v>
      </c>
      <c r="S160">
        <v>9.6</v>
      </c>
      <c r="T160">
        <v>10.57</v>
      </c>
      <c r="U160">
        <v>59.13</v>
      </c>
      <c r="V160">
        <v>0.95</v>
      </c>
      <c r="W160">
        <v>49.52</v>
      </c>
      <c r="X160">
        <v>48.55</v>
      </c>
      <c r="Y160">
        <v>0.55000000000000004</v>
      </c>
      <c r="Z160">
        <f>IF(ShipmentData[[#This Row],[ImportToFulfilledHours]]&gt;12, 1, 0)</f>
        <v>0</v>
      </c>
      <c r="AA160">
        <f>IF(ShipmentData[[#This Row],[ImportToPickUpHours]]&gt;18, 1, 0)</f>
        <v>0</v>
      </c>
    </row>
    <row r="161" spans="1:27" x14ac:dyDescent="0.35">
      <c r="A161">
        <v>6728531614</v>
      </c>
      <c r="B161" t="s">
        <v>37</v>
      </c>
      <c r="C161" t="s">
        <v>38</v>
      </c>
      <c r="D161" t="s">
        <v>39</v>
      </c>
      <c r="E161" t="s">
        <v>15</v>
      </c>
      <c r="F161" t="s">
        <v>14</v>
      </c>
      <c r="G161" t="s">
        <v>19</v>
      </c>
      <c r="H161" t="s">
        <v>42</v>
      </c>
      <c r="I161" t="s">
        <v>14</v>
      </c>
      <c r="J161" s="1">
        <v>45566.101041666669</v>
      </c>
      <c r="K161" s="1">
        <v>45567</v>
      </c>
      <c r="L161" s="1">
        <v>45566.501481481479</v>
      </c>
      <c r="M161" s="1">
        <v>45566.541666666664</v>
      </c>
      <c r="N161" s="1">
        <v>45568.661666666667</v>
      </c>
      <c r="O161" t="s">
        <v>62</v>
      </c>
      <c r="P161" s="1">
        <v>45568.541666666664</v>
      </c>
      <c r="Q161" t="s">
        <v>67</v>
      </c>
      <c r="R161" t="s">
        <v>68</v>
      </c>
      <c r="S161">
        <v>9.6</v>
      </c>
      <c r="T161">
        <v>10.57</v>
      </c>
      <c r="U161">
        <v>61.45</v>
      </c>
      <c r="V161">
        <v>0.95</v>
      </c>
      <c r="W161">
        <v>51.83</v>
      </c>
      <c r="X161">
        <v>50.87</v>
      </c>
      <c r="Y161">
        <v>2.87</v>
      </c>
      <c r="Z161">
        <f>IF(ShipmentData[[#This Row],[ImportToFulfilledHours]]&gt;12, 1, 0)</f>
        <v>0</v>
      </c>
      <c r="AA161">
        <f>IF(ShipmentData[[#This Row],[ImportToPickUpHours]]&gt;18, 1, 0)</f>
        <v>0</v>
      </c>
    </row>
    <row r="162" spans="1:27" x14ac:dyDescent="0.35">
      <c r="A162">
        <v>3308149301</v>
      </c>
      <c r="B162" t="s">
        <v>36</v>
      </c>
      <c r="C162" t="s">
        <v>57</v>
      </c>
      <c r="D162" t="s">
        <v>39</v>
      </c>
      <c r="E162" t="s">
        <v>15</v>
      </c>
      <c r="F162" t="s">
        <v>14</v>
      </c>
      <c r="G162" t="s">
        <v>27</v>
      </c>
      <c r="H162" t="s">
        <v>52</v>
      </c>
      <c r="I162" t="s">
        <v>14</v>
      </c>
      <c r="J162" s="1">
        <v>45566.103807870371</v>
      </c>
      <c r="K162" s="1">
        <v>45567</v>
      </c>
      <c r="L162" s="1">
        <v>45566.471261574072</v>
      </c>
      <c r="M162" s="1">
        <v>45566.541666666664</v>
      </c>
      <c r="N162" s="1">
        <v>45567.361666666664</v>
      </c>
      <c r="O162" t="s">
        <v>62</v>
      </c>
      <c r="P162" s="1">
        <v>45567.541666666664</v>
      </c>
      <c r="Q162" t="s">
        <v>67</v>
      </c>
      <c r="R162" t="s">
        <v>70</v>
      </c>
      <c r="S162">
        <v>8.82</v>
      </c>
      <c r="T162">
        <v>10.5</v>
      </c>
      <c r="U162">
        <v>30.18</v>
      </c>
      <c r="V162">
        <v>1.68</v>
      </c>
      <c r="W162">
        <v>21.37</v>
      </c>
      <c r="X162">
        <v>19.670000000000002</v>
      </c>
      <c r="Y162">
        <v>0</v>
      </c>
      <c r="Z162">
        <f>IF(ShipmentData[[#This Row],[ImportToFulfilledHours]]&gt;12, 1, 0)</f>
        <v>0</v>
      </c>
      <c r="AA162">
        <f>IF(ShipmentData[[#This Row],[ImportToPickUpHours]]&gt;18, 1, 0)</f>
        <v>0</v>
      </c>
    </row>
    <row r="163" spans="1:27" x14ac:dyDescent="0.35">
      <c r="A163">
        <v>3308149958</v>
      </c>
      <c r="B163" t="s">
        <v>36</v>
      </c>
      <c r="C163" t="s">
        <v>57</v>
      </c>
      <c r="D163" t="s">
        <v>39</v>
      </c>
      <c r="E163" t="s">
        <v>15</v>
      </c>
      <c r="F163" t="s">
        <v>14</v>
      </c>
      <c r="G163" t="s">
        <v>27</v>
      </c>
      <c r="H163" t="s">
        <v>52</v>
      </c>
      <c r="I163" t="s">
        <v>14</v>
      </c>
      <c r="J163" s="1">
        <v>45566.103819444441</v>
      </c>
      <c r="K163" s="1">
        <v>45567</v>
      </c>
      <c r="L163" s="1">
        <v>45566.471261574072</v>
      </c>
      <c r="M163" s="1">
        <v>45566.541666666664</v>
      </c>
      <c r="N163" s="1">
        <v>45567.485000000001</v>
      </c>
      <c r="O163" t="s">
        <v>62</v>
      </c>
      <c r="P163" s="1">
        <v>45567.541666666664</v>
      </c>
      <c r="Q163" t="s">
        <v>67</v>
      </c>
      <c r="R163" t="s">
        <v>70</v>
      </c>
      <c r="S163">
        <v>8.82</v>
      </c>
      <c r="T163">
        <v>10.5</v>
      </c>
      <c r="U163">
        <v>33.130000000000003</v>
      </c>
      <c r="V163">
        <v>1.68</v>
      </c>
      <c r="W163">
        <v>24.32</v>
      </c>
      <c r="X163">
        <v>22.63</v>
      </c>
      <c r="Y163">
        <v>0</v>
      </c>
      <c r="Z163">
        <f>IF(ShipmentData[[#This Row],[ImportToFulfilledHours]]&gt;12, 1, 0)</f>
        <v>0</v>
      </c>
      <c r="AA163">
        <f>IF(ShipmentData[[#This Row],[ImportToPickUpHours]]&gt;18, 1, 0)</f>
        <v>0</v>
      </c>
    </row>
    <row r="164" spans="1:27" x14ac:dyDescent="0.35">
      <c r="A164">
        <v>9899922142</v>
      </c>
      <c r="B164" t="s">
        <v>37</v>
      </c>
      <c r="C164" t="s">
        <v>58</v>
      </c>
      <c r="D164" t="s">
        <v>39</v>
      </c>
      <c r="E164" t="s">
        <v>15</v>
      </c>
      <c r="F164" t="s">
        <v>14</v>
      </c>
      <c r="G164" t="s">
        <v>27</v>
      </c>
      <c r="H164" t="s">
        <v>52</v>
      </c>
      <c r="I164" t="s">
        <v>14</v>
      </c>
      <c r="J164" s="1">
        <v>45566.105613425927</v>
      </c>
      <c r="K164" s="1">
        <v>45567</v>
      </c>
      <c r="L164" s="1">
        <v>45566.534687500003</v>
      </c>
      <c r="M164" s="1">
        <v>45566.708333333336</v>
      </c>
      <c r="N164" s="1">
        <v>45569.468333333331</v>
      </c>
      <c r="O164" t="s">
        <v>62</v>
      </c>
      <c r="P164" s="1">
        <v>45569.708333333336</v>
      </c>
      <c r="Q164" t="s">
        <v>67</v>
      </c>
      <c r="R164" t="s">
        <v>70</v>
      </c>
      <c r="S164">
        <v>10.28</v>
      </c>
      <c r="T164">
        <v>14.45</v>
      </c>
      <c r="U164">
        <v>80.7</v>
      </c>
      <c r="V164">
        <v>4.17</v>
      </c>
      <c r="W164">
        <v>70.400000000000006</v>
      </c>
      <c r="X164">
        <v>66.23</v>
      </c>
      <c r="Y164">
        <v>0</v>
      </c>
      <c r="Z164">
        <f>IF(ShipmentData[[#This Row],[ImportToFulfilledHours]]&gt;12, 1, 0)</f>
        <v>0</v>
      </c>
      <c r="AA164">
        <f>IF(ShipmentData[[#This Row],[ImportToPickUpHours]]&gt;18, 1, 0)</f>
        <v>0</v>
      </c>
    </row>
    <row r="165" spans="1:27" x14ac:dyDescent="0.35">
      <c r="A165">
        <v>9899922765</v>
      </c>
      <c r="B165" t="s">
        <v>37</v>
      </c>
      <c r="C165" t="s">
        <v>58</v>
      </c>
      <c r="D165" t="s">
        <v>39</v>
      </c>
      <c r="E165" t="s">
        <v>15</v>
      </c>
      <c r="F165" t="s">
        <v>14</v>
      </c>
      <c r="G165" t="s">
        <v>27</v>
      </c>
      <c r="H165" t="s">
        <v>52</v>
      </c>
      <c r="I165" t="s">
        <v>14</v>
      </c>
      <c r="J165" s="1">
        <v>45566.105624999997</v>
      </c>
      <c r="K165" s="1">
        <v>45567</v>
      </c>
      <c r="L165" s="1">
        <v>45566.534687500003</v>
      </c>
      <c r="M165" s="1">
        <v>45566.708333333336</v>
      </c>
      <c r="N165" s="1">
        <v>45569.60833333333</v>
      </c>
      <c r="O165" t="s">
        <v>62</v>
      </c>
      <c r="P165" s="1">
        <v>45569.708333333336</v>
      </c>
      <c r="Q165" t="s">
        <v>67</v>
      </c>
      <c r="R165" t="s">
        <v>70</v>
      </c>
      <c r="S165">
        <v>10.28</v>
      </c>
      <c r="T165">
        <v>14.45</v>
      </c>
      <c r="U165">
        <v>84.05</v>
      </c>
      <c r="V165">
        <v>4.17</v>
      </c>
      <c r="W165">
        <v>73.77</v>
      </c>
      <c r="X165">
        <v>69.599999999999994</v>
      </c>
      <c r="Y165">
        <v>0</v>
      </c>
      <c r="Z165">
        <f>IF(ShipmentData[[#This Row],[ImportToFulfilledHours]]&gt;12, 1, 0)</f>
        <v>0</v>
      </c>
      <c r="AA165">
        <f>IF(ShipmentData[[#This Row],[ImportToPickUpHours]]&gt;18, 1, 0)</f>
        <v>0</v>
      </c>
    </row>
    <row r="166" spans="1:27" x14ac:dyDescent="0.35">
      <c r="A166">
        <v>4406003759</v>
      </c>
      <c r="B166" t="s">
        <v>11</v>
      </c>
      <c r="C166" t="s">
        <v>58</v>
      </c>
      <c r="D166" t="s">
        <v>39</v>
      </c>
      <c r="E166" t="s">
        <v>15</v>
      </c>
      <c r="F166" t="s">
        <v>14</v>
      </c>
      <c r="G166" t="s">
        <v>29</v>
      </c>
      <c r="H166" t="s">
        <v>56</v>
      </c>
      <c r="I166" t="s">
        <v>14</v>
      </c>
      <c r="J166" s="1">
        <v>45566.106296296297</v>
      </c>
      <c r="K166" s="1">
        <v>45567</v>
      </c>
      <c r="L166" s="1">
        <v>45567.460810185185</v>
      </c>
      <c r="M166" s="1">
        <v>45567.541666666664</v>
      </c>
      <c r="N166" s="1">
        <v>45570.646666666667</v>
      </c>
      <c r="O166" t="s">
        <v>62</v>
      </c>
      <c r="P166" s="1">
        <v>45570.541666666664</v>
      </c>
      <c r="Q166" t="s">
        <v>67</v>
      </c>
      <c r="R166" t="s">
        <v>68</v>
      </c>
      <c r="S166">
        <v>32.5</v>
      </c>
      <c r="T166">
        <v>34.43</v>
      </c>
      <c r="U166">
        <v>108.97</v>
      </c>
      <c r="V166">
        <v>1.93</v>
      </c>
      <c r="W166">
        <v>76.45</v>
      </c>
      <c r="X166">
        <v>74.52</v>
      </c>
      <c r="Y166">
        <v>2.52</v>
      </c>
      <c r="Z166">
        <f>IF(ShipmentData[[#This Row],[ImportToFulfilledHours]]&gt;12, 1, 0)</f>
        <v>1</v>
      </c>
      <c r="AA166">
        <f>IF(ShipmentData[[#This Row],[ImportToPickUpHours]]&gt;18, 1, 0)</f>
        <v>1</v>
      </c>
    </row>
    <row r="167" spans="1:27" x14ac:dyDescent="0.35">
      <c r="A167">
        <v>4406004456</v>
      </c>
      <c r="B167" t="s">
        <v>11</v>
      </c>
      <c r="C167" t="s">
        <v>58</v>
      </c>
      <c r="D167" t="s">
        <v>39</v>
      </c>
      <c r="E167" t="s">
        <v>15</v>
      </c>
      <c r="F167" t="s">
        <v>14</v>
      </c>
      <c r="G167" t="s">
        <v>29</v>
      </c>
      <c r="H167" t="s">
        <v>56</v>
      </c>
      <c r="I167" t="s">
        <v>14</v>
      </c>
      <c r="J167" s="1">
        <v>45566.106307870374</v>
      </c>
      <c r="K167" s="1">
        <v>45567</v>
      </c>
      <c r="L167" s="1">
        <v>45567.460810185185</v>
      </c>
      <c r="M167" s="1">
        <v>45567.541666666664</v>
      </c>
      <c r="N167" s="1">
        <v>45569.501666666663</v>
      </c>
      <c r="O167" t="s">
        <v>62</v>
      </c>
      <c r="P167" s="1">
        <v>45570.541666666664</v>
      </c>
      <c r="Q167" t="s">
        <v>67</v>
      </c>
      <c r="R167" t="s">
        <v>70</v>
      </c>
      <c r="S167">
        <v>32.5</v>
      </c>
      <c r="T167">
        <v>34.43</v>
      </c>
      <c r="U167">
        <v>81.48</v>
      </c>
      <c r="V167">
        <v>1.93</v>
      </c>
      <c r="W167">
        <v>48.97</v>
      </c>
      <c r="X167">
        <v>47.03</v>
      </c>
      <c r="Y167">
        <v>0</v>
      </c>
      <c r="Z167">
        <f>IF(ShipmentData[[#This Row],[ImportToFulfilledHours]]&gt;12, 1, 0)</f>
        <v>1</v>
      </c>
      <c r="AA167">
        <f>IF(ShipmentData[[#This Row],[ImportToPickUpHours]]&gt;18, 1, 0)</f>
        <v>1</v>
      </c>
    </row>
    <row r="168" spans="1:27" x14ac:dyDescent="0.35">
      <c r="A168">
        <v>7749327358</v>
      </c>
      <c r="B168" t="s">
        <v>36</v>
      </c>
      <c r="C168" t="s">
        <v>58</v>
      </c>
      <c r="D168" t="s">
        <v>39</v>
      </c>
      <c r="E168" t="s">
        <v>15</v>
      </c>
      <c r="F168" t="s">
        <v>14</v>
      </c>
      <c r="G168" t="s">
        <v>16</v>
      </c>
      <c r="H168" t="s">
        <v>44</v>
      </c>
      <c r="I168" t="s">
        <v>14</v>
      </c>
      <c r="J168" s="1">
        <v>45566.11</v>
      </c>
      <c r="K168" s="1">
        <v>45567</v>
      </c>
      <c r="L168" s="1">
        <v>45566.588761574072</v>
      </c>
      <c r="M168" s="1">
        <v>45566.708333333336</v>
      </c>
      <c r="N168" s="1"/>
      <c r="O168" t="s">
        <v>62</v>
      </c>
      <c r="P168" s="1">
        <v>45569.708333333336</v>
      </c>
      <c r="Q168" t="s">
        <v>69</v>
      </c>
      <c r="R168" t="s">
        <v>69</v>
      </c>
      <c r="S168">
        <v>11.48</v>
      </c>
      <c r="T168">
        <v>14.35</v>
      </c>
      <c r="V168">
        <v>2.87</v>
      </c>
      <c r="Y168">
        <v>0</v>
      </c>
      <c r="Z168">
        <f>IF(ShipmentData[[#This Row],[ImportToFulfilledHours]]&gt;12, 1, 0)</f>
        <v>0</v>
      </c>
      <c r="AA168">
        <f>IF(ShipmentData[[#This Row],[ImportToPickUpHours]]&gt;18, 1, 0)</f>
        <v>0</v>
      </c>
    </row>
    <row r="169" spans="1:27" x14ac:dyDescent="0.35">
      <c r="A169">
        <v>7749328030</v>
      </c>
      <c r="B169" t="s">
        <v>36</v>
      </c>
      <c r="C169" t="s">
        <v>58</v>
      </c>
      <c r="D169" t="s">
        <v>39</v>
      </c>
      <c r="E169" t="s">
        <v>15</v>
      </c>
      <c r="F169" t="s">
        <v>14</v>
      </c>
      <c r="G169" t="s">
        <v>16</v>
      </c>
      <c r="H169" t="s">
        <v>44</v>
      </c>
      <c r="I169" t="s">
        <v>14</v>
      </c>
      <c r="J169" s="1">
        <v>45566.110011574077</v>
      </c>
      <c r="K169" s="1">
        <v>45567</v>
      </c>
      <c r="L169" s="1">
        <v>45566.588761574072</v>
      </c>
      <c r="M169" s="1">
        <v>45566.708333333336</v>
      </c>
      <c r="N169" s="1">
        <v>45569.551666666666</v>
      </c>
      <c r="O169" t="s">
        <v>62</v>
      </c>
      <c r="P169" s="1">
        <v>45569.708333333336</v>
      </c>
      <c r="Q169" t="s">
        <v>67</v>
      </c>
      <c r="R169" t="s">
        <v>70</v>
      </c>
      <c r="S169">
        <v>11.48</v>
      </c>
      <c r="T169">
        <v>14.35</v>
      </c>
      <c r="U169">
        <v>82.58</v>
      </c>
      <c r="V169">
        <v>2.87</v>
      </c>
      <c r="W169">
        <v>71.099999999999994</v>
      </c>
      <c r="X169">
        <v>68.23</v>
      </c>
      <c r="Y169">
        <v>0</v>
      </c>
      <c r="Z169">
        <f>IF(ShipmentData[[#This Row],[ImportToFulfilledHours]]&gt;12, 1, 0)</f>
        <v>0</v>
      </c>
      <c r="AA169">
        <f>IF(ShipmentData[[#This Row],[ImportToPickUpHours]]&gt;18, 1, 0)</f>
        <v>0</v>
      </c>
    </row>
    <row r="170" spans="1:27" x14ac:dyDescent="0.35">
      <c r="A170">
        <v>8156801764</v>
      </c>
      <c r="B170" t="s">
        <v>36</v>
      </c>
      <c r="C170" t="s">
        <v>58</v>
      </c>
      <c r="D170" t="s">
        <v>39</v>
      </c>
      <c r="E170" t="s">
        <v>15</v>
      </c>
      <c r="F170" t="s">
        <v>14</v>
      </c>
      <c r="G170" t="s">
        <v>25</v>
      </c>
      <c r="H170" t="s">
        <v>54</v>
      </c>
      <c r="I170" t="s">
        <v>14</v>
      </c>
      <c r="J170" s="1">
        <v>45566.115347222221</v>
      </c>
      <c r="K170" s="1">
        <v>45567</v>
      </c>
      <c r="L170" s="1">
        <v>45567.419212962966</v>
      </c>
      <c r="M170" s="1">
        <v>45567.541666666664</v>
      </c>
      <c r="N170" s="1">
        <v>45569.436666666668</v>
      </c>
      <c r="O170" t="s">
        <v>62</v>
      </c>
      <c r="P170" s="1">
        <v>45570.541666666664</v>
      </c>
      <c r="Q170" t="s">
        <v>67</v>
      </c>
      <c r="R170" t="s">
        <v>70</v>
      </c>
      <c r="S170">
        <v>31.28</v>
      </c>
      <c r="T170">
        <v>34.22</v>
      </c>
      <c r="U170">
        <v>79.7</v>
      </c>
      <c r="V170">
        <v>2.93</v>
      </c>
      <c r="W170">
        <v>48.42</v>
      </c>
      <c r="X170">
        <v>45.47</v>
      </c>
      <c r="Y170">
        <v>0</v>
      </c>
      <c r="Z170">
        <f>IF(ShipmentData[[#This Row],[ImportToFulfilledHours]]&gt;12, 1, 0)</f>
        <v>1</v>
      </c>
      <c r="AA170">
        <f>IF(ShipmentData[[#This Row],[ImportToPickUpHours]]&gt;18, 1, 0)</f>
        <v>1</v>
      </c>
    </row>
    <row r="171" spans="1:27" x14ac:dyDescent="0.35">
      <c r="A171">
        <v>8156802092</v>
      </c>
      <c r="B171" t="s">
        <v>36</v>
      </c>
      <c r="C171" t="s">
        <v>58</v>
      </c>
      <c r="D171" t="s">
        <v>39</v>
      </c>
      <c r="E171" t="s">
        <v>15</v>
      </c>
      <c r="F171" t="s">
        <v>14</v>
      </c>
      <c r="G171" t="s">
        <v>25</v>
      </c>
      <c r="H171" t="s">
        <v>54</v>
      </c>
      <c r="I171" t="s">
        <v>14</v>
      </c>
      <c r="J171" s="1">
        <v>45566.115358796298</v>
      </c>
      <c r="K171" s="1">
        <v>45567</v>
      </c>
      <c r="L171" s="1">
        <v>45567.419212962966</v>
      </c>
      <c r="M171" s="1">
        <v>45567.541666666664</v>
      </c>
      <c r="N171" s="1">
        <v>45570.501666666663</v>
      </c>
      <c r="O171" t="s">
        <v>62</v>
      </c>
      <c r="P171" s="1">
        <v>45570.541666666664</v>
      </c>
      <c r="Q171" t="s">
        <v>67</v>
      </c>
      <c r="R171" t="s">
        <v>70</v>
      </c>
      <c r="S171">
        <v>31.28</v>
      </c>
      <c r="T171">
        <v>34.22</v>
      </c>
      <c r="U171">
        <v>105.27</v>
      </c>
      <c r="V171">
        <v>2.93</v>
      </c>
      <c r="W171">
        <v>73.97</v>
      </c>
      <c r="X171">
        <v>71.03</v>
      </c>
      <c r="Y171">
        <v>0</v>
      </c>
      <c r="Z171">
        <f>IF(ShipmentData[[#This Row],[ImportToFulfilledHours]]&gt;12, 1, 0)</f>
        <v>1</v>
      </c>
      <c r="AA171">
        <f>IF(ShipmentData[[#This Row],[ImportToPickUpHours]]&gt;18, 1, 0)</f>
        <v>1</v>
      </c>
    </row>
    <row r="172" spans="1:27" x14ac:dyDescent="0.35">
      <c r="A172">
        <v>1379645608</v>
      </c>
      <c r="B172" t="s">
        <v>36</v>
      </c>
      <c r="C172" t="s">
        <v>57</v>
      </c>
      <c r="D172" t="s">
        <v>39</v>
      </c>
      <c r="E172" t="s">
        <v>15</v>
      </c>
      <c r="F172" t="s">
        <v>14</v>
      </c>
      <c r="G172" t="s">
        <v>23</v>
      </c>
      <c r="H172" t="s">
        <v>50</v>
      </c>
      <c r="I172" t="s">
        <v>14</v>
      </c>
      <c r="J172" s="1">
        <v>45566.122442129628</v>
      </c>
      <c r="K172" s="1">
        <v>45567</v>
      </c>
      <c r="L172" s="1">
        <v>45566.695138888892</v>
      </c>
      <c r="M172" s="1">
        <v>45566.708333333336</v>
      </c>
      <c r="N172" s="1">
        <v>45567.748333333337</v>
      </c>
      <c r="O172" t="s">
        <v>63</v>
      </c>
      <c r="P172" s="1">
        <v>45567.708333333336</v>
      </c>
      <c r="Q172" t="s">
        <v>67</v>
      </c>
      <c r="R172" t="s">
        <v>68</v>
      </c>
      <c r="S172">
        <v>13.73</v>
      </c>
      <c r="T172">
        <v>14.05</v>
      </c>
      <c r="U172">
        <v>39.020000000000003</v>
      </c>
      <c r="V172">
        <v>0.32</v>
      </c>
      <c r="W172">
        <v>25.27</v>
      </c>
      <c r="X172">
        <v>24.95</v>
      </c>
      <c r="Y172">
        <v>0.95</v>
      </c>
      <c r="Z172">
        <f>IF(ShipmentData[[#This Row],[ImportToFulfilledHours]]&gt;12, 1, 0)</f>
        <v>1</v>
      </c>
      <c r="AA172">
        <f>IF(ShipmentData[[#This Row],[ImportToPickUpHours]]&gt;18, 1, 0)</f>
        <v>0</v>
      </c>
    </row>
    <row r="173" spans="1:27" x14ac:dyDescent="0.35">
      <c r="A173">
        <v>1379645645</v>
      </c>
      <c r="B173" t="s">
        <v>36</v>
      </c>
      <c r="C173" t="s">
        <v>57</v>
      </c>
      <c r="D173" t="s">
        <v>39</v>
      </c>
      <c r="E173" t="s">
        <v>15</v>
      </c>
      <c r="F173" t="s">
        <v>14</v>
      </c>
      <c r="G173" t="s">
        <v>23</v>
      </c>
      <c r="H173" t="s">
        <v>50</v>
      </c>
      <c r="I173" t="s">
        <v>14</v>
      </c>
      <c r="J173" s="1">
        <v>45566.122453703705</v>
      </c>
      <c r="K173" s="1">
        <v>45567</v>
      </c>
      <c r="L173" s="1">
        <v>45566.695138888892</v>
      </c>
      <c r="M173" s="1">
        <v>45566.708333333336</v>
      </c>
      <c r="N173" s="1">
        <v>45567.60833333333</v>
      </c>
      <c r="O173" t="s">
        <v>62</v>
      </c>
      <c r="P173" s="1">
        <v>45567.708333333336</v>
      </c>
      <c r="Q173" t="s">
        <v>67</v>
      </c>
      <c r="R173" t="s">
        <v>70</v>
      </c>
      <c r="S173">
        <v>13.73</v>
      </c>
      <c r="T173">
        <v>14.05</v>
      </c>
      <c r="U173">
        <v>35.65</v>
      </c>
      <c r="V173">
        <v>0.32</v>
      </c>
      <c r="W173">
        <v>21.92</v>
      </c>
      <c r="X173">
        <v>21.6</v>
      </c>
      <c r="Y173">
        <v>0</v>
      </c>
      <c r="Z173">
        <f>IF(ShipmentData[[#This Row],[ImportToFulfilledHours]]&gt;12, 1, 0)</f>
        <v>1</v>
      </c>
      <c r="AA173">
        <f>IF(ShipmentData[[#This Row],[ImportToPickUpHours]]&gt;18, 1, 0)</f>
        <v>0</v>
      </c>
    </row>
    <row r="174" spans="1:27" x14ac:dyDescent="0.35">
      <c r="A174">
        <v>7558345919</v>
      </c>
      <c r="B174" t="s">
        <v>5</v>
      </c>
      <c r="C174" t="s">
        <v>57</v>
      </c>
      <c r="D174" t="s">
        <v>39</v>
      </c>
      <c r="E174" t="s">
        <v>15</v>
      </c>
      <c r="F174" t="s">
        <v>14</v>
      </c>
      <c r="G174" t="s">
        <v>39</v>
      </c>
      <c r="H174" t="s">
        <v>15</v>
      </c>
      <c r="I174" t="s">
        <v>14</v>
      </c>
      <c r="J174" s="1">
        <v>45566.135451388887</v>
      </c>
      <c r="K174" s="1">
        <v>45567</v>
      </c>
      <c r="L174" s="1">
        <v>45566.519814814812</v>
      </c>
      <c r="M174" s="1">
        <v>45566.541666666664</v>
      </c>
      <c r="N174" s="1"/>
      <c r="O174" t="s">
        <v>63</v>
      </c>
      <c r="P174" s="1">
        <v>45567.541666666664</v>
      </c>
      <c r="Q174" t="s">
        <v>69</v>
      </c>
      <c r="R174" t="s">
        <v>69</v>
      </c>
      <c r="S174">
        <v>9.2200000000000006</v>
      </c>
      <c r="T174">
        <v>9.73</v>
      </c>
      <c r="V174">
        <v>0.52</v>
      </c>
      <c r="Y174">
        <v>0</v>
      </c>
      <c r="Z174">
        <f>IF(ShipmentData[[#This Row],[ImportToFulfilledHours]]&gt;12, 1, 0)</f>
        <v>0</v>
      </c>
      <c r="AA174">
        <f>IF(ShipmentData[[#This Row],[ImportToPickUpHours]]&gt;18, 1, 0)</f>
        <v>0</v>
      </c>
    </row>
    <row r="175" spans="1:27" x14ac:dyDescent="0.35">
      <c r="A175">
        <v>7558346307</v>
      </c>
      <c r="B175" t="s">
        <v>5</v>
      </c>
      <c r="C175" t="s">
        <v>57</v>
      </c>
      <c r="D175" t="s">
        <v>39</v>
      </c>
      <c r="E175" t="s">
        <v>15</v>
      </c>
      <c r="F175" t="s">
        <v>14</v>
      </c>
      <c r="G175" t="s">
        <v>39</v>
      </c>
      <c r="H175" t="s">
        <v>15</v>
      </c>
      <c r="I175" t="s">
        <v>14</v>
      </c>
      <c r="J175" s="1">
        <v>45566.135462962964</v>
      </c>
      <c r="K175" s="1">
        <v>45567</v>
      </c>
      <c r="L175" s="1">
        <v>45566.519814814812</v>
      </c>
      <c r="M175" s="1">
        <v>45566.541666666664</v>
      </c>
      <c r="N175" s="1">
        <v>45567.908333333333</v>
      </c>
      <c r="O175" t="s">
        <v>62</v>
      </c>
      <c r="P175" s="1">
        <v>45567.541666666664</v>
      </c>
      <c r="Q175" t="s">
        <v>67</v>
      </c>
      <c r="R175" t="s">
        <v>68</v>
      </c>
      <c r="S175">
        <v>9.2200000000000006</v>
      </c>
      <c r="T175">
        <v>9.73</v>
      </c>
      <c r="U175">
        <v>42.53</v>
      </c>
      <c r="V175">
        <v>0.52</v>
      </c>
      <c r="W175">
        <v>33.32</v>
      </c>
      <c r="X175">
        <v>32.799999999999997</v>
      </c>
      <c r="Y175">
        <v>8.8000000000000007</v>
      </c>
      <c r="Z175">
        <f>IF(ShipmentData[[#This Row],[ImportToFulfilledHours]]&gt;12, 1, 0)</f>
        <v>0</v>
      </c>
      <c r="AA175">
        <f>IF(ShipmentData[[#This Row],[ImportToPickUpHours]]&gt;18, 1, 0)</f>
        <v>0</v>
      </c>
    </row>
    <row r="176" spans="1:27" x14ac:dyDescent="0.35">
      <c r="A176">
        <v>5055053729</v>
      </c>
      <c r="B176" t="s">
        <v>12</v>
      </c>
      <c r="C176" t="s">
        <v>58</v>
      </c>
      <c r="D176" t="s">
        <v>39</v>
      </c>
      <c r="E176" t="s">
        <v>15</v>
      </c>
      <c r="F176" t="s">
        <v>14</v>
      </c>
      <c r="G176" t="s">
        <v>18</v>
      </c>
      <c r="H176" t="s">
        <v>41</v>
      </c>
      <c r="I176" t="s">
        <v>14</v>
      </c>
      <c r="J176" s="1">
        <v>45566.136203703703</v>
      </c>
      <c r="K176" s="1">
        <v>45567</v>
      </c>
      <c r="L176" s="1">
        <v>45566.674143518518</v>
      </c>
      <c r="M176" s="1">
        <v>45566.708333333336</v>
      </c>
      <c r="N176" s="1">
        <v>45569.39166666667</v>
      </c>
      <c r="O176" t="s">
        <v>62</v>
      </c>
      <c r="P176" s="1">
        <v>45569.708333333336</v>
      </c>
      <c r="Q176" t="s">
        <v>67</v>
      </c>
      <c r="R176" t="s">
        <v>70</v>
      </c>
      <c r="S176">
        <v>12.9</v>
      </c>
      <c r="T176">
        <v>13.72</v>
      </c>
      <c r="U176">
        <v>78.12</v>
      </c>
      <c r="V176">
        <v>0.82</v>
      </c>
      <c r="W176">
        <v>65.22</v>
      </c>
      <c r="X176">
        <v>64.400000000000006</v>
      </c>
      <c r="Y176">
        <v>0</v>
      </c>
      <c r="Z176">
        <f>IF(ShipmentData[[#This Row],[ImportToFulfilledHours]]&gt;12, 1, 0)</f>
        <v>1</v>
      </c>
      <c r="AA176">
        <f>IF(ShipmentData[[#This Row],[ImportToPickUpHours]]&gt;18, 1, 0)</f>
        <v>0</v>
      </c>
    </row>
    <row r="177" spans="1:27" x14ac:dyDescent="0.35">
      <c r="A177">
        <v>5055054311</v>
      </c>
      <c r="B177" t="s">
        <v>12</v>
      </c>
      <c r="C177" t="s">
        <v>58</v>
      </c>
      <c r="D177" t="s">
        <v>39</v>
      </c>
      <c r="E177" t="s">
        <v>15</v>
      </c>
      <c r="F177" t="s">
        <v>14</v>
      </c>
      <c r="G177" t="s">
        <v>18</v>
      </c>
      <c r="H177" t="s">
        <v>41</v>
      </c>
      <c r="I177" t="s">
        <v>14</v>
      </c>
      <c r="J177" s="1">
        <v>45566.13621527778</v>
      </c>
      <c r="K177" s="1">
        <v>45567</v>
      </c>
      <c r="L177" s="1">
        <v>45566.674143518518</v>
      </c>
      <c r="M177" s="1">
        <v>45566.708333333336</v>
      </c>
      <c r="N177" s="1">
        <v>45568.703333333331</v>
      </c>
      <c r="O177" t="s">
        <v>62</v>
      </c>
      <c r="P177" s="1">
        <v>45569.708333333336</v>
      </c>
      <c r="Q177" t="s">
        <v>67</v>
      </c>
      <c r="R177" t="s">
        <v>70</v>
      </c>
      <c r="S177">
        <v>12.9</v>
      </c>
      <c r="T177">
        <v>13.72</v>
      </c>
      <c r="U177">
        <v>61.6</v>
      </c>
      <c r="V177">
        <v>0.82</v>
      </c>
      <c r="W177">
        <v>48.7</v>
      </c>
      <c r="X177">
        <v>47.87</v>
      </c>
      <c r="Y177">
        <v>0</v>
      </c>
      <c r="Z177">
        <f>IF(ShipmentData[[#This Row],[ImportToFulfilledHours]]&gt;12, 1, 0)</f>
        <v>1</v>
      </c>
      <c r="AA177">
        <f>IF(ShipmentData[[#This Row],[ImportToPickUpHours]]&gt;18, 1, 0)</f>
        <v>0</v>
      </c>
    </row>
    <row r="178" spans="1:27" x14ac:dyDescent="0.35">
      <c r="A178">
        <v>7558954766</v>
      </c>
      <c r="B178" t="s">
        <v>5</v>
      </c>
      <c r="C178" t="s">
        <v>57</v>
      </c>
      <c r="D178" t="s">
        <v>39</v>
      </c>
      <c r="E178" t="s">
        <v>15</v>
      </c>
      <c r="F178" t="s">
        <v>14</v>
      </c>
      <c r="G178" t="s">
        <v>39</v>
      </c>
      <c r="H178" t="s">
        <v>15</v>
      </c>
      <c r="I178" t="s">
        <v>14</v>
      </c>
      <c r="J178" s="1">
        <v>45566.1403125</v>
      </c>
      <c r="K178" s="1">
        <v>45567</v>
      </c>
      <c r="L178" s="1">
        <v>45566.565833333334</v>
      </c>
      <c r="M178" s="1">
        <v>45566.708333333336</v>
      </c>
      <c r="N178" s="1">
        <v>45567.79</v>
      </c>
      <c r="O178" t="s">
        <v>62</v>
      </c>
      <c r="P178" s="1">
        <v>45567.708333333336</v>
      </c>
      <c r="Q178" t="s">
        <v>67</v>
      </c>
      <c r="R178" t="s">
        <v>68</v>
      </c>
      <c r="S178">
        <v>10.199999999999999</v>
      </c>
      <c r="T178">
        <v>13.62</v>
      </c>
      <c r="U178">
        <v>39.58</v>
      </c>
      <c r="V178">
        <v>3.42</v>
      </c>
      <c r="W178">
        <v>29.37</v>
      </c>
      <c r="X178">
        <v>25.95</v>
      </c>
      <c r="Y178">
        <v>1.95</v>
      </c>
      <c r="Z178">
        <f>IF(ShipmentData[[#This Row],[ImportToFulfilledHours]]&gt;12, 1, 0)</f>
        <v>0</v>
      </c>
      <c r="AA178">
        <f>IF(ShipmentData[[#This Row],[ImportToPickUpHours]]&gt;18, 1, 0)</f>
        <v>0</v>
      </c>
    </row>
    <row r="179" spans="1:27" x14ac:dyDescent="0.35">
      <c r="A179">
        <v>7558955140</v>
      </c>
      <c r="B179" t="s">
        <v>5</v>
      </c>
      <c r="C179" t="s">
        <v>57</v>
      </c>
      <c r="D179" t="s">
        <v>39</v>
      </c>
      <c r="E179" t="s">
        <v>15</v>
      </c>
      <c r="F179" t="s">
        <v>14</v>
      </c>
      <c r="G179" t="s">
        <v>39</v>
      </c>
      <c r="H179" t="s">
        <v>15</v>
      </c>
      <c r="I179" t="s">
        <v>14</v>
      </c>
      <c r="J179" s="1">
        <v>45566.140324074076</v>
      </c>
      <c r="K179" s="1">
        <v>45567</v>
      </c>
      <c r="L179" s="1">
        <v>45566.565833333334</v>
      </c>
      <c r="M179" s="1">
        <v>45566.708333333336</v>
      </c>
      <c r="N179" s="1">
        <v>45567.718333333331</v>
      </c>
      <c r="O179" t="s">
        <v>62</v>
      </c>
      <c r="P179" s="1">
        <v>45567.708333333336</v>
      </c>
      <c r="Q179" t="s">
        <v>67</v>
      </c>
      <c r="R179" t="s">
        <v>68</v>
      </c>
      <c r="S179">
        <v>10.199999999999999</v>
      </c>
      <c r="T179">
        <v>13.62</v>
      </c>
      <c r="U179">
        <v>37.869999999999997</v>
      </c>
      <c r="V179">
        <v>3.42</v>
      </c>
      <c r="W179">
        <v>27.65</v>
      </c>
      <c r="X179">
        <v>24.23</v>
      </c>
      <c r="Y179">
        <v>0.23</v>
      </c>
      <c r="Z179">
        <f>IF(ShipmentData[[#This Row],[ImportToFulfilledHours]]&gt;12, 1, 0)</f>
        <v>0</v>
      </c>
      <c r="AA179">
        <f>IF(ShipmentData[[#This Row],[ImportToPickUpHours]]&gt;18, 1, 0)</f>
        <v>0</v>
      </c>
    </row>
    <row r="180" spans="1:27" x14ac:dyDescent="0.35">
      <c r="A180">
        <v>8976417657</v>
      </c>
      <c r="B180" t="s">
        <v>6</v>
      </c>
      <c r="C180" t="s">
        <v>58</v>
      </c>
      <c r="D180" t="s">
        <v>39</v>
      </c>
      <c r="E180" t="s">
        <v>15</v>
      </c>
      <c r="F180" t="s">
        <v>14</v>
      </c>
      <c r="G180" t="s">
        <v>21</v>
      </c>
      <c r="H180" t="s">
        <v>51</v>
      </c>
      <c r="I180" t="s">
        <v>14</v>
      </c>
      <c r="J180" s="1">
        <v>45566.142372685186</v>
      </c>
      <c r="K180" s="1">
        <v>45567</v>
      </c>
      <c r="L180" s="1">
        <v>45567.48128472222</v>
      </c>
      <c r="M180" s="1">
        <v>45567.541666666664</v>
      </c>
      <c r="N180" s="1">
        <v>45570.536666666667</v>
      </c>
      <c r="O180" t="s">
        <v>62</v>
      </c>
      <c r="P180" s="1">
        <v>45570.541666666664</v>
      </c>
      <c r="Q180" t="s">
        <v>67</v>
      </c>
      <c r="R180" t="s">
        <v>70</v>
      </c>
      <c r="S180">
        <v>32.130000000000003</v>
      </c>
      <c r="T180">
        <v>33.57</v>
      </c>
      <c r="U180">
        <v>105.45</v>
      </c>
      <c r="V180">
        <v>1.43</v>
      </c>
      <c r="W180">
        <v>73.319999999999993</v>
      </c>
      <c r="X180">
        <v>71.87</v>
      </c>
      <c r="Y180">
        <v>0</v>
      </c>
      <c r="Z180">
        <f>IF(ShipmentData[[#This Row],[ImportToFulfilledHours]]&gt;12, 1, 0)</f>
        <v>1</v>
      </c>
      <c r="AA180">
        <f>IF(ShipmentData[[#This Row],[ImportToPickUpHours]]&gt;18, 1, 0)</f>
        <v>1</v>
      </c>
    </row>
    <row r="181" spans="1:27" x14ac:dyDescent="0.35">
      <c r="A181">
        <v>8976417172</v>
      </c>
      <c r="B181" t="s">
        <v>6</v>
      </c>
      <c r="C181" t="s">
        <v>58</v>
      </c>
      <c r="D181" t="s">
        <v>39</v>
      </c>
      <c r="E181" t="s">
        <v>15</v>
      </c>
      <c r="F181" t="s">
        <v>14</v>
      </c>
      <c r="G181" t="s">
        <v>21</v>
      </c>
      <c r="H181" t="s">
        <v>51</v>
      </c>
      <c r="I181" t="s">
        <v>14</v>
      </c>
      <c r="J181" s="1">
        <v>45566.14271990741</v>
      </c>
      <c r="K181" s="1">
        <v>45567</v>
      </c>
      <c r="L181" s="1">
        <v>45567.48128472222</v>
      </c>
      <c r="M181" s="1">
        <v>45567.541666666664</v>
      </c>
      <c r="N181" s="1">
        <v>45570.376666666663</v>
      </c>
      <c r="O181" t="s">
        <v>62</v>
      </c>
      <c r="P181" s="1">
        <v>45570.541666666664</v>
      </c>
      <c r="Q181" t="s">
        <v>67</v>
      </c>
      <c r="R181" t="s">
        <v>70</v>
      </c>
      <c r="S181">
        <v>32.119999999999997</v>
      </c>
      <c r="T181">
        <v>33.57</v>
      </c>
      <c r="U181">
        <v>101.6</v>
      </c>
      <c r="V181">
        <v>1.43</v>
      </c>
      <c r="W181">
        <v>69.48</v>
      </c>
      <c r="X181">
        <v>68.03</v>
      </c>
      <c r="Y181">
        <v>0</v>
      </c>
      <c r="Z181">
        <f>IF(ShipmentData[[#This Row],[ImportToFulfilledHours]]&gt;12, 1, 0)</f>
        <v>1</v>
      </c>
      <c r="AA181">
        <f>IF(ShipmentData[[#This Row],[ImportToPickUpHours]]&gt;18, 1, 0)</f>
        <v>1</v>
      </c>
    </row>
    <row r="182" spans="1:27" x14ac:dyDescent="0.35">
      <c r="A182">
        <v>1615027247</v>
      </c>
      <c r="B182" t="s">
        <v>37</v>
      </c>
      <c r="C182" t="s">
        <v>58</v>
      </c>
      <c r="D182" t="s">
        <v>39</v>
      </c>
      <c r="E182" t="s">
        <v>15</v>
      </c>
      <c r="F182" t="s">
        <v>14</v>
      </c>
      <c r="G182" t="s">
        <v>24</v>
      </c>
      <c r="H182" t="s">
        <v>48</v>
      </c>
      <c r="I182" t="s">
        <v>14</v>
      </c>
      <c r="J182" s="1">
        <v>45566.14398148148</v>
      </c>
      <c r="K182" s="1">
        <v>45567</v>
      </c>
      <c r="L182" s="1">
        <v>45566.576064814813</v>
      </c>
      <c r="M182" s="1">
        <v>45566.708333333336</v>
      </c>
      <c r="N182" s="1">
        <v>45569.383333333331</v>
      </c>
      <c r="O182" t="s">
        <v>62</v>
      </c>
      <c r="P182" s="1">
        <v>45569.708333333336</v>
      </c>
      <c r="Q182" t="s">
        <v>67</v>
      </c>
      <c r="R182" t="s">
        <v>70</v>
      </c>
      <c r="S182">
        <v>10.37</v>
      </c>
      <c r="T182">
        <v>13.53</v>
      </c>
      <c r="U182">
        <v>77.73</v>
      </c>
      <c r="V182">
        <v>3.17</v>
      </c>
      <c r="W182">
        <v>67.37</v>
      </c>
      <c r="X182">
        <v>64.2</v>
      </c>
      <c r="Y182">
        <v>0</v>
      </c>
      <c r="Z182">
        <f>IF(ShipmentData[[#This Row],[ImportToFulfilledHours]]&gt;12, 1, 0)</f>
        <v>0</v>
      </c>
      <c r="AA182">
        <f>IF(ShipmentData[[#This Row],[ImportToPickUpHours]]&gt;18, 1, 0)</f>
        <v>0</v>
      </c>
    </row>
    <row r="183" spans="1:27" x14ac:dyDescent="0.35">
      <c r="A183">
        <v>1615027431</v>
      </c>
      <c r="B183" t="s">
        <v>37</v>
      </c>
      <c r="C183" t="s">
        <v>58</v>
      </c>
      <c r="D183" t="s">
        <v>39</v>
      </c>
      <c r="E183" t="s">
        <v>15</v>
      </c>
      <c r="F183" t="s">
        <v>14</v>
      </c>
      <c r="G183" t="s">
        <v>24</v>
      </c>
      <c r="H183" t="s">
        <v>48</v>
      </c>
      <c r="I183" t="s">
        <v>14</v>
      </c>
      <c r="J183" s="1">
        <v>45566.143993055557</v>
      </c>
      <c r="K183" s="1">
        <v>45567</v>
      </c>
      <c r="L183" s="1">
        <v>45566.576064814813</v>
      </c>
      <c r="M183" s="1">
        <v>45566.708333333336</v>
      </c>
      <c r="N183" s="1">
        <v>45569.748333333337</v>
      </c>
      <c r="O183" t="s">
        <v>62</v>
      </c>
      <c r="P183" s="1">
        <v>45569.708333333336</v>
      </c>
      <c r="Q183" t="s">
        <v>67</v>
      </c>
      <c r="R183" t="s">
        <v>68</v>
      </c>
      <c r="S183">
        <v>10.37</v>
      </c>
      <c r="T183">
        <v>13.53</v>
      </c>
      <c r="U183">
        <v>86.5</v>
      </c>
      <c r="V183">
        <v>3.17</v>
      </c>
      <c r="W183">
        <v>76.13</v>
      </c>
      <c r="X183">
        <v>72.95</v>
      </c>
      <c r="Y183">
        <v>0.95</v>
      </c>
      <c r="Z183">
        <f>IF(ShipmentData[[#This Row],[ImportToFulfilledHours]]&gt;12, 1, 0)</f>
        <v>0</v>
      </c>
      <c r="AA183">
        <f>IF(ShipmentData[[#This Row],[ImportToPickUpHours]]&gt;18, 1, 0)</f>
        <v>0</v>
      </c>
    </row>
    <row r="184" spans="1:27" x14ac:dyDescent="0.35">
      <c r="A184">
        <v>8984389755</v>
      </c>
      <c r="B184" t="s">
        <v>36</v>
      </c>
      <c r="C184" t="s">
        <v>38</v>
      </c>
      <c r="D184" t="s">
        <v>39</v>
      </c>
      <c r="E184" t="s">
        <v>15</v>
      </c>
      <c r="F184" t="s">
        <v>14</v>
      </c>
      <c r="G184" t="s">
        <v>26</v>
      </c>
      <c r="H184" t="s">
        <v>42</v>
      </c>
      <c r="I184" t="s">
        <v>14</v>
      </c>
      <c r="J184" s="1">
        <v>45566.147337962961</v>
      </c>
      <c r="K184" s="1">
        <v>45567</v>
      </c>
      <c r="L184" s="1">
        <v>45566.507708333331</v>
      </c>
      <c r="M184" s="1">
        <v>45566.541666666664</v>
      </c>
      <c r="N184" s="1">
        <v>45568.621666666666</v>
      </c>
      <c r="O184" t="s">
        <v>62</v>
      </c>
      <c r="P184" s="1">
        <v>45568.541666666664</v>
      </c>
      <c r="Q184" t="s">
        <v>67</v>
      </c>
      <c r="R184" t="s">
        <v>68</v>
      </c>
      <c r="S184">
        <v>8.6300000000000008</v>
      </c>
      <c r="T184">
        <v>9.4499999999999993</v>
      </c>
      <c r="U184">
        <v>59.38</v>
      </c>
      <c r="V184">
        <v>0.8</v>
      </c>
      <c r="W184">
        <v>50.73</v>
      </c>
      <c r="X184">
        <v>49.92</v>
      </c>
      <c r="Y184">
        <v>1.92</v>
      </c>
      <c r="Z184">
        <f>IF(ShipmentData[[#This Row],[ImportToFulfilledHours]]&gt;12, 1, 0)</f>
        <v>0</v>
      </c>
      <c r="AA184">
        <f>IF(ShipmentData[[#This Row],[ImportToPickUpHours]]&gt;18, 1, 0)</f>
        <v>0</v>
      </c>
    </row>
    <row r="185" spans="1:27" x14ac:dyDescent="0.35">
      <c r="A185">
        <v>8984390279</v>
      </c>
      <c r="B185" t="s">
        <v>36</v>
      </c>
      <c r="C185" t="s">
        <v>38</v>
      </c>
      <c r="D185" t="s">
        <v>39</v>
      </c>
      <c r="E185" t="s">
        <v>15</v>
      </c>
      <c r="F185" t="s">
        <v>14</v>
      </c>
      <c r="G185" t="s">
        <v>26</v>
      </c>
      <c r="H185" t="s">
        <v>42</v>
      </c>
      <c r="I185" t="s">
        <v>14</v>
      </c>
      <c r="J185" s="1">
        <v>45566.147349537037</v>
      </c>
      <c r="K185" s="1">
        <v>45567</v>
      </c>
      <c r="L185" s="1">
        <v>45566.507708333331</v>
      </c>
      <c r="M185" s="1">
        <v>45566.541666666664</v>
      </c>
      <c r="N185" s="1"/>
      <c r="O185" t="s">
        <v>62</v>
      </c>
      <c r="P185" s="1">
        <v>45568.541666666664</v>
      </c>
      <c r="Q185" t="s">
        <v>69</v>
      </c>
      <c r="R185" t="s">
        <v>69</v>
      </c>
      <c r="S185">
        <v>8.6300000000000008</v>
      </c>
      <c r="T185">
        <v>9.4499999999999993</v>
      </c>
      <c r="V185">
        <v>0.8</v>
      </c>
      <c r="Y185">
        <v>0</v>
      </c>
      <c r="Z185">
        <f>IF(ShipmentData[[#This Row],[ImportToFulfilledHours]]&gt;12, 1, 0)</f>
        <v>0</v>
      </c>
      <c r="AA185">
        <f>IF(ShipmentData[[#This Row],[ImportToPickUpHours]]&gt;18, 1, 0)</f>
        <v>0</v>
      </c>
    </row>
    <row r="186" spans="1:27" x14ac:dyDescent="0.35">
      <c r="A186">
        <v>2802806732</v>
      </c>
      <c r="B186" t="s">
        <v>36</v>
      </c>
      <c r="C186" t="s">
        <v>57</v>
      </c>
      <c r="D186" t="s">
        <v>39</v>
      </c>
      <c r="E186" t="s">
        <v>15</v>
      </c>
      <c r="F186" t="s">
        <v>14</v>
      </c>
      <c r="G186" t="s">
        <v>27</v>
      </c>
      <c r="H186" t="s">
        <v>52</v>
      </c>
      <c r="I186" t="s">
        <v>14</v>
      </c>
      <c r="J186" s="1">
        <v>45566.162106481483</v>
      </c>
      <c r="K186" s="1">
        <v>45567</v>
      </c>
      <c r="L186" s="1">
        <v>45566.605150462965</v>
      </c>
      <c r="M186" s="1">
        <v>45566.708333333336</v>
      </c>
      <c r="N186" s="1">
        <v>45567.39166666667</v>
      </c>
      <c r="O186" t="s">
        <v>62</v>
      </c>
      <c r="P186" s="1">
        <v>45567.708333333336</v>
      </c>
      <c r="Q186" t="s">
        <v>67</v>
      </c>
      <c r="R186" t="s">
        <v>70</v>
      </c>
      <c r="S186">
        <v>10.62</v>
      </c>
      <c r="T186">
        <v>13.1</v>
      </c>
      <c r="U186">
        <v>29.5</v>
      </c>
      <c r="V186">
        <v>2.4700000000000002</v>
      </c>
      <c r="W186">
        <v>18.87</v>
      </c>
      <c r="X186">
        <v>16.399999999999999</v>
      </c>
      <c r="Y186">
        <v>0</v>
      </c>
      <c r="Z186">
        <f>IF(ShipmentData[[#This Row],[ImportToFulfilledHours]]&gt;12, 1, 0)</f>
        <v>0</v>
      </c>
      <c r="AA186">
        <f>IF(ShipmentData[[#This Row],[ImportToPickUpHours]]&gt;18, 1, 0)</f>
        <v>0</v>
      </c>
    </row>
    <row r="187" spans="1:27" x14ac:dyDescent="0.35">
      <c r="A187">
        <v>2802806860</v>
      </c>
      <c r="B187" t="s">
        <v>36</v>
      </c>
      <c r="C187" t="s">
        <v>57</v>
      </c>
      <c r="D187" t="s">
        <v>39</v>
      </c>
      <c r="E187" t="s">
        <v>15</v>
      </c>
      <c r="F187" t="s">
        <v>14</v>
      </c>
      <c r="G187" t="s">
        <v>27</v>
      </c>
      <c r="H187" t="s">
        <v>52</v>
      </c>
      <c r="I187" t="s">
        <v>14</v>
      </c>
      <c r="J187" s="1">
        <v>45566.162118055552</v>
      </c>
      <c r="K187" s="1">
        <v>45567</v>
      </c>
      <c r="L187" s="1">
        <v>45566.605150462965</v>
      </c>
      <c r="M187" s="1">
        <v>45566.708333333336</v>
      </c>
      <c r="N187" s="1">
        <v>45567.610335648147</v>
      </c>
      <c r="O187" t="s">
        <v>62</v>
      </c>
      <c r="P187" s="1">
        <v>45567.708333333336</v>
      </c>
      <c r="Q187" t="s">
        <v>67</v>
      </c>
      <c r="R187" t="s">
        <v>70</v>
      </c>
      <c r="S187">
        <v>10.62</v>
      </c>
      <c r="T187">
        <v>13.1</v>
      </c>
      <c r="U187">
        <v>34.75</v>
      </c>
      <c r="V187">
        <v>2.4700000000000002</v>
      </c>
      <c r="W187">
        <v>24.12</v>
      </c>
      <c r="X187">
        <v>21.63</v>
      </c>
      <c r="Y187">
        <v>0</v>
      </c>
      <c r="Z187">
        <f>IF(ShipmentData[[#This Row],[ImportToFulfilledHours]]&gt;12, 1, 0)</f>
        <v>0</v>
      </c>
      <c r="AA187">
        <f>IF(ShipmentData[[#This Row],[ImportToPickUpHours]]&gt;18, 1, 0)</f>
        <v>0</v>
      </c>
    </row>
    <row r="188" spans="1:27" x14ac:dyDescent="0.35">
      <c r="A188">
        <v>9159457147</v>
      </c>
      <c r="B188" t="s">
        <v>36</v>
      </c>
      <c r="C188" t="s">
        <v>38</v>
      </c>
      <c r="D188" t="s">
        <v>39</v>
      </c>
      <c r="E188" t="s">
        <v>15</v>
      </c>
      <c r="F188" t="s">
        <v>14</v>
      </c>
      <c r="G188" t="s">
        <v>31</v>
      </c>
      <c r="H188" t="s">
        <v>46</v>
      </c>
      <c r="I188" t="s">
        <v>14</v>
      </c>
      <c r="J188" s="1">
        <v>45566.163900462961</v>
      </c>
      <c r="K188" s="1">
        <v>45567</v>
      </c>
      <c r="L188" s="1">
        <v>45566.576238425929</v>
      </c>
      <c r="M188" s="1">
        <v>45566.708333333336</v>
      </c>
      <c r="N188" s="1">
        <v>45568.531666666669</v>
      </c>
      <c r="O188" t="s">
        <v>63</v>
      </c>
      <c r="P188" s="1">
        <v>45568.708333333336</v>
      </c>
      <c r="Q188" t="s">
        <v>67</v>
      </c>
      <c r="R188" t="s">
        <v>70</v>
      </c>
      <c r="S188">
        <v>9.8800000000000008</v>
      </c>
      <c r="T188">
        <v>13.05</v>
      </c>
      <c r="U188">
        <v>56.82</v>
      </c>
      <c r="V188">
        <v>3.17</v>
      </c>
      <c r="W188">
        <v>46.92</v>
      </c>
      <c r="X188">
        <v>43.75</v>
      </c>
      <c r="Y188">
        <v>0</v>
      </c>
      <c r="Z188">
        <f>IF(ShipmentData[[#This Row],[ImportToFulfilledHours]]&gt;12, 1, 0)</f>
        <v>0</v>
      </c>
      <c r="AA188">
        <f>IF(ShipmentData[[#This Row],[ImportToPickUpHours]]&gt;18, 1, 0)</f>
        <v>0</v>
      </c>
    </row>
    <row r="189" spans="1:27" x14ac:dyDescent="0.35">
      <c r="A189">
        <v>9159457376</v>
      </c>
      <c r="B189" t="s">
        <v>36</v>
      </c>
      <c r="C189" t="s">
        <v>38</v>
      </c>
      <c r="D189" t="s">
        <v>39</v>
      </c>
      <c r="E189" t="s">
        <v>15</v>
      </c>
      <c r="F189" t="s">
        <v>14</v>
      </c>
      <c r="G189" t="s">
        <v>31</v>
      </c>
      <c r="H189" t="s">
        <v>46</v>
      </c>
      <c r="I189" t="s">
        <v>14</v>
      </c>
      <c r="J189" s="1">
        <v>45566.163912037038</v>
      </c>
      <c r="K189" s="1">
        <v>45567</v>
      </c>
      <c r="L189" s="1">
        <v>45566.576238425929</v>
      </c>
      <c r="M189" s="1">
        <v>45566.708333333336</v>
      </c>
      <c r="N189" s="1">
        <v>45568.403333333335</v>
      </c>
      <c r="O189" t="s">
        <v>62</v>
      </c>
      <c r="P189" s="1">
        <v>45568.708333333336</v>
      </c>
      <c r="Q189" t="s">
        <v>67</v>
      </c>
      <c r="R189" t="s">
        <v>70</v>
      </c>
      <c r="S189">
        <v>9.8800000000000008</v>
      </c>
      <c r="T189">
        <v>13.05</v>
      </c>
      <c r="U189">
        <v>53.73</v>
      </c>
      <c r="V189">
        <v>3.17</v>
      </c>
      <c r="W189">
        <v>43.85</v>
      </c>
      <c r="X189">
        <v>40.67</v>
      </c>
      <c r="Y189">
        <v>0</v>
      </c>
      <c r="Z189">
        <f>IF(ShipmentData[[#This Row],[ImportToFulfilledHours]]&gt;12, 1, 0)</f>
        <v>0</v>
      </c>
      <c r="AA189">
        <f>IF(ShipmentData[[#This Row],[ImportToPickUpHours]]&gt;18, 1, 0)</f>
        <v>0</v>
      </c>
    </row>
    <row r="190" spans="1:27" x14ac:dyDescent="0.35">
      <c r="A190">
        <v>1618871813</v>
      </c>
      <c r="B190" t="s">
        <v>13</v>
      </c>
      <c r="C190" t="s">
        <v>38</v>
      </c>
      <c r="D190" t="s">
        <v>39</v>
      </c>
      <c r="E190" t="s">
        <v>15</v>
      </c>
      <c r="F190" t="s">
        <v>14</v>
      </c>
      <c r="G190" t="s">
        <v>19</v>
      </c>
      <c r="H190" t="s">
        <v>42</v>
      </c>
      <c r="I190" t="s">
        <v>14</v>
      </c>
      <c r="J190" s="1">
        <v>45566.166898148149</v>
      </c>
      <c r="K190" s="1">
        <v>45567</v>
      </c>
      <c r="L190" s="1">
        <v>45566.508888888886</v>
      </c>
      <c r="M190" s="1">
        <v>45566.541666666664</v>
      </c>
      <c r="N190" s="1">
        <v>45569.581666666665</v>
      </c>
      <c r="O190" t="s">
        <v>62</v>
      </c>
      <c r="P190" s="1">
        <v>45568.541666666664</v>
      </c>
      <c r="Q190" t="s">
        <v>67</v>
      </c>
      <c r="R190" t="s">
        <v>68</v>
      </c>
      <c r="S190">
        <v>8.1999999999999993</v>
      </c>
      <c r="T190">
        <v>8.98</v>
      </c>
      <c r="U190">
        <v>81.95</v>
      </c>
      <c r="V190">
        <v>0.78</v>
      </c>
      <c r="W190">
        <v>73.73</v>
      </c>
      <c r="X190">
        <v>72.95</v>
      </c>
      <c r="Y190">
        <v>24.95</v>
      </c>
      <c r="Z190">
        <f>IF(ShipmentData[[#This Row],[ImportToFulfilledHours]]&gt;12, 1, 0)</f>
        <v>0</v>
      </c>
      <c r="AA190">
        <f>IF(ShipmentData[[#This Row],[ImportToPickUpHours]]&gt;18, 1, 0)</f>
        <v>0</v>
      </c>
    </row>
    <row r="191" spans="1:27" x14ac:dyDescent="0.35">
      <c r="A191">
        <v>1618871870</v>
      </c>
      <c r="B191" t="s">
        <v>13</v>
      </c>
      <c r="C191" t="s">
        <v>38</v>
      </c>
      <c r="D191" t="s">
        <v>39</v>
      </c>
      <c r="E191" t="s">
        <v>15</v>
      </c>
      <c r="F191" t="s">
        <v>14</v>
      </c>
      <c r="G191" t="s">
        <v>19</v>
      </c>
      <c r="H191" t="s">
        <v>42</v>
      </c>
      <c r="I191" t="s">
        <v>14</v>
      </c>
      <c r="J191" s="1">
        <v>45566.166909722226</v>
      </c>
      <c r="K191" s="1">
        <v>45567</v>
      </c>
      <c r="L191" s="1">
        <v>45566.508888888886</v>
      </c>
      <c r="M191" s="1">
        <v>45566.541666666664</v>
      </c>
      <c r="N191" s="1">
        <v>45569.445</v>
      </c>
      <c r="O191" t="s">
        <v>62</v>
      </c>
      <c r="P191" s="1">
        <v>45568.541666666664</v>
      </c>
      <c r="Q191" t="s">
        <v>67</v>
      </c>
      <c r="R191" t="s">
        <v>68</v>
      </c>
      <c r="S191">
        <v>8.1999999999999993</v>
      </c>
      <c r="T191">
        <v>8.98</v>
      </c>
      <c r="U191">
        <v>78.67</v>
      </c>
      <c r="V191">
        <v>0.78</v>
      </c>
      <c r="W191">
        <v>70.47</v>
      </c>
      <c r="X191">
        <v>69.67</v>
      </c>
      <c r="Y191">
        <v>21.67</v>
      </c>
      <c r="Z191">
        <f>IF(ShipmentData[[#This Row],[ImportToFulfilledHours]]&gt;12, 1, 0)</f>
        <v>0</v>
      </c>
      <c r="AA191">
        <f>IF(ShipmentData[[#This Row],[ImportToPickUpHours]]&gt;18, 1, 0)</f>
        <v>0</v>
      </c>
    </row>
    <row r="192" spans="1:27" x14ac:dyDescent="0.35">
      <c r="A192">
        <v>6547737378</v>
      </c>
      <c r="B192" t="s">
        <v>37</v>
      </c>
      <c r="C192" t="s">
        <v>57</v>
      </c>
      <c r="D192" t="s">
        <v>39</v>
      </c>
      <c r="E192" t="s">
        <v>15</v>
      </c>
      <c r="F192" t="s">
        <v>14</v>
      </c>
      <c r="G192" t="s">
        <v>22</v>
      </c>
      <c r="H192" t="s">
        <v>53</v>
      </c>
      <c r="I192" t="s">
        <v>14</v>
      </c>
      <c r="J192" s="1">
        <v>45566.167546296296</v>
      </c>
      <c r="K192" s="1">
        <v>45567</v>
      </c>
      <c r="L192" s="1">
        <v>45567.512870370374</v>
      </c>
      <c r="M192" s="1">
        <v>45567.541666666664</v>
      </c>
      <c r="N192" s="1">
        <v>45568.561666666668</v>
      </c>
      <c r="O192" t="s">
        <v>62</v>
      </c>
      <c r="P192" s="1">
        <v>45568.541666666664</v>
      </c>
      <c r="Q192" t="s">
        <v>67</v>
      </c>
      <c r="R192" t="s">
        <v>68</v>
      </c>
      <c r="S192">
        <v>32.28</v>
      </c>
      <c r="T192">
        <v>32.97</v>
      </c>
      <c r="U192">
        <v>57.45</v>
      </c>
      <c r="V192">
        <v>0.68</v>
      </c>
      <c r="W192">
        <v>25.17</v>
      </c>
      <c r="X192">
        <v>24.47</v>
      </c>
      <c r="Y192">
        <v>0.47</v>
      </c>
      <c r="Z192">
        <f>IF(ShipmentData[[#This Row],[ImportToFulfilledHours]]&gt;12, 1, 0)</f>
        <v>1</v>
      </c>
      <c r="AA192">
        <f>IF(ShipmentData[[#This Row],[ImportToPickUpHours]]&gt;18, 1, 0)</f>
        <v>1</v>
      </c>
    </row>
    <row r="193" spans="1:27" x14ac:dyDescent="0.35">
      <c r="A193">
        <v>6547737843</v>
      </c>
      <c r="B193" t="s">
        <v>37</v>
      </c>
      <c r="C193" t="s">
        <v>57</v>
      </c>
      <c r="D193" t="s">
        <v>39</v>
      </c>
      <c r="E193" t="s">
        <v>15</v>
      </c>
      <c r="F193" t="s">
        <v>14</v>
      </c>
      <c r="G193" t="s">
        <v>22</v>
      </c>
      <c r="H193" t="s">
        <v>53</v>
      </c>
      <c r="I193" t="s">
        <v>14</v>
      </c>
      <c r="J193" s="1">
        <v>45566.167557870373</v>
      </c>
      <c r="K193" s="1">
        <v>45567</v>
      </c>
      <c r="L193" s="1">
        <v>45567.512870370374</v>
      </c>
      <c r="M193" s="1">
        <v>45567.541666666664</v>
      </c>
      <c r="N193" s="1">
        <v>45568.596666666665</v>
      </c>
      <c r="O193" t="s">
        <v>63</v>
      </c>
      <c r="P193" s="1">
        <v>45568.541666666664</v>
      </c>
      <c r="Q193" t="s">
        <v>67</v>
      </c>
      <c r="R193" t="s">
        <v>68</v>
      </c>
      <c r="S193">
        <v>32.28</v>
      </c>
      <c r="T193">
        <v>32.97</v>
      </c>
      <c r="U193">
        <v>58.28</v>
      </c>
      <c r="V193">
        <v>0.68</v>
      </c>
      <c r="W193">
        <v>26</v>
      </c>
      <c r="X193">
        <v>25.32</v>
      </c>
      <c r="Y193">
        <v>1.32</v>
      </c>
      <c r="Z193">
        <f>IF(ShipmentData[[#This Row],[ImportToFulfilledHours]]&gt;12, 1, 0)</f>
        <v>1</v>
      </c>
      <c r="AA193">
        <f>IF(ShipmentData[[#This Row],[ImportToPickUpHours]]&gt;18, 1, 0)</f>
        <v>1</v>
      </c>
    </row>
    <row r="194" spans="1:27" x14ac:dyDescent="0.35">
      <c r="A194">
        <v>4730566118</v>
      </c>
      <c r="B194" t="s">
        <v>37</v>
      </c>
      <c r="C194" t="s">
        <v>38</v>
      </c>
      <c r="D194" t="s">
        <v>39</v>
      </c>
      <c r="E194" t="s">
        <v>15</v>
      </c>
      <c r="F194" t="s">
        <v>14</v>
      </c>
      <c r="G194" t="s">
        <v>26</v>
      </c>
      <c r="H194" t="s">
        <v>42</v>
      </c>
      <c r="I194" t="s">
        <v>14</v>
      </c>
      <c r="J194" s="1">
        <v>45566.171597222223</v>
      </c>
      <c r="K194" s="1">
        <v>45567</v>
      </c>
      <c r="L194" s="1">
        <v>45566.688263888886</v>
      </c>
      <c r="M194" s="1">
        <v>45566.708333333336</v>
      </c>
      <c r="N194" s="1">
        <v>45568.39166666667</v>
      </c>
      <c r="O194" t="s">
        <v>62</v>
      </c>
      <c r="P194" s="1">
        <v>45568.708333333336</v>
      </c>
      <c r="Q194" t="s">
        <v>67</v>
      </c>
      <c r="R194" t="s">
        <v>70</v>
      </c>
      <c r="S194">
        <v>12.4</v>
      </c>
      <c r="T194">
        <v>12.87</v>
      </c>
      <c r="U194">
        <v>53.27</v>
      </c>
      <c r="V194">
        <v>0.47</v>
      </c>
      <c r="W194">
        <v>40.869999999999997</v>
      </c>
      <c r="X194">
        <v>40.4</v>
      </c>
      <c r="Y194">
        <v>0</v>
      </c>
      <c r="Z194">
        <f>IF(ShipmentData[[#This Row],[ImportToFulfilledHours]]&gt;12, 1, 0)</f>
        <v>1</v>
      </c>
      <c r="AA194">
        <f>IF(ShipmentData[[#This Row],[ImportToPickUpHours]]&gt;18, 1, 0)</f>
        <v>0</v>
      </c>
    </row>
    <row r="195" spans="1:27" x14ac:dyDescent="0.35">
      <c r="A195">
        <v>4730566620</v>
      </c>
      <c r="B195" t="s">
        <v>37</v>
      </c>
      <c r="C195" t="s">
        <v>38</v>
      </c>
      <c r="D195" t="s">
        <v>39</v>
      </c>
      <c r="E195" t="s">
        <v>15</v>
      </c>
      <c r="F195" t="s">
        <v>14</v>
      </c>
      <c r="G195" t="s">
        <v>26</v>
      </c>
      <c r="H195" t="s">
        <v>42</v>
      </c>
      <c r="I195" t="s">
        <v>14</v>
      </c>
      <c r="J195" s="1">
        <v>45566.1716087963</v>
      </c>
      <c r="K195" s="1">
        <v>45567</v>
      </c>
      <c r="L195" s="1">
        <v>45566.688263888886</v>
      </c>
      <c r="M195" s="1">
        <v>45566.708333333336</v>
      </c>
      <c r="N195" s="1">
        <v>45568.451666666668</v>
      </c>
      <c r="O195" t="s">
        <v>62</v>
      </c>
      <c r="P195" s="1">
        <v>45568.708333333336</v>
      </c>
      <c r="Q195" t="s">
        <v>67</v>
      </c>
      <c r="R195" t="s">
        <v>70</v>
      </c>
      <c r="S195">
        <v>12.38</v>
      </c>
      <c r="T195">
        <v>12.87</v>
      </c>
      <c r="U195">
        <v>54.72</v>
      </c>
      <c r="V195">
        <v>0.47</v>
      </c>
      <c r="W195">
        <v>42.32</v>
      </c>
      <c r="X195">
        <v>41.83</v>
      </c>
      <c r="Y195">
        <v>0</v>
      </c>
      <c r="Z195">
        <f>IF(ShipmentData[[#This Row],[ImportToFulfilledHours]]&gt;12, 1, 0)</f>
        <v>1</v>
      </c>
      <c r="AA195">
        <f>IF(ShipmentData[[#This Row],[ImportToPickUpHours]]&gt;18, 1, 0)</f>
        <v>0</v>
      </c>
    </row>
    <row r="196" spans="1:27" x14ac:dyDescent="0.35">
      <c r="A196">
        <v>8760949549</v>
      </c>
      <c r="B196" t="s">
        <v>5</v>
      </c>
      <c r="C196" t="s">
        <v>57</v>
      </c>
      <c r="D196" t="s">
        <v>39</v>
      </c>
      <c r="E196" t="s">
        <v>15</v>
      </c>
      <c r="F196" t="s">
        <v>14</v>
      </c>
      <c r="G196" t="s">
        <v>39</v>
      </c>
      <c r="H196" t="s">
        <v>15</v>
      </c>
      <c r="I196" t="s">
        <v>14</v>
      </c>
      <c r="J196" s="1">
        <v>45566.172326388885</v>
      </c>
      <c r="K196" s="1">
        <v>45567</v>
      </c>
      <c r="L196" s="1">
        <v>45566.630208333336</v>
      </c>
      <c r="M196" s="1">
        <v>45566.708333333336</v>
      </c>
      <c r="N196" s="1">
        <v>45567.57</v>
      </c>
      <c r="O196" t="s">
        <v>62</v>
      </c>
      <c r="P196" s="1">
        <v>45567.708333333336</v>
      </c>
      <c r="Q196" t="s">
        <v>67</v>
      </c>
      <c r="R196" t="s">
        <v>70</v>
      </c>
      <c r="S196">
        <v>10.98</v>
      </c>
      <c r="T196">
        <v>12.85</v>
      </c>
      <c r="U196">
        <v>33.53</v>
      </c>
      <c r="V196">
        <v>1.87</v>
      </c>
      <c r="W196">
        <v>22.55</v>
      </c>
      <c r="X196">
        <v>20.67</v>
      </c>
      <c r="Y196">
        <v>0</v>
      </c>
      <c r="Z196">
        <f>IF(ShipmentData[[#This Row],[ImportToFulfilledHours]]&gt;12, 1, 0)</f>
        <v>0</v>
      </c>
      <c r="AA196">
        <f>IF(ShipmentData[[#This Row],[ImportToPickUpHours]]&gt;18, 1, 0)</f>
        <v>0</v>
      </c>
    </row>
    <row r="197" spans="1:27" x14ac:dyDescent="0.35">
      <c r="A197">
        <v>8760950179</v>
      </c>
      <c r="B197" t="s">
        <v>5</v>
      </c>
      <c r="C197" t="s">
        <v>57</v>
      </c>
      <c r="D197" t="s">
        <v>39</v>
      </c>
      <c r="E197" t="s">
        <v>15</v>
      </c>
      <c r="F197" t="s">
        <v>14</v>
      </c>
      <c r="G197" t="s">
        <v>39</v>
      </c>
      <c r="H197" t="s">
        <v>15</v>
      </c>
      <c r="I197" t="s">
        <v>14</v>
      </c>
      <c r="J197" s="1">
        <v>45566.172337962962</v>
      </c>
      <c r="K197" s="1">
        <v>45567</v>
      </c>
      <c r="L197" s="1">
        <v>45566.630208333336</v>
      </c>
      <c r="M197" s="1">
        <v>45566.708333333336</v>
      </c>
      <c r="N197" s="1">
        <v>45567.738333333335</v>
      </c>
      <c r="O197" t="s">
        <v>62</v>
      </c>
      <c r="P197" s="1">
        <v>45567.708333333336</v>
      </c>
      <c r="Q197" t="s">
        <v>67</v>
      </c>
      <c r="R197" t="s">
        <v>68</v>
      </c>
      <c r="S197">
        <v>10.98</v>
      </c>
      <c r="T197">
        <v>12.85</v>
      </c>
      <c r="U197">
        <v>37.58</v>
      </c>
      <c r="V197">
        <v>1.87</v>
      </c>
      <c r="W197">
        <v>26.58</v>
      </c>
      <c r="X197">
        <v>24.72</v>
      </c>
      <c r="Y197">
        <v>0.72</v>
      </c>
      <c r="Z197">
        <f>IF(ShipmentData[[#This Row],[ImportToFulfilledHours]]&gt;12, 1, 0)</f>
        <v>0</v>
      </c>
      <c r="AA197">
        <f>IF(ShipmentData[[#This Row],[ImportToPickUpHours]]&gt;18, 1, 0)</f>
        <v>0</v>
      </c>
    </row>
    <row r="198" spans="1:27" x14ac:dyDescent="0.35">
      <c r="A198">
        <v>7565060772</v>
      </c>
      <c r="B198" t="s">
        <v>5</v>
      </c>
      <c r="C198" t="s">
        <v>57</v>
      </c>
      <c r="D198" t="s">
        <v>39</v>
      </c>
      <c r="E198" t="s">
        <v>15</v>
      </c>
      <c r="F198" t="s">
        <v>14</v>
      </c>
      <c r="G198" t="s">
        <v>39</v>
      </c>
      <c r="H198" t="s">
        <v>15</v>
      </c>
      <c r="I198" t="s">
        <v>14</v>
      </c>
      <c r="J198" s="1">
        <v>45566.176423611112</v>
      </c>
      <c r="K198" s="1">
        <v>45567</v>
      </c>
      <c r="L198" s="1">
        <v>45566.52</v>
      </c>
      <c r="M198" s="1">
        <v>45566.541666666664</v>
      </c>
      <c r="N198" s="1">
        <v>45567.611666666664</v>
      </c>
      <c r="O198" t="s">
        <v>62</v>
      </c>
      <c r="P198" s="1">
        <v>45567.541666666664</v>
      </c>
      <c r="Q198" t="s">
        <v>67</v>
      </c>
      <c r="R198" t="s">
        <v>68</v>
      </c>
      <c r="S198">
        <v>8.23</v>
      </c>
      <c r="T198">
        <v>8.75</v>
      </c>
      <c r="U198">
        <v>34.43</v>
      </c>
      <c r="V198">
        <v>0.52</v>
      </c>
      <c r="W198">
        <v>26.2</v>
      </c>
      <c r="X198">
        <v>25.67</v>
      </c>
      <c r="Y198">
        <v>1.67</v>
      </c>
      <c r="Z198">
        <f>IF(ShipmentData[[#This Row],[ImportToFulfilledHours]]&gt;12, 1, 0)</f>
        <v>0</v>
      </c>
      <c r="AA198">
        <f>IF(ShipmentData[[#This Row],[ImportToPickUpHours]]&gt;18, 1, 0)</f>
        <v>0</v>
      </c>
    </row>
    <row r="199" spans="1:27" x14ac:dyDescent="0.35">
      <c r="A199">
        <v>7565061034</v>
      </c>
      <c r="B199" t="s">
        <v>5</v>
      </c>
      <c r="C199" t="s">
        <v>57</v>
      </c>
      <c r="D199" t="s">
        <v>39</v>
      </c>
      <c r="E199" t="s">
        <v>15</v>
      </c>
      <c r="F199" t="s">
        <v>14</v>
      </c>
      <c r="G199" t="s">
        <v>39</v>
      </c>
      <c r="H199" t="s">
        <v>15</v>
      </c>
      <c r="I199" t="s">
        <v>14</v>
      </c>
      <c r="J199" s="1">
        <v>45566.176435185182</v>
      </c>
      <c r="K199" s="1">
        <v>45567</v>
      </c>
      <c r="L199" s="1">
        <v>45566.52</v>
      </c>
      <c r="M199" s="1">
        <v>45566.541666666664</v>
      </c>
      <c r="N199" s="1">
        <v>45567.631666666668</v>
      </c>
      <c r="O199" t="s">
        <v>63</v>
      </c>
      <c r="P199" s="1">
        <v>45567.541666666664</v>
      </c>
      <c r="Q199" t="s">
        <v>67</v>
      </c>
      <c r="R199" t="s">
        <v>68</v>
      </c>
      <c r="S199">
        <v>8.23</v>
      </c>
      <c r="T199">
        <v>8.75</v>
      </c>
      <c r="U199">
        <v>34.92</v>
      </c>
      <c r="V199">
        <v>0.52</v>
      </c>
      <c r="W199">
        <v>26.67</v>
      </c>
      <c r="X199">
        <v>26.15</v>
      </c>
      <c r="Y199">
        <v>2.15</v>
      </c>
      <c r="Z199">
        <f>IF(ShipmentData[[#This Row],[ImportToFulfilledHours]]&gt;12, 1, 0)</f>
        <v>0</v>
      </c>
      <c r="AA199">
        <f>IF(ShipmentData[[#This Row],[ImportToPickUpHours]]&gt;18, 1, 0)</f>
        <v>0</v>
      </c>
    </row>
    <row r="200" spans="1:27" x14ac:dyDescent="0.35">
      <c r="A200">
        <v>1390264618</v>
      </c>
      <c r="B200" t="s">
        <v>36</v>
      </c>
      <c r="C200" t="s">
        <v>38</v>
      </c>
      <c r="D200" t="s">
        <v>39</v>
      </c>
      <c r="E200" t="s">
        <v>15</v>
      </c>
      <c r="F200" t="s">
        <v>14</v>
      </c>
      <c r="G200" t="s">
        <v>26</v>
      </c>
      <c r="H200" t="s">
        <v>42</v>
      </c>
      <c r="I200" t="s">
        <v>14</v>
      </c>
      <c r="J200" s="1">
        <v>45566.176608796297</v>
      </c>
      <c r="K200" s="1">
        <v>45567</v>
      </c>
      <c r="L200" s="1">
        <v>45566.553020833337</v>
      </c>
      <c r="M200" s="1">
        <v>45566.708333333336</v>
      </c>
      <c r="N200" s="1">
        <v>45567.463333333333</v>
      </c>
      <c r="O200" t="s">
        <v>62</v>
      </c>
      <c r="P200" s="1">
        <v>45568.708333333336</v>
      </c>
      <c r="Q200" t="s">
        <v>67</v>
      </c>
      <c r="R200" t="s">
        <v>70</v>
      </c>
      <c r="S200">
        <v>9.0299999999999994</v>
      </c>
      <c r="T200">
        <v>12.75</v>
      </c>
      <c r="U200">
        <v>30.87</v>
      </c>
      <c r="V200">
        <v>3.72</v>
      </c>
      <c r="W200">
        <v>21.83</v>
      </c>
      <c r="X200">
        <v>18.12</v>
      </c>
      <c r="Y200">
        <v>0</v>
      </c>
      <c r="Z200">
        <f>IF(ShipmentData[[#This Row],[ImportToFulfilledHours]]&gt;12, 1, 0)</f>
        <v>0</v>
      </c>
      <c r="AA200">
        <f>IF(ShipmentData[[#This Row],[ImportToPickUpHours]]&gt;18, 1, 0)</f>
        <v>0</v>
      </c>
    </row>
    <row r="201" spans="1:27" x14ac:dyDescent="0.35">
      <c r="A201">
        <v>1390264989</v>
      </c>
      <c r="B201" t="s">
        <v>36</v>
      </c>
      <c r="C201" t="s">
        <v>38</v>
      </c>
      <c r="D201" t="s">
        <v>39</v>
      </c>
      <c r="E201" t="s">
        <v>15</v>
      </c>
      <c r="F201" t="s">
        <v>14</v>
      </c>
      <c r="G201" t="s">
        <v>26</v>
      </c>
      <c r="H201" t="s">
        <v>42</v>
      </c>
      <c r="I201" t="s">
        <v>14</v>
      </c>
      <c r="J201" s="1">
        <v>45566.176620370374</v>
      </c>
      <c r="K201" s="1">
        <v>45567</v>
      </c>
      <c r="L201" s="1">
        <v>45566.553020833337</v>
      </c>
      <c r="M201" s="1">
        <v>45566.708333333336</v>
      </c>
      <c r="N201" s="1">
        <v>45567.66333333333</v>
      </c>
      <c r="O201" t="s">
        <v>62</v>
      </c>
      <c r="P201" s="1">
        <v>45568.708333333336</v>
      </c>
      <c r="Q201" t="s">
        <v>67</v>
      </c>
      <c r="R201" t="s">
        <v>70</v>
      </c>
      <c r="S201">
        <v>9.0299999999999994</v>
      </c>
      <c r="T201">
        <v>12.75</v>
      </c>
      <c r="U201">
        <v>35.67</v>
      </c>
      <c r="V201">
        <v>3.72</v>
      </c>
      <c r="W201">
        <v>26.63</v>
      </c>
      <c r="X201">
        <v>22.92</v>
      </c>
      <c r="Y201">
        <v>0</v>
      </c>
      <c r="Z201">
        <f>IF(ShipmentData[[#This Row],[ImportToFulfilledHours]]&gt;12, 1, 0)</f>
        <v>0</v>
      </c>
      <c r="AA201">
        <f>IF(ShipmentData[[#This Row],[ImportToPickUpHours]]&gt;18, 1, 0)</f>
        <v>0</v>
      </c>
    </row>
    <row r="202" spans="1:27" x14ac:dyDescent="0.35">
      <c r="A202">
        <v>9909648451</v>
      </c>
      <c r="B202" t="s">
        <v>36</v>
      </c>
      <c r="C202" t="s">
        <v>57</v>
      </c>
      <c r="D202" t="s">
        <v>39</v>
      </c>
      <c r="E202" t="s">
        <v>15</v>
      </c>
      <c r="F202" t="s">
        <v>14</v>
      </c>
      <c r="G202" t="s">
        <v>27</v>
      </c>
      <c r="H202" t="s">
        <v>52</v>
      </c>
      <c r="I202" t="s">
        <v>14</v>
      </c>
      <c r="J202" s="1">
        <v>45566.179224537038</v>
      </c>
      <c r="K202" s="1">
        <v>45567</v>
      </c>
      <c r="L202" s="1">
        <v>45566.543680555558</v>
      </c>
      <c r="M202" s="1">
        <v>45566.708333333336</v>
      </c>
      <c r="N202" s="1">
        <v>45567.708333333336</v>
      </c>
      <c r="O202" t="s">
        <v>62</v>
      </c>
      <c r="P202" s="1">
        <v>45567.708333333336</v>
      </c>
      <c r="Q202" t="s">
        <v>67</v>
      </c>
      <c r="R202" t="s">
        <v>70</v>
      </c>
      <c r="S202">
        <v>8.73</v>
      </c>
      <c r="T202">
        <v>12.68</v>
      </c>
      <c r="U202">
        <v>36.68</v>
      </c>
      <c r="V202">
        <v>3.95</v>
      </c>
      <c r="W202">
        <v>27.95</v>
      </c>
      <c r="X202">
        <v>24</v>
      </c>
      <c r="Y202">
        <v>0</v>
      </c>
      <c r="Z202">
        <f>IF(ShipmentData[[#This Row],[ImportToFulfilledHours]]&gt;12, 1, 0)</f>
        <v>0</v>
      </c>
      <c r="AA202">
        <f>IF(ShipmentData[[#This Row],[ImportToPickUpHours]]&gt;18, 1, 0)</f>
        <v>0</v>
      </c>
    </row>
    <row r="203" spans="1:27" x14ac:dyDescent="0.35">
      <c r="A203">
        <v>9909649180</v>
      </c>
      <c r="B203" t="s">
        <v>36</v>
      </c>
      <c r="C203" t="s">
        <v>57</v>
      </c>
      <c r="D203" t="s">
        <v>39</v>
      </c>
      <c r="E203" t="s">
        <v>15</v>
      </c>
      <c r="F203" t="s">
        <v>14</v>
      </c>
      <c r="G203" t="s">
        <v>27</v>
      </c>
      <c r="H203" t="s">
        <v>52</v>
      </c>
      <c r="I203" t="s">
        <v>14</v>
      </c>
      <c r="J203" s="1">
        <v>45566.179236111115</v>
      </c>
      <c r="K203" s="1">
        <v>45567</v>
      </c>
      <c r="L203" s="1">
        <v>45566.543680555558</v>
      </c>
      <c r="M203" s="1">
        <v>45566.708333333336</v>
      </c>
      <c r="N203" s="1">
        <v>45567.748333333337</v>
      </c>
      <c r="O203" t="s">
        <v>62</v>
      </c>
      <c r="P203" s="1">
        <v>45567.708333333336</v>
      </c>
      <c r="Q203" t="s">
        <v>67</v>
      </c>
      <c r="R203" t="s">
        <v>68</v>
      </c>
      <c r="S203">
        <v>8.73</v>
      </c>
      <c r="T203">
        <v>12.68</v>
      </c>
      <c r="U203">
        <v>37.65</v>
      </c>
      <c r="V203">
        <v>3.95</v>
      </c>
      <c r="W203">
        <v>28.9</v>
      </c>
      <c r="X203">
        <v>24.95</v>
      </c>
      <c r="Y203">
        <v>0.95</v>
      </c>
      <c r="Z203">
        <f>IF(ShipmentData[[#This Row],[ImportToFulfilledHours]]&gt;12, 1, 0)</f>
        <v>0</v>
      </c>
      <c r="AA203">
        <f>IF(ShipmentData[[#This Row],[ImportToPickUpHours]]&gt;18, 1, 0)</f>
        <v>0</v>
      </c>
    </row>
    <row r="204" spans="1:27" x14ac:dyDescent="0.35">
      <c r="A204">
        <v>1808620599</v>
      </c>
      <c r="B204" t="s">
        <v>37</v>
      </c>
      <c r="C204" t="s">
        <v>58</v>
      </c>
      <c r="D204" t="s">
        <v>39</v>
      </c>
      <c r="E204" t="s">
        <v>15</v>
      </c>
      <c r="F204" t="s">
        <v>14</v>
      </c>
      <c r="G204" t="s">
        <v>27</v>
      </c>
      <c r="H204" t="s">
        <v>52</v>
      </c>
      <c r="I204" t="s">
        <v>14</v>
      </c>
      <c r="J204" s="1">
        <v>45566.179409722223</v>
      </c>
      <c r="K204" s="1">
        <v>45567</v>
      </c>
      <c r="L204" s="1">
        <v>45566.583194444444</v>
      </c>
      <c r="M204" s="1">
        <v>45566.708333333336</v>
      </c>
      <c r="N204" s="1">
        <v>45569.443333333336</v>
      </c>
      <c r="O204" t="s">
        <v>62</v>
      </c>
      <c r="P204" s="1">
        <v>45569.708333333336</v>
      </c>
      <c r="Q204" t="s">
        <v>67</v>
      </c>
      <c r="R204" t="s">
        <v>70</v>
      </c>
      <c r="S204">
        <v>9.68</v>
      </c>
      <c r="T204">
        <v>12.68</v>
      </c>
      <c r="U204">
        <v>78.33</v>
      </c>
      <c r="V204">
        <v>3</v>
      </c>
      <c r="W204">
        <v>68.63</v>
      </c>
      <c r="X204">
        <v>65.63</v>
      </c>
      <c r="Y204">
        <v>0</v>
      </c>
      <c r="Z204">
        <f>IF(ShipmentData[[#This Row],[ImportToFulfilledHours]]&gt;12, 1, 0)</f>
        <v>0</v>
      </c>
      <c r="AA204">
        <f>IF(ShipmentData[[#This Row],[ImportToPickUpHours]]&gt;18, 1, 0)</f>
        <v>0</v>
      </c>
    </row>
    <row r="205" spans="1:27" x14ac:dyDescent="0.35">
      <c r="A205">
        <v>1808620912</v>
      </c>
      <c r="B205" t="s">
        <v>37</v>
      </c>
      <c r="C205" t="s">
        <v>58</v>
      </c>
      <c r="D205" t="s">
        <v>39</v>
      </c>
      <c r="E205" t="s">
        <v>15</v>
      </c>
      <c r="F205" t="s">
        <v>14</v>
      </c>
      <c r="G205" t="s">
        <v>27</v>
      </c>
      <c r="H205" t="s">
        <v>52</v>
      </c>
      <c r="I205" t="s">
        <v>14</v>
      </c>
      <c r="J205" s="1">
        <v>45566.1794212963</v>
      </c>
      <c r="K205" s="1">
        <v>45567</v>
      </c>
      <c r="L205" s="1">
        <v>45566.583194444444</v>
      </c>
      <c r="M205" s="1">
        <v>45566.708333333336</v>
      </c>
      <c r="N205" s="1">
        <v>45569.491666666669</v>
      </c>
      <c r="O205" t="s">
        <v>62</v>
      </c>
      <c r="P205" s="1">
        <v>45569.708333333336</v>
      </c>
      <c r="Q205" t="s">
        <v>67</v>
      </c>
      <c r="R205" t="s">
        <v>70</v>
      </c>
      <c r="S205">
        <v>9.68</v>
      </c>
      <c r="T205">
        <v>12.68</v>
      </c>
      <c r="U205">
        <v>79.48</v>
      </c>
      <c r="V205">
        <v>3</v>
      </c>
      <c r="W205">
        <v>69.8</v>
      </c>
      <c r="X205">
        <v>66.8</v>
      </c>
      <c r="Y205">
        <v>0</v>
      </c>
      <c r="Z205">
        <f>IF(ShipmentData[[#This Row],[ImportToFulfilledHours]]&gt;12, 1, 0)</f>
        <v>0</v>
      </c>
      <c r="AA205">
        <f>IF(ShipmentData[[#This Row],[ImportToPickUpHours]]&gt;18, 1, 0)</f>
        <v>0</v>
      </c>
    </row>
    <row r="206" spans="1:27" x14ac:dyDescent="0.35">
      <c r="A206">
        <v>1131495198</v>
      </c>
      <c r="B206" t="s">
        <v>36</v>
      </c>
      <c r="C206" t="s">
        <v>58</v>
      </c>
      <c r="D206" t="s">
        <v>39</v>
      </c>
      <c r="E206" t="s">
        <v>15</v>
      </c>
      <c r="F206" t="s">
        <v>14</v>
      </c>
      <c r="G206" t="s">
        <v>25</v>
      </c>
      <c r="H206" t="s">
        <v>54</v>
      </c>
      <c r="I206" t="s">
        <v>14</v>
      </c>
      <c r="J206" s="1">
        <v>45566.183541666665</v>
      </c>
      <c r="K206" s="1">
        <v>45567</v>
      </c>
      <c r="L206" s="1">
        <v>45566.626030092593</v>
      </c>
      <c r="M206" s="1">
        <v>45566.708333333336</v>
      </c>
      <c r="N206" s="1">
        <v>45569.563333333332</v>
      </c>
      <c r="O206" t="s">
        <v>62</v>
      </c>
      <c r="P206" s="1">
        <v>45569.708333333336</v>
      </c>
      <c r="Q206" t="s">
        <v>67</v>
      </c>
      <c r="R206" t="s">
        <v>70</v>
      </c>
      <c r="S206">
        <v>10.62</v>
      </c>
      <c r="T206">
        <v>12.58</v>
      </c>
      <c r="U206">
        <v>81.099999999999994</v>
      </c>
      <c r="V206">
        <v>1.97</v>
      </c>
      <c r="W206">
        <v>70.48</v>
      </c>
      <c r="X206">
        <v>68.52</v>
      </c>
      <c r="Y206">
        <v>0</v>
      </c>
      <c r="Z206">
        <f>IF(ShipmentData[[#This Row],[ImportToFulfilledHours]]&gt;12, 1, 0)</f>
        <v>0</v>
      </c>
      <c r="AA206">
        <f>IF(ShipmentData[[#This Row],[ImportToPickUpHours]]&gt;18, 1, 0)</f>
        <v>0</v>
      </c>
    </row>
    <row r="207" spans="1:27" x14ac:dyDescent="0.35">
      <c r="A207">
        <v>1131495746</v>
      </c>
      <c r="B207" t="s">
        <v>36</v>
      </c>
      <c r="C207" t="s">
        <v>58</v>
      </c>
      <c r="D207" t="s">
        <v>39</v>
      </c>
      <c r="E207" t="s">
        <v>15</v>
      </c>
      <c r="F207" t="s">
        <v>14</v>
      </c>
      <c r="G207" t="s">
        <v>25</v>
      </c>
      <c r="H207" t="s">
        <v>54</v>
      </c>
      <c r="I207" t="s">
        <v>14</v>
      </c>
      <c r="J207" s="1">
        <v>45566.183553240742</v>
      </c>
      <c r="K207" s="1">
        <v>45567</v>
      </c>
      <c r="L207" s="1">
        <v>45566.626030092593</v>
      </c>
      <c r="M207" s="1">
        <v>45566.708333333336</v>
      </c>
      <c r="N207" s="1">
        <v>45569.468333333331</v>
      </c>
      <c r="O207" t="s">
        <v>62</v>
      </c>
      <c r="P207" s="1">
        <v>45569.708333333336</v>
      </c>
      <c r="Q207" t="s">
        <v>67</v>
      </c>
      <c r="R207" t="s">
        <v>70</v>
      </c>
      <c r="S207">
        <v>10.62</v>
      </c>
      <c r="T207">
        <v>12.58</v>
      </c>
      <c r="U207">
        <v>78.83</v>
      </c>
      <c r="V207">
        <v>1.97</v>
      </c>
      <c r="W207">
        <v>68.2</v>
      </c>
      <c r="X207">
        <v>66.23</v>
      </c>
      <c r="Y207">
        <v>0</v>
      </c>
      <c r="Z207">
        <f>IF(ShipmentData[[#This Row],[ImportToFulfilledHours]]&gt;12, 1, 0)</f>
        <v>0</v>
      </c>
      <c r="AA207">
        <f>IF(ShipmentData[[#This Row],[ImportToPickUpHours]]&gt;18, 1, 0)</f>
        <v>0</v>
      </c>
    </row>
    <row r="208" spans="1:27" x14ac:dyDescent="0.35">
      <c r="A208">
        <v>1994349185</v>
      </c>
      <c r="B208" t="s">
        <v>11</v>
      </c>
      <c r="C208" t="s">
        <v>58</v>
      </c>
      <c r="D208" t="s">
        <v>39</v>
      </c>
      <c r="E208" t="s">
        <v>15</v>
      </c>
      <c r="F208" t="s">
        <v>14</v>
      </c>
      <c r="G208" t="s">
        <v>18</v>
      </c>
      <c r="H208" t="s">
        <v>41</v>
      </c>
      <c r="I208" t="s">
        <v>14</v>
      </c>
      <c r="J208" s="1">
        <v>45566.183587962965</v>
      </c>
      <c r="K208" s="1">
        <v>45567</v>
      </c>
      <c r="L208" s="1">
        <v>45566.701909722222</v>
      </c>
      <c r="M208" s="1">
        <v>45566.708333333336</v>
      </c>
      <c r="N208" s="1">
        <v>45569.576666666668</v>
      </c>
      <c r="O208" t="s">
        <v>62</v>
      </c>
      <c r="P208" s="1">
        <v>45569.708333333336</v>
      </c>
      <c r="Q208" t="s">
        <v>67</v>
      </c>
      <c r="R208" t="s">
        <v>70</v>
      </c>
      <c r="S208">
        <v>12.43</v>
      </c>
      <c r="T208">
        <v>12.58</v>
      </c>
      <c r="U208">
        <v>81.430000000000007</v>
      </c>
      <c r="V208">
        <v>0.15</v>
      </c>
      <c r="W208">
        <v>68.98</v>
      </c>
      <c r="X208">
        <v>68.83</v>
      </c>
      <c r="Y208">
        <v>0</v>
      </c>
      <c r="Z208">
        <f>IF(ShipmentData[[#This Row],[ImportToFulfilledHours]]&gt;12, 1, 0)</f>
        <v>1</v>
      </c>
      <c r="AA208">
        <f>IF(ShipmentData[[#This Row],[ImportToPickUpHours]]&gt;18, 1, 0)</f>
        <v>0</v>
      </c>
    </row>
    <row r="209" spans="1:27" x14ac:dyDescent="0.35">
      <c r="A209">
        <v>1994349885</v>
      </c>
      <c r="B209" t="s">
        <v>11</v>
      </c>
      <c r="C209" t="s">
        <v>58</v>
      </c>
      <c r="D209" t="s">
        <v>39</v>
      </c>
      <c r="E209" t="s">
        <v>15</v>
      </c>
      <c r="F209" t="s">
        <v>14</v>
      </c>
      <c r="G209" t="s">
        <v>18</v>
      </c>
      <c r="H209" t="s">
        <v>41</v>
      </c>
      <c r="I209" t="s">
        <v>14</v>
      </c>
      <c r="J209" s="1">
        <v>45566.183599537035</v>
      </c>
      <c r="K209" s="1">
        <v>45567</v>
      </c>
      <c r="L209" s="1">
        <v>45566.701909722222</v>
      </c>
      <c r="M209" s="1">
        <v>45566.708333333336</v>
      </c>
      <c r="N209" s="1">
        <v>45569.556666666664</v>
      </c>
      <c r="O209" t="s">
        <v>62</v>
      </c>
      <c r="P209" s="1">
        <v>45569.708333333336</v>
      </c>
      <c r="Q209" t="s">
        <v>67</v>
      </c>
      <c r="R209" t="s">
        <v>70</v>
      </c>
      <c r="S209">
        <v>12.43</v>
      </c>
      <c r="T209">
        <v>12.58</v>
      </c>
      <c r="U209">
        <v>80.95</v>
      </c>
      <c r="V209">
        <v>0.15</v>
      </c>
      <c r="W209">
        <v>68.5</v>
      </c>
      <c r="X209">
        <v>68.349999999999994</v>
      </c>
      <c r="Y209">
        <v>0</v>
      </c>
      <c r="Z209">
        <f>IF(ShipmentData[[#This Row],[ImportToFulfilledHours]]&gt;12, 1, 0)</f>
        <v>1</v>
      </c>
      <c r="AA209">
        <f>IF(ShipmentData[[#This Row],[ImportToPickUpHours]]&gt;18, 1, 0)</f>
        <v>0</v>
      </c>
    </row>
    <row r="210" spans="1:27" x14ac:dyDescent="0.35">
      <c r="A210">
        <v>1810434898</v>
      </c>
      <c r="B210" t="s">
        <v>37</v>
      </c>
      <c r="C210" t="s">
        <v>38</v>
      </c>
      <c r="D210" t="s">
        <v>39</v>
      </c>
      <c r="E210" t="s">
        <v>15</v>
      </c>
      <c r="F210" t="s">
        <v>14</v>
      </c>
      <c r="G210" t="s">
        <v>31</v>
      </c>
      <c r="H210" t="s">
        <v>46</v>
      </c>
      <c r="I210" t="s">
        <v>14</v>
      </c>
      <c r="J210" s="1">
        <v>45566.189131944448</v>
      </c>
      <c r="K210" s="1">
        <v>45567</v>
      </c>
      <c r="L210" s="1">
        <v>45566.692384259259</v>
      </c>
      <c r="M210" s="1">
        <v>45566.708333333336</v>
      </c>
      <c r="N210" s="1">
        <v>45569.408333333333</v>
      </c>
      <c r="O210" t="s">
        <v>62</v>
      </c>
      <c r="P210" s="1">
        <v>45568.708333333336</v>
      </c>
      <c r="Q210" t="s">
        <v>67</v>
      </c>
      <c r="R210" t="s">
        <v>68</v>
      </c>
      <c r="S210">
        <v>12.07</v>
      </c>
      <c r="T210">
        <v>12.45</v>
      </c>
      <c r="U210">
        <v>77.25</v>
      </c>
      <c r="V210">
        <v>0.37</v>
      </c>
      <c r="W210">
        <v>65.17</v>
      </c>
      <c r="X210">
        <v>64.8</v>
      </c>
      <c r="Y210">
        <v>16.8</v>
      </c>
      <c r="Z210">
        <f>IF(ShipmentData[[#This Row],[ImportToFulfilledHours]]&gt;12, 1, 0)</f>
        <v>1</v>
      </c>
      <c r="AA210">
        <f>IF(ShipmentData[[#This Row],[ImportToPickUpHours]]&gt;18, 1, 0)</f>
        <v>0</v>
      </c>
    </row>
    <row r="211" spans="1:27" x14ac:dyDescent="0.35">
      <c r="A211">
        <v>1810435257</v>
      </c>
      <c r="B211" t="s">
        <v>37</v>
      </c>
      <c r="C211" t="s">
        <v>38</v>
      </c>
      <c r="D211" t="s">
        <v>39</v>
      </c>
      <c r="E211" t="s">
        <v>15</v>
      </c>
      <c r="F211" t="s">
        <v>14</v>
      </c>
      <c r="G211" t="s">
        <v>31</v>
      </c>
      <c r="H211" t="s">
        <v>46</v>
      </c>
      <c r="I211" t="s">
        <v>14</v>
      </c>
      <c r="J211" s="1">
        <v>45566.189143518517</v>
      </c>
      <c r="K211" s="1">
        <v>45567</v>
      </c>
      <c r="L211" s="1">
        <v>45566.692384259259</v>
      </c>
      <c r="M211" s="1">
        <v>45566.708333333336</v>
      </c>
      <c r="N211" s="1">
        <v>45568.408333333333</v>
      </c>
      <c r="O211" t="s">
        <v>62</v>
      </c>
      <c r="P211" s="1">
        <v>45568.708333333336</v>
      </c>
      <c r="Q211" t="s">
        <v>67</v>
      </c>
      <c r="R211" t="s">
        <v>70</v>
      </c>
      <c r="S211">
        <v>12.07</v>
      </c>
      <c r="T211">
        <v>12.45</v>
      </c>
      <c r="U211">
        <v>53.25</v>
      </c>
      <c r="V211">
        <v>0.37</v>
      </c>
      <c r="W211">
        <v>41.17</v>
      </c>
      <c r="X211">
        <v>40.799999999999997</v>
      </c>
      <c r="Y211">
        <v>0</v>
      </c>
      <c r="Z211">
        <f>IF(ShipmentData[[#This Row],[ImportToFulfilledHours]]&gt;12, 1, 0)</f>
        <v>1</v>
      </c>
      <c r="AA211">
        <f>IF(ShipmentData[[#This Row],[ImportToPickUpHours]]&gt;18, 1, 0)</f>
        <v>0</v>
      </c>
    </row>
    <row r="212" spans="1:27" x14ac:dyDescent="0.35">
      <c r="A212">
        <v>1995699816</v>
      </c>
      <c r="B212" t="s">
        <v>6</v>
      </c>
      <c r="C212" t="s">
        <v>38</v>
      </c>
      <c r="D212" t="s">
        <v>39</v>
      </c>
      <c r="E212" t="s">
        <v>15</v>
      </c>
      <c r="F212" t="s">
        <v>14</v>
      </c>
      <c r="G212" t="s">
        <v>31</v>
      </c>
      <c r="H212" t="s">
        <v>46</v>
      </c>
      <c r="I212" t="s">
        <v>14</v>
      </c>
      <c r="J212" s="1">
        <v>45566.19122685185</v>
      </c>
      <c r="K212" s="1">
        <v>45567</v>
      </c>
      <c r="L212" s="1">
        <v>45566.535081018519</v>
      </c>
      <c r="M212" s="1">
        <v>45566.708333333336</v>
      </c>
      <c r="N212" s="1">
        <v>45568.748333333337</v>
      </c>
      <c r="O212" t="s">
        <v>62</v>
      </c>
      <c r="P212" s="1">
        <v>45568.708333333336</v>
      </c>
      <c r="Q212" t="s">
        <v>67</v>
      </c>
      <c r="R212" t="s">
        <v>68</v>
      </c>
      <c r="S212">
        <v>8.25</v>
      </c>
      <c r="T212">
        <v>12.4</v>
      </c>
      <c r="U212">
        <v>61.37</v>
      </c>
      <c r="V212">
        <v>4.1500000000000004</v>
      </c>
      <c r="W212">
        <v>53.12</v>
      </c>
      <c r="X212">
        <v>48.95</v>
      </c>
      <c r="Y212">
        <v>0.95</v>
      </c>
      <c r="Z212">
        <f>IF(ShipmentData[[#This Row],[ImportToFulfilledHours]]&gt;12, 1, 0)</f>
        <v>0</v>
      </c>
      <c r="AA212">
        <f>IF(ShipmentData[[#This Row],[ImportToPickUpHours]]&gt;18, 1, 0)</f>
        <v>0</v>
      </c>
    </row>
    <row r="213" spans="1:27" x14ac:dyDescent="0.35">
      <c r="A213">
        <v>1995700521</v>
      </c>
      <c r="B213" t="s">
        <v>6</v>
      </c>
      <c r="C213" t="s">
        <v>38</v>
      </c>
      <c r="D213" t="s">
        <v>39</v>
      </c>
      <c r="E213" t="s">
        <v>15</v>
      </c>
      <c r="F213" t="s">
        <v>14</v>
      </c>
      <c r="G213" t="s">
        <v>31</v>
      </c>
      <c r="H213" t="s">
        <v>46</v>
      </c>
      <c r="I213" t="s">
        <v>14</v>
      </c>
      <c r="J213" s="1">
        <v>45566.191238425927</v>
      </c>
      <c r="K213" s="1">
        <v>45567</v>
      </c>
      <c r="L213" s="1">
        <v>45566.535081018519</v>
      </c>
      <c r="M213" s="1">
        <v>45566.708333333336</v>
      </c>
      <c r="N213" s="1">
        <v>45568.408333333333</v>
      </c>
      <c r="O213" t="s">
        <v>62</v>
      </c>
      <c r="P213" s="1">
        <v>45568.708333333336</v>
      </c>
      <c r="Q213" t="s">
        <v>67</v>
      </c>
      <c r="R213" t="s">
        <v>70</v>
      </c>
      <c r="S213">
        <v>8.25</v>
      </c>
      <c r="T213">
        <v>12.4</v>
      </c>
      <c r="U213">
        <v>53.2</v>
      </c>
      <c r="V213">
        <v>4.1500000000000004</v>
      </c>
      <c r="W213">
        <v>44.95</v>
      </c>
      <c r="X213">
        <v>40.799999999999997</v>
      </c>
      <c r="Y213">
        <v>0</v>
      </c>
      <c r="Z213">
        <f>IF(ShipmentData[[#This Row],[ImportToFulfilledHours]]&gt;12, 1, 0)</f>
        <v>0</v>
      </c>
      <c r="AA213">
        <f>IF(ShipmentData[[#This Row],[ImportToPickUpHours]]&gt;18, 1, 0)</f>
        <v>0</v>
      </c>
    </row>
    <row r="214" spans="1:27" x14ac:dyDescent="0.35">
      <c r="A214">
        <v>1996117407</v>
      </c>
      <c r="B214" t="s">
        <v>37</v>
      </c>
      <c r="C214" t="s">
        <v>57</v>
      </c>
      <c r="D214" t="s">
        <v>39</v>
      </c>
      <c r="E214" t="s">
        <v>15</v>
      </c>
      <c r="F214" t="s">
        <v>14</v>
      </c>
      <c r="G214" t="s">
        <v>55</v>
      </c>
      <c r="H214" t="s">
        <v>53</v>
      </c>
      <c r="I214" t="s">
        <v>14</v>
      </c>
      <c r="J214" s="1">
        <v>45566.192615740743</v>
      </c>
      <c r="K214" s="1">
        <v>45567</v>
      </c>
      <c r="L214" s="1">
        <v>45566.582905092589</v>
      </c>
      <c r="M214" s="1">
        <v>45566.708333333336</v>
      </c>
      <c r="N214" s="1">
        <v>45567.623333333337</v>
      </c>
      <c r="O214" t="s">
        <v>62</v>
      </c>
      <c r="P214" s="1">
        <v>45567.708333333336</v>
      </c>
      <c r="Q214" t="s">
        <v>67</v>
      </c>
      <c r="R214" t="s">
        <v>70</v>
      </c>
      <c r="S214">
        <v>9.3699999999999992</v>
      </c>
      <c r="T214">
        <v>12.37</v>
      </c>
      <c r="U214">
        <v>34.33</v>
      </c>
      <c r="V214">
        <v>3</v>
      </c>
      <c r="W214">
        <v>24.97</v>
      </c>
      <c r="X214">
        <v>21.95</v>
      </c>
      <c r="Y214">
        <v>0</v>
      </c>
      <c r="Z214">
        <f>IF(ShipmentData[[#This Row],[ImportToFulfilledHours]]&gt;12, 1, 0)</f>
        <v>0</v>
      </c>
      <c r="AA214">
        <f>IF(ShipmentData[[#This Row],[ImportToPickUpHours]]&gt;18, 1, 0)</f>
        <v>0</v>
      </c>
    </row>
    <row r="215" spans="1:27" x14ac:dyDescent="0.35">
      <c r="A215">
        <v>1996117918</v>
      </c>
      <c r="B215" t="s">
        <v>37</v>
      </c>
      <c r="C215" t="s">
        <v>57</v>
      </c>
      <c r="D215" t="s">
        <v>39</v>
      </c>
      <c r="E215" t="s">
        <v>15</v>
      </c>
      <c r="F215" t="s">
        <v>14</v>
      </c>
      <c r="G215" t="s">
        <v>55</v>
      </c>
      <c r="H215" t="s">
        <v>53</v>
      </c>
      <c r="I215" t="s">
        <v>14</v>
      </c>
      <c r="J215" s="1">
        <v>45566.192627314813</v>
      </c>
      <c r="K215" s="1">
        <v>45567</v>
      </c>
      <c r="L215" s="1">
        <v>45566.582905092589</v>
      </c>
      <c r="M215" s="1">
        <v>45566.708333333336</v>
      </c>
      <c r="N215" s="1">
        <v>45567.511666666665</v>
      </c>
      <c r="O215" t="s">
        <v>62</v>
      </c>
      <c r="P215" s="1">
        <v>45567.708333333336</v>
      </c>
      <c r="Q215" t="s">
        <v>67</v>
      </c>
      <c r="R215" t="s">
        <v>70</v>
      </c>
      <c r="S215">
        <v>9.3699999999999992</v>
      </c>
      <c r="T215">
        <v>12.37</v>
      </c>
      <c r="U215">
        <v>31.65</v>
      </c>
      <c r="V215">
        <v>3</v>
      </c>
      <c r="W215">
        <v>22.28</v>
      </c>
      <c r="X215">
        <v>19.27</v>
      </c>
      <c r="Y215">
        <v>0</v>
      </c>
      <c r="Z215">
        <f>IF(ShipmentData[[#This Row],[ImportToFulfilledHours]]&gt;12, 1, 0)</f>
        <v>0</v>
      </c>
      <c r="AA215">
        <f>IF(ShipmentData[[#This Row],[ImportToPickUpHours]]&gt;18, 1, 0)</f>
        <v>0</v>
      </c>
    </row>
    <row r="216" spans="1:27" x14ac:dyDescent="0.35">
      <c r="A216">
        <v>3900194791</v>
      </c>
      <c r="B216" t="s">
        <v>11</v>
      </c>
      <c r="C216" t="s">
        <v>58</v>
      </c>
      <c r="D216" t="s">
        <v>39</v>
      </c>
      <c r="E216" t="s">
        <v>15</v>
      </c>
      <c r="F216" t="s">
        <v>14</v>
      </c>
      <c r="G216" t="s">
        <v>32</v>
      </c>
      <c r="H216" t="s">
        <v>44</v>
      </c>
      <c r="I216" t="s">
        <v>14</v>
      </c>
      <c r="J216" s="1">
        <v>45566.198194444441</v>
      </c>
      <c r="K216" s="1">
        <v>45567</v>
      </c>
      <c r="L216" s="1">
        <v>45566.68178240741</v>
      </c>
      <c r="M216" s="1">
        <v>45566.708333333336</v>
      </c>
      <c r="N216" s="1">
        <v>45569.893333333333</v>
      </c>
      <c r="O216" t="s">
        <v>62</v>
      </c>
      <c r="P216" s="1">
        <v>45569.708333333336</v>
      </c>
      <c r="Q216" t="s">
        <v>67</v>
      </c>
      <c r="R216" t="s">
        <v>68</v>
      </c>
      <c r="S216">
        <v>11.6</v>
      </c>
      <c r="T216">
        <v>12.23</v>
      </c>
      <c r="U216">
        <v>88.68</v>
      </c>
      <c r="V216">
        <v>0.63</v>
      </c>
      <c r="W216">
        <v>77.069999999999993</v>
      </c>
      <c r="X216">
        <v>76.430000000000007</v>
      </c>
      <c r="Y216">
        <v>4.43</v>
      </c>
      <c r="Z216">
        <f>IF(ShipmentData[[#This Row],[ImportToFulfilledHours]]&gt;12, 1, 0)</f>
        <v>0</v>
      </c>
      <c r="AA216">
        <f>IF(ShipmentData[[#This Row],[ImportToPickUpHours]]&gt;18, 1, 0)</f>
        <v>0</v>
      </c>
    </row>
    <row r="217" spans="1:27" x14ac:dyDescent="0.35">
      <c r="A217">
        <v>3900195046</v>
      </c>
      <c r="B217" t="s">
        <v>11</v>
      </c>
      <c r="C217" t="s">
        <v>58</v>
      </c>
      <c r="D217" t="s">
        <v>39</v>
      </c>
      <c r="E217" t="s">
        <v>15</v>
      </c>
      <c r="F217" t="s">
        <v>14</v>
      </c>
      <c r="G217" t="s">
        <v>32</v>
      </c>
      <c r="H217" t="s">
        <v>44</v>
      </c>
      <c r="I217" t="s">
        <v>14</v>
      </c>
      <c r="J217" s="1">
        <v>45566.198206018518</v>
      </c>
      <c r="K217" s="1">
        <v>45567</v>
      </c>
      <c r="L217" s="1">
        <v>45566.68178240741</v>
      </c>
      <c r="M217" s="1">
        <v>45566.708333333336</v>
      </c>
      <c r="N217" s="1">
        <v>45569.576666666668</v>
      </c>
      <c r="O217" t="s">
        <v>62</v>
      </c>
      <c r="P217" s="1">
        <v>45569.708333333336</v>
      </c>
      <c r="Q217" t="s">
        <v>67</v>
      </c>
      <c r="R217" t="s">
        <v>70</v>
      </c>
      <c r="S217">
        <v>11.6</v>
      </c>
      <c r="T217">
        <v>12.23</v>
      </c>
      <c r="U217">
        <v>81.069999999999993</v>
      </c>
      <c r="V217">
        <v>0.63</v>
      </c>
      <c r="W217">
        <v>69.47</v>
      </c>
      <c r="X217">
        <v>68.83</v>
      </c>
      <c r="Y217">
        <v>0</v>
      </c>
      <c r="Z217">
        <f>IF(ShipmentData[[#This Row],[ImportToFulfilledHours]]&gt;12, 1, 0)</f>
        <v>0</v>
      </c>
      <c r="AA217">
        <f>IF(ShipmentData[[#This Row],[ImportToPickUpHours]]&gt;18, 1, 0)</f>
        <v>0</v>
      </c>
    </row>
    <row r="218" spans="1:27" x14ac:dyDescent="0.35">
      <c r="A218">
        <v>1812069584</v>
      </c>
      <c r="B218" t="s">
        <v>36</v>
      </c>
      <c r="C218" t="s">
        <v>57</v>
      </c>
      <c r="D218" t="s">
        <v>39</v>
      </c>
      <c r="E218" t="s">
        <v>15</v>
      </c>
      <c r="F218" t="s">
        <v>14</v>
      </c>
      <c r="G218" t="s">
        <v>27</v>
      </c>
      <c r="H218" t="s">
        <v>52</v>
      </c>
      <c r="I218" t="s">
        <v>14</v>
      </c>
      <c r="J218" s="1">
        <v>45566.200243055559</v>
      </c>
      <c r="K218" s="1">
        <v>45567</v>
      </c>
      <c r="L218" s="1">
        <v>45566.459409722222</v>
      </c>
      <c r="M218" s="1">
        <v>45566.541666666664</v>
      </c>
      <c r="N218" s="1"/>
      <c r="O218" t="s">
        <v>62</v>
      </c>
      <c r="P218" s="1">
        <v>45567.541666666664</v>
      </c>
      <c r="Q218" t="s">
        <v>69</v>
      </c>
      <c r="R218" t="s">
        <v>69</v>
      </c>
      <c r="S218">
        <v>6.22</v>
      </c>
      <c r="T218">
        <v>8.18</v>
      </c>
      <c r="V218">
        <v>1.97</v>
      </c>
      <c r="Y218">
        <v>0</v>
      </c>
      <c r="Z218">
        <f>IF(ShipmentData[[#This Row],[ImportToFulfilledHours]]&gt;12, 1, 0)</f>
        <v>0</v>
      </c>
      <c r="AA218">
        <f>IF(ShipmentData[[#This Row],[ImportToPickUpHours]]&gt;18, 1, 0)</f>
        <v>0</v>
      </c>
    </row>
    <row r="219" spans="1:27" x14ac:dyDescent="0.35">
      <c r="A219">
        <v>1812070232</v>
      </c>
      <c r="B219" t="s">
        <v>36</v>
      </c>
      <c r="C219" t="s">
        <v>57</v>
      </c>
      <c r="D219" t="s">
        <v>39</v>
      </c>
      <c r="E219" t="s">
        <v>15</v>
      </c>
      <c r="F219" t="s">
        <v>14</v>
      </c>
      <c r="G219" t="s">
        <v>27</v>
      </c>
      <c r="H219" t="s">
        <v>52</v>
      </c>
      <c r="I219" t="s">
        <v>14</v>
      </c>
      <c r="J219" s="1">
        <v>45566.200254629628</v>
      </c>
      <c r="K219" s="1">
        <v>45567</v>
      </c>
      <c r="L219" s="1">
        <v>45566.459409722222</v>
      </c>
      <c r="M219" s="1">
        <v>45566.541666666664</v>
      </c>
      <c r="N219" s="1">
        <v>45567.596666666665</v>
      </c>
      <c r="O219" t="s">
        <v>62</v>
      </c>
      <c r="P219" s="1">
        <v>45567.541666666664</v>
      </c>
      <c r="Q219" t="s">
        <v>67</v>
      </c>
      <c r="R219" t="s">
        <v>68</v>
      </c>
      <c r="S219">
        <v>6.22</v>
      </c>
      <c r="T219">
        <v>8.18</v>
      </c>
      <c r="U219">
        <v>33.5</v>
      </c>
      <c r="V219">
        <v>1.97</v>
      </c>
      <c r="W219">
        <v>27.28</v>
      </c>
      <c r="X219">
        <v>25.32</v>
      </c>
      <c r="Y219">
        <v>1.32</v>
      </c>
      <c r="Z219">
        <f>IF(ShipmentData[[#This Row],[ImportToFulfilledHours]]&gt;12, 1, 0)</f>
        <v>0</v>
      </c>
      <c r="AA219">
        <f>IF(ShipmentData[[#This Row],[ImportToPickUpHours]]&gt;18, 1, 0)</f>
        <v>0</v>
      </c>
    </row>
    <row r="220" spans="1:27" x14ac:dyDescent="0.35">
      <c r="A220">
        <v>8171586907</v>
      </c>
      <c r="B220" t="s">
        <v>37</v>
      </c>
      <c r="C220" t="s">
        <v>58</v>
      </c>
      <c r="D220" t="s">
        <v>39</v>
      </c>
      <c r="E220" t="s">
        <v>15</v>
      </c>
      <c r="F220" t="s">
        <v>14</v>
      </c>
      <c r="G220" t="s">
        <v>32</v>
      </c>
      <c r="H220" t="s">
        <v>44</v>
      </c>
      <c r="I220" t="s">
        <v>14</v>
      </c>
      <c r="J220" s="1">
        <v>45566.205625000002</v>
      </c>
      <c r="K220" s="1">
        <v>45567</v>
      </c>
      <c r="L220" s="1">
        <v>45566.672291666669</v>
      </c>
      <c r="M220" s="1">
        <v>45566.708333333336</v>
      </c>
      <c r="N220" s="1">
        <v>45569.471666666665</v>
      </c>
      <c r="O220" t="s">
        <v>62</v>
      </c>
      <c r="P220" s="1">
        <v>45569.708333333336</v>
      </c>
      <c r="Q220" t="s">
        <v>67</v>
      </c>
      <c r="R220" t="s">
        <v>70</v>
      </c>
      <c r="S220">
        <v>11.2</v>
      </c>
      <c r="T220">
        <v>12.05</v>
      </c>
      <c r="U220">
        <v>78.38</v>
      </c>
      <c r="V220">
        <v>0.85</v>
      </c>
      <c r="W220">
        <v>67.180000000000007</v>
      </c>
      <c r="X220">
        <v>66.319999999999993</v>
      </c>
      <c r="Y220">
        <v>0</v>
      </c>
      <c r="Z220">
        <f>IF(ShipmentData[[#This Row],[ImportToFulfilledHours]]&gt;12, 1, 0)</f>
        <v>0</v>
      </c>
      <c r="AA220">
        <f>IF(ShipmentData[[#This Row],[ImportToPickUpHours]]&gt;18, 1, 0)</f>
        <v>0</v>
      </c>
    </row>
    <row r="221" spans="1:27" x14ac:dyDescent="0.35">
      <c r="A221">
        <v>8171587171</v>
      </c>
      <c r="B221" t="s">
        <v>37</v>
      </c>
      <c r="C221" t="s">
        <v>58</v>
      </c>
      <c r="D221" t="s">
        <v>39</v>
      </c>
      <c r="E221" t="s">
        <v>15</v>
      </c>
      <c r="F221" t="s">
        <v>14</v>
      </c>
      <c r="G221" t="s">
        <v>32</v>
      </c>
      <c r="H221" t="s">
        <v>44</v>
      </c>
      <c r="I221" t="s">
        <v>14</v>
      </c>
      <c r="J221" s="1">
        <v>45566.205636574072</v>
      </c>
      <c r="K221" s="1">
        <v>45567</v>
      </c>
      <c r="L221" s="1">
        <v>45566.672291666669</v>
      </c>
      <c r="M221" s="1">
        <v>45566.708333333336</v>
      </c>
      <c r="N221" s="1">
        <v>45569.531666666669</v>
      </c>
      <c r="O221" t="s">
        <v>62</v>
      </c>
      <c r="P221" s="1">
        <v>45569.708333333336</v>
      </c>
      <c r="Q221" t="s">
        <v>67</v>
      </c>
      <c r="R221" t="s">
        <v>70</v>
      </c>
      <c r="S221">
        <v>11.18</v>
      </c>
      <c r="T221">
        <v>12.05</v>
      </c>
      <c r="U221">
        <v>79.819999999999993</v>
      </c>
      <c r="V221">
        <v>0.85</v>
      </c>
      <c r="W221">
        <v>68.62</v>
      </c>
      <c r="X221">
        <v>67.75</v>
      </c>
      <c r="Y221">
        <v>0</v>
      </c>
      <c r="Z221">
        <f>IF(ShipmentData[[#This Row],[ImportToFulfilledHours]]&gt;12, 1, 0)</f>
        <v>0</v>
      </c>
      <c r="AA221">
        <f>IF(ShipmentData[[#This Row],[ImportToPickUpHours]]&gt;18, 1, 0)</f>
        <v>0</v>
      </c>
    </row>
    <row r="222" spans="1:27" x14ac:dyDescent="0.35">
      <c r="A222">
        <v>2811860388</v>
      </c>
      <c r="B222" t="s">
        <v>12</v>
      </c>
      <c r="C222" t="s">
        <v>58</v>
      </c>
      <c r="D222" t="s">
        <v>39</v>
      </c>
      <c r="E222" t="s">
        <v>15</v>
      </c>
      <c r="F222" t="s">
        <v>14</v>
      </c>
      <c r="G222" t="s">
        <v>18</v>
      </c>
      <c r="H222" t="s">
        <v>41</v>
      </c>
      <c r="I222" t="s">
        <v>14</v>
      </c>
      <c r="J222" s="1">
        <v>45566.212800925925</v>
      </c>
      <c r="K222" s="1">
        <v>45567</v>
      </c>
      <c r="L222" s="1">
        <v>45566.749710648146</v>
      </c>
      <c r="M222" s="1">
        <v>45566.833333333336</v>
      </c>
      <c r="N222" s="1">
        <v>45569.688333333332</v>
      </c>
      <c r="O222" t="s">
        <v>62</v>
      </c>
      <c r="P222" s="1">
        <v>45569.833333333336</v>
      </c>
      <c r="Q222" t="s">
        <v>67</v>
      </c>
      <c r="R222" t="s">
        <v>70</v>
      </c>
      <c r="S222">
        <v>12.88</v>
      </c>
      <c r="T222">
        <v>14.88</v>
      </c>
      <c r="U222">
        <v>83.4</v>
      </c>
      <c r="V222">
        <v>2</v>
      </c>
      <c r="W222">
        <v>70.52</v>
      </c>
      <c r="X222">
        <v>68.52</v>
      </c>
      <c r="Y222">
        <v>0</v>
      </c>
      <c r="Z222">
        <f>IF(ShipmentData[[#This Row],[ImportToFulfilledHours]]&gt;12, 1, 0)</f>
        <v>1</v>
      </c>
      <c r="AA222">
        <f>IF(ShipmentData[[#This Row],[ImportToPickUpHours]]&gt;18, 1, 0)</f>
        <v>0</v>
      </c>
    </row>
    <row r="223" spans="1:27" x14ac:dyDescent="0.35">
      <c r="A223">
        <v>2811860461</v>
      </c>
      <c r="B223" t="s">
        <v>12</v>
      </c>
      <c r="C223" t="s">
        <v>58</v>
      </c>
      <c r="D223" t="s">
        <v>39</v>
      </c>
      <c r="E223" t="s">
        <v>15</v>
      </c>
      <c r="F223" t="s">
        <v>14</v>
      </c>
      <c r="G223" t="s">
        <v>18</v>
      </c>
      <c r="H223" t="s">
        <v>41</v>
      </c>
      <c r="I223" t="s">
        <v>14</v>
      </c>
      <c r="J223" s="1">
        <v>45566.212812500002</v>
      </c>
      <c r="K223" s="1">
        <v>45567</v>
      </c>
      <c r="L223" s="1">
        <v>45566.749710648146</v>
      </c>
      <c r="M223" s="1">
        <v>45566.833333333336</v>
      </c>
      <c r="N223" s="1">
        <v>45569.528333333335</v>
      </c>
      <c r="O223" t="s">
        <v>62</v>
      </c>
      <c r="P223" s="1">
        <v>45569.833333333336</v>
      </c>
      <c r="Q223" t="s">
        <v>67</v>
      </c>
      <c r="R223" t="s">
        <v>70</v>
      </c>
      <c r="S223">
        <v>12.88</v>
      </c>
      <c r="T223">
        <v>14.88</v>
      </c>
      <c r="U223">
        <v>79.569999999999993</v>
      </c>
      <c r="V223">
        <v>2</v>
      </c>
      <c r="W223">
        <v>66.680000000000007</v>
      </c>
      <c r="X223">
        <v>64.67</v>
      </c>
      <c r="Y223">
        <v>0</v>
      </c>
      <c r="Z223">
        <f>IF(ShipmentData[[#This Row],[ImportToFulfilledHours]]&gt;12, 1, 0)</f>
        <v>1</v>
      </c>
      <c r="AA223">
        <f>IF(ShipmentData[[#This Row],[ImportToPickUpHours]]&gt;18, 1, 0)</f>
        <v>0</v>
      </c>
    </row>
    <row r="224" spans="1:27" x14ac:dyDescent="0.35">
      <c r="A224">
        <v>1815357849</v>
      </c>
      <c r="B224" t="s">
        <v>37</v>
      </c>
      <c r="C224" t="s">
        <v>38</v>
      </c>
      <c r="D224" t="s">
        <v>39</v>
      </c>
      <c r="E224" t="s">
        <v>15</v>
      </c>
      <c r="F224" t="s">
        <v>14</v>
      </c>
      <c r="G224" t="s">
        <v>31</v>
      </c>
      <c r="H224" t="s">
        <v>46</v>
      </c>
      <c r="I224" t="s">
        <v>14</v>
      </c>
      <c r="J224" s="1">
        <v>45566.218993055554</v>
      </c>
      <c r="K224" s="1">
        <v>45567</v>
      </c>
      <c r="L224" s="1">
        <v>45566.646319444444</v>
      </c>
      <c r="M224" s="1">
        <v>45566.708333333336</v>
      </c>
      <c r="N224" s="1">
        <v>45568.508333333331</v>
      </c>
      <c r="O224" t="s">
        <v>62</v>
      </c>
      <c r="P224" s="1">
        <v>45568.708333333336</v>
      </c>
      <c r="Q224" t="s">
        <v>67</v>
      </c>
      <c r="R224" t="s">
        <v>70</v>
      </c>
      <c r="S224">
        <v>10.25</v>
      </c>
      <c r="T224">
        <v>11.73</v>
      </c>
      <c r="U224">
        <v>54.93</v>
      </c>
      <c r="V224">
        <v>1.48</v>
      </c>
      <c r="W224">
        <v>44.68</v>
      </c>
      <c r="X224">
        <v>43.2</v>
      </c>
      <c r="Y224">
        <v>0</v>
      </c>
      <c r="Z224">
        <f>IF(ShipmentData[[#This Row],[ImportToFulfilledHours]]&gt;12, 1, 0)</f>
        <v>0</v>
      </c>
      <c r="AA224">
        <f>IF(ShipmentData[[#This Row],[ImportToPickUpHours]]&gt;18, 1, 0)</f>
        <v>0</v>
      </c>
    </row>
    <row r="225" spans="1:27" x14ac:dyDescent="0.35">
      <c r="A225">
        <v>1815357988</v>
      </c>
      <c r="B225" t="s">
        <v>37</v>
      </c>
      <c r="C225" t="s">
        <v>38</v>
      </c>
      <c r="D225" t="s">
        <v>39</v>
      </c>
      <c r="E225" t="s">
        <v>15</v>
      </c>
      <c r="F225" t="s">
        <v>14</v>
      </c>
      <c r="G225" t="s">
        <v>31</v>
      </c>
      <c r="H225" t="s">
        <v>46</v>
      </c>
      <c r="I225" t="s">
        <v>14</v>
      </c>
      <c r="J225" s="1">
        <v>45566.219004629631</v>
      </c>
      <c r="K225" s="1">
        <v>45567</v>
      </c>
      <c r="L225" s="1">
        <v>45566.646319444444</v>
      </c>
      <c r="M225" s="1">
        <v>45566.708333333336</v>
      </c>
      <c r="N225" s="1">
        <v>45567.583333333336</v>
      </c>
      <c r="O225" t="s">
        <v>62</v>
      </c>
      <c r="P225" s="1">
        <v>45568.708333333336</v>
      </c>
      <c r="Q225" t="s">
        <v>67</v>
      </c>
      <c r="R225" t="s">
        <v>70</v>
      </c>
      <c r="S225">
        <v>10.25</v>
      </c>
      <c r="T225">
        <v>11.73</v>
      </c>
      <c r="U225">
        <v>32.729999999999997</v>
      </c>
      <c r="V225">
        <v>1.48</v>
      </c>
      <c r="W225">
        <v>22.48</v>
      </c>
      <c r="X225">
        <v>21</v>
      </c>
      <c r="Y225">
        <v>0</v>
      </c>
      <c r="Z225">
        <f>IF(ShipmentData[[#This Row],[ImportToFulfilledHours]]&gt;12, 1, 0)</f>
        <v>0</v>
      </c>
      <c r="AA225">
        <f>IF(ShipmentData[[#This Row],[ImportToPickUpHours]]&gt;18, 1, 0)</f>
        <v>0</v>
      </c>
    </row>
    <row r="226" spans="1:27" x14ac:dyDescent="0.35">
      <c r="A226">
        <v>2001099325</v>
      </c>
      <c r="B226" t="s">
        <v>6</v>
      </c>
      <c r="C226" t="s">
        <v>58</v>
      </c>
      <c r="D226" t="s">
        <v>39</v>
      </c>
      <c r="E226" t="s">
        <v>15</v>
      </c>
      <c r="F226" t="s">
        <v>14</v>
      </c>
      <c r="G226" t="s">
        <v>33</v>
      </c>
      <c r="H226" t="s">
        <v>46</v>
      </c>
      <c r="I226" t="s">
        <v>14</v>
      </c>
      <c r="J226" s="1">
        <v>45566.219004629631</v>
      </c>
      <c r="K226" s="1">
        <v>45567</v>
      </c>
      <c r="L226" s="1">
        <v>45566.554467592592</v>
      </c>
      <c r="M226" s="1">
        <v>45566.708333333336</v>
      </c>
      <c r="N226" s="1">
        <v>45569.348333333335</v>
      </c>
      <c r="O226" t="s">
        <v>62</v>
      </c>
      <c r="P226" s="1">
        <v>45569.708333333336</v>
      </c>
      <c r="Q226" t="s">
        <v>67</v>
      </c>
      <c r="R226" t="s">
        <v>70</v>
      </c>
      <c r="S226">
        <v>8.0500000000000007</v>
      </c>
      <c r="T226">
        <v>11.73</v>
      </c>
      <c r="U226">
        <v>75.099999999999994</v>
      </c>
      <c r="V226">
        <v>3.68</v>
      </c>
      <c r="W226">
        <v>67.05</v>
      </c>
      <c r="X226">
        <v>63.35</v>
      </c>
      <c r="Y226">
        <v>0</v>
      </c>
      <c r="Z226">
        <f>IF(ShipmentData[[#This Row],[ImportToFulfilledHours]]&gt;12, 1, 0)</f>
        <v>0</v>
      </c>
      <c r="AA226">
        <f>IF(ShipmentData[[#This Row],[ImportToPickUpHours]]&gt;18, 1, 0)</f>
        <v>0</v>
      </c>
    </row>
    <row r="227" spans="1:27" x14ac:dyDescent="0.35">
      <c r="A227">
        <v>2001099726</v>
      </c>
      <c r="B227" t="s">
        <v>6</v>
      </c>
      <c r="C227" t="s">
        <v>58</v>
      </c>
      <c r="D227" t="s">
        <v>39</v>
      </c>
      <c r="E227" t="s">
        <v>15</v>
      </c>
      <c r="F227" t="s">
        <v>14</v>
      </c>
      <c r="G227" t="s">
        <v>33</v>
      </c>
      <c r="H227" t="s">
        <v>46</v>
      </c>
      <c r="I227" t="s">
        <v>14</v>
      </c>
      <c r="J227" s="1">
        <v>45566.2190162037</v>
      </c>
      <c r="K227" s="1">
        <v>45567</v>
      </c>
      <c r="L227" s="1">
        <v>45566.554467592592</v>
      </c>
      <c r="M227" s="1">
        <v>45566.708333333336</v>
      </c>
      <c r="N227" s="1">
        <v>45569.688333333332</v>
      </c>
      <c r="O227" t="s">
        <v>62</v>
      </c>
      <c r="P227" s="1">
        <v>45569.708333333336</v>
      </c>
      <c r="Q227" t="s">
        <v>67</v>
      </c>
      <c r="R227" t="s">
        <v>70</v>
      </c>
      <c r="S227">
        <v>8.0500000000000007</v>
      </c>
      <c r="T227">
        <v>11.73</v>
      </c>
      <c r="U227">
        <v>83.25</v>
      </c>
      <c r="V227">
        <v>3.68</v>
      </c>
      <c r="W227">
        <v>75.2</v>
      </c>
      <c r="X227">
        <v>71.52</v>
      </c>
      <c r="Y227">
        <v>0</v>
      </c>
      <c r="Z227">
        <f>IF(ShipmentData[[#This Row],[ImportToFulfilledHours]]&gt;12, 1, 0)</f>
        <v>0</v>
      </c>
      <c r="AA227">
        <f>IF(ShipmentData[[#This Row],[ImportToPickUpHours]]&gt;18, 1, 0)</f>
        <v>0</v>
      </c>
    </row>
    <row r="228" spans="1:27" x14ac:dyDescent="0.35">
      <c r="A228">
        <v>6038562511</v>
      </c>
      <c r="B228" t="s">
        <v>37</v>
      </c>
      <c r="C228" t="s">
        <v>57</v>
      </c>
      <c r="D228" t="s">
        <v>39</v>
      </c>
      <c r="E228" t="s">
        <v>15</v>
      </c>
      <c r="F228" t="s">
        <v>14</v>
      </c>
      <c r="G228" t="s">
        <v>39</v>
      </c>
      <c r="H228" t="s">
        <v>15</v>
      </c>
      <c r="I228" t="s">
        <v>14</v>
      </c>
      <c r="J228" s="1">
        <v>45566.220995370371</v>
      </c>
      <c r="K228" s="1">
        <v>45567</v>
      </c>
      <c r="L228" s="1">
        <v>45566.570520833331</v>
      </c>
      <c r="M228" s="1">
        <v>45566.708333333336</v>
      </c>
      <c r="N228" s="1">
        <v>45567.443333333336</v>
      </c>
      <c r="O228" t="s">
        <v>62</v>
      </c>
      <c r="P228" s="1">
        <v>45567.708333333336</v>
      </c>
      <c r="Q228" t="s">
        <v>67</v>
      </c>
      <c r="R228" t="s">
        <v>70</v>
      </c>
      <c r="S228">
        <v>8.3800000000000008</v>
      </c>
      <c r="T228">
        <v>11.68</v>
      </c>
      <c r="U228">
        <v>29.33</v>
      </c>
      <c r="V228">
        <v>3.3</v>
      </c>
      <c r="W228">
        <v>20.93</v>
      </c>
      <c r="X228">
        <v>17.63</v>
      </c>
      <c r="Y228">
        <v>0</v>
      </c>
      <c r="Z228">
        <f>IF(ShipmentData[[#This Row],[ImportToFulfilledHours]]&gt;12, 1, 0)</f>
        <v>0</v>
      </c>
      <c r="AA228">
        <f>IF(ShipmentData[[#This Row],[ImportToPickUpHours]]&gt;18, 1, 0)</f>
        <v>0</v>
      </c>
    </row>
    <row r="229" spans="1:27" x14ac:dyDescent="0.35">
      <c r="A229">
        <v>6038563170</v>
      </c>
      <c r="B229" t="s">
        <v>37</v>
      </c>
      <c r="C229" t="s">
        <v>57</v>
      </c>
      <c r="D229" t="s">
        <v>39</v>
      </c>
      <c r="E229" t="s">
        <v>15</v>
      </c>
      <c r="F229" t="s">
        <v>14</v>
      </c>
      <c r="G229" t="s">
        <v>39</v>
      </c>
      <c r="H229" t="s">
        <v>15</v>
      </c>
      <c r="I229" t="s">
        <v>14</v>
      </c>
      <c r="J229" s="1">
        <v>45566.221006944441</v>
      </c>
      <c r="K229" s="1">
        <v>45567</v>
      </c>
      <c r="L229" s="1">
        <v>45566.570520833331</v>
      </c>
      <c r="M229" s="1">
        <v>45566.708333333336</v>
      </c>
      <c r="N229" s="1">
        <v>45567.60833333333</v>
      </c>
      <c r="O229" t="s">
        <v>62</v>
      </c>
      <c r="P229" s="1">
        <v>45567.708333333336</v>
      </c>
      <c r="Q229" t="s">
        <v>67</v>
      </c>
      <c r="R229" t="s">
        <v>70</v>
      </c>
      <c r="S229">
        <v>8.3800000000000008</v>
      </c>
      <c r="T229">
        <v>11.68</v>
      </c>
      <c r="U229">
        <v>33.28</v>
      </c>
      <c r="V229">
        <v>3.3</v>
      </c>
      <c r="W229">
        <v>24.9</v>
      </c>
      <c r="X229">
        <v>21.6</v>
      </c>
      <c r="Y229">
        <v>0</v>
      </c>
      <c r="Z229">
        <f>IF(ShipmentData[[#This Row],[ImportToFulfilledHours]]&gt;12, 1, 0)</f>
        <v>0</v>
      </c>
      <c r="AA229">
        <f>IF(ShipmentData[[#This Row],[ImportToPickUpHours]]&gt;18, 1, 0)</f>
        <v>0</v>
      </c>
    </row>
    <row r="230" spans="1:27" x14ac:dyDescent="0.35">
      <c r="A230">
        <v>4421124474</v>
      </c>
      <c r="B230" t="s">
        <v>11</v>
      </c>
      <c r="C230" t="s">
        <v>58</v>
      </c>
      <c r="D230" t="s">
        <v>39</v>
      </c>
      <c r="E230" t="s">
        <v>15</v>
      </c>
      <c r="F230" t="s">
        <v>14</v>
      </c>
      <c r="G230" t="s">
        <v>32</v>
      </c>
      <c r="H230" t="s">
        <v>44</v>
      </c>
      <c r="I230" t="s">
        <v>14</v>
      </c>
      <c r="J230" s="1">
        <v>45566.223657407405</v>
      </c>
      <c r="K230" s="1">
        <v>45567</v>
      </c>
      <c r="L230" s="1">
        <v>45567.429236111115</v>
      </c>
      <c r="M230" s="1">
        <v>45567.541666666664</v>
      </c>
      <c r="N230" s="1">
        <v>45570.626666666663</v>
      </c>
      <c r="O230" t="s">
        <v>62</v>
      </c>
      <c r="P230" s="1">
        <v>45570.541666666664</v>
      </c>
      <c r="Q230" t="s">
        <v>67</v>
      </c>
      <c r="R230" t="s">
        <v>68</v>
      </c>
      <c r="S230">
        <v>28.93</v>
      </c>
      <c r="T230">
        <v>31.62</v>
      </c>
      <c r="U230">
        <v>105.67</v>
      </c>
      <c r="V230">
        <v>2.68</v>
      </c>
      <c r="W230">
        <v>76.73</v>
      </c>
      <c r="X230">
        <v>74.03</v>
      </c>
      <c r="Y230">
        <v>2.0299999999999998</v>
      </c>
      <c r="Z230">
        <f>IF(ShipmentData[[#This Row],[ImportToFulfilledHours]]&gt;12, 1, 0)</f>
        <v>1</v>
      </c>
      <c r="AA230">
        <f>IF(ShipmentData[[#This Row],[ImportToPickUpHours]]&gt;18, 1, 0)</f>
        <v>1</v>
      </c>
    </row>
    <row r="231" spans="1:27" x14ac:dyDescent="0.35">
      <c r="A231">
        <v>4421124924</v>
      </c>
      <c r="B231" t="s">
        <v>11</v>
      </c>
      <c r="C231" t="s">
        <v>58</v>
      </c>
      <c r="D231" t="s">
        <v>39</v>
      </c>
      <c r="E231" t="s">
        <v>15</v>
      </c>
      <c r="F231" t="s">
        <v>14</v>
      </c>
      <c r="G231" t="s">
        <v>32</v>
      </c>
      <c r="H231" t="s">
        <v>44</v>
      </c>
      <c r="I231" t="s">
        <v>14</v>
      </c>
      <c r="J231" s="1">
        <v>45566.223668981482</v>
      </c>
      <c r="K231" s="1">
        <v>45567</v>
      </c>
      <c r="L231" s="1">
        <v>45567.429236111115</v>
      </c>
      <c r="M231" s="1">
        <v>45567.541666666664</v>
      </c>
      <c r="N231" s="1">
        <v>45569.721666666665</v>
      </c>
      <c r="O231" t="s">
        <v>62</v>
      </c>
      <c r="P231" s="1">
        <v>45570.541666666664</v>
      </c>
      <c r="Q231" t="s">
        <v>67</v>
      </c>
      <c r="R231" t="s">
        <v>70</v>
      </c>
      <c r="S231">
        <v>28.93</v>
      </c>
      <c r="T231">
        <v>31.62</v>
      </c>
      <c r="U231">
        <v>83.95</v>
      </c>
      <c r="V231">
        <v>2.68</v>
      </c>
      <c r="W231">
        <v>55.02</v>
      </c>
      <c r="X231">
        <v>52.32</v>
      </c>
      <c r="Y231">
        <v>0</v>
      </c>
      <c r="Z231">
        <f>IF(ShipmentData[[#This Row],[ImportToFulfilledHours]]&gt;12, 1, 0)</f>
        <v>1</v>
      </c>
      <c r="AA231">
        <f>IF(ShipmentData[[#This Row],[ImportToPickUpHours]]&gt;18, 1, 0)</f>
        <v>1</v>
      </c>
    </row>
    <row r="232" spans="1:27" x14ac:dyDescent="0.35">
      <c r="A232">
        <v>9400468183</v>
      </c>
      <c r="B232" t="s">
        <v>37</v>
      </c>
      <c r="C232" t="s">
        <v>57</v>
      </c>
      <c r="D232" t="s">
        <v>39</v>
      </c>
      <c r="E232" t="s">
        <v>15</v>
      </c>
      <c r="F232" t="s">
        <v>14</v>
      </c>
      <c r="G232" t="s">
        <v>23</v>
      </c>
      <c r="H232" t="s">
        <v>50</v>
      </c>
      <c r="I232" t="s">
        <v>14</v>
      </c>
      <c r="J232" s="1">
        <v>45566.226504629631</v>
      </c>
      <c r="K232" s="1">
        <v>45567</v>
      </c>
      <c r="L232" s="1">
        <v>45567.518252314818</v>
      </c>
      <c r="M232" s="1">
        <v>45567.541666666664</v>
      </c>
      <c r="N232" s="1">
        <v>45568.621666666666</v>
      </c>
      <c r="O232" t="s">
        <v>62</v>
      </c>
      <c r="P232" s="1">
        <v>45568.541666666664</v>
      </c>
      <c r="Q232" t="s">
        <v>67</v>
      </c>
      <c r="R232" t="s">
        <v>68</v>
      </c>
      <c r="S232">
        <v>31</v>
      </c>
      <c r="T232">
        <v>31.55</v>
      </c>
      <c r="U232">
        <v>57.48</v>
      </c>
      <c r="V232">
        <v>0.55000000000000004</v>
      </c>
      <c r="W232">
        <v>26.47</v>
      </c>
      <c r="X232">
        <v>25.92</v>
      </c>
      <c r="Y232">
        <v>1.92</v>
      </c>
      <c r="Z232">
        <f>IF(ShipmentData[[#This Row],[ImportToFulfilledHours]]&gt;12, 1, 0)</f>
        <v>1</v>
      </c>
      <c r="AA232">
        <f>IF(ShipmentData[[#This Row],[ImportToPickUpHours]]&gt;18, 1, 0)</f>
        <v>1</v>
      </c>
    </row>
    <row r="233" spans="1:27" x14ac:dyDescent="0.35">
      <c r="A233">
        <v>9400468193</v>
      </c>
      <c r="B233" t="s">
        <v>37</v>
      </c>
      <c r="C233" t="s">
        <v>57</v>
      </c>
      <c r="D233" t="s">
        <v>39</v>
      </c>
      <c r="E233" t="s">
        <v>15</v>
      </c>
      <c r="F233" t="s">
        <v>14</v>
      </c>
      <c r="G233" t="s">
        <v>23</v>
      </c>
      <c r="H233" t="s">
        <v>50</v>
      </c>
      <c r="I233" t="s">
        <v>14</v>
      </c>
      <c r="J233" s="1">
        <v>45566.2265162037</v>
      </c>
      <c r="K233" s="1">
        <v>45567</v>
      </c>
      <c r="L233" s="1">
        <v>45567.518252314818</v>
      </c>
      <c r="M233" s="1">
        <v>45567.541666666664</v>
      </c>
      <c r="N233" s="1">
        <v>45568.696666666663</v>
      </c>
      <c r="O233" t="s">
        <v>62</v>
      </c>
      <c r="P233" s="1">
        <v>45568.541666666664</v>
      </c>
      <c r="Q233" t="s">
        <v>67</v>
      </c>
      <c r="R233" t="s">
        <v>68</v>
      </c>
      <c r="S233">
        <v>31</v>
      </c>
      <c r="T233">
        <v>31.55</v>
      </c>
      <c r="U233">
        <v>59.28</v>
      </c>
      <c r="V233">
        <v>0.55000000000000004</v>
      </c>
      <c r="W233">
        <v>28.27</v>
      </c>
      <c r="X233">
        <v>27.72</v>
      </c>
      <c r="Y233">
        <v>3.72</v>
      </c>
      <c r="Z233">
        <f>IF(ShipmentData[[#This Row],[ImportToFulfilledHours]]&gt;12, 1, 0)</f>
        <v>1</v>
      </c>
      <c r="AA233">
        <f>IF(ShipmentData[[#This Row],[ImportToPickUpHours]]&gt;18, 1, 0)</f>
        <v>1</v>
      </c>
    </row>
    <row r="234" spans="1:27" x14ac:dyDescent="0.35">
      <c r="A234">
        <v>1820157746</v>
      </c>
      <c r="B234" t="s">
        <v>37</v>
      </c>
      <c r="C234" t="s">
        <v>58</v>
      </c>
      <c r="D234" t="s">
        <v>39</v>
      </c>
      <c r="E234" t="s">
        <v>15</v>
      </c>
      <c r="F234" t="s">
        <v>14</v>
      </c>
      <c r="G234" t="s">
        <v>32</v>
      </c>
      <c r="H234" t="s">
        <v>44</v>
      </c>
      <c r="I234" t="s">
        <v>14</v>
      </c>
      <c r="J234" s="1">
        <v>45566.236354166664</v>
      </c>
      <c r="K234" s="1">
        <v>45567</v>
      </c>
      <c r="L234" s="1">
        <v>45566.495717592596</v>
      </c>
      <c r="M234" s="1">
        <v>45566.541666666664</v>
      </c>
      <c r="N234" s="1">
        <v>45569.621666666666</v>
      </c>
      <c r="O234" t="s">
        <v>62</v>
      </c>
      <c r="P234" s="1">
        <v>45569.541666666664</v>
      </c>
      <c r="Q234" t="s">
        <v>67</v>
      </c>
      <c r="R234" t="s">
        <v>68</v>
      </c>
      <c r="S234">
        <v>6.22</v>
      </c>
      <c r="T234">
        <v>7.32</v>
      </c>
      <c r="U234">
        <v>81.23</v>
      </c>
      <c r="V234">
        <v>1.1000000000000001</v>
      </c>
      <c r="W234">
        <v>75.02</v>
      </c>
      <c r="X234">
        <v>73.92</v>
      </c>
      <c r="Y234">
        <v>1.92</v>
      </c>
      <c r="Z234">
        <f>IF(ShipmentData[[#This Row],[ImportToFulfilledHours]]&gt;12, 1, 0)</f>
        <v>0</v>
      </c>
      <c r="AA234">
        <f>IF(ShipmentData[[#This Row],[ImportToPickUpHours]]&gt;18, 1, 0)</f>
        <v>0</v>
      </c>
    </row>
    <row r="235" spans="1:27" x14ac:dyDescent="0.35">
      <c r="A235">
        <v>1820157951</v>
      </c>
      <c r="B235" t="s">
        <v>37</v>
      </c>
      <c r="C235" t="s">
        <v>58</v>
      </c>
      <c r="D235" t="s">
        <v>39</v>
      </c>
      <c r="E235" t="s">
        <v>15</v>
      </c>
      <c r="F235" t="s">
        <v>14</v>
      </c>
      <c r="G235" t="s">
        <v>32</v>
      </c>
      <c r="H235" t="s">
        <v>44</v>
      </c>
      <c r="I235" t="s">
        <v>14</v>
      </c>
      <c r="J235" s="1">
        <v>45566.23636574074</v>
      </c>
      <c r="K235" s="1">
        <v>45567</v>
      </c>
      <c r="L235" s="1">
        <v>45566.495717592596</v>
      </c>
      <c r="M235" s="1">
        <v>45566.541666666664</v>
      </c>
      <c r="N235" s="1">
        <v>45569.361666666664</v>
      </c>
      <c r="O235" t="s">
        <v>62</v>
      </c>
      <c r="P235" s="1">
        <v>45569.541666666664</v>
      </c>
      <c r="Q235" t="s">
        <v>67</v>
      </c>
      <c r="R235" t="s">
        <v>70</v>
      </c>
      <c r="S235">
        <v>6.22</v>
      </c>
      <c r="T235">
        <v>7.32</v>
      </c>
      <c r="U235">
        <v>75</v>
      </c>
      <c r="V235">
        <v>1.1000000000000001</v>
      </c>
      <c r="W235">
        <v>68.77</v>
      </c>
      <c r="X235">
        <v>67.67</v>
      </c>
      <c r="Y235">
        <v>0</v>
      </c>
      <c r="Z235">
        <f>IF(ShipmentData[[#This Row],[ImportToFulfilledHours]]&gt;12, 1, 0)</f>
        <v>0</v>
      </c>
      <c r="AA235">
        <f>IF(ShipmentData[[#This Row],[ImportToPickUpHours]]&gt;18, 1, 0)</f>
        <v>0</v>
      </c>
    </row>
    <row r="236" spans="1:27" x14ac:dyDescent="0.35">
      <c r="A236">
        <v>3173811358</v>
      </c>
      <c r="B236" t="s">
        <v>36</v>
      </c>
      <c r="C236" t="s">
        <v>57</v>
      </c>
      <c r="D236" t="s">
        <v>39</v>
      </c>
      <c r="E236" t="s">
        <v>15</v>
      </c>
      <c r="F236" t="s">
        <v>14</v>
      </c>
      <c r="G236" t="s">
        <v>27</v>
      </c>
      <c r="H236" t="s">
        <v>52</v>
      </c>
      <c r="I236" t="s">
        <v>14</v>
      </c>
      <c r="J236" s="1">
        <v>45566.238518518519</v>
      </c>
      <c r="K236" s="1">
        <v>45567</v>
      </c>
      <c r="L236" s="1">
        <v>45567.570196759261</v>
      </c>
      <c r="M236" s="1">
        <v>45567.708333333336</v>
      </c>
      <c r="N236" s="1">
        <v>45568.551666666666</v>
      </c>
      <c r="O236" t="s">
        <v>62</v>
      </c>
      <c r="P236" s="1">
        <v>45568.708333333336</v>
      </c>
      <c r="Q236" t="s">
        <v>67</v>
      </c>
      <c r="R236" t="s">
        <v>70</v>
      </c>
      <c r="S236">
        <v>31.95</v>
      </c>
      <c r="T236">
        <v>35.270000000000003</v>
      </c>
      <c r="U236">
        <v>55.5</v>
      </c>
      <c r="V236">
        <v>3.3</v>
      </c>
      <c r="W236">
        <v>23.55</v>
      </c>
      <c r="X236">
        <v>20.23</v>
      </c>
      <c r="Y236">
        <v>0</v>
      </c>
      <c r="Z236">
        <f>IF(ShipmentData[[#This Row],[ImportToFulfilledHours]]&gt;12, 1, 0)</f>
        <v>1</v>
      </c>
      <c r="AA236">
        <f>IF(ShipmentData[[#This Row],[ImportToPickUpHours]]&gt;18, 1, 0)</f>
        <v>1</v>
      </c>
    </row>
    <row r="237" spans="1:27" x14ac:dyDescent="0.35">
      <c r="A237">
        <v>3173812081</v>
      </c>
      <c r="B237" t="s">
        <v>36</v>
      </c>
      <c r="C237" t="s">
        <v>57</v>
      </c>
      <c r="D237" t="s">
        <v>39</v>
      </c>
      <c r="E237" t="s">
        <v>15</v>
      </c>
      <c r="F237" t="s">
        <v>14</v>
      </c>
      <c r="G237" t="s">
        <v>27</v>
      </c>
      <c r="H237" t="s">
        <v>52</v>
      </c>
      <c r="I237" t="s">
        <v>14</v>
      </c>
      <c r="J237" s="1">
        <v>45566.238530092596</v>
      </c>
      <c r="K237" s="1">
        <v>45567</v>
      </c>
      <c r="L237" s="1">
        <v>45567.570196759261</v>
      </c>
      <c r="M237" s="1">
        <v>45567.708333333336</v>
      </c>
      <c r="N237" s="1">
        <v>45568.471666666665</v>
      </c>
      <c r="O237" t="s">
        <v>62</v>
      </c>
      <c r="P237" s="1">
        <v>45568.708333333336</v>
      </c>
      <c r="Q237" t="s">
        <v>67</v>
      </c>
      <c r="R237" t="s">
        <v>70</v>
      </c>
      <c r="S237">
        <v>31.95</v>
      </c>
      <c r="T237">
        <v>35.270000000000003</v>
      </c>
      <c r="U237">
        <v>53.58</v>
      </c>
      <c r="V237">
        <v>3.3</v>
      </c>
      <c r="W237">
        <v>21.63</v>
      </c>
      <c r="X237">
        <v>18.32</v>
      </c>
      <c r="Y237">
        <v>0</v>
      </c>
      <c r="Z237">
        <f>IF(ShipmentData[[#This Row],[ImportToFulfilledHours]]&gt;12, 1, 0)</f>
        <v>1</v>
      </c>
      <c r="AA237">
        <f>IF(ShipmentData[[#This Row],[ImportToPickUpHours]]&gt;18, 1, 0)</f>
        <v>1</v>
      </c>
    </row>
    <row r="238" spans="1:27" x14ac:dyDescent="0.35">
      <c r="A238">
        <v>7100437346</v>
      </c>
      <c r="B238" t="s">
        <v>6</v>
      </c>
      <c r="C238" t="s">
        <v>58</v>
      </c>
      <c r="D238" t="s">
        <v>39</v>
      </c>
      <c r="E238" t="s">
        <v>15</v>
      </c>
      <c r="F238" t="s">
        <v>14</v>
      </c>
      <c r="G238" t="s">
        <v>21</v>
      </c>
      <c r="H238" t="s">
        <v>51</v>
      </c>
      <c r="I238" t="s">
        <v>14</v>
      </c>
      <c r="J238" s="1">
        <v>45566.241203703707</v>
      </c>
      <c r="K238" s="1">
        <v>45567</v>
      </c>
      <c r="L238" s="1">
        <v>45567.566168981481</v>
      </c>
      <c r="M238" s="1">
        <v>45567.708333333336</v>
      </c>
      <c r="N238" s="1">
        <v>45569.511666666665</v>
      </c>
      <c r="O238" t="s">
        <v>62</v>
      </c>
      <c r="P238" s="1">
        <v>45570.708333333336</v>
      </c>
      <c r="Q238" t="s">
        <v>67</v>
      </c>
      <c r="R238" t="s">
        <v>70</v>
      </c>
      <c r="S238">
        <v>31.78</v>
      </c>
      <c r="T238">
        <v>35.200000000000003</v>
      </c>
      <c r="U238">
        <v>78.48</v>
      </c>
      <c r="V238">
        <v>3.4</v>
      </c>
      <c r="W238">
        <v>46.68</v>
      </c>
      <c r="X238">
        <v>43.27</v>
      </c>
      <c r="Y238">
        <v>0</v>
      </c>
      <c r="Z238">
        <f>IF(ShipmentData[[#This Row],[ImportToFulfilledHours]]&gt;12, 1, 0)</f>
        <v>1</v>
      </c>
      <c r="AA238">
        <f>IF(ShipmentData[[#This Row],[ImportToPickUpHours]]&gt;18, 1, 0)</f>
        <v>1</v>
      </c>
    </row>
    <row r="239" spans="1:27" x14ac:dyDescent="0.35">
      <c r="A239">
        <v>7100437840</v>
      </c>
      <c r="B239" t="s">
        <v>6</v>
      </c>
      <c r="C239" t="s">
        <v>58</v>
      </c>
      <c r="D239" t="s">
        <v>39</v>
      </c>
      <c r="E239" t="s">
        <v>15</v>
      </c>
      <c r="F239" t="s">
        <v>14</v>
      </c>
      <c r="G239" t="s">
        <v>21</v>
      </c>
      <c r="H239" t="s">
        <v>51</v>
      </c>
      <c r="I239" t="s">
        <v>14</v>
      </c>
      <c r="J239" s="1">
        <v>45566.241215277776</v>
      </c>
      <c r="K239" s="1">
        <v>45567</v>
      </c>
      <c r="L239" s="1">
        <v>45567.566168981481</v>
      </c>
      <c r="M239" s="1">
        <v>45567.708333333336</v>
      </c>
      <c r="N239" s="1"/>
      <c r="O239" t="s">
        <v>62</v>
      </c>
      <c r="P239" s="1">
        <v>45570.708333333336</v>
      </c>
      <c r="Q239" t="s">
        <v>69</v>
      </c>
      <c r="R239" t="s">
        <v>69</v>
      </c>
      <c r="S239">
        <v>31.78</v>
      </c>
      <c r="T239">
        <v>35.200000000000003</v>
      </c>
      <c r="V239">
        <v>3.4</v>
      </c>
      <c r="Y239">
        <v>0</v>
      </c>
      <c r="Z239">
        <f>IF(ShipmentData[[#This Row],[ImportToFulfilledHours]]&gt;12, 1, 0)</f>
        <v>1</v>
      </c>
      <c r="AA239">
        <f>IF(ShipmentData[[#This Row],[ImportToPickUpHours]]&gt;18, 1, 0)</f>
        <v>1</v>
      </c>
    </row>
    <row r="240" spans="1:27" x14ac:dyDescent="0.35">
      <c r="A240">
        <v>2008343912</v>
      </c>
      <c r="B240" t="s">
        <v>12</v>
      </c>
      <c r="C240" t="s">
        <v>58</v>
      </c>
      <c r="D240" t="s">
        <v>39</v>
      </c>
      <c r="E240" t="s">
        <v>15</v>
      </c>
      <c r="F240" t="s">
        <v>14</v>
      </c>
      <c r="G240" t="s">
        <v>20</v>
      </c>
      <c r="H240" t="s">
        <v>47</v>
      </c>
      <c r="I240" t="s">
        <v>14</v>
      </c>
      <c r="J240" s="1">
        <v>45566.248865740738</v>
      </c>
      <c r="K240" s="1">
        <v>45567</v>
      </c>
      <c r="L240" s="1">
        <v>45566.505023148151</v>
      </c>
      <c r="M240" s="1">
        <v>45566.541666666664</v>
      </c>
      <c r="N240" s="1">
        <v>45569.64166666667</v>
      </c>
      <c r="O240" t="s">
        <v>63</v>
      </c>
      <c r="P240" s="1">
        <v>45569.541666666664</v>
      </c>
      <c r="Q240" t="s">
        <v>67</v>
      </c>
      <c r="R240" t="s">
        <v>68</v>
      </c>
      <c r="S240">
        <v>6.13</v>
      </c>
      <c r="T240">
        <v>7.02</v>
      </c>
      <c r="U240">
        <v>81.42</v>
      </c>
      <c r="V240">
        <v>0.87</v>
      </c>
      <c r="W240">
        <v>75.27</v>
      </c>
      <c r="X240">
        <v>74.400000000000006</v>
      </c>
      <c r="Y240">
        <v>2.4</v>
      </c>
      <c r="Z240">
        <f>IF(ShipmentData[[#This Row],[ImportToFulfilledHours]]&gt;12, 1, 0)</f>
        <v>0</v>
      </c>
      <c r="AA240">
        <f>IF(ShipmentData[[#This Row],[ImportToPickUpHours]]&gt;18, 1, 0)</f>
        <v>0</v>
      </c>
    </row>
    <row r="241" spans="1:27" x14ac:dyDescent="0.35">
      <c r="A241">
        <v>2008331722</v>
      </c>
      <c r="B241" t="s">
        <v>12</v>
      </c>
      <c r="C241" t="s">
        <v>58</v>
      </c>
      <c r="D241" t="s">
        <v>39</v>
      </c>
      <c r="E241" t="s">
        <v>15</v>
      </c>
      <c r="F241" t="s">
        <v>14</v>
      </c>
      <c r="G241" t="s">
        <v>18</v>
      </c>
      <c r="H241" t="s">
        <v>41</v>
      </c>
      <c r="I241" t="s">
        <v>14</v>
      </c>
      <c r="J241" s="1">
        <v>45566.248865740738</v>
      </c>
      <c r="K241" s="1">
        <v>45567</v>
      </c>
      <c r="L241" s="1">
        <v>45566.505023148151</v>
      </c>
      <c r="M241" s="1">
        <v>45566.541666666664</v>
      </c>
      <c r="N241" s="1">
        <v>45569.541666666664</v>
      </c>
      <c r="O241" t="s">
        <v>62</v>
      </c>
      <c r="P241" s="1">
        <v>45569.541666666664</v>
      </c>
      <c r="Q241" t="s">
        <v>67</v>
      </c>
      <c r="R241" t="s">
        <v>70</v>
      </c>
      <c r="S241">
        <v>6.13</v>
      </c>
      <c r="T241">
        <v>7.02</v>
      </c>
      <c r="U241">
        <v>79.02</v>
      </c>
      <c r="V241">
        <v>0.87</v>
      </c>
      <c r="W241">
        <v>72.87</v>
      </c>
      <c r="X241">
        <v>72</v>
      </c>
      <c r="Y241">
        <v>0</v>
      </c>
      <c r="Z241">
        <f>IF(ShipmentData[[#This Row],[ImportToFulfilledHours]]&gt;12, 1, 0)</f>
        <v>0</v>
      </c>
      <c r="AA241">
        <f>IF(ShipmentData[[#This Row],[ImportToPickUpHours]]&gt;18, 1, 0)</f>
        <v>0</v>
      </c>
    </row>
    <row r="242" spans="1:27" x14ac:dyDescent="0.35">
      <c r="A242">
        <v>2008344429</v>
      </c>
      <c r="B242" t="s">
        <v>12</v>
      </c>
      <c r="C242" t="s">
        <v>58</v>
      </c>
      <c r="D242" t="s">
        <v>39</v>
      </c>
      <c r="E242" t="s">
        <v>15</v>
      </c>
      <c r="F242" t="s">
        <v>14</v>
      </c>
      <c r="G242" t="s">
        <v>20</v>
      </c>
      <c r="H242" t="s">
        <v>47</v>
      </c>
      <c r="I242" t="s">
        <v>14</v>
      </c>
      <c r="J242" s="1">
        <v>45566.248877314814</v>
      </c>
      <c r="K242" s="1">
        <v>45567</v>
      </c>
      <c r="L242" s="1">
        <v>45566.505023148151</v>
      </c>
      <c r="M242" s="1">
        <v>45566.541666666664</v>
      </c>
      <c r="N242" s="1">
        <v>45568.397662037038</v>
      </c>
      <c r="O242" t="s">
        <v>62</v>
      </c>
      <c r="P242" s="1">
        <v>45569.541666666664</v>
      </c>
      <c r="Q242" t="s">
        <v>67</v>
      </c>
      <c r="R242" t="s">
        <v>70</v>
      </c>
      <c r="S242">
        <v>6.13</v>
      </c>
      <c r="T242">
        <v>7.02</v>
      </c>
      <c r="U242">
        <v>51.57</v>
      </c>
      <c r="V242">
        <v>0.87</v>
      </c>
      <c r="W242">
        <v>45.42</v>
      </c>
      <c r="X242">
        <v>44.53</v>
      </c>
      <c r="Y242">
        <v>0</v>
      </c>
      <c r="Z242">
        <f>IF(ShipmentData[[#This Row],[ImportToFulfilledHours]]&gt;12, 1, 0)</f>
        <v>0</v>
      </c>
      <c r="AA242">
        <f>IF(ShipmentData[[#This Row],[ImportToPickUpHours]]&gt;18, 1, 0)</f>
        <v>0</v>
      </c>
    </row>
    <row r="243" spans="1:27" x14ac:dyDescent="0.35">
      <c r="A243">
        <v>2008332029</v>
      </c>
      <c r="B243" t="s">
        <v>12</v>
      </c>
      <c r="C243" t="s">
        <v>58</v>
      </c>
      <c r="D243" t="s">
        <v>39</v>
      </c>
      <c r="E243" t="s">
        <v>15</v>
      </c>
      <c r="F243" t="s">
        <v>14</v>
      </c>
      <c r="G243" t="s">
        <v>18</v>
      </c>
      <c r="H243" t="s">
        <v>41</v>
      </c>
      <c r="I243" t="s">
        <v>14</v>
      </c>
      <c r="J243" s="1">
        <v>45566.248877314814</v>
      </c>
      <c r="K243" s="1">
        <v>45567</v>
      </c>
      <c r="L243" s="1">
        <v>45566.505023148151</v>
      </c>
      <c r="M243" s="1">
        <v>45566.541666666664</v>
      </c>
      <c r="N243" s="1">
        <v>45568.616666666669</v>
      </c>
      <c r="O243" t="s">
        <v>62</v>
      </c>
      <c r="P243" s="1">
        <v>45569.541666666664</v>
      </c>
      <c r="Q243" t="s">
        <v>67</v>
      </c>
      <c r="R243" t="s">
        <v>70</v>
      </c>
      <c r="S243">
        <v>6.13</v>
      </c>
      <c r="T243">
        <v>7.02</v>
      </c>
      <c r="U243">
        <v>56.82</v>
      </c>
      <c r="V243">
        <v>0.87</v>
      </c>
      <c r="W243">
        <v>50.67</v>
      </c>
      <c r="X243">
        <v>49.8</v>
      </c>
      <c r="Y243">
        <v>0</v>
      </c>
      <c r="Z243">
        <f>IF(ShipmentData[[#This Row],[ImportToFulfilledHours]]&gt;12, 1, 0)</f>
        <v>0</v>
      </c>
      <c r="AA243">
        <f>IF(ShipmentData[[#This Row],[ImportToPickUpHours]]&gt;18, 1, 0)</f>
        <v>0</v>
      </c>
    </row>
    <row r="244" spans="1:27" x14ac:dyDescent="0.35">
      <c r="A244">
        <v>8795448809</v>
      </c>
      <c r="B244" t="s">
        <v>37</v>
      </c>
      <c r="C244" t="s">
        <v>57</v>
      </c>
      <c r="D244" t="s">
        <v>39</v>
      </c>
      <c r="E244" t="s">
        <v>15</v>
      </c>
      <c r="F244" t="s">
        <v>14</v>
      </c>
      <c r="G244" t="s">
        <v>39</v>
      </c>
      <c r="H244" t="s">
        <v>15</v>
      </c>
      <c r="I244" t="s">
        <v>14</v>
      </c>
      <c r="J244" s="1">
        <v>45566.24895833333</v>
      </c>
      <c r="K244" s="1">
        <v>45567</v>
      </c>
      <c r="L244" s="1">
        <v>45566.703576388885</v>
      </c>
      <c r="M244" s="1">
        <v>45566.833333333336</v>
      </c>
      <c r="N244" s="1">
        <v>45567.428333333337</v>
      </c>
      <c r="O244" t="s">
        <v>62</v>
      </c>
      <c r="P244" s="1">
        <v>45567.833333333336</v>
      </c>
      <c r="Q244" t="s">
        <v>67</v>
      </c>
      <c r="R244" t="s">
        <v>70</v>
      </c>
      <c r="S244">
        <v>10.9</v>
      </c>
      <c r="T244">
        <v>14.02</v>
      </c>
      <c r="U244">
        <v>28.3</v>
      </c>
      <c r="V244">
        <v>3.1</v>
      </c>
      <c r="W244">
        <v>17.38</v>
      </c>
      <c r="X244">
        <v>14.27</v>
      </c>
      <c r="Y244">
        <v>0</v>
      </c>
      <c r="Z244">
        <f>IF(ShipmentData[[#This Row],[ImportToFulfilledHours]]&gt;12, 1, 0)</f>
        <v>0</v>
      </c>
      <c r="AA244">
        <f>IF(ShipmentData[[#This Row],[ImportToPickUpHours]]&gt;18, 1, 0)</f>
        <v>0</v>
      </c>
    </row>
    <row r="245" spans="1:27" x14ac:dyDescent="0.35">
      <c r="A245">
        <v>8795448903</v>
      </c>
      <c r="B245" t="s">
        <v>37</v>
      </c>
      <c r="C245" t="s">
        <v>57</v>
      </c>
      <c r="D245" t="s">
        <v>39</v>
      </c>
      <c r="E245" t="s">
        <v>15</v>
      </c>
      <c r="F245" t="s">
        <v>14</v>
      </c>
      <c r="G245" t="s">
        <v>39</v>
      </c>
      <c r="H245" t="s">
        <v>15</v>
      </c>
      <c r="I245" t="s">
        <v>14</v>
      </c>
      <c r="J245" s="1">
        <v>45566.248969907407</v>
      </c>
      <c r="K245" s="1">
        <v>45567</v>
      </c>
      <c r="L245" s="1">
        <v>45566.703576388885</v>
      </c>
      <c r="M245" s="1">
        <v>45566.833333333336</v>
      </c>
      <c r="N245" s="1">
        <v>45567.768333333333</v>
      </c>
      <c r="O245" t="s">
        <v>62</v>
      </c>
      <c r="P245" s="1">
        <v>45567.833333333336</v>
      </c>
      <c r="Q245" t="s">
        <v>67</v>
      </c>
      <c r="R245" t="s">
        <v>70</v>
      </c>
      <c r="S245">
        <v>10.9</v>
      </c>
      <c r="T245">
        <v>14.02</v>
      </c>
      <c r="U245">
        <v>36.450000000000003</v>
      </c>
      <c r="V245">
        <v>3.1</v>
      </c>
      <c r="W245">
        <v>25.55</v>
      </c>
      <c r="X245">
        <v>22.43</v>
      </c>
      <c r="Y245">
        <v>0</v>
      </c>
      <c r="Z245">
        <f>IF(ShipmentData[[#This Row],[ImportToFulfilledHours]]&gt;12, 1, 0)</f>
        <v>0</v>
      </c>
      <c r="AA245">
        <f>IF(ShipmentData[[#This Row],[ImportToPickUpHours]]&gt;18, 1, 0)</f>
        <v>0</v>
      </c>
    </row>
    <row r="246" spans="1:27" x14ac:dyDescent="0.35">
      <c r="A246">
        <v>2008410801</v>
      </c>
      <c r="B246" t="s">
        <v>12</v>
      </c>
      <c r="C246" t="s">
        <v>58</v>
      </c>
      <c r="D246" t="s">
        <v>39</v>
      </c>
      <c r="E246" t="s">
        <v>15</v>
      </c>
      <c r="F246" t="s">
        <v>14</v>
      </c>
      <c r="G246" t="s">
        <v>21</v>
      </c>
      <c r="H246" t="s">
        <v>51</v>
      </c>
      <c r="I246" t="s">
        <v>14</v>
      </c>
      <c r="J246" s="1">
        <v>45566.249560185184</v>
      </c>
      <c r="K246" s="1">
        <v>45567</v>
      </c>
      <c r="L246" s="1">
        <v>45566.505023148151</v>
      </c>
      <c r="M246" s="1">
        <v>45566.541666666664</v>
      </c>
      <c r="N246" s="1">
        <v>45569.601666666669</v>
      </c>
      <c r="O246" t="s">
        <v>62</v>
      </c>
      <c r="P246" s="1">
        <v>45569.541666666664</v>
      </c>
      <c r="Q246" t="s">
        <v>67</v>
      </c>
      <c r="R246" t="s">
        <v>68</v>
      </c>
      <c r="S246">
        <v>6.12</v>
      </c>
      <c r="T246">
        <v>7</v>
      </c>
      <c r="U246">
        <v>80.45</v>
      </c>
      <c r="V246">
        <v>0.87</v>
      </c>
      <c r="W246">
        <v>74.319999999999993</v>
      </c>
      <c r="X246">
        <v>73.430000000000007</v>
      </c>
      <c r="Y246">
        <v>1.43</v>
      </c>
      <c r="Z246">
        <f>IF(ShipmentData[[#This Row],[ImportToFulfilledHours]]&gt;12, 1, 0)</f>
        <v>0</v>
      </c>
      <c r="AA246">
        <f>IF(ShipmentData[[#This Row],[ImportToPickUpHours]]&gt;18, 1, 0)</f>
        <v>0</v>
      </c>
    </row>
    <row r="247" spans="1:27" x14ac:dyDescent="0.35">
      <c r="A247">
        <v>2008411321</v>
      </c>
      <c r="B247" t="s">
        <v>12</v>
      </c>
      <c r="C247" t="s">
        <v>58</v>
      </c>
      <c r="D247" t="s">
        <v>39</v>
      </c>
      <c r="E247" t="s">
        <v>15</v>
      </c>
      <c r="F247" t="s">
        <v>14</v>
      </c>
      <c r="G247" t="s">
        <v>21</v>
      </c>
      <c r="H247" t="s">
        <v>51</v>
      </c>
      <c r="I247" t="s">
        <v>14</v>
      </c>
      <c r="J247" s="1">
        <v>45566.249571759261</v>
      </c>
      <c r="K247" s="1">
        <v>45567</v>
      </c>
      <c r="L247" s="1">
        <v>45566.505023148151</v>
      </c>
      <c r="M247" s="1">
        <v>45566.541666666664</v>
      </c>
      <c r="N247" s="1"/>
      <c r="O247" t="s">
        <v>62</v>
      </c>
      <c r="P247" s="1">
        <v>45569.541666666664</v>
      </c>
      <c r="Q247" t="s">
        <v>69</v>
      </c>
      <c r="R247" t="s">
        <v>69</v>
      </c>
      <c r="S247">
        <v>6.12</v>
      </c>
      <c r="T247">
        <v>7</v>
      </c>
      <c r="V247">
        <v>0.87</v>
      </c>
      <c r="Y247">
        <v>0</v>
      </c>
      <c r="Z247">
        <f>IF(ShipmentData[[#This Row],[ImportToFulfilledHours]]&gt;12, 1, 0)</f>
        <v>0</v>
      </c>
      <c r="AA247">
        <f>IF(ShipmentData[[#This Row],[ImportToPickUpHours]]&gt;18, 1, 0)</f>
        <v>0</v>
      </c>
    </row>
    <row r="248" spans="1:27" x14ac:dyDescent="0.35">
      <c r="A248">
        <v>2008507647</v>
      </c>
      <c r="B248" t="s">
        <v>12</v>
      </c>
      <c r="C248" t="s">
        <v>58</v>
      </c>
      <c r="D248" t="s">
        <v>39</v>
      </c>
      <c r="E248" t="s">
        <v>15</v>
      </c>
      <c r="F248" t="s">
        <v>14</v>
      </c>
      <c r="G248" t="s">
        <v>20</v>
      </c>
      <c r="H248" t="s">
        <v>47</v>
      </c>
      <c r="I248" t="s">
        <v>14</v>
      </c>
      <c r="J248" s="1">
        <v>45566.250254629631</v>
      </c>
      <c r="K248" s="1">
        <v>45567</v>
      </c>
      <c r="L248" s="1">
        <v>45566.505023148151</v>
      </c>
      <c r="M248" s="1">
        <v>45566.541666666664</v>
      </c>
      <c r="N248" s="1">
        <v>45569.576666666668</v>
      </c>
      <c r="O248" t="s">
        <v>62</v>
      </c>
      <c r="P248" s="1">
        <v>45569.541666666664</v>
      </c>
      <c r="Q248" t="s">
        <v>67</v>
      </c>
      <c r="R248" t="s">
        <v>68</v>
      </c>
      <c r="S248">
        <v>6.1</v>
      </c>
      <c r="T248">
        <v>6.98</v>
      </c>
      <c r="U248">
        <v>79.83</v>
      </c>
      <c r="V248">
        <v>0.87</v>
      </c>
      <c r="W248">
        <v>73.72</v>
      </c>
      <c r="X248">
        <v>72.83</v>
      </c>
      <c r="Y248">
        <v>0.83</v>
      </c>
      <c r="Z248">
        <f>IF(ShipmentData[[#This Row],[ImportToFulfilledHours]]&gt;12, 1, 0)</f>
        <v>0</v>
      </c>
      <c r="AA248">
        <f>IF(ShipmentData[[#This Row],[ImportToPickUpHours]]&gt;18, 1, 0)</f>
        <v>0</v>
      </c>
    </row>
    <row r="249" spans="1:27" x14ac:dyDescent="0.35">
      <c r="A249">
        <v>2008507654</v>
      </c>
      <c r="B249" t="s">
        <v>12</v>
      </c>
      <c r="C249" t="s">
        <v>58</v>
      </c>
      <c r="D249" t="s">
        <v>39</v>
      </c>
      <c r="E249" t="s">
        <v>15</v>
      </c>
      <c r="F249" t="s">
        <v>14</v>
      </c>
      <c r="G249" t="s">
        <v>20</v>
      </c>
      <c r="H249" t="s">
        <v>47</v>
      </c>
      <c r="I249" t="s">
        <v>14</v>
      </c>
      <c r="J249" s="1">
        <v>45566.2502662037</v>
      </c>
      <c r="K249" s="1">
        <v>45567</v>
      </c>
      <c r="L249" s="1">
        <v>45566.505023148151</v>
      </c>
      <c r="M249" s="1">
        <v>45566.541666666664</v>
      </c>
      <c r="N249" s="1">
        <v>45569.51666666667</v>
      </c>
      <c r="O249" t="s">
        <v>62</v>
      </c>
      <c r="P249" s="1">
        <v>45569.541666666664</v>
      </c>
      <c r="Q249" t="s">
        <v>67</v>
      </c>
      <c r="R249" t="s">
        <v>70</v>
      </c>
      <c r="S249">
        <v>6.1</v>
      </c>
      <c r="T249">
        <v>6.98</v>
      </c>
      <c r="U249">
        <v>78.38</v>
      </c>
      <c r="V249">
        <v>0.87</v>
      </c>
      <c r="W249">
        <v>72.27</v>
      </c>
      <c r="X249">
        <v>71.400000000000006</v>
      </c>
      <c r="Y249">
        <v>0</v>
      </c>
      <c r="Z249">
        <f>IF(ShipmentData[[#This Row],[ImportToFulfilledHours]]&gt;12, 1, 0)</f>
        <v>0</v>
      </c>
      <c r="AA249">
        <f>IF(ShipmentData[[#This Row],[ImportToPickUpHours]]&gt;18, 1, 0)</f>
        <v>0</v>
      </c>
    </row>
    <row r="250" spans="1:27" x14ac:dyDescent="0.35">
      <c r="A250">
        <v>2008646291</v>
      </c>
      <c r="B250" t="s">
        <v>12</v>
      </c>
      <c r="C250" t="s">
        <v>58</v>
      </c>
      <c r="D250" t="s">
        <v>39</v>
      </c>
      <c r="E250" t="s">
        <v>15</v>
      </c>
      <c r="F250" t="s">
        <v>14</v>
      </c>
      <c r="G250" t="s">
        <v>21</v>
      </c>
      <c r="H250" t="s">
        <v>51</v>
      </c>
      <c r="I250" t="s">
        <v>14</v>
      </c>
      <c r="J250" s="1">
        <v>45566.250949074078</v>
      </c>
      <c r="K250" s="1">
        <v>45567</v>
      </c>
      <c r="L250" s="1">
        <v>45566.505023148151</v>
      </c>
      <c r="M250" s="1">
        <v>45566.541666666664</v>
      </c>
      <c r="N250" s="1">
        <v>45569.681666666664</v>
      </c>
      <c r="O250" t="s">
        <v>62</v>
      </c>
      <c r="P250" s="1">
        <v>45569.541666666664</v>
      </c>
      <c r="Q250" t="s">
        <v>67</v>
      </c>
      <c r="R250" t="s">
        <v>68</v>
      </c>
      <c r="S250">
        <v>6.08</v>
      </c>
      <c r="T250">
        <v>6.97</v>
      </c>
      <c r="U250">
        <v>82.33</v>
      </c>
      <c r="V250">
        <v>0.87</v>
      </c>
      <c r="W250">
        <v>76.23</v>
      </c>
      <c r="X250">
        <v>75.349999999999994</v>
      </c>
      <c r="Y250">
        <v>3.35</v>
      </c>
      <c r="Z250">
        <f>IF(ShipmentData[[#This Row],[ImportToFulfilledHours]]&gt;12, 1, 0)</f>
        <v>0</v>
      </c>
      <c r="AA250">
        <f>IF(ShipmentData[[#This Row],[ImportToPickUpHours]]&gt;18, 1, 0)</f>
        <v>0</v>
      </c>
    </row>
    <row r="251" spans="1:27" x14ac:dyDescent="0.35">
      <c r="A251">
        <v>2008646884</v>
      </c>
      <c r="B251" t="s">
        <v>12</v>
      </c>
      <c r="C251" t="s">
        <v>58</v>
      </c>
      <c r="D251" t="s">
        <v>39</v>
      </c>
      <c r="E251" t="s">
        <v>15</v>
      </c>
      <c r="F251" t="s">
        <v>14</v>
      </c>
      <c r="G251" t="s">
        <v>21</v>
      </c>
      <c r="H251" t="s">
        <v>51</v>
      </c>
      <c r="I251" t="s">
        <v>14</v>
      </c>
      <c r="J251" s="1">
        <v>45566.250960648147</v>
      </c>
      <c r="K251" s="1">
        <v>45567</v>
      </c>
      <c r="L251" s="1">
        <v>45566.505023148151</v>
      </c>
      <c r="M251" s="1">
        <v>45566.541666666664</v>
      </c>
      <c r="N251" s="1">
        <v>45569.441666666666</v>
      </c>
      <c r="O251" t="s">
        <v>62</v>
      </c>
      <c r="P251" s="1">
        <v>45569.541666666664</v>
      </c>
      <c r="Q251" t="s">
        <v>67</v>
      </c>
      <c r="R251" t="s">
        <v>70</v>
      </c>
      <c r="S251">
        <v>6.08</v>
      </c>
      <c r="T251">
        <v>6.97</v>
      </c>
      <c r="U251">
        <v>76.569999999999993</v>
      </c>
      <c r="V251">
        <v>0.87</v>
      </c>
      <c r="W251">
        <v>70.47</v>
      </c>
      <c r="X251">
        <v>69.599999999999994</v>
      </c>
      <c r="Y251">
        <v>0</v>
      </c>
      <c r="Z251">
        <f>IF(ShipmentData[[#This Row],[ImportToFulfilledHours]]&gt;12, 1, 0)</f>
        <v>0</v>
      </c>
      <c r="AA251">
        <f>IF(ShipmentData[[#This Row],[ImportToPickUpHours]]&gt;18, 1, 0)</f>
        <v>0</v>
      </c>
    </row>
    <row r="252" spans="1:27" x14ac:dyDescent="0.35">
      <c r="A252">
        <v>2008947420</v>
      </c>
      <c r="B252" t="s">
        <v>6</v>
      </c>
      <c r="C252" t="s">
        <v>58</v>
      </c>
      <c r="D252" t="s">
        <v>39</v>
      </c>
      <c r="E252" t="s">
        <v>15</v>
      </c>
      <c r="F252" t="s">
        <v>14</v>
      </c>
      <c r="G252" t="s">
        <v>18</v>
      </c>
      <c r="H252" t="s">
        <v>41</v>
      </c>
      <c r="I252" t="s">
        <v>14</v>
      </c>
      <c r="J252" s="1">
        <v>45566.253032407411</v>
      </c>
      <c r="K252" s="1">
        <v>45567</v>
      </c>
      <c r="L252" s="1">
        <v>45566.468692129631</v>
      </c>
      <c r="M252" s="1">
        <v>45566.541666666664</v>
      </c>
      <c r="N252" s="1">
        <v>45568.404999999999</v>
      </c>
      <c r="O252" t="s">
        <v>62</v>
      </c>
      <c r="P252" s="1">
        <v>45569.541666666664</v>
      </c>
      <c r="Q252" t="s">
        <v>67</v>
      </c>
      <c r="R252" t="s">
        <v>70</v>
      </c>
      <c r="S252">
        <v>5.17</v>
      </c>
      <c r="T252">
        <v>6.92</v>
      </c>
      <c r="U252">
        <v>51.63</v>
      </c>
      <c r="V252">
        <v>1.75</v>
      </c>
      <c r="W252">
        <v>46.47</v>
      </c>
      <c r="X252">
        <v>44.72</v>
      </c>
      <c r="Y252">
        <v>0</v>
      </c>
      <c r="Z252">
        <f>IF(ShipmentData[[#This Row],[ImportToFulfilledHours]]&gt;12, 1, 0)</f>
        <v>0</v>
      </c>
      <c r="AA252">
        <f>IF(ShipmentData[[#This Row],[ImportToPickUpHours]]&gt;18, 1, 0)</f>
        <v>0</v>
      </c>
    </row>
    <row r="253" spans="1:27" x14ac:dyDescent="0.35">
      <c r="A253">
        <v>2008947528</v>
      </c>
      <c r="B253" t="s">
        <v>6</v>
      </c>
      <c r="C253" t="s">
        <v>58</v>
      </c>
      <c r="D253" t="s">
        <v>39</v>
      </c>
      <c r="E253" t="s">
        <v>15</v>
      </c>
      <c r="F253" t="s">
        <v>14</v>
      </c>
      <c r="G253" t="s">
        <v>18</v>
      </c>
      <c r="H253" t="s">
        <v>41</v>
      </c>
      <c r="I253" t="s">
        <v>14</v>
      </c>
      <c r="J253" s="1">
        <v>45566.25304398148</v>
      </c>
      <c r="K253" s="1">
        <v>45567</v>
      </c>
      <c r="L253" s="1">
        <v>45566.468692129631</v>
      </c>
      <c r="M253" s="1">
        <v>45566.541666666664</v>
      </c>
      <c r="N253" s="1">
        <v>45568.616666666669</v>
      </c>
      <c r="O253" t="s">
        <v>62</v>
      </c>
      <c r="P253" s="1">
        <v>45569.541666666664</v>
      </c>
      <c r="Q253" t="s">
        <v>67</v>
      </c>
      <c r="R253" t="s">
        <v>70</v>
      </c>
      <c r="S253">
        <v>5.17</v>
      </c>
      <c r="T253">
        <v>6.92</v>
      </c>
      <c r="U253">
        <v>56.72</v>
      </c>
      <c r="V253">
        <v>1.75</v>
      </c>
      <c r="W253">
        <v>51.55</v>
      </c>
      <c r="X253">
        <v>49.8</v>
      </c>
      <c r="Y253">
        <v>0</v>
      </c>
      <c r="Z253">
        <f>IF(ShipmentData[[#This Row],[ImportToFulfilledHours]]&gt;12, 1, 0)</f>
        <v>0</v>
      </c>
      <c r="AA253">
        <f>IF(ShipmentData[[#This Row],[ImportToPickUpHours]]&gt;18, 1, 0)</f>
        <v>0</v>
      </c>
    </row>
    <row r="254" spans="1:27" x14ac:dyDescent="0.35">
      <c r="A254">
        <v>2009078141</v>
      </c>
      <c r="B254" t="s">
        <v>6</v>
      </c>
      <c r="C254" t="s">
        <v>58</v>
      </c>
      <c r="D254" t="s">
        <v>39</v>
      </c>
      <c r="E254" t="s">
        <v>15</v>
      </c>
      <c r="F254" t="s">
        <v>14</v>
      </c>
      <c r="G254" t="s">
        <v>18</v>
      </c>
      <c r="H254" t="s">
        <v>41</v>
      </c>
      <c r="I254" t="s">
        <v>14</v>
      </c>
      <c r="J254" s="1">
        <v>45566.25372685185</v>
      </c>
      <c r="K254" s="1">
        <v>45567</v>
      </c>
      <c r="L254" s="1">
        <v>45566.468692129631</v>
      </c>
      <c r="M254" s="1">
        <v>45566.541666666664</v>
      </c>
      <c r="N254" s="1">
        <v>45569.445</v>
      </c>
      <c r="O254" t="s">
        <v>62</v>
      </c>
      <c r="P254" s="1">
        <v>45569.541666666664</v>
      </c>
      <c r="Q254" t="s">
        <v>67</v>
      </c>
      <c r="R254" t="s">
        <v>70</v>
      </c>
      <c r="S254">
        <v>5.15</v>
      </c>
      <c r="T254">
        <v>6.9</v>
      </c>
      <c r="U254">
        <v>76.58</v>
      </c>
      <c r="V254">
        <v>1.75</v>
      </c>
      <c r="W254">
        <v>71.42</v>
      </c>
      <c r="X254">
        <v>69.67</v>
      </c>
      <c r="Y254">
        <v>0</v>
      </c>
      <c r="Z254">
        <f>IF(ShipmentData[[#This Row],[ImportToFulfilledHours]]&gt;12, 1, 0)</f>
        <v>0</v>
      </c>
      <c r="AA254">
        <f>IF(ShipmentData[[#This Row],[ImportToPickUpHours]]&gt;18, 1, 0)</f>
        <v>0</v>
      </c>
    </row>
    <row r="255" spans="1:27" x14ac:dyDescent="0.35">
      <c r="A255">
        <v>2009078466</v>
      </c>
      <c r="B255" t="s">
        <v>6</v>
      </c>
      <c r="C255" t="s">
        <v>58</v>
      </c>
      <c r="D255" t="s">
        <v>39</v>
      </c>
      <c r="E255" t="s">
        <v>15</v>
      </c>
      <c r="F255" t="s">
        <v>14</v>
      </c>
      <c r="G255" t="s">
        <v>18</v>
      </c>
      <c r="H255" t="s">
        <v>41</v>
      </c>
      <c r="I255" t="s">
        <v>14</v>
      </c>
      <c r="J255" s="1">
        <v>45566.253738425927</v>
      </c>
      <c r="K255" s="1">
        <v>45567</v>
      </c>
      <c r="L255" s="1">
        <v>45566.468692129631</v>
      </c>
      <c r="M255" s="1">
        <v>45566.541666666664</v>
      </c>
      <c r="N255" s="1">
        <v>45568.636666666665</v>
      </c>
      <c r="O255" t="s">
        <v>62</v>
      </c>
      <c r="P255" s="1">
        <v>45569.541666666664</v>
      </c>
      <c r="Q255" t="s">
        <v>67</v>
      </c>
      <c r="R255" t="s">
        <v>70</v>
      </c>
      <c r="S255">
        <v>5.15</v>
      </c>
      <c r="T255">
        <v>6.9</v>
      </c>
      <c r="U255">
        <v>57.18</v>
      </c>
      <c r="V255">
        <v>1.75</v>
      </c>
      <c r="W255">
        <v>52.02</v>
      </c>
      <c r="X255">
        <v>50.27</v>
      </c>
      <c r="Y255">
        <v>0</v>
      </c>
      <c r="Z255">
        <f>IF(ShipmentData[[#This Row],[ImportToFulfilledHours]]&gt;12, 1, 0)</f>
        <v>0</v>
      </c>
      <c r="AA255">
        <f>IF(ShipmentData[[#This Row],[ImportToPickUpHours]]&gt;18, 1, 0)</f>
        <v>0</v>
      </c>
    </row>
    <row r="256" spans="1:27" x14ac:dyDescent="0.35">
      <c r="A256">
        <v>1638894310</v>
      </c>
      <c r="B256" t="s">
        <v>5</v>
      </c>
      <c r="C256" t="s">
        <v>38</v>
      </c>
      <c r="D256" t="s">
        <v>39</v>
      </c>
      <c r="E256" t="s">
        <v>15</v>
      </c>
      <c r="F256" t="s">
        <v>14</v>
      </c>
      <c r="G256" t="s">
        <v>26</v>
      </c>
      <c r="H256" t="s">
        <v>42</v>
      </c>
      <c r="I256" t="s">
        <v>14</v>
      </c>
      <c r="J256" s="1">
        <v>45566.25439814815</v>
      </c>
      <c r="K256" s="1">
        <v>45567</v>
      </c>
      <c r="L256" s="1">
        <v>45566.656944444447</v>
      </c>
      <c r="M256" s="1">
        <v>45566.708333333336</v>
      </c>
      <c r="N256" s="1">
        <v>45567.63</v>
      </c>
      <c r="O256" t="s">
        <v>62</v>
      </c>
      <c r="P256" s="1">
        <v>45568.708333333336</v>
      </c>
      <c r="Q256" t="s">
        <v>67</v>
      </c>
      <c r="R256" t="s">
        <v>70</v>
      </c>
      <c r="S256">
        <v>9.65</v>
      </c>
      <c r="T256">
        <v>10.88</v>
      </c>
      <c r="U256">
        <v>33</v>
      </c>
      <c r="V256">
        <v>1.23</v>
      </c>
      <c r="W256">
        <v>23.35</v>
      </c>
      <c r="X256">
        <v>22.12</v>
      </c>
      <c r="Y256">
        <v>0</v>
      </c>
      <c r="Z256">
        <f>IF(ShipmentData[[#This Row],[ImportToFulfilledHours]]&gt;12, 1, 0)</f>
        <v>0</v>
      </c>
      <c r="AA256">
        <f>IF(ShipmentData[[#This Row],[ImportToPickUpHours]]&gt;18, 1, 0)</f>
        <v>0</v>
      </c>
    </row>
    <row r="257" spans="1:27" x14ac:dyDescent="0.35">
      <c r="A257">
        <v>1638894922</v>
      </c>
      <c r="B257" t="s">
        <v>5</v>
      </c>
      <c r="C257" t="s">
        <v>38</v>
      </c>
      <c r="D257" t="s">
        <v>39</v>
      </c>
      <c r="E257" t="s">
        <v>15</v>
      </c>
      <c r="F257" t="s">
        <v>14</v>
      </c>
      <c r="G257" t="s">
        <v>26</v>
      </c>
      <c r="H257" t="s">
        <v>42</v>
      </c>
      <c r="I257" t="s">
        <v>14</v>
      </c>
      <c r="J257" s="1">
        <v>45566.25440972222</v>
      </c>
      <c r="K257" s="1">
        <v>45567</v>
      </c>
      <c r="L257" s="1">
        <v>45566.656944444447</v>
      </c>
      <c r="M257" s="1">
        <v>45566.708333333336</v>
      </c>
      <c r="N257" s="1">
        <v>45568.658333333333</v>
      </c>
      <c r="O257" t="s">
        <v>62</v>
      </c>
      <c r="P257" s="1">
        <v>45568.708333333336</v>
      </c>
      <c r="Q257" t="s">
        <v>67</v>
      </c>
      <c r="R257" t="s">
        <v>70</v>
      </c>
      <c r="S257">
        <v>9.65</v>
      </c>
      <c r="T257">
        <v>10.88</v>
      </c>
      <c r="U257">
        <v>57.68</v>
      </c>
      <c r="V257">
        <v>1.23</v>
      </c>
      <c r="W257">
        <v>48.03</v>
      </c>
      <c r="X257">
        <v>46.8</v>
      </c>
      <c r="Y257">
        <v>0</v>
      </c>
      <c r="Z257">
        <f>IF(ShipmentData[[#This Row],[ImportToFulfilledHours]]&gt;12, 1, 0)</f>
        <v>0</v>
      </c>
      <c r="AA257">
        <f>IF(ShipmentData[[#This Row],[ImportToPickUpHours]]&gt;18, 1, 0)</f>
        <v>0</v>
      </c>
    </row>
    <row r="258" spans="1:27" x14ac:dyDescent="0.35">
      <c r="A258">
        <v>1097635617</v>
      </c>
      <c r="B258" t="s">
        <v>37</v>
      </c>
      <c r="C258" t="s">
        <v>57</v>
      </c>
      <c r="D258" t="s">
        <v>39</v>
      </c>
      <c r="E258" t="s">
        <v>15</v>
      </c>
      <c r="F258" t="s">
        <v>14</v>
      </c>
      <c r="G258" t="s">
        <v>22</v>
      </c>
      <c r="H258" t="s">
        <v>53</v>
      </c>
      <c r="I258" t="s">
        <v>14</v>
      </c>
      <c r="J258" s="1">
        <v>45566.257013888891</v>
      </c>
      <c r="K258" s="1">
        <v>45567</v>
      </c>
      <c r="L258" s="1">
        <v>45566.523981481485</v>
      </c>
      <c r="M258" s="1">
        <v>45566.541666666664</v>
      </c>
      <c r="N258" s="1">
        <v>45567.441666666666</v>
      </c>
      <c r="O258" t="s">
        <v>62</v>
      </c>
      <c r="P258" s="1">
        <v>45567.541666666664</v>
      </c>
      <c r="Q258" t="s">
        <v>67</v>
      </c>
      <c r="R258" t="s">
        <v>70</v>
      </c>
      <c r="S258">
        <v>6.4</v>
      </c>
      <c r="T258">
        <v>6.82</v>
      </c>
      <c r="U258">
        <v>28.42</v>
      </c>
      <c r="V258">
        <v>0.42</v>
      </c>
      <c r="W258">
        <v>22.02</v>
      </c>
      <c r="X258">
        <v>21.6</v>
      </c>
      <c r="Y258">
        <v>0</v>
      </c>
      <c r="Z258">
        <f>IF(ShipmentData[[#This Row],[ImportToFulfilledHours]]&gt;12, 1, 0)</f>
        <v>0</v>
      </c>
      <c r="AA258">
        <f>IF(ShipmentData[[#This Row],[ImportToPickUpHours]]&gt;18, 1, 0)</f>
        <v>0</v>
      </c>
    </row>
    <row r="259" spans="1:27" x14ac:dyDescent="0.35">
      <c r="A259">
        <v>4742659589</v>
      </c>
      <c r="B259" t="s">
        <v>6</v>
      </c>
      <c r="C259" t="s">
        <v>58</v>
      </c>
      <c r="D259" t="s">
        <v>39</v>
      </c>
      <c r="E259" t="s">
        <v>15</v>
      </c>
      <c r="F259" t="s">
        <v>14</v>
      </c>
      <c r="G259" t="s">
        <v>20</v>
      </c>
      <c r="H259" t="s">
        <v>47</v>
      </c>
      <c r="I259" t="s">
        <v>14</v>
      </c>
      <c r="J259" s="1">
        <v>45566.257013888891</v>
      </c>
      <c r="K259" s="1">
        <v>45567</v>
      </c>
      <c r="L259" s="1">
        <v>45567.398668981485</v>
      </c>
      <c r="M259" s="1">
        <v>45567.541666666664</v>
      </c>
      <c r="N259" s="1">
        <v>45570.445</v>
      </c>
      <c r="O259" t="s">
        <v>62</v>
      </c>
      <c r="P259" s="1">
        <v>45570.541666666664</v>
      </c>
      <c r="Q259" t="s">
        <v>67</v>
      </c>
      <c r="R259" t="s">
        <v>70</v>
      </c>
      <c r="S259">
        <v>27.38</v>
      </c>
      <c r="T259">
        <v>30.82</v>
      </c>
      <c r="U259">
        <v>100.5</v>
      </c>
      <c r="V259">
        <v>3.42</v>
      </c>
      <c r="W259">
        <v>73.099999999999994</v>
      </c>
      <c r="X259">
        <v>69.67</v>
      </c>
      <c r="Y259">
        <v>0</v>
      </c>
      <c r="Z259">
        <f>IF(ShipmentData[[#This Row],[ImportToFulfilledHours]]&gt;12, 1, 0)</f>
        <v>1</v>
      </c>
      <c r="AA259">
        <f>IF(ShipmentData[[#This Row],[ImportToPickUpHours]]&gt;18, 1, 0)</f>
        <v>1</v>
      </c>
    </row>
    <row r="260" spans="1:27" x14ac:dyDescent="0.35">
      <c r="A260">
        <v>1097636153</v>
      </c>
      <c r="B260" t="s">
        <v>37</v>
      </c>
      <c r="C260" t="s">
        <v>57</v>
      </c>
      <c r="D260" t="s">
        <v>39</v>
      </c>
      <c r="E260" t="s">
        <v>15</v>
      </c>
      <c r="F260" t="s">
        <v>14</v>
      </c>
      <c r="G260" t="s">
        <v>22</v>
      </c>
      <c r="H260" t="s">
        <v>53</v>
      </c>
      <c r="I260" t="s">
        <v>14</v>
      </c>
      <c r="J260" s="1">
        <v>45566.257025462961</v>
      </c>
      <c r="K260" s="1">
        <v>45567</v>
      </c>
      <c r="L260" s="1">
        <v>45566.523981481485</v>
      </c>
      <c r="M260" s="1">
        <v>45566.541666666664</v>
      </c>
      <c r="N260" s="1">
        <v>45567.401666666665</v>
      </c>
      <c r="O260" t="s">
        <v>62</v>
      </c>
      <c r="P260" s="1">
        <v>45567.541666666664</v>
      </c>
      <c r="Q260" t="s">
        <v>67</v>
      </c>
      <c r="R260" t="s">
        <v>70</v>
      </c>
      <c r="S260">
        <v>6.4</v>
      </c>
      <c r="T260">
        <v>6.82</v>
      </c>
      <c r="U260">
        <v>27.47</v>
      </c>
      <c r="V260">
        <v>0.42</v>
      </c>
      <c r="W260">
        <v>21.05</v>
      </c>
      <c r="X260">
        <v>20.63</v>
      </c>
      <c r="Y260">
        <v>0</v>
      </c>
      <c r="Z260">
        <f>IF(ShipmentData[[#This Row],[ImportToFulfilledHours]]&gt;12, 1, 0)</f>
        <v>0</v>
      </c>
      <c r="AA260">
        <f>IF(ShipmentData[[#This Row],[ImportToPickUpHours]]&gt;18, 1, 0)</f>
        <v>0</v>
      </c>
    </row>
    <row r="261" spans="1:27" x14ac:dyDescent="0.35">
      <c r="A261">
        <v>4742659969</v>
      </c>
      <c r="B261" t="s">
        <v>6</v>
      </c>
      <c r="C261" t="s">
        <v>58</v>
      </c>
      <c r="D261" t="s">
        <v>39</v>
      </c>
      <c r="E261" t="s">
        <v>15</v>
      </c>
      <c r="F261" t="s">
        <v>14</v>
      </c>
      <c r="G261" t="s">
        <v>20</v>
      </c>
      <c r="H261" t="s">
        <v>47</v>
      </c>
      <c r="I261" t="s">
        <v>14</v>
      </c>
      <c r="J261" s="1">
        <v>45566.257025462961</v>
      </c>
      <c r="K261" s="1">
        <v>45567</v>
      </c>
      <c r="L261" s="1">
        <v>45567.398668981485</v>
      </c>
      <c r="M261" s="1">
        <v>45567.541666666664</v>
      </c>
      <c r="N261" s="1">
        <v>45570.64166666667</v>
      </c>
      <c r="O261" t="s">
        <v>62</v>
      </c>
      <c r="P261" s="1">
        <v>45570.541666666664</v>
      </c>
      <c r="Q261" t="s">
        <v>67</v>
      </c>
      <c r="R261" t="s">
        <v>68</v>
      </c>
      <c r="S261">
        <v>27.38</v>
      </c>
      <c r="T261">
        <v>30.82</v>
      </c>
      <c r="U261">
        <v>105.22</v>
      </c>
      <c r="V261">
        <v>3.42</v>
      </c>
      <c r="W261">
        <v>77.819999999999993</v>
      </c>
      <c r="X261">
        <v>74.400000000000006</v>
      </c>
      <c r="Y261">
        <v>2.4</v>
      </c>
      <c r="Z261">
        <f>IF(ShipmentData[[#This Row],[ImportToFulfilledHours]]&gt;12, 1, 0)</f>
        <v>1</v>
      </c>
      <c r="AA261">
        <f>IF(ShipmentData[[#This Row],[ImportToPickUpHours]]&gt;18, 1, 0)</f>
        <v>1</v>
      </c>
    </row>
    <row r="262" spans="1:27" x14ac:dyDescent="0.35">
      <c r="A262">
        <v>1411297412</v>
      </c>
      <c r="B262" t="s">
        <v>37</v>
      </c>
      <c r="C262" t="s">
        <v>57</v>
      </c>
      <c r="D262" t="s">
        <v>39</v>
      </c>
      <c r="E262" t="s">
        <v>15</v>
      </c>
      <c r="F262" t="s">
        <v>14</v>
      </c>
      <c r="G262" t="s">
        <v>24</v>
      </c>
      <c r="H262" t="s">
        <v>48</v>
      </c>
      <c r="I262" t="s">
        <v>14</v>
      </c>
      <c r="J262" s="1">
        <v>45566.2578587963</v>
      </c>
      <c r="K262" s="1">
        <v>45567</v>
      </c>
      <c r="L262" s="1">
        <v>45566.546678240738</v>
      </c>
      <c r="M262" s="1">
        <v>45566.708333333336</v>
      </c>
      <c r="N262" s="1">
        <v>45567.583333333336</v>
      </c>
      <c r="O262" t="s">
        <v>62</v>
      </c>
      <c r="P262" s="1">
        <v>45567.708333333336</v>
      </c>
      <c r="Q262" t="s">
        <v>67</v>
      </c>
      <c r="R262" t="s">
        <v>70</v>
      </c>
      <c r="S262">
        <v>6.92</v>
      </c>
      <c r="T262">
        <v>10.8</v>
      </c>
      <c r="U262">
        <v>31.8</v>
      </c>
      <c r="V262">
        <v>3.87</v>
      </c>
      <c r="W262">
        <v>24.87</v>
      </c>
      <c r="X262">
        <v>21</v>
      </c>
      <c r="Y262">
        <v>0</v>
      </c>
      <c r="Z262">
        <f>IF(ShipmentData[[#This Row],[ImportToFulfilledHours]]&gt;12, 1, 0)</f>
        <v>0</v>
      </c>
      <c r="AA262">
        <f>IF(ShipmentData[[#This Row],[ImportToPickUpHours]]&gt;18, 1, 0)</f>
        <v>0</v>
      </c>
    </row>
    <row r="263" spans="1:27" x14ac:dyDescent="0.35">
      <c r="A263">
        <v>1411297929</v>
      </c>
      <c r="B263" t="s">
        <v>37</v>
      </c>
      <c r="C263" t="s">
        <v>57</v>
      </c>
      <c r="D263" t="s">
        <v>39</v>
      </c>
      <c r="E263" t="s">
        <v>15</v>
      </c>
      <c r="F263" t="s">
        <v>14</v>
      </c>
      <c r="G263" t="s">
        <v>24</v>
      </c>
      <c r="H263" t="s">
        <v>48</v>
      </c>
      <c r="I263" t="s">
        <v>14</v>
      </c>
      <c r="J263" s="1">
        <v>45566.257870370369</v>
      </c>
      <c r="K263" s="1">
        <v>45567</v>
      </c>
      <c r="L263" s="1">
        <v>45566.546678240738</v>
      </c>
      <c r="M263" s="1">
        <v>45566.708333333336</v>
      </c>
      <c r="N263" s="1">
        <v>45568.408333333333</v>
      </c>
      <c r="O263" t="s">
        <v>62</v>
      </c>
      <c r="P263" s="1">
        <v>45567.708333333336</v>
      </c>
      <c r="Q263" t="s">
        <v>67</v>
      </c>
      <c r="R263" t="s">
        <v>68</v>
      </c>
      <c r="S263">
        <v>6.92</v>
      </c>
      <c r="T263">
        <v>10.8</v>
      </c>
      <c r="U263">
        <v>51.6</v>
      </c>
      <c r="V263">
        <v>3.87</v>
      </c>
      <c r="W263">
        <v>44.67</v>
      </c>
      <c r="X263">
        <v>40.799999999999997</v>
      </c>
      <c r="Y263">
        <v>16.8</v>
      </c>
      <c r="Z263">
        <f>IF(ShipmentData[[#This Row],[ImportToFulfilledHours]]&gt;12, 1, 0)</f>
        <v>0</v>
      </c>
      <c r="AA263">
        <f>IF(ShipmentData[[#This Row],[ImportToPickUpHours]]&gt;18, 1, 0)</f>
        <v>0</v>
      </c>
    </row>
    <row r="264" spans="1:27" x14ac:dyDescent="0.35">
      <c r="A264">
        <v>2009697854</v>
      </c>
      <c r="B264" t="s">
        <v>6</v>
      </c>
      <c r="C264" t="s">
        <v>58</v>
      </c>
      <c r="D264" t="s">
        <v>39</v>
      </c>
      <c r="E264" t="s">
        <v>15</v>
      </c>
      <c r="F264" t="s">
        <v>14</v>
      </c>
      <c r="G264" t="s">
        <v>29</v>
      </c>
      <c r="H264" t="s">
        <v>56</v>
      </c>
      <c r="I264" t="s">
        <v>14</v>
      </c>
      <c r="J264" s="1">
        <v>45566.257893518516</v>
      </c>
      <c r="K264" s="1">
        <v>45567</v>
      </c>
      <c r="L264" s="1">
        <v>45566.511006944442</v>
      </c>
      <c r="M264" s="1">
        <v>45566.541666666664</v>
      </c>
      <c r="N264" s="1">
        <v>45569.561666666668</v>
      </c>
      <c r="O264" t="s">
        <v>63</v>
      </c>
      <c r="P264" s="1">
        <v>45569.541666666664</v>
      </c>
      <c r="Q264" t="s">
        <v>67</v>
      </c>
      <c r="R264" t="s">
        <v>68</v>
      </c>
      <c r="S264">
        <v>6.07</v>
      </c>
      <c r="T264">
        <v>6.8</v>
      </c>
      <c r="U264">
        <v>79.28</v>
      </c>
      <c r="V264">
        <v>0.73</v>
      </c>
      <c r="W264">
        <v>73.2</v>
      </c>
      <c r="X264">
        <v>72.47</v>
      </c>
      <c r="Y264">
        <v>0.47</v>
      </c>
      <c r="Z264">
        <f>IF(ShipmentData[[#This Row],[ImportToFulfilledHours]]&gt;12, 1, 0)</f>
        <v>0</v>
      </c>
      <c r="AA264">
        <f>IF(ShipmentData[[#This Row],[ImportToPickUpHours]]&gt;18, 1, 0)</f>
        <v>0</v>
      </c>
    </row>
    <row r="265" spans="1:27" x14ac:dyDescent="0.35">
      <c r="A265">
        <v>2009709644</v>
      </c>
      <c r="B265" t="s">
        <v>6</v>
      </c>
      <c r="C265" t="s">
        <v>58</v>
      </c>
      <c r="D265" t="s">
        <v>39</v>
      </c>
      <c r="E265" t="s">
        <v>15</v>
      </c>
      <c r="F265" t="s">
        <v>14</v>
      </c>
      <c r="G265" t="s">
        <v>18</v>
      </c>
      <c r="H265" t="s">
        <v>41</v>
      </c>
      <c r="I265" t="s">
        <v>14</v>
      </c>
      <c r="J265" s="1">
        <v>45566.257893518516</v>
      </c>
      <c r="K265" s="1">
        <v>45567</v>
      </c>
      <c r="L265" s="1">
        <v>45566.476655092592</v>
      </c>
      <c r="M265" s="1">
        <v>45566.541666666664</v>
      </c>
      <c r="N265" s="1"/>
      <c r="O265" t="s">
        <v>62</v>
      </c>
      <c r="P265" s="1">
        <v>45569.541666666664</v>
      </c>
      <c r="Q265" t="s">
        <v>69</v>
      </c>
      <c r="R265" t="s">
        <v>69</v>
      </c>
      <c r="S265">
        <v>5.25</v>
      </c>
      <c r="T265">
        <v>6.8</v>
      </c>
      <c r="V265">
        <v>1.55</v>
      </c>
      <c r="Y265">
        <v>0</v>
      </c>
      <c r="Z265">
        <f>IF(ShipmentData[[#This Row],[ImportToFulfilledHours]]&gt;12, 1, 0)</f>
        <v>0</v>
      </c>
      <c r="AA265">
        <f>IF(ShipmentData[[#This Row],[ImportToPickUpHours]]&gt;18, 1, 0)</f>
        <v>0</v>
      </c>
    </row>
    <row r="266" spans="1:27" x14ac:dyDescent="0.35">
      <c r="A266">
        <v>2009698544</v>
      </c>
      <c r="B266" t="s">
        <v>6</v>
      </c>
      <c r="C266" t="s">
        <v>58</v>
      </c>
      <c r="D266" t="s">
        <v>39</v>
      </c>
      <c r="E266" t="s">
        <v>15</v>
      </c>
      <c r="F266" t="s">
        <v>14</v>
      </c>
      <c r="G266" t="s">
        <v>29</v>
      </c>
      <c r="H266" t="s">
        <v>56</v>
      </c>
      <c r="I266" t="s">
        <v>14</v>
      </c>
      <c r="J266" s="1">
        <v>45566.257905092592</v>
      </c>
      <c r="K266" s="1">
        <v>45567</v>
      </c>
      <c r="L266" s="1">
        <v>45566.511006944442</v>
      </c>
      <c r="M266" s="1">
        <v>45566.541666666664</v>
      </c>
      <c r="N266" s="1">
        <v>45568.596666666665</v>
      </c>
      <c r="O266" t="s">
        <v>63</v>
      </c>
      <c r="P266" s="1">
        <v>45569.541666666664</v>
      </c>
      <c r="Q266" t="s">
        <v>67</v>
      </c>
      <c r="R266" t="s">
        <v>70</v>
      </c>
      <c r="S266">
        <v>6.07</v>
      </c>
      <c r="T266">
        <v>6.8</v>
      </c>
      <c r="U266">
        <v>56.12</v>
      </c>
      <c r="V266">
        <v>0.73</v>
      </c>
      <c r="W266">
        <v>50.05</v>
      </c>
      <c r="X266">
        <v>49.32</v>
      </c>
      <c r="Y266">
        <v>0</v>
      </c>
      <c r="Z266">
        <f>IF(ShipmentData[[#This Row],[ImportToFulfilledHours]]&gt;12, 1, 0)</f>
        <v>0</v>
      </c>
      <c r="AA266">
        <f>IF(ShipmentData[[#This Row],[ImportToPickUpHours]]&gt;18, 1, 0)</f>
        <v>0</v>
      </c>
    </row>
    <row r="267" spans="1:27" x14ac:dyDescent="0.35">
      <c r="A267">
        <v>2009710349</v>
      </c>
      <c r="B267" t="s">
        <v>6</v>
      </c>
      <c r="C267" t="s">
        <v>58</v>
      </c>
      <c r="D267" t="s">
        <v>39</v>
      </c>
      <c r="E267" t="s">
        <v>15</v>
      </c>
      <c r="F267" t="s">
        <v>14</v>
      </c>
      <c r="G267" t="s">
        <v>18</v>
      </c>
      <c r="H267" t="s">
        <v>41</v>
      </c>
      <c r="I267" t="s">
        <v>14</v>
      </c>
      <c r="J267" s="1">
        <v>45566.257905092592</v>
      </c>
      <c r="K267" s="1">
        <v>45567</v>
      </c>
      <c r="L267" s="1">
        <v>45566.476655092592</v>
      </c>
      <c r="M267" s="1">
        <v>45566.541666666664</v>
      </c>
      <c r="N267" s="1">
        <v>45568.51666666667</v>
      </c>
      <c r="O267" t="s">
        <v>62</v>
      </c>
      <c r="P267" s="1">
        <v>45569.541666666664</v>
      </c>
      <c r="Q267" t="s">
        <v>67</v>
      </c>
      <c r="R267" t="s">
        <v>70</v>
      </c>
      <c r="S267">
        <v>5.25</v>
      </c>
      <c r="T267">
        <v>6.8</v>
      </c>
      <c r="U267">
        <v>54.2</v>
      </c>
      <c r="V267">
        <v>1.55</v>
      </c>
      <c r="W267">
        <v>48.95</v>
      </c>
      <c r="X267">
        <v>47.4</v>
      </c>
      <c r="Y267">
        <v>0</v>
      </c>
      <c r="Z267">
        <f>IF(ShipmentData[[#This Row],[ImportToFulfilledHours]]&gt;12, 1, 0)</f>
        <v>0</v>
      </c>
      <c r="AA267">
        <f>IF(ShipmentData[[#This Row],[ImportToPickUpHours]]&gt;18, 1, 0)</f>
        <v>0</v>
      </c>
    </row>
    <row r="268" spans="1:27" x14ac:dyDescent="0.35">
      <c r="A268">
        <v>1411709280</v>
      </c>
      <c r="B268" t="s">
        <v>13</v>
      </c>
      <c r="C268" t="s">
        <v>58</v>
      </c>
      <c r="D268" t="s">
        <v>39</v>
      </c>
      <c r="E268" t="s">
        <v>15</v>
      </c>
      <c r="F268" t="s">
        <v>14</v>
      </c>
      <c r="G268" t="s">
        <v>17</v>
      </c>
      <c r="H268" t="s">
        <v>43</v>
      </c>
      <c r="I268" t="s">
        <v>14</v>
      </c>
      <c r="J268" s="1">
        <v>45566.259247685186</v>
      </c>
      <c r="K268" s="1">
        <v>45567</v>
      </c>
      <c r="L268" s="1">
        <v>45566.553715277776</v>
      </c>
      <c r="M268" s="1">
        <v>45566.708333333336</v>
      </c>
      <c r="N268" s="1">
        <v>45570.583333333336</v>
      </c>
      <c r="O268" t="s">
        <v>62</v>
      </c>
      <c r="P268" s="1">
        <v>45569.708333333336</v>
      </c>
      <c r="Q268" t="s">
        <v>67</v>
      </c>
      <c r="R268" t="s">
        <v>68</v>
      </c>
      <c r="S268">
        <v>7.07</v>
      </c>
      <c r="T268">
        <v>10.77</v>
      </c>
      <c r="U268">
        <v>103.77</v>
      </c>
      <c r="V268">
        <v>3.7</v>
      </c>
      <c r="W268">
        <v>96.7</v>
      </c>
      <c r="X268">
        <v>93</v>
      </c>
      <c r="Y268">
        <v>21</v>
      </c>
      <c r="Z268">
        <f>IF(ShipmentData[[#This Row],[ImportToFulfilledHours]]&gt;12, 1, 0)</f>
        <v>0</v>
      </c>
      <c r="AA268">
        <f>IF(ShipmentData[[#This Row],[ImportToPickUpHours]]&gt;18, 1, 0)</f>
        <v>0</v>
      </c>
    </row>
    <row r="269" spans="1:27" x14ac:dyDescent="0.35">
      <c r="A269">
        <v>1411711631</v>
      </c>
      <c r="B269" t="s">
        <v>13</v>
      </c>
      <c r="C269" t="s">
        <v>38</v>
      </c>
      <c r="D269" t="s">
        <v>39</v>
      </c>
      <c r="E269" t="s">
        <v>15</v>
      </c>
      <c r="F269" t="s">
        <v>14</v>
      </c>
      <c r="G269" t="s">
        <v>17</v>
      </c>
      <c r="H269" t="s">
        <v>43</v>
      </c>
      <c r="I269" t="s">
        <v>14</v>
      </c>
      <c r="J269" s="1">
        <v>45566.259247685186</v>
      </c>
      <c r="K269" s="1">
        <v>45567</v>
      </c>
      <c r="L269" s="1">
        <v>45566.627245370371</v>
      </c>
      <c r="M269" s="1">
        <v>45566.708333333336</v>
      </c>
      <c r="N269" s="1">
        <v>45568.623333333337</v>
      </c>
      <c r="O269" t="s">
        <v>62</v>
      </c>
      <c r="P269" s="1">
        <v>45568.708333333336</v>
      </c>
      <c r="Q269" t="s">
        <v>67</v>
      </c>
      <c r="R269" t="s">
        <v>70</v>
      </c>
      <c r="S269">
        <v>8.82</v>
      </c>
      <c r="T269">
        <v>10.77</v>
      </c>
      <c r="U269">
        <v>56.73</v>
      </c>
      <c r="V269">
        <v>1.93</v>
      </c>
      <c r="W269">
        <v>47.9</v>
      </c>
      <c r="X269">
        <v>45.95</v>
      </c>
      <c r="Y269">
        <v>0</v>
      </c>
      <c r="Z269">
        <f>IF(ShipmentData[[#This Row],[ImportToFulfilledHours]]&gt;12, 1, 0)</f>
        <v>0</v>
      </c>
      <c r="AA269">
        <f>IF(ShipmentData[[#This Row],[ImportToPickUpHours]]&gt;18, 1, 0)</f>
        <v>0</v>
      </c>
    </row>
    <row r="270" spans="1:27" x14ac:dyDescent="0.35">
      <c r="A270">
        <v>1411712248</v>
      </c>
      <c r="B270" t="s">
        <v>13</v>
      </c>
      <c r="C270" t="s">
        <v>38</v>
      </c>
      <c r="D270" t="s">
        <v>39</v>
      </c>
      <c r="E270" t="s">
        <v>15</v>
      </c>
      <c r="F270" t="s">
        <v>14</v>
      </c>
      <c r="G270" t="s">
        <v>17</v>
      </c>
      <c r="H270" t="s">
        <v>43</v>
      </c>
      <c r="I270" t="s">
        <v>14</v>
      </c>
      <c r="J270" s="1">
        <v>45566.259259259263</v>
      </c>
      <c r="K270" s="1">
        <v>45567</v>
      </c>
      <c r="L270" s="1">
        <v>45566.627245370371</v>
      </c>
      <c r="M270" s="1">
        <v>45566.708333333336</v>
      </c>
      <c r="N270" s="1">
        <v>45569.403333333335</v>
      </c>
      <c r="O270" t="s">
        <v>62</v>
      </c>
      <c r="P270" s="1">
        <v>45568.708333333336</v>
      </c>
      <c r="Q270" t="s">
        <v>67</v>
      </c>
      <c r="R270" t="s">
        <v>68</v>
      </c>
      <c r="S270">
        <v>8.82</v>
      </c>
      <c r="T270">
        <v>10.77</v>
      </c>
      <c r="U270">
        <v>75.45</v>
      </c>
      <c r="V270">
        <v>1.93</v>
      </c>
      <c r="W270">
        <v>66.62</v>
      </c>
      <c r="X270">
        <v>64.67</v>
      </c>
      <c r="Y270">
        <v>16.670000000000002</v>
      </c>
      <c r="Z270">
        <f>IF(ShipmentData[[#This Row],[ImportToFulfilledHours]]&gt;12, 1, 0)</f>
        <v>0</v>
      </c>
      <c r="AA270">
        <f>IF(ShipmentData[[#This Row],[ImportToPickUpHours]]&gt;18, 1, 0)</f>
        <v>0</v>
      </c>
    </row>
    <row r="271" spans="1:27" x14ac:dyDescent="0.35">
      <c r="A271">
        <v>1411709761</v>
      </c>
      <c r="B271" t="s">
        <v>13</v>
      </c>
      <c r="C271" t="s">
        <v>58</v>
      </c>
      <c r="D271" t="s">
        <v>39</v>
      </c>
      <c r="E271" t="s">
        <v>15</v>
      </c>
      <c r="F271" t="s">
        <v>14</v>
      </c>
      <c r="G271" t="s">
        <v>17</v>
      </c>
      <c r="H271" t="s">
        <v>43</v>
      </c>
      <c r="I271" t="s">
        <v>14</v>
      </c>
      <c r="J271" s="1">
        <v>45566.259259259263</v>
      </c>
      <c r="K271" s="1">
        <v>45567</v>
      </c>
      <c r="L271" s="1">
        <v>45566.553715277776</v>
      </c>
      <c r="M271" s="1">
        <v>45566.708333333336</v>
      </c>
      <c r="N271" s="1">
        <v>45570.451666666668</v>
      </c>
      <c r="O271" t="s">
        <v>62</v>
      </c>
      <c r="P271" s="1">
        <v>45569.708333333336</v>
      </c>
      <c r="Q271" t="s">
        <v>67</v>
      </c>
      <c r="R271" t="s">
        <v>68</v>
      </c>
      <c r="S271">
        <v>7.07</v>
      </c>
      <c r="T271">
        <v>10.77</v>
      </c>
      <c r="U271">
        <v>100.62</v>
      </c>
      <c r="V271">
        <v>3.7</v>
      </c>
      <c r="W271">
        <v>93.55</v>
      </c>
      <c r="X271">
        <v>89.83</v>
      </c>
      <c r="Y271">
        <v>17.829999999999998</v>
      </c>
      <c r="Z271">
        <f>IF(ShipmentData[[#This Row],[ImportToFulfilledHours]]&gt;12, 1, 0)</f>
        <v>0</v>
      </c>
      <c r="AA271">
        <f>IF(ShipmentData[[#This Row],[ImportToPickUpHours]]&gt;18, 1, 0)</f>
        <v>0</v>
      </c>
    </row>
    <row r="272" spans="1:27" x14ac:dyDescent="0.35">
      <c r="A272">
        <v>2009876328</v>
      </c>
      <c r="B272" t="s">
        <v>37</v>
      </c>
      <c r="C272" t="s">
        <v>58</v>
      </c>
      <c r="D272" t="s">
        <v>39</v>
      </c>
      <c r="E272" t="s">
        <v>15</v>
      </c>
      <c r="F272" t="s">
        <v>14</v>
      </c>
      <c r="G272" t="s">
        <v>19</v>
      </c>
      <c r="H272" t="s">
        <v>42</v>
      </c>
      <c r="I272" t="s">
        <v>14</v>
      </c>
      <c r="J272" s="1">
        <v>45566.259282407409</v>
      </c>
      <c r="K272" s="1">
        <v>45567</v>
      </c>
      <c r="L272" s="1">
        <v>45566.645162037035</v>
      </c>
      <c r="M272" s="1">
        <v>45566.708333333336</v>
      </c>
      <c r="N272" s="1">
        <v>45569.628333333334</v>
      </c>
      <c r="O272" t="s">
        <v>62</v>
      </c>
      <c r="P272" s="1">
        <v>45569.708333333336</v>
      </c>
      <c r="Q272" t="s">
        <v>67</v>
      </c>
      <c r="R272" t="s">
        <v>70</v>
      </c>
      <c r="S272">
        <v>9.25</v>
      </c>
      <c r="T272">
        <v>10.77</v>
      </c>
      <c r="U272">
        <v>80.849999999999994</v>
      </c>
      <c r="V272">
        <v>1.5</v>
      </c>
      <c r="W272">
        <v>71.58</v>
      </c>
      <c r="X272">
        <v>70.069999999999993</v>
      </c>
      <c r="Y272">
        <v>0</v>
      </c>
      <c r="Z272">
        <f>IF(ShipmentData[[#This Row],[ImportToFulfilledHours]]&gt;12, 1, 0)</f>
        <v>0</v>
      </c>
      <c r="AA272">
        <f>IF(ShipmentData[[#This Row],[ImportToPickUpHours]]&gt;18, 1, 0)</f>
        <v>0</v>
      </c>
    </row>
    <row r="273" spans="1:27" x14ac:dyDescent="0.35">
      <c r="A273">
        <v>2009876872</v>
      </c>
      <c r="B273" t="s">
        <v>37</v>
      </c>
      <c r="C273" t="s">
        <v>58</v>
      </c>
      <c r="D273" t="s">
        <v>39</v>
      </c>
      <c r="E273" t="s">
        <v>15</v>
      </c>
      <c r="F273" t="s">
        <v>14</v>
      </c>
      <c r="G273" t="s">
        <v>19</v>
      </c>
      <c r="H273" t="s">
        <v>42</v>
      </c>
      <c r="I273" t="s">
        <v>14</v>
      </c>
      <c r="J273" s="1">
        <v>45566.259293981479</v>
      </c>
      <c r="K273" s="1">
        <v>45567</v>
      </c>
      <c r="L273" s="1">
        <v>45566.645162037035</v>
      </c>
      <c r="M273" s="1">
        <v>45566.708333333336</v>
      </c>
      <c r="N273" s="1">
        <v>45569.571666666663</v>
      </c>
      <c r="O273" t="s">
        <v>62</v>
      </c>
      <c r="P273" s="1">
        <v>45569.708333333336</v>
      </c>
      <c r="Q273" t="s">
        <v>67</v>
      </c>
      <c r="R273" t="s">
        <v>70</v>
      </c>
      <c r="S273">
        <v>9.25</v>
      </c>
      <c r="T273">
        <v>10.77</v>
      </c>
      <c r="U273">
        <v>79.48</v>
      </c>
      <c r="V273">
        <v>1.5</v>
      </c>
      <c r="W273">
        <v>70.23</v>
      </c>
      <c r="X273">
        <v>68.72</v>
      </c>
      <c r="Y273">
        <v>0</v>
      </c>
      <c r="Z273">
        <f>IF(ShipmentData[[#This Row],[ImportToFulfilledHours]]&gt;12, 1, 0)</f>
        <v>0</v>
      </c>
      <c r="AA273">
        <f>IF(ShipmentData[[#This Row],[ImportToPickUpHours]]&gt;18, 1, 0)</f>
        <v>0</v>
      </c>
    </row>
    <row r="274" spans="1:27" x14ac:dyDescent="0.35">
      <c r="A274">
        <v>4910508109</v>
      </c>
      <c r="B274" t="s">
        <v>37</v>
      </c>
      <c r="C274" t="s">
        <v>58</v>
      </c>
      <c r="D274" t="s">
        <v>39</v>
      </c>
      <c r="E274" t="s">
        <v>15</v>
      </c>
      <c r="F274" t="s">
        <v>14</v>
      </c>
      <c r="G274" t="s">
        <v>24</v>
      </c>
      <c r="H274" t="s">
        <v>48</v>
      </c>
      <c r="I274" t="s">
        <v>14</v>
      </c>
      <c r="J274" s="1">
        <v>45566.26258101852</v>
      </c>
      <c r="K274" s="1">
        <v>45567</v>
      </c>
      <c r="L274" s="1">
        <v>45566.482881944445</v>
      </c>
      <c r="M274" s="1">
        <v>45566.541666666664</v>
      </c>
      <c r="N274" s="1">
        <v>45568.493668981479</v>
      </c>
      <c r="O274" t="s">
        <v>62</v>
      </c>
      <c r="P274" s="1">
        <v>45569.541666666664</v>
      </c>
      <c r="Q274" t="s">
        <v>67</v>
      </c>
      <c r="R274" t="s">
        <v>70</v>
      </c>
      <c r="S274">
        <v>5.28</v>
      </c>
      <c r="T274">
        <v>6.68</v>
      </c>
      <c r="U274">
        <v>53.53</v>
      </c>
      <c r="V274">
        <v>1.4</v>
      </c>
      <c r="W274">
        <v>48.25</v>
      </c>
      <c r="X274">
        <v>46.83</v>
      </c>
      <c r="Y274">
        <v>0</v>
      </c>
      <c r="Z274">
        <f>IF(ShipmentData[[#This Row],[ImportToFulfilledHours]]&gt;12, 1, 0)</f>
        <v>0</v>
      </c>
      <c r="AA274">
        <f>IF(ShipmentData[[#This Row],[ImportToPickUpHours]]&gt;18, 1, 0)</f>
        <v>0</v>
      </c>
    </row>
    <row r="275" spans="1:27" x14ac:dyDescent="0.35">
      <c r="A275">
        <v>4910508627</v>
      </c>
      <c r="B275" t="s">
        <v>37</v>
      </c>
      <c r="C275" t="s">
        <v>58</v>
      </c>
      <c r="D275" t="s">
        <v>39</v>
      </c>
      <c r="E275" t="s">
        <v>15</v>
      </c>
      <c r="F275" t="s">
        <v>14</v>
      </c>
      <c r="G275" t="s">
        <v>24</v>
      </c>
      <c r="H275" t="s">
        <v>48</v>
      </c>
      <c r="I275" t="s">
        <v>14</v>
      </c>
      <c r="J275" s="1">
        <v>45566.262592592589</v>
      </c>
      <c r="K275" s="1">
        <v>45567</v>
      </c>
      <c r="L275" s="1">
        <v>45566.482881944445</v>
      </c>
      <c r="M275" s="1">
        <v>45566.541666666664</v>
      </c>
      <c r="N275" s="1">
        <v>45568.696666666663</v>
      </c>
      <c r="O275" t="s">
        <v>62</v>
      </c>
      <c r="P275" s="1">
        <v>45569.541666666664</v>
      </c>
      <c r="Q275" t="s">
        <v>67</v>
      </c>
      <c r="R275" t="s">
        <v>70</v>
      </c>
      <c r="S275">
        <v>5.28</v>
      </c>
      <c r="T275">
        <v>6.68</v>
      </c>
      <c r="U275">
        <v>58.42</v>
      </c>
      <c r="V275">
        <v>1.4</v>
      </c>
      <c r="W275">
        <v>53.12</v>
      </c>
      <c r="X275">
        <v>51.72</v>
      </c>
      <c r="Y275">
        <v>0</v>
      </c>
      <c r="Z275">
        <f>IF(ShipmentData[[#This Row],[ImportToFulfilledHours]]&gt;12, 1, 0)</f>
        <v>0</v>
      </c>
      <c r="AA275">
        <f>IF(ShipmentData[[#This Row],[ImportToPickUpHours]]&gt;18, 1, 0)</f>
        <v>0</v>
      </c>
    </row>
    <row r="276" spans="1:27" x14ac:dyDescent="0.35">
      <c r="A276">
        <v>1641855739</v>
      </c>
      <c r="B276" t="s">
        <v>37</v>
      </c>
      <c r="C276" t="s">
        <v>58</v>
      </c>
      <c r="D276" t="s">
        <v>39</v>
      </c>
      <c r="E276" t="s">
        <v>15</v>
      </c>
      <c r="F276" t="s">
        <v>14</v>
      </c>
      <c r="G276" t="s">
        <v>32</v>
      </c>
      <c r="H276" t="s">
        <v>44</v>
      </c>
      <c r="I276" t="s">
        <v>14</v>
      </c>
      <c r="J276" s="1">
        <v>45566.266203703701</v>
      </c>
      <c r="K276" s="1">
        <v>45567</v>
      </c>
      <c r="L276" s="1">
        <v>45567.594618055555</v>
      </c>
      <c r="M276" s="1">
        <v>45567.708333333336</v>
      </c>
      <c r="N276" s="1">
        <v>45570.603333333333</v>
      </c>
      <c r="O276" t="s">
        <v>62</v>
      </c>
      <c r="P276" s="1">
        <v>45570.708333333336</v>
      </c>
      <c r="Q276" t="s">
        <v>67</v>
      </c>
      <c r="R276" t="s">
        <v>70</v>
      </c>
      <c r="S276">
        <v>31.87</v>
      </c>
      <c r="T276">
        <v>34.6</v>
      </c>
      <c r="U276">
        <v>104.08</v>
      </c>
      <c r="V276">
        <v>2.72</v>
      </c>
      <c r="W276">
        <v>72.2</v>
      </c>
      <c r="X276">
        <v>69.47</v>
      </c>
      <c r="Y276">
        <v>0</v>
      </c>
      <c r="Z276">
        <f>IF(ShipmentData[[#This Row],[ImportToFulfilledHours]]&gt;12, 1, 0)</f>
        <v>1</v>
      </c>
      <c r="AA276">
        <f>IF(ShipmentData[[#This Row],[ImportToPickUpHours]]&gt;18, 1, 0)</f>
        <v>1</v>
      </c>
    </row>
    <row r="277" spans="1:27" x14ac:dyDescent="0.35">
      <c r="A277">
        <v>1641856143</v>
      </c>
      <c r="B277" t="s">
        <v>37</v>
      </c>
      <c r="C277" t="s">
        <v>58</v>
      </c>
      <c r="D277" t="s">
        <v>39</v>
      </c>
      <c r="E277" t="s">
        <v>15</v>
      </c>
      <c r="F277" t="s">
        <v>14</v>
      </c>
      <c r="G277" t="s">
        <v>32</v>
      </c>
      <c r="H277" t="s">
        <v>44</v>
      </c>
      <c r="I277" t="s">
        <v>14</v>
      </c>
      <c r="J277" s="1">
        <v>45566.266215277778</v>
      </c>
      <c r="K277" s="1">
        <v>45567</v>
      </c>
      <c r="L277" s="1">
        <v>45567.594618055555</v>
      </c>
      <c r="M277" s="1">
        <v>45567.708333333336</v>
      </c>
      <c r="N277" s="1">
        <v>45570.408333333333</v>
      </c>
      <c r="O277" t="s">
        <v>62</v>
      </c>
      <c r="P277" s="1">
        <v>45570.708333333336</v>
      </c>
      <c r="Q277" t="s">
        <v>67</v>
      </c>
      <c r="R277" t="s">
        <v>70</v>
      </c>
      <c r="S277">
        <v>31.87</v>
      </c>
      <c r="T277">
        <v>34.6</v>
      </c>
      <c r="U277">
        <v>99.4</v>
      </c>
      <c r="V277">
        <v>2.72</v>
      </c>
      <c r="W277">
        <v>67.52</v>
      </c>
      <c r="X277">
        <v>64.8</v>
      </c>
      <c r="Y277">
        <v>0</v>
      </c>
      <c r="Z277">
        <f>IF(ShipmentData[[#This Row],[ImportToFulfilledHours]]&gt;12, 1, 0)</f>
        <v>1</v>
      </c>
      <c r="AA277">
        <f>IF(ShipmentData[[#This Row],[ImportToPickUpHours]]&gt;18, 1, 0)</f>
        <v>1</v>
      </c>
    </row>
    <row r="278" spans="1:27" x14ac:dyDescent="0.35">
      <c r="A278">
        <v>2012599578</v>
      </c>
      <c r="B278" t="s">
        <v>6</v>
      </c>
      <c r="C278" t="s">
        <v>58</v>
      </c>
      <c r="D278" t="s">
        <v>39</v>
      </c>
      <c r="E278" t="s">
        <v>15</v>
      </c>
      <c r="F278" t="s">
        <v>14</v>
      </c>
      <c r="G278" t="s">
        <v>18</v>
      </c>
      <c r="H278" t="s">
        <v>41</v>
      </c>
      <c r="I278" t="s">
        <v>14</v>
      </c>
      <c r="J278" s="1">
        <v>45566.271087962959</v>
      </c>
      <c r="K278" s="1">
        <v>45567</v>
      </c>
      <c r="L278" s="1">
        <v>45566.511388888888</v>
      </c>
      <c r="M278" s="1">
        <v>45566.541666666664</v>
      </c>
      <c r="N278" s="1">
        <v>45569.496666666666</v>
      </c>
      <c r="O278" t="s">
        <v>62</v>
      </c>
      <c r="P278" s="1">
        <v>45569.541666666664</v>
      </c>
      <c r="Q278" t="s">
        <v>67</v>
      </c>
      <c r="R278" t="s">
        <v>70</v>
      </c>
      <c r="S278">
        <v>5.77</v>
      </c>
      <c r="T278">
        <v>6.48</v>
      </c>
      <c r="U278">
        <v>77.400000000000006</v>
      </c>
      <c r="V278">
        <v>0.72</v>
      </c>
      <c r="W278">
        <v>71.63</v>
      </c>
      <c r="X278">
        <v>70.92</v>
      </c>
      <c r="Y278">
        <v>0</v>
      </c>
      <c r="Z278">
        <f>IF(ShipmentData[[#This Row],[ImportToFulfilledHours]]&gt;12, 1, 0)</f>
        <v>0</v>
      </c>
      <c r="AA278">
        <f>IF(ShipmentData[[#This Row],[ImportToPickUpHours]]&gt;18, 1, 0)</f>
        <v>0</v>
      </c>
    </row>
    <row r="279" spans="1:27" x14ac:dyDescent="0.35">
      <c r="A279">
        <v>2012600306</v>
      </c>
      <c r="B279" t="s">
        <v>6</v>
      </c>
      <c r="C279" t="s">
        <v>58</v>
      </c>
      <c r="D279" t="s">
        <v>39</v>
      </c>
      <c r="E279" t="s">
        <v>15</v>
      </c>
      <c r="F279" t="s">
        <v>14</v>
      </c>
      <c r="G279" t="s">
        <v>18</v>
      </c>
      <c r="H279" t="s">
        <v>41</v>
      </c>
      <c r="I279" t="s">
        <v>14</v>
      </c>
      <c r="J279" s="1">
        <v>45566.271099537036</v>
      </c>
      <c r="K279" s="1">
        <v>45567</v>
      </c>
      <c r="L279" s="1">
        <v>45566.511388888888</v>
      </c>
      <c r="M279" s="1">
        <v>45566.541666666664</v>
      </c>
      <c r="N279" s="1"/>
      <c r="O279" t="s">
        <v>62</v>
      </c>
      <c r="P279" s="1">
        <v>45569.541666666664</v>
      </c>
      <c r="Q279" t="s">
        <v>69</v>
      </c>
      <c r="R279" t="s">
        <v>69</v>
      </c>
      <c r="S279">
        <v>5.77</v>
      </c>
      <c r="T279">
        <v>6.48</v>
      </c>
      <c r="V279">
        <v>0.72</v>
      </c>
      <c r="Y279">
        <v>0</v>
      </c>
      <c r="Z279">
        <f>IF(ShipmentData[[#This Row],[ImportToFulfilledHours]]&gt;12, 1, 0)</f>
        <v>0</v>
      </c>
      <c r="AA279">
        <f>IF(ShipmentData[[#This Row],[ImportToPickUpHours]]&gt;18, 1, 0)</f>
        <v>0</v>
      </c>
    </row>
    <row r="280" spans="1:27" x14ac:dyDescent="0.35">
      <c r="A280">
        <v>7379738233</v>
      </c>
      <c r="B280" t="s">
        <v>5</v>
      </c>
      <c r="C280" t="s">
        <v>57</v>
      </c>
      <c r="D280" t="s">
        <v>39</v>
      </c>
      <c r="E280" t="s">
        <v>15</v>
      </c>
      <c r="F280" t="s">
        <v>14</v>
      </c>
      <c r="G280" t="s">
        <v>39</v>
      </c>
      <c r="H280" t="s">
        <v>15</v>
      </c>
      <c r="I280" t="s">
        <v>14</v>
      </c>
      <c r="J280" s="1">
        <v>45566.281967592593</v>
      </c>
      <c r="K280" s="1">
        <v>45567</v>
      </c>
      <c r="L280" s="1">
        <v>45567.449930555558</v>
      </c>
      <c r="M280" s="1">
        <v>45567.541666666664</v>
      </c>
      <c r="N280" s="1">
        <v>45568.763333333336</v>
      </c>
      <c r="O280" t="s">
        <v>62</v>
      </c>
      <c r="P280" s="1">
        <v>45568.541666666664</v>
      </c>
      <c r="Q280" t="s">
        <v>67</v>
      </c>
      <c r="R280" t="s">
        <v>68</v>
      </c>
      <c r="S280">
        <v>28.02</v>
      </c>
      <c r="T280">
        <v>30.22</v>
      </c>
      <c r="U280">
        <v>59.55</v>
      </c>
      <c r="V280">
        <v>2.2000000000000002</v>
      </c>
      <c r="W280">
        <v>31.52</v>
      </c>
      <c r="X280">
        <v>29.32</v>
      </c>
      <c r="Y280">
        <v>5.32</v>
      </c>
      <c r="Z280">
        <f>IF(ShipmentData[[#This Row],[ImportToFulfilledHours]]&gt;12, 1, 0)</f>
        <v>1</v>
      </c>
      <c r="AA280">
        <f>IF(ShipmentData[[#This Row],[ImportToPickUpHours]]&gt;18, 1, 0)</f>
        <v>1</v>
      </c>
    </row>
    <row r="281" spans="1:27" x14ac:dyDescent="0.35">
      <c r="A281">
        <v>7379738802</v>
      </c>
      <c r="B281" t="s">
        <v>5</v>
      </c>
      <c r="C281" t="s">
        <v>57</v>
      </c>
      <c r="D281" t="s">
        <v>39</v>
      </c>
      <c r="E281" t="s">
        <v>15</v>
      </c>
      <c r="F281" t="s">
        <v>14</v>
      </c>
      <c r="G281" t="s">
        <v>39</v>
      </c>
      <c r="H281" t="s">
        <v>15</v>
      </c>
      <c r="I281" t="s">
        <v>14</v>
      </c>
      <c r="J281" s="1">
        <v>45566.28197916667</v>
      </c>
      <c r="K281" s="1">
        <v>45567</v>
      </c>
      <c r="L281" s="1">
        <v>45567.449930555558</v>
      </c>
      <c r="M281" s="1">
        <v>45567.541666666664</v>
      </c>
      <c r="N281" s="1">
        <v>45568.648333333331</v>
      </c>
      <c r="O281" t="s">
        <v>62</v>
      </c>
      <c r="P281" s="1">
        <v>45568.541666666664</v>
      </c>
      <c r="Q281" t="s">
        <v>67</v>
      </c>
      <c r="R281" t="s">
        <v>68</v>
      </c>
      <c r="S281">
        <v>28.02</v>
      </c>
      <c r="T281">
        <v>30.22</v>
      </c>
      <c r="U281">
        <v>56.78</v>
      </c>
      <c r="V281">
        <v>2.2000000000000002</v>
      </c>
      <c r="W281">
        <v>28.75</v>
      </c>
      <c r="X281">
        <v>26.55</v>
      </c>
      <c r="Y281">
        <v>2.5499999999999998</v>
      </c>
      <c r="Z281">
        <f>IF(ShipmentData[[#This Row],[ImportToFulfilledHours]]&gt;12, 1, 0)</f>
        <v>1</v>
      </c>
      <c r="AA281">
        <f>IF(ShipmentData[[#This Row],[ImportToPickUpHours]]&gt;18, 1, 0)</f>
        <v>1</v>
      </c>
    </row>
    <row r="282" spans="1:27" x14ac:dyDescent="0.35">
      <c r="A282">
        <v>7382947143</v>
      </c>
      <c r="B282" t="s">
        <v>36</v>
      </c>
      <c r="C282" t="s">
        <v>38</v>
      </c>
      <c r="D282" t="s">
        <v>39</v>
      </c>
      <c r="E282" t="s">
        <v>15</v>
      </c>
      <c r="F282" t="s">
        <v>14</v>
      </c>
      <c r="G282" t="s">
        <v>26</v>
      </c>
      <c r="H282" t="s">
        <v>42</v>
      </c>
      <c r="I282" t="s">
        <v>14</v>
      </c>
      <c r="J282" s="1">
        <v>45566.293773148151</v>
      </c>
      <c r="K282" s="1">
        <v>45567</v>
      </c>
      <c r="L282" s="1">
        <v>45567.582002314812</v>
      </c>
      <c r="M282" s="1">
        <v>45567.708333333336</v>
      </c>
      <c r="N282" s="1">
        <v>45569.423333333332</v>
      </c>
      <c r="O282" t="s">
        <v>62</v>
      </c>
      <c r="P282" s="1">
        <v>45569.708333333336</v>
      </c>
      <c r="Q282" t="s">
        <v>67</v>
      </c>
      <c r="R282" t="s">
        <v>70</v>
      </c>
      <c r="S282">
        <v>30.92</v>
      </c>
      <c r="T282">
        <v>33.93</v>
      </c>
      <c r="U282">
        <v>75.099999999999994</v>
      </c>
      <c r="V282">
        <v>3.02</v>
      </c>
      <c r="W282">
        <v>44.18</v>
      </c>
      <c r="X282">
        <v>41.15</v>
      </c>
      <c r="Y282">
        <v>0</v>
      </c>
      <c r="Z282">
        <f>IF(ShipmentData[[#This Row],[ImportToFulfilledHours]]&gt;12, 1, 0)</f>
        <v>1</v>
      </c>
      <c r="AA282">
        <f>IF(ShipmentData[[#This Row],[ImportToPickUpHours]]&gt;18, 1, 0)</f>
        <v>1</v>
      </c>
    </row>
    <row r="283" spans="1:27" x14ac:dyDescent="0.35">
      <c r="A283">
        <v>7382947247</v>
      </c>
      <c r="B283" t="s">
        <v>36</v>
      </c>
      <c r="C283" t="s">
        <v>38</v>
      </c>
      <c r="D283" t="s">
        <v>39</v>
      </c>
      <c r="E283" t="s">
        <v>15</v>
      </c>
      <c r="F283" t="s">
        <v>14</v>
      </c>
      <c r="G283" t="s">
        <v>26</v>
      </c>
      <c r="H283" t="s">
        <v>42</v>
      </c>
      <c r="I283" t="s">
        <v>14</v>
      </c>
      <c r="J283" s="1">
        <v>45566.29378472222</v>
      </c>
      <c r="K283" s="1">
        <v>45567</v>
      </c>
      <c r="L283" s="1">
        <v>45567.582002314812</v>
      </c>
      <c r="M283" s="1">
        <v>45567.708333333336</v>
      </c>
      <c r="N283" s="1">
        <v>45569.368333333332</v>
      </c>
      <c r="O283" t="s">
        <v>62</v>
      </c>
      <c r="P283" s="1">
        <v>45569.708333333336</v>
      </c>
      <c r="Q283" t="s">
        <v>67</v>
      </c>
      <c r="R283" t="s">
        <v>70</v>
      </c>
      <c r="S283">
        <v>30.92</v>
      </c>
      <c r="T283">
        <v>33.93</v>
      </c>
      <c r="U283">
        <v>73.78</v>
      </c>
      <c r="V283">
        <v>3.02</v>
      </c>
      <c r="W283">
        <v>42.87</v>
      </c>
      <c r="X283">
        <v>39.83</v>
      </c>
      <c r="Y283">
        <v>0</v>
      </c>
      <c r="Z283">
        <f>IF(ShipmentData[[#This Row],[ImportToFulfilledHours]]&gt;12, 1, 0)</f>
        <v>1</v>
      </c>
      <c r="AA283">
        <f>IF(ShipmentData[[#This Row],[ImportToPickUpHours]]&gt;18, 1, 0)</f>
        <v>1</v>
      </c>
    </row>
    <row r="284" spans="1:27" x14ac:dyDescent="0.35">
      <c r="A284">
        <v>2019162494</v>
      </c>
      <c r="B284" t="s">
        <v>37</v>
      </c>
      <c r="C284" t="s">
        <v>38</v>
      </c>
      <c r="D284" t="s">
        <v>39</v>
      </c>
      <c r="E284" t="s">
        <v>15</v>
      </c>
      <c r="F284" t="s">
        <v>14</v>
      </c>
      <c r="G284" t="s">
        <v>19</v>
      </c>
      <c r="H284" t="s">
        <v>42</v>
      </c>
      <c r="I284" t="s">
        <v>14</v>
      </c>
      <c r="J284" s="1">
        <v>45566.294004629628</v>
      </c>
      <c r="K284" s="1">
        <v>45567</v>
      </c>
      <c r="L284" s="1">
        <v>45566.541585648149</v>
      </c>
      <c r="M284" s="1">
        <v>45566.708333333336</v>
      </c>
      <c r="N284" s="1">
        <v>45568.431666666664</v>
      </c>
      <c r="O284" t="s">
        <v>62</v>
      </c>
      <c r="P284" s="1">
        <v>45568.708333333336</v>
      </c>
      <c r="Q284" t="s">
        <v>67</v>
      </c>
      <c r="R284" t="s">
        <v>70</v>
      </c>
      <c r="S284">
        <v>5.93</v>
      </c>
      <c r="T284">
        <v>9.93</v>
      </c>
      <c r="U284">
        <v>51.3</v>
      </c>
      <c r="V284">
        <v>4</v>
      </c>
      <c r="W284">
        <v>45.35</v>
      </c>
      <c r="X284">
        <v>41.35</v>
      </c>
      <c r="Y284">
        <v>0</v>
      </c>
      <c r="Z284">
        <f>IF(ShipmentData[[#This Row],[ImportToFulfilledHours]]&gt;12, 1, 0)</f>
        <v>0</v>
      </c>
      <c r="AA284">
        <f>IF(ShipmentData[[#This Row],[ImportToPickUpHours]]&gt;18, 1, 0)</f>
        <v>0</v>
      </c>
    </row>
    <row r="285" spans="1:27" x14ac:dyDescent="0.35">
      <c r="A285">
        <v>2019163116</v>
      </c>
      <c r="B285" t="s">
        <v>37</v>
      </c>
      <c r="C285" t="s">
        <v>38</v>
      </c>
      <c r="D285" t="s">
        <v>39</v>
      </c>
      <c r="E285" t="s">
        <v>15</v>
      </c>
      <c r="F285" t="s">
        <v>14</v>
      </c>
      <c r="G285" t="s">
        <v>19</v>
      </c>
      <c r="H285" t="s">
        <v>42</v>
      </c>
      <c r="I285" t="s">
        <v>14</v>
      </c>
      <c r="J285" s="1">
        <v>45566.294016203705</v>
      </c>
      <c r="K285" s="1">
        <v>45567</v>
      </c>
      <c r="L285" s="1">
        <v>45566.541585648149</v>
      </c>
      <c r="M285" s="1">
        <v>45566.708333333336</v>
      </c>
      <c r="N285" s="1">
        <v>45568.523333333331</v>
      </c>
      <c r="O285" t="s">
        <v>62</v>
      </c>
      <c r="P285" s="1">
        <v>45568.708333333336</v>
      </c>
      <c r="Q285" t="s">
        <v>67</v>
      </c>
      <c r="R285" t="s">
        <v>70</v>
      </c>
      <c r="S285">
        <v>5.93</v>
      </c>
      <c r="T285">
        <v>9.93</v>
      </c>
      <c r="U285">
        <v>53.5</v>
      </c>
      <c r="V285">
        <v>4</v>
      </c>
      <c r="W285">
        <v>47.55</v>
      </c>
      <c r="X285">
        <v>43.55</v>
      </c>
      <c r="Y285">
        <v>0</v>
      </c>
      <c r="Z285">
        <f>IF(ShipmentData[[#This Row],[ImportToFulfilledHours]]&gt;12, 1, 0)</f>
        <v>0</v>
      </c>
      <c r="AA285">
        <f>IF(ShipmentData[[#This Row],[ImportToPickUpHours]]&gt;18, 1, 0)</f>
        <v>0</v>
      </c>
    </row>
    <row r="286" spans="1:27" x14ac:dyDescent="0.35">
      <c r="A286">
        <v>2019877473</v>
      </c>
      <c r="B286" t="s">
        <v>6</v>
      </c>
      <c r="C286" t="s">
        <v>58</v>
      </c>
      <c r="D286" t="s">
        <v>39</v>
      </c>
      <c r="E286" t="s">
        <v>15</v>
      </c>
      <c r="F286" t="s">
        <v>14</v>
      </c>
      <c r="G286" t="s">
        <v>29</v>
      </c>
      <c r="H286" t="s">
        <v>56</v>
      </c>
      <c r="I286" t="s">
        <v>14</v>
      </c>
      <c r="J286" s="1">
        <v>45566.295393518521</v>
      </c>
      <c r="K286" s="1">
        <v>45567</v>
      </c>
      <c r="L286" s="1">
        <v>45566.536805555559</v>
      </c>
      <c r="M286" s="1">
        <v>45566.708333333336</v>
      </c>
      <c r="N286" s="1">
        <v>45569.471666666665</v>
      </c>
      <c r="O286" t="s">
        <v>62</v>
      </c>
      <c r="P286" s="1">
        <v>45569.708333333336</v>
      </c>
      <c r="Q286" t="s">
        <v>67</v>
      </c>
      <c r="R286" t="s">
        <v>70</v>
      </c>
      <c r="S286">
        <v>5.78</v>
      </c>
      <c r="T286">
        <v>9.9</v>
      </c>
      <c r="U286">
        <v>76.22</v>
      </c>
      <c r="V286">
        <v>4.12</v>
      </c>
      <c r="W286">
        <v>70.430000000000007</v>
      </c>
      <c r="X286">
        <v>66.319999999999993</v>
      </c>
      <c r="Y286">
        <v>0</v>
      </c>
      <c r="Z286">
        <f>IF(ShipmentData[[#This Row],[ImportToFulfilledHours]]&gt;12, 1, 0)</f>
        <v>0</v>
      </c>
      <c r="AA286">
        <f>IF(ShipmentData[[#This Row],[ImportToPickUpHours]]&gt;18, 1, 0)</f>
        <v>0</v>
      </c>
    </row>
    <row r="287" spans="1:27" x14ac:dyDescent="0.35">
      <c r="A287">
        <v>2019877946</v>
      </c>
      <c r="B287" t="s">
        <v>6</v>
      </c>
      <c r="C287" t="s">
        <v>58</v>
      </c>
      <c r="D287" t="s">
        <v>39</v>
      </c>
      <c r="E287" t="s">
        <v>15</v>
      </c>
      <c r="F287" t="s">
        <v>14</v>
      </c>
      <c r="G287" t="s">
        <v>29</v>
      </c>
      <c r="H287" t="s">
        <v>56</v>
      </c>
      <c r="I287" t="s">
        <v>14</v>
      </c>
      <c r="J287" s="1">
        <v>45566.295405092591</v>
      </c>
      <c r="K287" s="1">
        <v>45567</v>
      </c>
      <c r="L287" s="1">
        <v>45566.536805555559</v>
      </c>
      <c r="M287" s="1">
        <v>45566.708333333336</v>
      </c>
      <c r="N287" s="1">
        <v>45569.748333333337</v>
      </c>
      <c r="O287" t="s">
        <v>62</v>
      </c>
      <c r="P287" s="1">
        <v>45569.708333333336</v>
      </c>
      <c r="Q287" t="s">
        <v>67</v>
      </c>
      <c r="R287" t="s">
        <v>68</v>
      </c>
      <c r="S287">
        <v>5.78</v>
      </c>
      <c r="T287">
        <v>9.9</v>
      </c>
      <c r="U287">
        <v>82.87</v>
      </c>
      <c r="V287">
        <v>4.12</v>
      </c>
      <c r="W287">
        <v>77.069999999999993</v>
      </c>
      <c r="X287">
        <v>72.95</v>
      </c>
      <c r="Y287">
        <v>0.95</v>
      </c>
      <c r="Z287">
        <f>IF(ShipmentData[[#This Row],[ImportToFulfilledHours]]&gt;12, 1, 0)</f>
        <v>0</v>
      </c>
      <c r="AA287">
        <f>IF(ShipmentData[[#This Row],[ImportToPickUpHours]]&gt;18, 1, 0)</f>
        <v>0</v>
      </c>
    </row>
    <row r="288" spans="1:27" x14ac:dyDescent="0.35">
      <c r="A288">
        <v>7776644207</v>
      </c>
      <c r="B288" t="s">
        <v>37</v>
      </c>
      <c r="C288" t="s">
        <v>38</v>
      </c>
      <c r="D288" t="s">
        <v>39</v>
      </c>
      <c r="E288" t="s">
        <v>15</v>
      </c>
      <c r="F288" t="s">
        <v>14</v>
      </c>
      <c r="G288" t="s">
        <v>25</v>
      </c>
      <c r="H288" t="s">
        <v>54</v>
      </c>
      <c r="I288" t="s">
        <v>14</v>
      </c>
      <c r="J288" s="1">
        <v>45566.296111111114</v>
      </c>
      <c r="K288" s="1">
        <v>45567</v>
      </c>
      <c r="L288" s="1">
        <v>45566.573449074072</v>
      </c>
      <c r="M288" s="1">
        <v>45566.708333333336</v>
      </c>
      <c r="N288" s="1">
        <v>45568.39166666667</v>
      </c>
      <c r="O288" t="s">
        <v>62</v>
      </c>
      <c r="P288" s="1">
        <v>45568.708333333336</v>
      </c>
      <c r="Q288" t="s">
        <v>67</v>
      </c>
      <c r="R288" t="s">
        <v>70</v>
      </c>
      <c r="S288">
        <v>6.65</v>
      </c>
      <c r="T288">
        <v>9.8800000000000008</v>
      </c>
      <c r="U288">
        <v>50.28</v>
      </c>
      <c r="V288">
        <v>3.23</v>
      </c>
      <c r="W288">
        <v>43.63</v>
      </c>
      <c r="X288">
        <v>40.4</v>
      </c>
      <c r="Y288">
        <v>0</v>
      </c>
      <c r="Z288">
        <f>IF(ShipmentData[[#This Row],[ImportToFulfilledHours]]&gt;12, 1, 0)</f>
        <v>0</v>
      </c>
      <c r="AA288">
        <f>IF(ShipmentData[[#This Row],[ImportToPickUpHours]]&gt;18, 1, 0)</f>
        <v>0</v>
      </c>
    </row>
    <row r="289" spans="1:27" x14ac:dyDescent="0.35">
      <c r="A289">
        <v>7776644290</v>
      </c>
      <c r="B289" t="s">
        <v>37</v>
      </c>
      <c r="C289" t="s">
        <v>38</v>
      </c>
      <c r="D289" t="s">
        <v>39</v>
      </c>
      <c r="E289" t="s">
        <v>15</v>
      </c>
      <c r="F289" t="s">
        <v>14</v>
      </c>
      <c r="G289" t="s">
        <v>25</v>
      </c>
      <c r="H289" t="s">
        <v>54</v>
      </c>
      <c r="I289" t="s">
        <v>14</v>
      </c>
      <c r="J289" s="1">
        <v>45566.296122685184</v>
      </c>
      <c r="K289" s="1">
        <v>45567</v>
      </c>
      <c r="L289" s="1">
        <v>45566.573449074072</v>
      </c>
      <c r="M289" s="1">
        <v>45566.708333333336</v>
      </c>
      <c r="N289" s="1">
        <v>45567.543333333335</v>
      </c>
      <c r="O289" t="s">
        <v>62</v>
      </c>
      <c r="P289" s="1">
        <v>45568.708333333336</v>
      </c>
      <c r="Q289" t="s">
        <v>67</v>
      </c>
      <c r="R289" t="s">
        <v>70</v>
      </c>
      <c r="S289">
        <v>6.65</v>
      </c>
      <c r="T289">
        <v>9.8800000000000008</v>
      </c>
      <c r="U289">
        <v>29.92</v>
      </c>
      <c r="V289">
        <v>3.23</v>
      </c>
      <c r="W289">
        <v>23.27</v>
      </c>
      <c r="X289">
        <v>20.03</v>
      </c>
      <c r="Y289">
        <v>0</v>
      </c>
      <c r="Z289">
        <f>IF(ShipmentData[[#This Row],[ImportToFulfilledHours]]&gt;12, 1, 0)</f>
        <v>0</v>
      </c>
      <c r="AA289">
        <f>IF(ShipmentData[[#This Row],[ImportToPickUpHours]]&gt;18, 1, 0)</f>
        <v>0</v>
      </c>
    </row>
    <row r="290" spans="1:27" x14ac:dyDescent="0.35">
      <c r="A290">
        <v>8438256635</v>
      </c>
      <c r="B290" t="s">
        <v>37</v>
      </c>
      <c r="C290" t="s">
        <v>38</v>
      </c>
      <c r="D290" t="s">
        <v>39</v>
      </c>
      <c r="E290" t="s">
        <v>15</v>
      </c>
      <c r="F290" t="s">
        <v>14</v>
      </c>
      <c r="G290" t="s">
        <v>16</v>
      </c>
      <c r="H290" t="s">
        <v>44</v>
      </c>
      <c r="I290" t="s">
        <v>14</v>
      </c>
      <c r="J290" s="1">
        <v>45566.296851851854</v>
      </c>
      <c r="K290" s="1">
        <v>45567</v>
      </c>
      <c r="L290" s="1">
        <v>45566.46266203704</v>
      </c>
      <c r="M290" s="1">
        <v>45566.541666666664</v>
      </c>
      <c r="N290" s="1">
        <v>45568.485000000001</v>
      </c>
      <c r="O290" t="s">
        <v>62</v>
      </c>
      <c r="P290" s="1">
        <v>45568.541666666664</v>
      </c>
      <c r="Q290" t="s">
        <v>67</v>
      </c>
      <c r="R290" t="s">
        <v>70</v>
      </c>
      <c r="S290">
        <v>3.97</v>
      </c>
      <c r="T290">
        <v>5.87</v>
      </c>
      <c r="U290">
        <v>52.5</v>
      </c>
      <c r="V290">
        <v>1.88</v>
      </c>
      <c r="W290">
        <v>48.53</v>
      </c>
      <c r="X290">
        <v>46.63</v>
      </c>
      <c r="Y290">
        <v>0</v>
      </c>
      <c r="Z290">
        <f>IF(ShipmentData[[#This Row],[ImportToFulfilledHours]]&gt;12, 1, 0)</f>
        <v>0</v>
      </c>
      <c r="AA290">
        <f>IF(ShipmentData[[#This Row],[ImportToPickUpHours]]&gt;18, 1, 0)</f>
        <v>0</v>
      </c>
    </row>
    <row r="291" spans="1:27" x14ac:dyDescent="0.35">
      <c r="A291">
        <v>8438256933</v>
      </c>
      <c r="B291" t="s">
        <v>37</v>
      </c>
      <c r="C291" t="s">
        <v>38</v>
      </c>
      <c r="D291" t="s">
        <v>39</v>
      </c>
      <c r="E291" t="s">
        <v>15</v>
      </c>
      <c r="F291" t="s">
        <v>14</v>
      </c>
      <c r="G291" t="s">
        <v>16</v>
      </c>
      <c r="H291" t="s">
        <v>44</v>
      </c>
      <c r="I291" t="s">
        <v>14</v>
      </c>
      <c r="J291" s="1">
        <v>45566.296863425923</v>
      </c>
      <c r="K291" s="1">
        <v>45567</v>
      </c>
      <c r="L291" s="1">
        <v>45566.46266203704</v>
      </c>
      <c r="M291" s="1">
        <v>45566.541666666664</v>
      </c>
      <c r="N291" s="1">
        <v>45568.464999999997</v>
      </c>
      <c r="O291" t="s">
        <v>62</v>
      </c>
      <c r="P291" s="1">
        <v>45568.541666666664</v>
      </c>
      <c r="Q291" t="s">
        <v>67</v>
      </c>
      <c r="R291" t="s">
        <v>70</v>
      </c>
      <c r="S291">
        <v>3.97</v>
      </c>
      <c r="T291">
        <v>5.87</v>
      </c>
      <c r="U291">
        <v>52.03</v>
      </c>
      <c r="V291">
        <v>1.88</v>
      </c>
      <c r="W291">
        <v>48.05</v>
      </c>
      <c r="X291">
        <v>46.15</v>
      </c>
      <c r="Y291">
        <v>0</v>
      </c>
      <c r="Z291">
        <f>IF(ShipmentData[[#This Row],[ImportToFulfilledHours]]&gt;12, 1, 0)</f>
        <v>0</v>
      </c>
      <c r="AA291">
        <f>IF(ShipmentData[[#This Row],[ImportToPickUpHours]]&gt;18, 1, 0)</f>
        <v>0</v>
      </c>
    </row>
    <row r="292" spans="1:27" x14ac:dyDescent="0.35">
      <c r="A292">
        <v>1421390166</v>
      </c>
      <c r="B292" t="s">
        <v>36</v>
      </c>
      <c r="C292" t="s">
        <v>38</v>
      </c>
      <c r="D292" t="s">
        <v>39</v>
      </c>
      <c r="E292" t="s">
        <v>15</v>
      </c>
      <c r="F292" t="s">
        <v>14</v>
      </c>
      <c r="G292" t="s">
        <v>26</v>
      </c>
      <c r="H292" t="s">
        <v>42</v>
      </c>
      <c r="I292" t="s">
        <v>14</v>
      </c>
      <c r="J292" s="1">
        <v>45566.298136574071</v>
      </c>
      <c r="K292" s="1">
        <v>45567</v>
      </c>
      <c r="L292" s="1">
        <v>45566.504467592589</v>
      </c>
      <c r="M292" s="1">
        <v>45566.541666666664</v>
      </c>
      <c r="N292" s="1">
        <v>45568.501666666663</v>
      </c>
      <c r="O292" t="s">
        <v>62</v>
      </c>
      <c r="P292" s="1">
        <v>45568.541666666664</v>
      </c>
      <c r="Q292" t="s">
        <v>67</v>
      </c>
      <c r="R292" t="s">
        <v>70</v>
      </c>
      <c r="S292">
        <v>4.95</v>
      </c>
      <c r="T292">
        <v>5.83</v>
      </c>
      <c r="U292">
        <v>52.88</v>
      </c>
      <c r="V292">
        <v>0.88</v>
      </c>
      <c r="W292">
        <v>47.92</v>
      </c>
      <c r="X292">
        <v>47.03</v>
      </c>
      <c r="Y292">
        <v>0</v>
      </c>
      <c r="Z292">
        <f>IF(ShipmentData[[#This Row],[ImportToFulfilledHours]]&gt;12, 1, 0)</f>
        <v>0</v>
      </c>
      <c r="AA292">
        <f>IF(ShipmentData[[#This Row],[ImportToPickUpHours]]&gt;18, 1, 0)</f>
        <v>0</v>
      </c>
    </row>
    <row r="293" spans="1:27" x14ac:dyDescent="0.35">
      <c r="A293">
        <v>1421390416</v>
      </c>
      <c r="B293" t="s">
        <v>36</v>
      </c>
      <c r="C293" t="s">
        <v>38</v>
      </c>
      <c r="D293" t="s">
        <v>39</v>
      </c>
      <c r="E293" t="s">
        <v>15</v>
      </c>
      <c r="F293" t="s">
        <v>14</v>
      </c>
      <c r="G293" t="s">
        <v>26</v>
      </c>
      <c r="H293" t="s">
        <v>42</v>
      </c>
      <c r="I293" t="s">
        <v>14</v>
      </c>
      <c r="J293" s="1">
        <v>45566.298148148147</v>
      </c>
      <c r="K293" s="1">
        <v>45567</v>
      </c>
      <c r="L293" s="1">
        <v>45566.504467592589</v>
      </c>
      <c r="M293" s="1">
        <v>45566.541666666664</v>
      </c>
      <c r="N293" s="1">
        <v>45567.51666666667</v>
      </c>
      <c r="O293" t="s">
        <v>62</v>
      </c>
      <c r="P293" s="1">
        <v>45568.541666666664</v>
      </c>
      <c r="Q293" t="s">
        <v>67</v>
      </c>
      <c r="R293" t="s">
        <v>70</v>
      </c>
      <c r="S293">
        <v>4.95</v>
      </c>
      <c r="T293">
        <v>5.83</v>
      </c>
      <c r="U293">
        <v>29.23</v>
      </c>
      <c r="V293">
        <v>0.88</v>
      </c>
      <c r="W293">
        <v>24.28</v>
      </c>
      <c r="X293">
        <v>23.4</v>
      </c>
      <c r="Y293">
        <v>0</v>
      </c>
      <c r="Z293">
        <f>IF(ShipmentData[[#This Row],[ImportToFulfilledHours]]&gt;12, 1, 0)</f>
        <v>0</v>
      </c>
      <c r="AA293">
        <f>IF(ShipmentData[[#This Row],[ImportToPickUpHours]]&gt;18, 1, 0)</f>
        <v>0</v>
      </c>
    </row>
    <row r="294" spans="1:27" x14ac:dyDescent="0.35">
      <c r="A294">
        <v>2024570764</v>
      </c>
      <c r="B294" t="s">
        <v>5</v>
      </c>
      <c r="C294" t="s">
        <v>57</v>
      </c>
      <c r="D294" t="s">
        <v>39</v>
      </c>
      <c r="E294" t="s">
        <v>15</v>
      </c>
      <c r="F294" t="s">
        <v>14</v>
      </c>
      <c r="G294" t="s">
        <v>23</v>
      </c>
      <c r="H294" t="s">
        <v>50</v>
      </c>
      <c r="I294" t="s">
        <v>14</v>
      </c>
      <c r="J294" s="1">
        <v>45566.300254629627</v>
      </c>
      <c r="K294" s="1">
        <v>45567</v>
      </c>
      <c r="L294" s="1">
        <v>45567.420543981483</v>
      </c>
      <c r="M294" s="1">
        <v>45567.541666666664</v>
      </c>
      <c r="N294" s="1"/>
      <c r="O294" t="s">
        <v>62</v>
      </c>
      <c r="P294" s="1">
        <v>45568.541666666664</v>
      </c>
      <c r="Q294" t="s">
        <v>69</v>
      </c>
      <c r="R294" t="s">
        <v>69</v>
      </c>
      <c r="S294">
        <v>26.88</v>
      </c>
      <c r="T294">
        <v>29.78</v>
      </c>
      <c r="V294">
        <v>2.9</v>
      </c>
      <c r="Y294">
        <v>0</v>
      </c>
      <c r="Z294">
        <f>IF(ShipmentData[[#This Row],[ImportToFulfilledHours]]&gt;12, 1, 0)</f>
        <v>1</v>
      </c>
      <c r="AA294">
        <f>IF(ShipmentData[[#This Row],[ImportToPickUpHours]]&gt;18, 1, 0)</f>
        <v>1</v>
      </c>
    </row>
    <row r="295" spans="1:27" x14ac:dyDescent="0.35">
      <c r="A295">
        <v>2024571213</v>
      </c>
      <c r="B295" t="s">
        <v>5</v>
      </c>
      <c r="C295" t="s">
        <v>57</v>
      </c>
      <c r="D295" t="s">
        <v>39</v>
      </c>
      <c r="E295" t="s">
        <v>15</v>
      </c>
      <c r="F295" t="s">
        <v>14</v>
      </c>
      <c r="G295" t="s">
        <v>23</v>
      </c>
      <c r="H295" t="s">
        <v>50</v>
      </c>
      <c r="I295" t="s">
        <v>14</v>
      </c>
      <c r="J295" s="1">
        <v>45566.300266203703</v>
      </c>
      <c r="K295" s="1">
        <v>45567</v>
      </c>
      <c r="L295" s="1">
        <v>45567.420543981483</v>
      </c>
      <c r="M295" s="1">
        <v>45567.541666666664</v>
      </c>
      <c r="N295" s="1">
        <v>45568.631666666668</v>
      </c>
      <c r="O295" t="s">
        <v>63</v>
      </c>
      <c r="P295" s="1">
        <v>45568.541666666664</v>
      </c>
      <c r="Q295" t="s">
        <v>67</v>
      </c>
      <c r="R295" t="s">
        <v>68</v>
      </c>
      <c r="S295">
        <v>26.88</v>
      </c>
      <c r="T295">
        <v>29.78</v>
      </c>
      <c r="U295">
        <v>55.95</v>
      </c>
      <c r="V295">
        <v>2.9</v>
      </c>
      <c r="W295">
        <v>29.07</v>
      </c>
      <c r="X295">
        <v>26.15</v>
      </c>
      <c r="Y295">
        <v>2.15</v>
      </c>
      <c r="Z295">
        <f>IF(ShipmentData[[#This Row],[ImportToFulfilledHours]]&gt;12, 1, 0)</f>
        <v>1</v>
      </c>
      <c r="AA295">
        <f>IF(ShipmentData[[#This Row],[ImportToPickUpHours]]&gt;18, 1, 0)</f>
        <v>1</v>
      </c>
    </row>
    <row r="296" spans="1:27" x14ac:dyDescent="0.35">
      <c r="A296">
        <v>2026260498</v>
      </c>
      <c r="B296" t="s">
        <v>5</v>
      </c>
      <c r="C296" t="s">
        <v>57</v>
      </c>
      <c r="D296" t="s">
        <v>39</v>
      </c>
      <c r="E296" t="s">
        <v>15</v>
      </c>
      <c r="F296" t="s">
        <v>14</v>
      </c>
      <c r="G296" t="s">
        <v>23</v>
      </c>
      <c r="H296" t="s">
        <v>50</v>
      </c>
      <c r="I296" t="s">
        <v>14</v>
      </c>
      <c r="J296" s="1">
        <v>45566.30164351852</v>
      </c>
      <c r="K296" s="1">
        <v>45567</v>
      </c>
      <c r="L296" s="1">
        <v>45567.417083333334</v>
      </c>
      <c r="M296" s="1">
        <v>45567.541666666664</v>
      </c>
      <c r="N296" s="1"/>
      <c r="O296" t="s">
        <v>62</v>
      </c>
      <c r="P296" s="1">
        <v>45568.541666666664</v>
      </c>
      <c r="Q296" t="s">
        <v>69</v>
      </c>
      <c r="R296" t="s">
        <v>69</v>
      </c>
      <c r="S296">
        <v>26.77</v>
      </c>
      <c r="T296">
        <v>29.75</v>
      </c>
      <c r="V296">
        <v>2.98</v>
      </c>
      <c r="Y296">
        <v>0</v>
      </c>
      <c r="Z296">
        <f>IF(ShipmentData[[#This Row],[ImportToFulfilledHours]]&gt;12, 1, 0)</f>
        <v>1</v>
      </c>
      <c r="AA296">
        <f>IF(ShipmentData[[#This Row],[ImportToPickUpHours]]&gt;18, 1, 0)</f>
        <v>1</v>
      </c>
    </row>
    <row r="297" spans="1:27" x14ac:dyDescent="0.35">
      <c r="A297">
        <v>2026260938</v>
      </c>
      <c r="B297" t="s">
        <v>5</v>
      </c>
      <c r="C297" t="s">
        <v>57</v>
      </c>
      <c r="D297" t="s">
        <v>39</v>
      </c>
      <c r="E297" t="s">
        <v>15</v>
      </c>
      <c r="F297" t="s">
        <v>14</v>
      </c>
      <c r="G297" t="s">
        <v>23</v>
      </c>
      <c r="H297" t="s">
        <v>50</v>
      </c>
      <c r="I297" t="s">
        <v>14</v>
      </c>
      <c r="J297" s="1">
        <v>45566.301655092589</v>
      </c>
      <c r="K297" s="1">
        <v>45567</v>
      </c>
      <c r="L297" s="1">
        <v>45567.417083333334</v>
      </c>
      <c r="M297" s="1">
        <v>45567.541666666664</v>
      </c>
      <c r="N297" s="1">
        <v>45568.748333333337</v>
      </c>
      <c r="O297" t="s">
        <v>62</v>
      </c>
      <c r="P297" s="1">
        <v>45568.541666666664</v>
      </c>
      <c r="Q297" t="s">
        <v>67</v>
      </c>
      <c r="R297" t="s">
        <v>68</v>
      </c>
      <c r="S297">
        <v>26.77</v>
      </c>
      <c r="T297">
        <v>29.75</v>
      </c>
      <c r="U297">
        <v>58.72</v>
      </c>
      <c r="V297">
        <v>2.98</v>
      </c>
      <c r="W297">
        <v>31.95</v>
      </c>
      <c r="X297">
        <v>28.95</v>
      </c>
      <c r="Y297">
        <v>4.95</v>
      </c>
      <c r="Z297">
        <f>IF(ShipmentData[[#This Row],[ImportToFulfilledHours]]&gt;12, 1, 0)</f>
        <v>1</v>
      </c>
      <c r="AA297">
        <f>IF(ShipmentData[[#This Row],[ImportToPickUpHours]]&gt;18, 1, 0)</f>
        <v>1</v>
      </c>
    </row>
    <row r="298" spans="1:27" x14ac:dyDescent="0.35">
      <c r="A298">
        <v>4859402397</v>
      </c>
      <c r="B298" t="s">
        <v>36</v>
      </c>
      <c r="C298" t="s">
        <v>57</v>
      </c>
      <c r="D298" t="s">
        <v>39</v>
      </c>
      <c r="E298" t="s">
        <v>15</v>
      </c>
      <c r="F298" t="s">
        <v>14</v>
      </c>
      <c r="G298" t="s">
        <v>22</v>
      </c>
      <c r="H298" t="s">
        <v>53</v>
      </c>
      <c r="I298" t="s">
        <v>14</v>
      </c>
      <c r="J298" s="1">
        <v>45566.302164351851</v>
      </c>
      <c r="K298" s="1">
        <v>45567</v>
      </c>
      <c r="L298" s="1">
        <v>45566.470208333332</v>
      </c>
      <c r="M298" s="1">
        <v>45566.541666666664</v>
      </c>
      <c r="N298" s="1">
        <v>45567.501666666663</v>
      </c>
      <c r="O298" t="s">
        <v>62</v>
      </c>
      <c r="P298" s="1">
        <v>45567.541666666664</v>
      </c>
      <c r="Q298" t="s">
        <v>67</v>
      </c>
      <c r="R298" t="s">
        <v>70</v>
      </c>
      <c r="S298">
        <v>4.0199999999999996</v>
      </c>
      <c r="T298">
        <v>5.73</v>
      </c>
      <c r="U298">
        <v>28.78</v>
      </c>
      <c r="V298">
        <v>1.7</v>
      </c>
      <c r="W298">
        <v>24.75</v>
      </c>
      <c r="X298">
        <v>23.03</v>
      </c>
      <c r="Y298">
        <v>0</v>
      </c>
      <c r="Z298">
        <f>IF(ShipmentData[[#This Row],[ImportToFulfilledHours]]&gt;12, 1, 0)</f>
        <v>0</v>
      </c>
      <c r="AA298">
        <f>IF(ShipmentData[[#This Row],[ImportToPickUpHours]]&gt;18, 1, 0)</f>
        <v>0</v>
      </c>
    </row>
    <row r="299" spans="1:27" x14ac:dyDescent="0.35">
      <c r="A299">
        <v>4859402525</v>
      </c>
      <c r="B299" t="s">
        <v>36</v>
      </c>
      <c r="C299" t="s">
        <v>57</v>
      </c>
      <c r="D299" t="s">
        <v>39</v>
      </c>
      <c r="E299" t="s">
        <v>15</v>
      </c>
      <c r="F299" t="s">
        <v>14</v>
      </c>
      <c r="G299" t="s">
        <v>22</v>
      </c>
      <c r="H299" t="s">
        <v>53</v>
      </c>
      <c r="I299" t="s">
        <v>14</v>
      </c>
      <c r="J299" s="1">
        <v>45566.302175925928</v>
      </c>
      <c r="K299" s="1">
        <v>45567</v>
      </c>
      <c r="L299" s="1">
        <v>45566.470208333332</v>
      </c>
      <c r="M299" s="1">
        <v>45566.541666666664</v>
      </c>
      <c r="N299" s="1">
        <v>45567.401666666665</v>
      </c>
      <c r="O299" t="s">
        <v>62</v>
      </c>
      <c r="P299" s="1">
        <v>45567.541666666664</v>
      </c>
      <c r="Q299" t="s">
        <v>67</v>
      </c>
      <c r="R299" t="s">
        <v>70</v>
      </c>
      <c r="S299">
        <v>4.0199999999999996</v>
      </c>
      <c r="T299">
        <v>5.73</v>
      </c>
      <c r="U299">
        <v>26.38</v>
      </c>
      <c r="V299">
        <v>1.7</v>
      </c>
      <c r="W299">
        <v>22.35</v>
      </c>
      <c r="X299">
        <v>20.63</v>
      </c>
      <c r="Y299">
        <v>0</v>
      </c>
      <c r="Z299">
        <f>IF(ShipmentData[[#This Row],[ImportToFulfilledHours]]&gt;12, 1, 0)</f>
        <v>0</v>
      </c>
      <c r="AA299">
        <f>IF(ShipmentData[[#This Row],[ImportToPickUpHours]]&gt;18, 1, 0)</f>
        <v>0</v>
      </c>
    </row>
    <row r="300" spans="1:27" x14ac:dyDescent="0.35">
      <c r="A300">
        <v>1654264800</v>
      </c>
      <c r="B300" t="s">
        <v>5</v>
      </c>
      <c r="C300" t="s">
        <v>38</v>
      </c>
      <c r="D300" t="s">
        <v>39</v>
      </c>
      <c r="E300" t="s">
        <v>15</v>
      </c>
      <c r="F300" t="s">
        <v>14</v>
      </c>
      <c r="G300" t="s">
        <v>26</v>
      </c>
      <c r="H300" t="s">
        <v>42</v>
      </c>
      <c r="I300" t="s">
        <v>14</v>
      </c>
      <c r="J300" s="1">
        <v>45566.30300925926</v>
      </c>
      <c r="K300" s="1">
        <v>45567</v>
      </c>
      <c r="L300" s="1">
        <v>45566.482951388891</v>
      </c>
      <c r="M300" s="1">
        <v>45566.541666666664</v>
      </c>
      <c r="N300" s="1">
        <v>45568.528333333335</v>
      </c>
      <c r="O300" t="s">
        <v>62</v>
      </c>
      <c r="P300" s="1">
        <v>45568.541666666664</v>
      </c>
      <c r="Q300" t="s">
        <v>67</v>
      </c>
      <c r="R300" t="s">
        <v>70</v>
      </c>
      <c r="S300">
        <v>4.32</v>
      </c>
      <c r="T300">
        <v>5.72</v>
      </c>
      <c r="U300">
        <v>53.4</v>
      </c>
      <c r="V300">
        <v>1.4</v>
      </c>
      <c r="W300">
        <v>49.08</v>
      </c>
      <c r="X300">
        <v>47.67</v>
      </c>
      <c r="Y300">
        <v>0</v>
      </c>
      <c r="Z300">
        <f>IF(ShipmentData[[#This Row],[ImportToFulfilledHours]]&gt;12, 1, 0)</f>
        <v>0</v>
      </c>
      <c r="AA300">
        <f>IF(ShipmentData[[#This Row],[ImportToPickUpHours]]&gt;18, 1, 0)</f>
        <v>0</v>
      </c>
    </row>
    <row r="301" spans="1:27" x14ac:dyDescent="0.35">
      <c r="A301">
        <v>1654265208</v>
      </c>
      <c r="B301" t="s">
        <v>5</v>
      </c>
      <c r="C301" t="s">
        <v>38</v>
      </c>
      <c r="D301" t="s">
        <v>39</v>
      </c>
      <c r="E301" t="s">
        <v>15</v>
      </c>
      <c r="F301" t="s">
        <v>14</v>
      </c>
      <c r="G301" t="s">
        <v>26</v>
      </c>
      <c r="H301" t="s">
        <v>42</v>
      </c>
      <c r="I301" t="s">
        <v>14</v>
      </c>
      <c r="J301" s="1">
        <v>45566.303020833337</v>
      </c>
      <c r="K301" s="1">
        <v>45567</v>
      </c>
      <c r="L301" s="1">
        <v>45566.482951388891</v>
      </c>
      <c r="M301" s="1">
        <v>45566.541666666664</v>
      </c>
      <c r="N301" s="1">
        <v>45568.748333333337</v>
      </c>
      <c r="O301" t="s">
        <v>62</v>
      </c>
      <c r="P301" s="1">
        <v>45568.541666666664</v>
      </c>
      <c r="Q301" t="s">
        <v>67</v>
      </c>
      <c r="R301" t="s">
        <v>68</v>
      </c>
      <c r="S301">
        <v>4.32</v>
      </c>
      <c r="T301">
        <v>5.72</v>
      </c>
      <c r="U301">
        <v>58.68</v>
      </c>
      <c r="V301">
        <v>1.4</v>
      </c>
      <c r="W301">
        <v>54.37</v>
      </c>
      <c r="X301">
        <v>52.95</v>
      </c>
      <c r="Y301">
        <v>4.95</v>
      </c>
      <c r="Z301">
        <f>IF(ShipmentData[[#This Row],[ImportToFulfilledHours]]&gt;12, 1, 0)</f>
        <v>0</v>
      </c>
      <c r="AA301">
        <f>IF(ShipmentData[[#This Row],[ImportToPickUpHours]]&gt;18, 1, 0)</f>
        <v>0</v>
      </c>
    </row>
    <row r="302" spans="1:27" x14ac:dyDescent="0.35">
      <c r="A302">
        <v>2027824838</v>
      </c>
      <c r="B302" t="s">
        <v>6</v>
      </c>
      <c r="C302" t="s">
        <v>58</v>
      </c>
      <c r="D302" t="s">
        <v>39</v>
      </c>
      <c r="E302" t="s">
        <v>15</v>
      </c>
      <c r="F302" t="s">
        <v>14</v>
      </c>
      <c r="G302" t="s">
        <v>18</v>
      </c>
      <c r="H302" t="s">
        <v>41</v>
      </c>
      <c r="I302" t="s">
        <v>14</v>
      </c>
      <c r="J302" s="1">
        <v>45566.303726851853</v>
      </c>
      <c r="K302" s="1">
        <v>45567</v>
      </c>
      <c r="L302" s="1">
        <v>45566.662256944444</v>
      </c>
      <c r="M302" s="1">
        <v>45566.708333333336</v>
      </c>
      <c r="N302" s="1">
        <v>45569.368333333332</v>
      </c>
      <c r="O302" t="s">
        <v>62</v>
      </c>
      <c r="P302" s="1">
        <v>45569.708333333336</v>
      </c>
      <c r="Q302" t="s">
        <v>67</v>
      </c>
      <c r="R302" t="s">
        <v>70</v>
      </c>
      <c r="S302">
        <v>8.6</v>
      </c>
      <c r="T302">
        <v>9.6999999999999993</v>
      </c>
      <c r="U302">
        <v>73.55</v>
      </c>
      <c r="V302">
        <v>1.1000000000000001</v>
      </c>
      <c r="W302">
        <v>64.930000000000007</v>
      </c>
      <c r="X302">
        <v>63.83</v>
      </c>
      <c r="Y302">
        <v>0</v>
      </c>
      <c r="Z302">
        <f>IF(ShipmentData[[#This Row],[ImportToFulfilledHours]]&gt;12, 1, 0)</f>
        <v>0</v>
      </c>
      <c r="AA302">
        <f>IF(ShipmentData[[#This Row],[ImportToPickUpHours]]&gt;18, 1, 0)</f>
        <v>0</v>
      </c>
    </row>
    <row r="303" spans="1:27" x14ac:dyDescent="0.35">
      <c r="A303">
        <v>2027825337</v>
      </c>
      <c r="B303" t="s">
        <v>6</v>
      </c>
      <c r="C303" t="s">
        <v>58</v>
      </c>
      <c r="D303" t="s">
        <v>39</v>
      </c>
      <c r="E303" t="s">
        <v>15</v>
      </c>
      <c r="F303" t="s">
        <v>14</v>
      </c>
      <c r="G303" t="s">
        <v>18</v>
      </c>
      <c r="H303" t="s">
        <v>41</v>
      </c>
      <c r="I303" t="s">
        <v>14</v>
      </c>
      <c r="J303" s="1">
        <v>45566.303738425922</v>
      </c>
      <c r="K303" s="1">
        <v>45567</v>
      </c>
      <c r="L303" s="1">
        <v>45566.662256944444</v>
      </c>
      <c r="M303" s="1">
        <v>45566.708333333336</v>
      </c>
      <c r="N303" s="1">
        <v>45569.703333333331</v>
      </c>
      <c r="O303" t="s">
        <v>62</v>
      </c>
      <c r="P303" s="1">
        <v>45569.708333333336</v>
      </c>
      <c r="Q303" t="s">
        <v>67</v>
      </c>
      <c r="R303" t="s">
        <v>70</v>
      </c>
      <c r="S303">
        <v>8.6</v>
      </c>
      <c r="T303">
        <v>9.6999999999999993</v>
      </c>
      <c r="U303">
        <v>81.58</v>
      </c>
      <c r="V303">
        <v>1.1000000000000001</v>
      </c>
      <c r="W303">
        <v>72.98</v>
      </c>
      <c r="X303">
        <v>71.87</v>
      </c>
      <c r="Y303">
        <v>0</v>
      </c>
      <c r="Z303">
        <f>IF(ShipmentData[[#This Row],[ImportToFulfilledHours]]&gt;12, 1, 0)</f>
        <v>0</v>
      </c>
      <c r="AA303">
        <f>IF(ShipmentData[[#This Row],[ImportToPickUpHours]]&gt;18, 1, 0)</f>
        <v>0</v>
      </c>
    </row>
    <row r="304" spans="1:27" x14ac:dyDescent="0.35">
      <c r="A304">
        <v>3915231918</v>
      </c>
      <c r="B304" t="s">
        <v>37</v>
      </c>
      <c r="C304" t="s">
        <v>38</v>
      </c>
      <c r="D304" t="s">
        <v>39</v>
      </c>
      <c r="E304" t="s">
        <v>15</v>
      </c>
      <c r="F304" t="s">
        <v>14</v>
      </c>
      <c r="G304" t="s">
        <v>25</v>
      </c>
      <c r="H304" t="s">
        <v>54</v>
      </c>
      <c r="I304" t="s">
        <v>14</v>
      </c>
      <c r="J304" s="1">
        <v>45566.304178240738</v>
      </c>
      <c r="K304" s="1">
        <v>45567</v>
      </c>
      <c r="L304" s="1">
        <v>45566.584351851852</v>
      </c>
      <c r="M304" s="1">
        <v>45566.708333333336</v>
      </c>
      <c r="N304" s="1">
        <v>45568.451666666668</v>
      </c>
      <c r="O304" t="s">
        <v>62</v>
      </c>
      <c r="P304" s="1">
        <v>45568.708333333336</v>
      </c>
      <c r="Q304" t="s">
        <v>67</v>
      </c>
      <c r="R304" t="s">
        <v>70</v>
      </c>
      <c r="S304">
        <v>6.72</v>
      </c>
      <c r="T304">
        <v>9.68</v>
      </c>
      <c r="U304">
        <v>51.53</v>
      </c>
      <c r="V304">
        <v>2.97</v>
      </c>
      <c r="W304">
        <v>44.8</v>
      </c>
      <c r="X304">
        <v>41.83</v>
      </c>
      <c r="Y304">
        <v>0</v>
      </c>
      <c r="Z304">
        <f>IF(ShipmentData[[#This Row],[ImportToFulfilledHours]]&gt;12, 1, 0)</f>
        <v>0</v>
      </c>
      <c r="AA304">
        <f>IF(ShipmentData[[#This Row],[ImportToPickUpHours]]&gt;18, 1, 0)</f>
        <v>0</v>
      </c>
    </row>
    <row r="305" spans="1:27" x14ac:dyDescent="0.35">
      <c r="A305">
        <v>3915232100</v>
      </c>
      <c r="B305" t="s">
        <v>37</v>
      </c>
      <c r="C305" t="s">
        <v>38</v>
      </c>
      <c r="D305" t="s">
        <v>39</v>
      </c>
      <c r="E305" t="s">
        <v>15</v>
      </c>
      <c r="F305" t="s">
        <v>14</v>
      </c>
      <c r="G305" t="s">
        <v>25</v>
      </c>
      <c r="H305" t="s">
        <v>54</v>
      </c>
      <c r="I305" t="s">
        <v>14</v>
      </c>
      <c r="J305" s="1">
        <v>45566.304189814815</v>
      </c>
      <c r="K305" s="1">
        <v>45567</v>
      </c>
      <c r="L305" s="1">
        <v>45566.584351851852</v>
      </c>
      <c r="M305" s="1">
        <v>45566.708333333336</v>
      </c>
      <c r="N305" s="1">
        <v>45568.748333333337</v>
      </c>
      <c r="O305" t="s">
        <v>63</v>
      </c>
      <c r="P305" s="1">
        <v>45568.708333333336</v>
      </c>
      <c r="Q305" t="s">
        <v>67</v>
      </c>
      <c r="R305" t="s">
        <v>68</v>
      </c>
      <c r="S305">
        <v>6.72</v>
      </c>
      <c r="T305">
        <v>9.68</v>
      </c>
      <c r="U305">
        <v>58.65</v>
      </c>
      <c r="V305">
        <v>2.97</v>
      </c>
      <c r="W305">
        <v>51.93</v>
      </c>
      <c r="X305">
        <v>48.95</v>
      </c>
      <c r="Y305">
        <v>0.95</v>
      </c>
      <c r="Z305">
        <f>IF(ShipmentData[[#This Row],[ImportToFulfilledHours]]&gt;12, 1, 0)</f>
        <v>0</v>
      </c>
      <c r="AA305">
        <f>IF(ShipmentData[[#This Row],[ImportToPickUpHours]]&gt;18, 1, 0)</f>
        <v>0</v>
      </c>
    </row>
    <row r="306" spans="1:27" x14ac:dyDescent="0.35">
      <c r="A306">
        <v>2029728707</v>
      </c>
      <c r="B306" t="s">
        <v>37</v>
      </c>
      <c r="C306" t="s">
        <v>58</v>
      </c>
      <c r="D306" t="s">
        <v>39</v>
      </c>
      <c r="E306" t="s">
        <v>15</v>
      </c>
      <c r="F306" t="s">
        <v>14</v>
      </c>
      <c r="G306" t="s">
        <v>24</v>
      </c>
      <c r="H306" t="s">
        <v>48</v>
      </c>
      <c r="I306" t="s">
        <v>14</v>
      </c>
      <c r="J306" s="1">
        <v>45566.305810185186</v>
      </c>
      <c r="K306" s="1">
        <v>45567</v>
      </c>
      <c r="L306" s="1">
        <v>45566.493402777778</v>
      </c>
      <c r="M306" s="1">
        <v>45566.541666666664</v>
      </c>
      <c r="N306" s="1">
        <v>45569.464999999997</v>
      </c>
      <c r="O306" t="s">
        <v>62</v>
      </c>
      <c r="P306" s="1">
        <v>45569.541666666664</v>
      </c>
      <c r="Q306" t="s">
        <v>67</v>
      </c>
      <c r="R306" t="s">
        <v>70</v>
      </c>
      <c r="S306">
        <v>4.5</v>
      </c>
      <c r="T306">
        <v>5.65</v>
      </c>
      <c r="U306">
        <v>75.819999999999993</v>
      </c>
      <c r="V306">
        <v>1.1499999999999999</v>
      </c>
      <c r="W306">
        <v>71.319999999999993</v>
      </c>
      <c r="X306">
        <v>70.150000000000006</v>
      </c>
      <c r="Y306">
        <v>0</v>
      </c>
      <c r="Z306">
        <f>IF(ShipmentData[[#This Row],[ImportToFulfilledHours]]&gt;12, 1, 0)</f>
        <v>0</v>
      </c>
      <c r="AA306">
        <f>IF(ShipmentData[[#This Row],[ImportToPickUpHours]]&gt;18, 1, 0)</f>
        <v>0</v>
      </c>
    </row>
    <row r="307" spans="1:27" x14ac:dyDescent="0.35">
      <c r="A307">
        <v>2029728756</v>
      </c>
      <c r="B307" t="s">
        <v>37</v>
      </c>
      <c r="C307" t="s">
        <v>58</v>
      </c>
      <c r="D307" t="s">
        <v>39</v>
      </c>
      <c r="E307" t="s">
        <v>15</v>
      </c>
      <c r="F307" t="s">
        <v>14</v>
      </c>
      <c r="G307" t="s">
        <v>24</v>
      </c>
      <c r="H307" t="s">
        <v>48</v>
      </c>
      <c r="I307" t="s">
        <v>14</v>
      </c>
      <c r="J307" s="1">
        <v>45566.305821759262</v>
      </c>
      <c r="K307" s="1">
        <v>45567</v>
      </c>
      <c r="L307" s="1">
        <v>45566.493402777778</v>
      </c>
      <c r="M307" s="1">
        <v>45566.541666666664</v>
      </c>
      <c r="N307" s="1">
        <v>45568.425000000003</v>
      </c>
      <c r="O307" t="s">
        <v>62</v>
      </c>
      <c r="P307" s="1">
        <v>45569.541666666664</v>
      </c>
      <c r="Q307" t="s">
        <v>67</v>
      </c>
      <c r="R307" t="s">
        <v>70</v>
      </c>
      <c r="S307">
        <v>4.5</v>
      </c>
      <c r="T307">
        <v>5.65</v>
      </c>
      <c r="U307">
        <v>50.85</v>
      </c>
      <c r="V307">
        <v>1.1499999999999999</v>
      </c>
      <c r="W307">
        <v>46.35</v>
      </c>
      <c r="X307">
        <v>45.2</v>
      </c>
      <c r="Y307">
        <v>0</v>
      </c>
      <c r="Z307">
        <f>IF(ShipmentData[[#This Row],[ImportToFulfilledHours]]&gt;12, 1, 0)</f>
        <v>0</v>
      </c>
      <c r="AA307">
        <f>IF(ShipmentData[[#This Row],[ImportToPickUpHours]]&gt;18, 1, 0)</f>
        <v>0</v>
      </c>
    </row>
    <row r="308" spans="1:27" x14ac:dyDescent="0.35">
      <c r="A308">
        <v>2032101889</v>
      </c>
      <c r="B308" t="s">
        <v>6</v>
      </c>
      <c r="C308" t="s">
        <v>58</v>
      </c>
      <c r="D308" t="s">
        <v>39</v>
      </c>
      <c r="E308" t="s">
        <v>15</v>
      </c>
      <c r="F308" t="s">
        <v>14</v>
      </c>
      <c r="G308" t="s">
        <v>29</v>
      </c>
      <c r="H308" t="s">
        <v>56</v>
      </c>
      <c r="I308" t="s">
        <v>14</v>
      </c>
      <c r="J308" s="1">
        <v>45566.307893518519</v>
      </c>
      <c r="K308" s="1">
        <v>45567</v>
      </c>
      <c r="L308" s="1">
        <v>45566.47451388889</v>
      </c>
      <c r="M308" s="1">
        <v>45566.541666666664</v>
      </c>
      <c r="N308" s="1">
        <v>45569.376666666663</v>
      </c>
      <c r="O308" t="s">
        <v>62</v>
      </c>
      <c r="P308" s="1">
        <v>45569.541666666664</v>
      </c>
      <c r="Q308" t="s">
        <v>67</v>
      </c>
      <c r="R308" t="s">
        <v>70</v>
      </c>
      <c r="S308">
        <v>3.98</v>
      </c>
      <c r="T308">
        <v>5.6</v>
      </c>
      <c r="U308">
        <v>73.650000000000006</v>
      </c>
      <c r="V308">
        <v>1.6</v>
      </c>
      <c r="W308">
        <v>69.650000000000006</v>
      </c>
      <c r="X308">
        <v>68.03</v>
      </c>
      <c r="Y308">
        <v>0</v>
      </c>
      <c r="Z308">
        <f>IF(ShipmentData[[#This Row],[ImportToFulfilledHours]]&gt;12, 1, 0)</f>
        <v>0</v>
      </c>
      <c r="AA308">
        <f>IF(ShipmentData[[#This Row],[ImportToPickUpHours]]&gt;18, 1, 0)</f>
        <v>0</v>
      </c>
    </row>
    <row r="309" spans="1:27" x14ac:dyDescent="0.35">
      <c r="A309">
        <v>7424230402</v>
      </c>
      <c r="B309" t="s">
        <v>12</v>
      </c>
      <c r="C309" t="s">
        <v>58</v>
      </c>
      <c r="D309" t="s">
        <v>39</v>
      </c>
      <c r="E309" t="s">
        <v>15</v>
      </c>
      <c r="F309" t="s">
        <v>14</v>
      </c>
      <c r="G309" t="s">
        <v>18</v>
      </c>
      <c r="H309" t="s">
        <v>41</v>
      </c>
      <c r="I309" t="s">
        <v>14</v>
      </c>
      <c r="J309" s="1">
        <v>45566.307893518519</v>
      </c>
      <c r="K309" s="1">
        <v>45567</v>
      </c>
      <c r="L309" s="1">
        <v>45566.643703703703</v>
      </c>
      <c r="M309" s="1">
        <v>45566.708333333336</v>
      </c>
      <c r="N309" s="1"/>
      <c r="O309" t="s">
        <v>62</v>
      </c>
      <c r="P309" s="1">
        <v>45569.708333333336</v>
      </c>
      <c r="Q309" t="s">
        <v>69</v>
      </c>
      <c r="R309" t="s">
        <v>69</v>
      </c>
      <c r="S309">
        <v>8.0500000000000007</v>
      </c>
      <c r="T309">
        <v>9.6</v>
      </c>
      <c r="V309">
        <v>1.55</v>
      </c>
      <c r="Y309">
        <v>0</v>
      </c>
      <c r="Z309">
        <f>IF(ShipmentData[[#This Row],[ImportToFulfilledHours]]&gt;12, 1, 0)</f>
        <v>0</v>
      </c>
      <c r="AA309">
        <f>IF(ShipmentData[[#This Row],[ImportToPickUpHours]]&gt;18, 1, 0)</f>
        <v>0</v>
      </c>
    </row>
    <row r="310" spans="1:27" x14ac:dyDescent="0.35">
      <c r="A310">
        <v>2032102431</v>
      </c>
      <c r="B310" t="s">
        <v>6</v>
      </c>
      <c r="C310" t="s">
        <v>58</v>
      </c>
      <c r="D310" t="s">
        <v>39</v>
      </c>
      <c r="E310" t="s">
        <v>15</v>
      </c>
      <c r="F310" t="s">
        <v>14</v>
      </c>
      <c r="G310" t="s">
        <v>29</v>
      </c>
      <c r="H310" t="s">
        <v>56</v>
      </c>
      <c r="I310" t="s">
        <v>14</v>
      </c>
      <c r="J310" s="1">
        <v>45566.307905092595</v>
      </c>
      <c r="K310" s="1">
        <v>45567</v>
      </c>
      <c r="L310" s="1">
        <v>45566.47451388889</v>
      </c>
      <c r="M310" s="1">
        <v>45566.541666666664</v>
      </c>
      <c r="N310" s="1"/>
      <c r="O310" t="s">
        <v>62</v>
      </c>
      <c r="P310" s="1">
        <v>45569.541666666664</v>
      </c>
      <c r="Q310" t="s">
        <v>69</v>
      </c>
      <c r="R310" t="s">
        <v>69</v>
      </c>
      <c r="S310">
        <v>3.98</v>
      </c>
      <c r="T310">
        <v>5.6</v>
      </c>
      <c r="V310">
        <v>1.6</v>
      </c>
      <c r="Y310">
        <v>0</v>
      </c>
      <c r="Z310">
        <f>IF(ShipmentData[[#This Row],[ImportToFulfilledHours]]&gt;12, 1, 0)</f>
        <v>0</v>
      </c>
      <c r="AA310">
        <f>IF(ShipmentData[[#This Row],[ImportToPickUpHours]]&gt;18, 1, 0)</f>
        <v>0</v>
      </c>
    </row>
    <row r="311" spans="1:27" x14ac:dyDescent="0.35">
      <c r="A311">
        <v>7424230786</v>
      </c>
      <c r="B311" t="s">
        <v>12</v>
      </c>
      <c r="C311" t="s">
        <v>58</v>
      </c>
      <c r="D311" t="s">
        <v>39</v>
      </c>
      <c r="E311" t="s">
        <v>15</v>
      </c>
      <c r="F311" t="s">
        <v>14</v>
      </c>
      <c r="G311" t="s">
        <v>18</v>
      </c>
      <c r="H311" t="s">
        <v>41</v>
      </c>
      <c r="I311" t="s">
        <v>14</v>
      </c>
      <c r="J311" s="1">
        <v>45566.307905092595</v>
      </c>
      <c r="K311" s="1">
        <v>45567</v>
      </c>
      <c r="L311" s="1">
        <v>45566.643703703703</v>
      </c>
      <c r="M311" s="1">
        <v>45566.708333333336</v>
      </c>
      <c r="N311" s="1">
        <v>45569.403333333335</v>
      </c>
      <c r="O311" t="s">
        <v>62</v>
      </c>
      <c r="P311" s="1">
        <v>45569.708333333336</v>
      </c>
      <c r="Q311" t="s">
        <v>67</v>
      </c>
      <c r="R311" t="s">
        <v>70</v>
      </c>
      <c r="S311">
        <v>8.0500000000000007</v>
      </c>
      <c r="T311">
        <v>9.6</v>
      </c>
      <c r="U311">
        <v>74.28</v>
      </c>
      <c r="V311">
        <v>1.55</v>
      </c>
      <c r="W311">
        <v>66.22</v>
      </c>
      <c r="X311">
        <v>64.67</v>
      </c>
      <c r="Y311">
        <v>0</v>
      </c>
      <c r="Z311">
        <f>IF(ShipmentData[[#This Row],[ImportToFulfilledHours]]&gt;12, 1, 0)</f>
        <v>0</v>
      </c>
      <c r="AA311">
        <f>IF(ShipmentData[[#This Row],[ImportToPickUpHours]]&gt;18, 1, 0)</f>
        <v>0</v>
      </c>
    </row>
    <row r="312" spans="1:27" x14ac:dyDescent="0.35">
      <c r="A312">
        <v>1169395277</v>
      </c>
      <c r="B312" t="s">
        <v>37</v>
      </c>
      <c r="C312" t="s">
        <v>58</v>
      </c>
      <c r="D312" t="s">
        <v>39</v>
      </c>
      <c r="E312" t="s">
        <v>15</v>
      </c>
      <c r="F312" t="s">
        <v>14</v>
      </c>
      <c r="G312" t="s">
        <v>18</v>
      </c>
      <c r="H312" t="s">
        <v>41</v>
      </c>
      <c r="I312" t="s">
        <v>14</v>
      </c>
      <c r="J312" s="1">
        <v>45566.310624999998</v>
      </c>
      <c r="K312" s="1">
        <v>45567</v>
      </c>
      <c r="L312" s="1">
        <v>45566.578657407408</v>
      </c>
      <c r="M312" s="1">
        <v>45566.708333333336</v>
      </c>
      <c r="N312" s="1">
        <v>45569.668333333335</v>
      </c>
      <c r="O312" t="s">
        <v>62</v>
      </c>
      <c r="P312" s="1">
        <v>45569.708333333336</v>
      </c>
      <c r="Q312" t="s">
        <v>67</v>
      </c>
      <c r="R312" t="s">
        <v>70</v>
      </c>
      <c r="S312">
        <v>6.42</v>
      </c>
      <c r="T312">
        <v>9.5299999999999994</v>
      </c>
      <c r="U312">
        <v>80.58</v>
      </c>
      <c r="V312">
        <v>3.1</v>
      </c>
      <c r="W312">
        <v>74.150000000000006</v>
      </c>
      <c r="X312">
        <v>71.03</v>
      </c>
      <c r="Y312">
        <v>0</v>
      </c>
      <c r="Z312">
        <f>IF(ShipmentData[[#This Row],[ImportToFulfilledHours]]&gt;12, 1, 0)</f>
        <v>0</v>
      </c>
      <c r="AA312">
        <f>IF(ShipmentData[[#This Row],[ImportToPickUpHours]]&gt;18, 1, 0)</f>
        <v>0</v>
      </c>
    </row>
    <row r="313" spans="1:27" x14ac:dyDescent="0.35">
      <c r="A313">
        <v>1425696382</v>
      </c>
      <c r="B313" t="s">
        <v>6</v>
      </c>
      <c r="C313" t="s">
        <v>58</v>
      </c>
      <c r="D313" t="s">
        <v>39</v>
      </c>
      <c r="E313" t="s">
        <v>15</v>
      </c>
      <c r="F313" t="s">
        <v>14</v>
      </c>
      <c r="G313" t="s">
        <v>29</v>
      </c>
      <c r="H313" t="s">
        <v>56</v>
      </c>
      <c r="I313" t="s">
        <v>14</v>
      </c>
      <c r="J313" s="1">
        <v>45566.310636574075</v>
      </c>
      <c r="K313" s="1">
        <v>45567</v>
      </c>
      <c r="L313" s="1">
        <v>45566.687141203707</v>
      </c>
      <c r="M313" s="1">
        <v>45566.708333333336</v>
      </c>
      <c r="N313" s="1">
        <v>45569.548333333332</v>
      </c>
      <c r="O313" t="s">
        <v>62</v>
      </c>
      <c r="P313" s="1">
        <v>45569.708333333336</v>
      </c>
      <c r="Q313" t="s">
        <v>67</v>
      </c>
      <c r="R313" t="s">
        <v>70</v>
      </c>
      <c r="S313">
        <v>9.0299999999999994</v>
      </c>
      <c r="T313">
        <v>9.5299999999999994</v>
      </c>
      <c r="U313">
        <v>77.7</v>
      </c>
      <c r="V313">
        <v>0.5</v>
      </c>
      <c r="W313">
        <v>68.67</v>
      </c>
      <c r="X313">
        <v>68.150000000000006</v>
      </c>
      <c r="Y313">
        <v>0</v>
      </c>
      <c r="Z313">
        <f>IF(ShipmentData[[#This Row],[ImportToFulfilledHours]]&gt;12, 1, 0)</f>
        <v>0</v>
      </c>
      <c r="AA313">
        <f>IF(ShipmentData[[#This Row],[ImportToPickUpHours]]&gt;18, 1, 0)</f>
        <v>0</v>
      </c>
    </row>
    <row r="314" spans="1:27" x14ac:dyDescent="0.35">
      <c r="A314">
        <v>1425933885</v>
      </c>
      <c r="B314" t="s">
        <v>13</v>
      </c>
      <c r="C314" t="s">
        <v>58</v>
      </c>
      <c r="D314" t="s">
        <v>39</v>
      </c>
      <c r="E314" t="s">
        <v>15</v>
      </c>
      <c r="F314" t="s">
        <v>14</v>
      </c>
      <c r="G314" t="s">
        <v>30</v>
      </c>
      <c r="H314" t="s">
        <v>45</v>
      </c>
      <c r="I314" t="s">
        <v>14</v>
      </c>
      <c r="J314" s="1">
        <v>45566.310636574075</v>
      </c>
      <c r="K314" s="1">
        <v>45567</v>
      </c>
      <c r="L314" s="1">
        <v>45566.549421296295</v>
      </c>
      <c r="M314" s="1">
        <v>45566.708333333336</v>
      </c>
      <c r="N314" s="1">
        <v>45570.588333333333</v>
      </c>
      <c r="O314" t="s">
        <v>62</v>
      </c>
      <c r="P314" s="1">
        <v>45569.708333333336</v>
      </c>
      <c r="Q314" t="s">
        <v>67</v>
      </c>
      <c r="R314" t="s">
        <v>68</v>
      </c>
      <c r="S314">
        <v>5.72</v>
      </c>
      <c r="T314">
        <v>9.5299999999999994</v>
      </c>
      <c r="U314">
        <v>102.65</v>
      </c>
      <c r="V314">
        <v>3.8</v>
      </c>
      <c r="W314">
        <v>96.93</v>
      </c>
      <c r="X314">
        <v>93.12</v>
      </c>
      <c r="Y314">
        <v>21.12</v>
      </c>
      <c r="Z314">
        <f>IF(ShipmentData[[#This Row],[ImportToFulfilledHours]]&gt;12, 1, 0)</f>
        <v>0</v>
      </c>
      <c r="AA314">
        <f>IF(ShipmentData[[#This Row],[ImportToPickUpHours]]&gt;18, 1, 0)</f>
        <v>0</v>
      </c>
    </row>
    <row r="315" spans="1:27" x14ac:dyDescent="0.35">
      <c r="A315">
        <v>1169395647</v>
      </c>
      <c r="B315" t="s">
        <v>37</v>
      </c>
      <c r="C315" t="s">
        <v>58</v>
      </c>
      <c r="D315" t="s">
        <v>39</v>
      </c>
      <c r="E315" t="s">
        <v>15</v>
      </c>
      <c r="F315" t="s">
        <v>14</v>
      </c>
      <c r="G315" t="s">
        <v>18</v>
      </c>
      <c r="H315" t="s">
        <v>41</v>
      </c>
      <c r="I315" t="s">
        <v>14</v>
      </c>
      <c r="J315" s="1">
        <v>45566.310636574075</v>
      </c>
      <c r="K315" s="1">
        <v>45567</v>
      </c>
      <c r="L315" s="1">
        <v>45566.578657407408</v>
      </c>
      <c r="M315" s="1">
        <v>45566.708333333336</v>
      </c>
      <c r="N315" s="1">
        <v>45569.703333333331</v>
      </c>
      <c r="O315" t="s">
        <v>62</v>
      </c>
      <c r="P315" s="1">
        <v>45569.708333333336</v>
      </c>
      <c r="Q315" t="s">
        <v>67</v>
      </c>
      <c r="R315" t="s">
        <v>70</v>
      </c>
      <c r="S315">
        <v>6.42</v>
      </c>
      <c r="T315">
        <v>9.5299999999999994</v>
      </c>
      <c r="U315">
        <v>81.42</v>
      </c>
      <c r="V315">
        <v>3.1</v>
      </c>
      <c r="W315">
        <v>74.98</v>
      </c>
      <c r="X315">
        <v>71.87</v>
      </c>
      <c r="Y315">
        <v>0</v>
      </c>
      <c r="Z315">
        <f>IF(ShipmentData[[#This Row],[ImportToFulfilledHours]]&gt;12, 1, 0)</f>
        <v>0</v>
      </c>
      <c r="AA315">
        <f>IF(ShipmentData[[#This Row],[ImportToPickUpHours]]&gt;18, 1, 0)</f>
        <v>0</v>
      </c>
    </row>
    <row r="316" spans="1:27" x14ac:dyDescent="0.35">
      <c r="A316">
        <v>1425697013</v>
      </c>
      <c r="B316" t="s">
        <v>6</v>
      </c>
      <c r="C316" t="s">
        <v>58</v>
      </c>
      <c r="D316" t="s">
        <v>39</v>
      </c>
      <c r="E316" t="s">
        <v>15</v>
      </c>
      <c r="F316" t="s">
        <v>14</v>
      </c>
      <c r="G316" t="s">
        <v>29</v>
      </c>
      <c r="H316" t="s">
        <v>56</v>
      </c>
      <c r="I316" t="s">
        <v>14</v>
      </c>
      <c r="J316" s="1">
        <v>45566.310648148145</v>
      </c>
      <c r="K316" s="1">
        <v>45567</v>
      </c>
      <c r="L316" s="1">
        <v>45566.687141203707</v>
      </c>
      <c r="M316" s="1">
        <v>45566.708333333336</v>
      </c>
      <c r="N316" s="1"/>
      <c r="O316" t="s">
        <v>62</v>
      </c>
      <c r="P316" s="1">
        <v>45569.708333333336</v>
      </c>
      <c r="Q316" t="s">
        <v>69</v>
      </c>
      <c r="R316" t="s">
        <v>69</v>
      </c>
      <c r="S316">
        <v>9.0299999999999994</v>
      </c>
      <c r="T316">
        <v>9.5299999999999994</v>
      </c>
      <c r="V316">
        <v>0.5</v>
      </c>
      <c r="Y316">
        <v>0</v>
      </c>
      <c r="Z316">
        <f>IF(ShipmentData[[#This Row],[ImportToFulfilledHours]]&gt;12, 1, 0)</f>
        <v>0</v>
      </c>
      <c r="AA316">
        <f>IF(ShipmentData[[#This Row],[ImportToPickUpHours]]&gt;18, 1, 0)</f>
        <v>0</v>
      </c>
    </row>
    <row r="317" spans="1:27" x14ac:dyDescent="0.35">
      <c r="A317">
        <v>1425934376</v>
      </c>
      <c r="B317" t="s">
        <v>13</v>
      </c>
      <c r="C317" t="s">
        <v>58</v>
      </c>
      <c r="D317" t="s">
        <v>39</v>
      </c>
      <c r="E317" t="s">
        <v>15</v>
      </c>
      <c r="F317" t="s">
        <v>14</v>
      </c>
      <c r="G317" t="s">
        <v>30</v>
      </c>
      <c r="H317" t="s">
        <v>45</v>
      </c>
      <c r="I317" t="s">
        <v>14</v>
      </c>
      <c r="J317" s="1">
        <v>45566.310648148145</v>
      </c>
      <c r="K317" s="1">
        <v>45567</v>
      </c>
      <c r="L317" s="1">
        <v>45566.549421296295</v>
      </c>
      <c r="M317" s="1">
        <v>45566.708333333336</v>
      </c>
      <c r="N317" s="1">
        <v>45569.623333333337</v>
      </c>
      <c r="O317" t="s">
        <v>62</v>
      </c>
      <c r="P317" s="1">
        <v>45569.708333333336</v>
      </c>
      <c r="Q317" t="s">
        <v>67</v>
      </c>
      <c r="R317" t="s">
        <v>70</v>
      </c>
      <c r="S317">
        <v>5.72</v>
      </c>
      <c r="T317">
        <v>9.5299999999999994</v>
      </c>
      <c r="U317">
        <v>79.5</v>
      </c>
      <c r="V317">
        <v>3.8</v>
      </c>
      <c r="W317">
        <v>73.77</v>
      </c>
      <c r="X317">
        <v>69.95</v>
      </c>
      <c r="Y317">
        <v>0</v>
      </c>
      <c r="Z317">
        <f>IF(ShipmentData[[#This Row],[ImportToFulfilledHours]]&gt;12, 1, 0)</f>
        <v>0</v>
      </c>
      <c r="AA317">
        <f>IF(ShipmentData[[#This Row],[ImportToPickUpHours]]&gt;18, 1, 0)</f>
        <v>0</v>
      </c>
    </row>
    <row r="318" spans="1:27" x14ac:dyDescent="0.35">
      <c r="A318">
        <v>2034871855</v>
      </c>
      <c r="B318" t="s">
        <v>6</v>
      </c>
      <c r="C318" t="s">
        <v>58</v>
      </c>
      <c r="D318" t="s">
        <v>39</v>
      </c>
      <c r="E318" t="s">
        <v>15</v>
      </c>
      <c r="F318" t="s">
        <v>14</v>
      </c>
      <c r="G318" t="s">
        <v>29</v>
      </c>
      <c r="H318" t="s">
        <v>56</v>
      </c>
      <c r="I318" t="s">
        <v>14</v>
      </c>
      <c r="J318" s="1">
        <v>45566.310671296298</v>
      </c>
      <c r="K318" s="1">
        <v>45567</v>
      </c>
      <c r="L318" s="1">
        <v>45566.532881944448</v>
      </c>
      <c r="M318" s="1">
        <v>45566.708333333336</v>
      </c>
      <c r="N318" s="1">
        <v>45569.583333333336</v>
      </c>
      <c r="O318" t="s">
        <v>62</v>
      </c>
      <c r="P318" s="1">
        <v>45569.708333333336</v>
      </c>
      <c r="Q318" t="s">
        <v>67</v>
      </c>
      <c r="R318" t="s">
        <v>70</v>
      </c>
      <c r="S318">
        <v>5.32</v>
      </c>
      <c r="T318">
        <v>9.5299999999999994</v>
      </c>
      <c r="U318">
        <v>78.53</v>
      </c>
      <c r="V318">
        <v>4.2</v>
      </c>
      <c r="W318">
        <v>73.2</v>
      </c>
      <c r="X318">
        <v>69</v>
      </c>
      <c r="Y318">
        <v>0</v>
      </c>
      <c r="Z318">
        <f>IF(ShipmentData[[#This Row],[ImportToFulfilledHours]]&gt;12, 1, 0)</f>
        <v>0</v>
      </c>
      <c r="AA318">
        <f>IF(ShipmentData[[#This Row],[ImportToPickUpHours]]&gt;18, 1, 0)</f>
        <v>0</v>
      </c>
    </row>
    <row r="319" spans="1:27" x14ac:dyDescent="0.35">
      <c r="A319">
        <v>2034872199</v>
      </c>
      <c r="B319" t="s">
        <v>6</v>
      </c>
      <c r="C319" t="s">
        <v>58</v>
      </c>
      <c r="D319" t="s">
        <v>39</v>
      </c>
      <c r="E319" t="s">
        <v>15</v>
      </c>
      <c r="F319" t="s">
        <v>14</v>
      </c>
      <c r="G319" t="s">
        <v>29</v>
      </c>
      <c r="H319" t="s">
        <v>56</v>
      </c>
      <c r="I319" t="s">
        <v>14</v>
      </c>
      <c r="J319" s="1">
        <v>45566.310682870368</v>
      </c>
      <c r="K319" s="1">
        <v>45567</v>
      </c>
      <c r="L319" s="1">
        <v>45566.532881944448</v>
      </c>
      <c r="M319" s="1">
        <v>45566.708333333336</v>
      </c>
      <c r="N319" s="1">
        <v>45569.451666666668</v>
      </c>
      <c r="O319" t="s">
        <v>62</v>
      </c>
      <c r="P319" s="1">
        <v>45569.708333333336</v>
      </c>
      <c r="Q319" t="s">
        <v>67</v>
      </c>
      <c r="R319" t="s">
        <v>70</v>
      </c>
      <c r="S319">
        <v>5.32</v>
      </c>
      <c r="T319">
        <v>9.5299999999999994</v>
      </c>
      <c r="U319">
        <v>75.38</v>
      </c>
      <c r="V319">
        <v>4.2</v>
      </c>
      <c r="W319">
        <v>70.05</v>
      </c>
      <c r="X319">
        <v>65.83</v>
      </c>
      <c r="Y319">
        <v>0</v>
      </c>
      <c r="Z319">
        <f>IF(ShipmentData[[#This Row],[ImportToFulfilledHours]]&gt;12, 1, 0)</f>
        <v>0</v>
      </c>
      <c r="AA319">
        <f>IF(ShipmentData[[#This Row],[ImportToPickUpHours]]&gt;18, 1, 0)</f>
        <v>0</v>
      </c>
    </row>
    <row r="320" spans="1:27" x14ac:dyDescent="0.35">
      <c r="A320">
        <v>2035605715</v>
      </c>
      <c r="B320" t="s">
        <v>6</v>
      </c>
      <c r="C320" t="s">
        <v>58</v>
      </c>
      <c r="D320" t="s">
        <v>39</v>
      </c>
      <c r="E320" t="s">
        <v>15</v>
      </c>
      <c r="F320" t="s">
        <v>14</v>
      </c>
      <c r="G320" t="s">
        <v>29</v>
      </c>
      <c r="H320" t="s">
        <v>56</v>
      </c>
      <c r="I320" t="s">
        <v>14</v>
      </c>
      <c r="J320" s="1">
        <v>45566.311365740738</v>
      </c>
      <c r="K320" s="1">
        <v>45567</v>
      </c>
      <c r="L320" s="1">
        <v>45566.598819444444</v>
      </c>
      <c r="M320" s="1">
        <v>45566.708333333336</v>
      </c>
      <c r="N320" s="1"/>
      <c r="O320" t="s">
        <v>62</v>
      </c>
      <c r="P320" s="1">
        <v>45569.708333333336</v>
      </c>
      <c r="Q320" t="s">
        <v>69</v>
      </c>
      <c r="R320" t="s">
        <v>69</v>
      </c>
      <c r="S320">
        <v>6.88</v>
      </c>
      <c r="T320">
        <v>9.52</v>
      </c>
      <c r="V320">
        <v>2.62</v>
      </c>
      <c r="Y320">
        <v>0</v>
      </c>
      <c r="Z320">
        <f>IF(ShipmentData[[#This Row],[ImportToFulfilledHours]]&gt;12, 1, 0)</f>
        <v>0</v>
      </c>
      <c r="AA320">
        <f>IF(ShipmentData[[#This Row],[ImportToPickUpHours]]&gt;18, 1, 0)</f>
        <v>0</v>
      </c>
    </row>
    <row r="321" spans="1:27" x14ac:dyDescent="0.35">
      <c r="A321">
        <v>2035605951</v>
      </c>
      <c r="B321" t="s">
        <v>6</v>
      </c>
      <c r="C321" t="s">
        <v>58</v>
      </c>
      <c r="D321" t="s">
        <v>39</v>
      </c>
      <c r="E321" t="s">
        <v>15</v>
      </c>
      <c r="F321" t="s">
        <v>14</v>
      </c>
      <c r="G321" t="s">
        <v>29</v>
      </c>
      <c r="H321" t="s">
        <v>56</v>
      </c>
      <c r="I321" t="s">
        <v>14</v>
      </c>
      <c r="J321" s="1">
        <v>45566.311377314814</v>
      </c>
      <c r="K321" s="1">
        <v>45567</v>
      </c>
      <c r="L321" s="1">
        <v>45566.598819444444</v>
      </c>
      <c r="M321" s="1">
        <v>45566.708333333336</v>
      </c>
      <c r="N321" s="1">
        <v>45569.648333333331</v>
      </c>
      <c r="O321" t="s">
        <v>62</v>
      </c>
      <c r="P321" s="1">
        <v>45569.708333333336</v>
      </c>
      <c r="Q321" t="s">
        <v>67</v>
      </c>
      <c r="R321" t="s">
        <v>70</v>
      </c>
      <c r="S321">
        <v>6.88</v>
      </c>
      <c r="T321">
        <v>9.52</v>
      </c>
      <c r="U321">
        <v>80.08</v>
      </c>
      <c r="V321">
        <v>2.62</v>
      </c>
      <c r="W321">
        <v>73.180000000000007</v>
      </c>
      <c r="X321">
        <v>70.55</v>
      </c>
      <c r="Y321">
        <v>0</v>
      </c>
      <c r="Z321">
        <f>IF(ShipmentData[[#This Row],[ImportToFulfilledHours]]&gt;12, 1, 0)</f>
        <v>0</v>
      </c>
      <c r="AA321">
        <f>IF(ShipmentData[[#This Row],[ImportToPickUpHours]]&gt;18, 1, 0)</f>
        <v>0</v>
      </c>
    </row>
    <row r="322" spans="1:27" x14ac:dyDescent="0.35">
      <c r="A322">
        <v>9594503838</v>
      </c>
      <c r="B322" t="s">
        <v>11</v>
      </c>
      <c r="C322" t="s">
        <v>58</v>
      </c>
      <c r="D322" t="s">
        <v>39</v>
      </c>
      <c r="E322" t="s">
        <v>15</v>
      </c>
      <c r="F322" t="s">
        <v>14</v>
      </c>
      <c r="G322" t="s">
        <v>18</v>
      </c>
      <c r="H322" t="s">
        <v>41</v>
      </c>
      <c r="I322" t="s">
        <v>14</v>
      </c>
      <c r="J322" s="1">
        <v>45566.311840277776</v>
      </c>
      <c r="K322" s="1">
        <v>45567</v>
      </c>
      <c r="L322" s="1">
        <v>45566.58861111111</v>
      </c>
      <c r="M322" s="1">
        <v>45566.708333333336</v>
      </c>
      <c r="N322" s="1">
        <v>45569.553333333337</v>
      </c>
      <c r="O322" t="s">
        <v>62</v>
      </c>
      <c r="P322" s="1">
        <v>45569.708333333336</v>
      </c>
      <c r="Q322" t="s">
        <v>67</v>
      </c>
      <c r="R322" t="s">
        <v>70</v>
      </c>
      <c r="S322">
        <v>6.63</v>
      </c>
      <c r="T322">
        <v>9.5</v>
      </c>
      <c r="U322">
        <v>77.78</v>
      </c>
      <c r="V322">
        <v>2.87</v>
      </c>
      <c r="W322">
        <v>71.150000000000006</v>
      </c>
      <c r="X322">
        <v>68.27</v>
      </c>
      <c r="Y322">
        <v>0</v>
      </c>
      <c r="Z322">
        <f>IF(ShipmentData[[#This Row],[ImportToFulfilledHours]]&gt;12, 1, 0)</f>
        <v>0</v>
      </c>
      <c r="AA322">
        <f>IF(ShipmentData[[#This Row],[ImportToPickUpHours]]&gt;18, 1, 0)</f>
        <v>0</v>
      </c>
    </row>
    <row r="323" spans="1:27" x14ac:dyDescent="0.35">
      <c r="A323">
        <v>9594504325</v>
      </c>
      <c r="B323" t="s">
        <v>11</v>
      </c>
      <c r="C323" t="s">
        <v>58</v>
      </c>
      <c r="D323" t="s">
        <v>39</v>
      </c>
      <c r="E323" t="s">
        <v>15</v>
      </c>
      <c r="F323" t="s">
        <v>14</v>
      </c>
      <c r="G323" t="s">
        <v>18</v>
      </c>
      <c r="H323" t="s">
        <v>41</v>
      </c>
      <c r="I323" t="s">
        <v>14</v>
      </c>
      <c r="J323" s="1">
        <v>45566.311851851853</v>
      </c>
      <c r="K323" s="1">
        <v>45567</v>
      </c>
      <c r="L323" s="1">
        <v>45566.58861111111</v>
      </c>
      <c r="M323" s="1">
        <v>45566.708333333336</v>
      </c>
      <c r="N323" s="1">
        <v>45570.533333333333</v>
      </c>
      <c r="O323" t="s">
        <v>62</v>
      </c>
      <c r="P323" s="1">
        <v>45569.708333333336</v>
      </c>
      <c r="Q323" t="s">
        <v>67</v>
      </c>
      <c r="R323" t="s">
        <v>68</v>
      </c>
      <c r="S323">
        <v>6.63</v>
      </c>
      <c r="T323">
        <v>9.5</v>
      </c>
      <c r="U323">
        <v>101.3</v>
      </c>
      <c r="V323">
        <v>2.87</v>
      </c>
      <c r="W323">
        <v>94.67</v>
      </c>
      <c r="X323">
        <v>91.8</v>
      </c>
      <c r="Y323">
        <v>19.8</v>
      </c>
      <c r="Z323">
        <f>IF(ShipmentData[[#This Row],[ImportToFulfilledHours]]&gt;12, 1, 0)</f>
        <v>0</v>
      </c>
      <c r="AA323">
        <f>IF(ShipmentData[[#This Row],[ImportToPickUpHours]]&gt;18, 1, 0)</f>
        <v>0</v>
      </c>
    </row>
    <row r="324" spans="1:27" x14ac:dyDescent="0.35">
      <c r="A324">
        <v>6777864869</v>
      </c>
      <c r="B324" t="s">
        <v>5</v>
      </c>
      <c r="C324" t="s">
        <v>57</v>
      </c>
      <c r="D324" t="s">
        <v>39</v>
      </c>
      <c r="E324" t="s">
        <v>15</v>
      </c>
      <c r="F324" t="s">
        <v>14</v>
      </c>
      <c r="G324" t="s">
        <v>39</v>
      </c>
      <c r="H324" t="s">
        <v>15</v>
      </c>
      <c r="I324" t="s">
        <v>14</v>
      </c>
      <c r="J324" s="1">
        <v>45566.312141203707</v>
      </c>
      <c r="K324" s="1">
        <v>45567</v>
      </c>
      <c r="L324" s="1">
        <v>45566.590810185182</v>
      </c>
      <c r="M324" s="1">
        <v>45566.708333333336</v>
      </c>
      <c r="N324" s="1">
        <v>45567.71</v>
      </c>
      <c r="O324" t="s">
        <v>62</v>
      </c>
      <c r="P324" s="1">
        <v>45567.708333333336</v>
      </c>
      <c r="Q324" t="s">
        <v>67</v>
      </c>
      <c r="R324" t="s">
        <v>68</v>
      </c>
      <c r="S324">
        <v>6.68</v>
      </c>
      <c r="T324">
        <v>9.5</v>
      </c>
      <c r="U324">
        <v>33.53</v>
      </c>
      <c r="V324">
        <v>2.82</v>
      </c>
      <c r="W324">
        <v>26.85</v>
      </c>
      <c r="X324">
        <v>24.03</v>
      </c>
      <c r="Y324">
        <v>0.03</v>
      </c>
      <c r="Z324">
        <f>IF(ShipmentData[[#This Row],[ImportToFulfilledHours]]&gt;12, 1, 0)</f>
        <v>0</v>
      </c>
      <c r="AA324">
        <f>IF(ShipmentData[[#This Row],[ImportToPickUpHours]]&gt;18, 1, 0)</f>
        <v>0</v>
      </c>
    </row>
    <row r="325" spans="1:27" x14ac:dyDescent="0.35">
      <c r="A325">
        <v>6777865271</v>
      </c>
      <c r="B325" t="s">
        <v>5</v>
      </c>
      <c r="C325" t="s">
        <v>57</v>
      </c>
      <c r="D325" t="s">
        <v>39</v>
      </c>
      <c r="E325" t="s">
        <v>15</v>
      </c>
      <c r="F325" t="s">
        <v>14</v>
      </c>
      <c r="G325" t="s">
        <v>39</v>
      </c>
      <c r="H325" t="s">
        <v>15</v>
      </c>
      <c r="I325" t="s">
        <v>14</v>
      </c>
      <c r="J325" s="1">
        <v>45566.312152777777</v>
      </c>
      <c r="K325" s="1">
        <v>45567</v>
      </c>
      <c r="L325" s="1">
        <v>45566.590810185182</v>
      </c>
      <c r="M325" s="1">
        <v>45566.708333333336</v>
      </c>
      <c r="N325" s="1">
        <v>45567.73</v>
      </c>
      <c r="O325" t="s">
        <v>62</v>
      </c>
      <c r="P325" s="1">
        <v>45567.708333333336</v>
      </c>
      <c r="Q325" t="s">
        <v>67</v>
      </c>
      <c r="R325" t="s">
        <v>68</v>
      </c>
      <c r="S325">
        <v>6.68</v>
      </c>
      <c r="T325">
        <v>9.5</v>
      </c>
      <c r="U325">
        <v>34.020000000000003</v>
      </c>
      <c r="V325">
        <v>2.82</v>
      </c>
      <c r="W325">
        <v>27.33</v>
      </c>
      <c r="X325">
        <v>24.52</v>
      </c>
      <c r="Y325">
        <v>0.52</v>
      </c>
      <c r="Z325">
        <f>IF(ShipmentData[[#This Row],[ImportToFulfilledHours]]&gt;12, 1, 0)</f>
        <v>0</v>
      </c>
      <c r="AA325">
        <f>IF(ShipmentData[[#This Row],[ImportToPickUpHours]]&gt;18, 1, 0)</f>
        <v>0</v>
      </c>
    </row>
    <row r="326" spans="1:27" x14ac:dyDescent="0.35">
      <c r="A326">
        <v>6959044114</v>
      </c>
      <c r="B326" t="s">
        <v>37</v>
      </c>
      <c r="C326" t="s">
        <v>57</v>
      </c>
      <c r="D326" t="s">
        <v>39</v>
      </c>
      <c r="E326" t="s">
        <v>15</v>
      </c>
      <c r="F326" t="s">
        <v>14</v>
      </c>
      <c r="G326" t="s">
        <v>22</v>
      </c>
      <c r="H326" t="s">
        <v>53</v>
      </c>
      <c r="I326" t="s">
        <v>14</v>
      </c>
      <c r="J326" s="1">
        <v>45566.312685185185</v>
      </c>
      <c r="K326" s="1">
        <v>45567</v>
      </c>
      <c r="L326" s="1">
        <v>45566.685868055552</v>
      </c>
      <c r="M326" s="1">
        <v>45566.708333333336</v>
      </c>
      <c r="N326" s="1">
        <v>45567.768333333333</v>
      </c>
      <c r="O326" t="s">
        <v>62</v>
      </c>
      <c r="P326" s="1">
        <v>45567.708333333336</v>
      </c>
      <c r="Q326" t="s">
        <v>67</v>
      </c>
      <c r="R326" t="s">
        <v>68</v>
      </c>
      <c r="S326">
        <v>8.9499999999999993</v>
      </c>
      <c r="T326">
        <v>9.48</v>
      </c>
      <c r="U326">
        <v>34.93</v>
      </c>
      <c r="V326">
        <v>0.53</v>
      </c>
      <c r="W326">
        <v>25.97</v>
      </c>
      <c r="X326">
        <v>25.43</v>
      </c>
      <c r="Y326">
        <v>1.43</v>
      </c>
      <c r="Z326">
        <f>IF(ShipmentData[[#This Row],[ImportToFulfilledHours]]&gt;12, 1, 0)</f>
        <v>0</v>
      </c>
      <c r="AA326">
        <f>IF(ShipmentData[[#This Row],[ImportToPickUpHours]]&gt;18, 1, 0)</f>
        <v>0</v>
      </c>
    </row>
    <row r="327" spans="1:27" x14ac:dyDescent="0.35">
      <c r="A327">
        <v>6959044818</v>
      </c>
      <c r="B327" t="s">
        <v>37</v>
      </c>
      <c r="C327" t="s">
        <v>57</v>
      </c>
      <c r="D327" t="s">
        <v>39</v>
      </c>
      <c r="E327" t="s">
        <v>15</v>
      </c>
      <c r="F327" t="s">
        <v>14</v>
      </c>
      <c r="G327" t="s">
        <v>22</v>
      </c>
      <c r="H327" t="s">
        <v>53</v>
      </c>
      <c r="I327" t="s">
        <v>14</v>
      </c>
      <c r="J327" s="1">
        <v>45566.312696759262</v>
      </c>
      <c r="K327" s="1">
        <v>45567</v>
      </c>
      <c r="L327" s="1">
        <v>45566.685868055552</v>
      </c>
      <c r="M327" s="1">
        <v>45566.708333333336</v>
      </c>
      <c r="N327" s="1">
        <v>45567.488333333335</v>
      </c>
      <c r="O327" t="s">
        <v>62</v>
      </c>
      <c r="P327" s="1">
        <v>45567.708333333336</v>
      </c>
      <c r="Q327" t="s">
        <v>67</v>
      </c>
      <c r="R327" t="s">
        <v>70</v>
      </c>
      <c r="S327">
        <v>8.9499999999999993</v>
      </c>
      <c r="T327">
        <v>9.48</v>
      </c>
      <c r="U327">
        <v>28.2</v>
      </c>
      <c r="V327">
        <v>0.53</v>
      </c>
      <c r="W327">
        <v>19.25</v>
      </c>
      <c r="X327">
        <v>18.72</v>
      </c>
      <c r="Y327">
        <v>0</v>
      </c>
      <c r="Z327">
        <f>IF(ShipmentData[[#This Row],[ImportToFulfilledHours]]&gt;12, 1, 0)</f>
        <v>0</v>
      </c>
      <c r="AA327">
        <f>IF(ShipmentData[[#This Row],[ImportToPickUpHours]]&gt;18, 1, 0)</f>
        <v>0</v>
      </c>
    </row>
    <row r="328" spans="1:27" x14ac:dyDescent="0.35">
      <c r="A328">
        <v>3917540236</v>
      </c>
      <c r="B328" t="s">
        <v>37</v>
      </c>
      <c r="C328" t="s">
        <v>57</v>
      </c>
      <c r="D328" t="s">
        <v>39</v>
      </c>
      <c r="E328" t="s">
        <v>15</v>
      </c>
      <c r="F328" t="s">
        <v>14</v>
      </c>
      <c r="G328" t="s">
        <v>28</v>
      </c>
      <c r="H328" t="s">
        <v>49</v>
      </c>
      <c r="I328" t="s">
        <v>14</v>
      </c>
      <c r="J328" s="1">
        <v>45566.313206018516</v>
      </c>
      <c r="K328" s="1">
        <v>45567</v>
      </c>
      <c r="L328" s="1">
        <v>45566.563136574077</v>
      </c>
      <c r="M328" s="1">
        <v>45566.708333333336</v>
      </c>
      <c r="N328" s="1">
        <v>45567.628333333334</v>
      </c>
      <c r="O328" t="s">
        <v>62</v>
      </c>
      <c r="P328" s="1">
        <v>45567.708333333336</v>
      </c>
      <c r="Q328" t="s">
        <v>67</v>
      </c>
      <c r="R328" t="s">
        <v>70</v>
      </c>
      <c r="S328">
        <v>5.98</v>
      </c>
      <c r="T328">
        <v>9.4700000000000006</v>
      </c>
      <c r="U328">
        <v>31.55</v>
      </c>
      <c r="V328">
        <v>3.48</v>
      </c>
      <c r="W328">
        <v>25.55</v>
      </c>
      <c r="X328">
        <v>22.07</v>
      </c>
      <c r="Y328">
        <v>0</v>
      </c>
      <c r="Z328">
        <f>IF(ShipmentData[[#This Row],[ImportToFulfilledHours]]&gt;12, 1, 0)</f>
        <v>0</v>
      </c>
      <c r="AA328">
        <f>IF(ShipmentData[[#This Row],[ImportToPickUpHours]]&gt;18, 1, 0)</f>
        <v>0</v>
      </c>
    </row>
    <row r="329" spans="1:27" x14ac:dyDescent="0.35">
      <c r="A329">
        <v>3917540818</v>
      </c>
      <c r="B329" t="s">
        <v>37</v>
      </c>
      <c r="C329" t="s">
        <v>57</v>
      </c>
      <c r="D329" t="s">
        <v>39</v>
      </c>
      <c r="E329" t="s">
        <v>15</v>
      </c>
      <c r="F329" t="s">
        <v>14</v>
      </c>
      <c r="G329" t="s">
        <v>28</v>
      </c>
      <c r="H329" t="s">
        <v>49</v>
      </c>
      <c r="I329" t="s">
        <v>14</v>
      </c>
      <c r="J329" s="1">
        <v>45566.313217592593</v>
      </c>
      <c r="K329" s="1">
        <v>45567</v>
      </c>
      <c r="L329" s="1">
        <v>45566.563136574077</v>
      </c>
      <c r="M329" s="1">
        <v>45566.708333333336</v>
      </c>
      <c r="N329" s="1">
        <v>45567.471666666665</v>
      </c>
      <c r="O329" t="s">
        <v>62</v>
      </c>
      <c r="P329" s="1">
        <v>45567.708333333336</v>
      </c>
      <c r="Q329" t="s">
        <v>67</v>
      </c>
      <c r="R329" t="s">
        <v>70</v>
      </c>
      <c r="S329">
        <v>5.98</v>
      </c>
      <c r="T329">
        <v>9.4700000000000006</v>
      </c>
      <c r="U329">
        <v>27.8</v>
      </c>
      <c r="V329">
        <v>3.48</v>
      </c>
      <c r="W329">
        <v>21.8</v>
      </c>
      <c r="X329">
        <v>18.32</v>
      </c>
      <c r="Y329">
        <v>0</v>
      </c>
      <c r="Z329">
        <f>IF(ShipmentData[[#This Row],[ImportToFulfilledHours]]&gt;12, 1, 0)</f>
        <v>0</v>
      </c>
      <c r="AA329">
        <f>IF(ShipmentData[[#This Row],[ImportToPickUpHours]]&gt;18, 1, 0)</f>
        <v>0</v>
      </c>
    </row>
    <row r="330" spans="1:27" x14ac:dyDescent="0.35">
      <c r="A330">
        <v>2037135439</v>
      </c>
      <c r="B330" t="s">
        <v>37</v>
      </c>
      <c r="C330" t="s">
        <v>57</v>
      </c>
      <c r="D330" t="s">
        <v>39</v>
      </c>
      <c r="E330" t="s">
        <v>15</v>
      </c>
      <c r="F330" t="s">
        <v>14</v>
      </c>
      <c r="G330" t="s">
        <v>55</v>
      </c>
      <c r="H330" t="s">
        <v>53</v>
      </c>
      <c r="I330" t="s">
        <v>14</v>
      </c>
      <c r="J330" s="1">
        <v>45566.314143518517</v>
      </c>
      <c r="K330" s="1">
        <v>45567</v>
      </c>
      <c r="L330" s="1">
        <v>45566.59337962963</v>
      </c>
      <c r="M330" s="1">
        <v>45566.708333333336</v>
      </c>
      <c r="N330" s="1">
        <v>45567.588333333333</v>
      </c>
      <c r="O330" t="s">
        <v>62</v>
      </c>
      <c r="P330" s="1">
        <v>45567.708333333336</v>
      </c>
      <c r="Q330" t="s">
        <v>67</v>
      </c>
      <c r="R330" t="s">
        <v>70</v>
      </c>
      <c r="S330">
        <v>6.7</v>
      </c>
      <c r="T330">
        <v>9.4499999999999993</v>
      </c>
      <c r="U330">
        <v>30.57</v>
      </c>
      <c r="V330">
        <v>2.75</v>
      </c>
      <c r="W330">
        <v>23.87</v>
      </c>
      <c r="X330">
        <v>21.12</v>
      </c>
      <c r="Y330">
        <v>0</v>
      </c>
      <c r="Z330">
        <f>IF(ShipmentData[[#This Row],[ImportToFulfilledHours]]&gt;12, 1, 0)</f>
        <v>0</v>
      </c>
      <c r="AA330">
        <f>IF(ShipmentData[[#This Row],[ImportToPickUpHours]]&gt;18, 1, 0)</f>
        <v>0</v>
      </c>
    </row>
    <row r="331" spans="1:27" x14ac:dyDescent="0.35">
      <c r="A331">
        <v>2037136009</v>
      </c>
      <c r="B331" t="s">
        <v>37</v>
      </c>
      <c r="C331" t="s">
        <v>57</v>
      </c>
      <c r="D331" t="s">
        <v>39</v>
      </c>
      <c r="E331" t="s">
        <v>15</v>
      </c>
      <c r="F331" t="s">
        <v>14</v>
      </c>
      <c r="G331" t="s">
        <v>55</v>
      </c>
      <c r="H331" t="s">
        <v>53</v>
      </c>
      <c r="I331" t="s">
        <v>14</v>
      </c>
      <c r="J331" s="1">
        <v>45566.314155092594</v>
      </c>
      <c r="K331" s="1">
        <v>45567</v>
      </c>
      <c r="L331" s="1">
        <v>45566.59337962963</v>
      </c>
      <c r="M331" s="1">
        <v>45566.708333333336</v>
      </c>
      <c r="N331" s="1">
        <v>45567.588333333333</v>
      </c>
      <c r="O331" t="s">
        <v>63</v>
      </c>
      <c r="P331" s="1">
        <v>45567.708333333336</v>
      </c>
      <c r="Q331" t="s">
        <v>67</v>
      </c>
      <c r="R331" t="s">
        <v>70</v>
      </c>
      <c r="S331">
        <v>6.7</v>
      </c>
      <c r="T331">
        <v>9.4499999999999993</v>
      </c>
      <c r="U331">
        <v>30.57</v>
      </c>
      <c r="V331">
        <v>2.75</v>
      </c>
      <c r="W331">
        <v>23.87</v>
      </c>
      <c r="X331">
        <v>21.12</v>
      </c>
      <c r="Y331">
        <v>0</v>
      </c>
      <c r="Z331">
        <f>IF(ShipmentData[[#This Row],[ImportToFulfilledHours]]&gt;12, 1, 0)</f>
        <v>0</v>
      </c>
      <c r="AA331">
        <f>IF(ShipmentData[[#This Row],[ImportToPickUpHours]]&gt;18, 1, 0)</f>
        <v>0</v>
      </c>
    </row>
    <row r="332" spans="1:27" x14ac:dyDescent="0.35">
      <c r="A332">
        <v>2037388382</v>
      </c>
      <c r="B332" t="s">
        <v>36</v>
      </c>
      <c r="C332" t="s">
        <v>38</v>
      </c>
      <c r="D332" t="s">
        <v>39</v>
      </c>
      <c r="E332" t="s">
        <v>15</v>
      </c>
      <c r="F332" t="s">
        <v>14</v>
      </c>
      <c r="G332" t="s">
        <v>26</v>
      </c>
      <c r="H332" t="s">
        <v>42</v>
      </c>
      <c r="I332" t="s">
        <v>14</v>
      </c>
      <c r="J332" s="1">
        <v>45566.314837962964</v>
      </c>
      <c r="K332" s="1">
        <v>45567</v>
      </c>
      <c r="L332" s="1">
        <v>45566.612881944442</v>
      </c>
      <c r="M332" s="1">
        <v>45566.708333333336</v>
      </c>
      <c r="N332" s="1"/>
      <c r="O332" t="s">
        <v>62</v>
      </c>
      <c r="P332" s="1">
        <v>45568.708333333336</v>
      </c>
      <c r="Q332" t="s">
        <v>69</v>
      </c>
      <c r="R332" t="s">
        <v>69</v>
      </c>
      <c r="S332">
        <v>7.15</v>
      </c>
      <c r="T332">
        <v>9.43</v>
      </c>
      <c r="V332">
        <v>2.2799999999999998</v>
      </c>
      <c r="Y332">
        <v>0</v>
      </c>
      <c r="Z332">
        <f>IF(ShipmentData[[#This Row],[ImportToFulfilledHours]]&gt;12, 1, 0)</f>
        <v>0</v>
      </c>
      <c r="AA332">
        <f>IF(ShipmentData[[#This Row],[ImportToPickUpHours]]&gt;18, 1, 0)</f>
        <v>0</v>
      </c>
    </row>
    <row r="333" spans="1:27" x14ac:dyDescent="0.35">
      <c r="A333">
        <v>2037388968</v>
      </c>
      <c r="B333" t="s">
        <v>36</v>
      </c>
      <c r="C333" t="s">
        <v>38</v>
      </c>
      <c r="D333" t="s">
        <v>39</v>
      </c>
      <c r="E333" t="s">
        <v>15</v>
      </c>
      <c r="F333" t="s">
        <v>14</v>
      </c>
      <c r="G333" t="s">
        <v>26</v>
      </c>
      <c r="H333" t="s">
        <v>42</v>
      </c>
      <c r="I333" t="s">
        <v>14</v>
      </c>
      <c r="J333" s="1">
        <v>45566.314849537041</v>
      </c>
      <c r="K333" s="1">
        <v>45567</v>
      </c>
      <c r="L333" s="1">
        <v>45566.612881944442</v>
      </c>
      <c r="M333" s="1">
        <v>45566.708333333336</v>
      </c>
      <c r="N333" s="1">
        <v>45568.708333333336</v>
      </c>
      <c r="O333" t="s">
        <v>62</v>
      </c>
      <c r="P333" s="1">
        <v>45568.708333333336</v>
      </c>
      <c r="Q333" t="s">
        <v>67</v>
      </c>
      <c r="R333" t="s">
        <v>70</v>
      </c>
      <c r="S333">
        <v>7.15</v>
      </c>
      <c r="T333">
        <v>9.43</v>
      </c>
      <c r="U333">
        <v>57.43</v>
      </c>
      <c r="V333">
        <v>2.2799999999999998</v>
      </c>
      <c r="W333">
        <v>50.28</v>
      </c>
      <c r="X333">
        <v>48</v>
      </c>
      <c r="Y333">
        <v>0</v>
      </c>
      <c r="Z333">
        <f>IF(ShipmentData[[#This Row],[ImportToFulfilledHours]]&gt;12, 1, 0)</f>
        <v>0</v>
      </c>
      <c r="AA333">
        <f>IF(ShipmentData[[#This Row],[ImportToPickUpHours]]&gt;18, 1, 0)</f>
        <v>0</v>
      </c>
    </row>
    <row r="334" spans="1:27" x14ac:dyDescent="0.35">
      <c r="A334">
        <v>6459174359</v>
      </c>
      <c r="B334" t="s">
        <v>12</v>
      </c>
      <c r="C334" t="s">
        <v>58</v>
      </c>
      <c r="D334" t="s">
        <v>39</v>
      </c>
      <c r="E334" t="s">
        <v>15</v>
      </c>
      <c r="F334" t="s">
        <v>14</v>
      </c>
      <c r="G334" t="s">
        <v>18</v>
      </c>
      <c r="H334" t="s">
        <v>41</v>
      </c>
      <c r="I334" t="s">
        <v>14</v>
      </c>
      <c r="J334" s="1">
        <v>45566.316157407404</v>
      </c>
      <c r="K334" s="1">
        <v>45567</v>
      </c>
      <c r="L334" s="1">
        <v>45566.605439814812</v>
      </c>
      <c r="M334" s="1">
        <v>45566.708333333336</v>
      </c>
      <c r="N334" s="1">
        <v>45569.488333333335</v>
      </c>
      <c r="O334" t="s">
        <v>62</v>
      </c>
      <c r="P334" s="1">
        <v>45569.708333333336</v>
      </c>
      <c r="Q334" t="s">
        <v>67</v>
      </c>
      <c r="R334" t="s">
        <v>70</v>
      </c>
      <c r="S334">
        <v>6.93</v>
      </c>
      <c r="T334">
        <v>9.4</v>
      </c>
      <c r="U334">
        <v>76.12</v>
      </c>
      <c r="V334">
        <v>2.4700000000000002</v>
      </c>
      <c r="W334">
        <v>69.180000000000007</v>
      </c>
      <c r="X334">
        <v>66.72</v>
      </c>
      <c r="Y334">
        <v>0</v>
      </c>
      <c r="Z334">
        <f>IF(ShipmentData[[#This Row],[ImportToFulfilledHours]]&gt;12, 1, 0)</f>
        <v>0</v>
      </c>
      <c r="AA334">
        <f>IF(ShipmentData[[#This Row],[ImportToPickUpHours]]&gt;18, 1, 0)</f>
        <v>0</v>
      </c>
    </row>
    <row r="335" spans="1:27" x14ac:dyDescent="0.35">
      <c r="A335">
        <v>6459174837</v>
      </c>
      <c r="B335" t="s">
        <v>12</v>
      </c>
      <c r="C335" t="s">
        <v>58</v>
      </c>
      <c r="D335" t="s">
        <v>39</v>
      </c>
      <c r="E335" t="s">
        <v>15</v>
      </c>
      <c r="F335" t="s">
        <v>14</v>
      </c>
      <c r="G335" t="s">
        <v>18</v>
      </c>
      <c r="H335" t="s">
        <v>41</v>
      </c>
      <c r="I335" t="s">
        <v>14</v>
      </c>
      <c r="J335" s="1">
        <v>45566.316168981481</v>
      </c>
      <c r="K335" s="1">
        <v>45567</v>
      </c>
      <c r="L335" s="1">
        <v>45566.605439814812</v>
      </c>
      <c r="M335" s="1">
        <v>45566.708333333336</v>
      </c>
      <c r="N335" s="1">
        <v>45569.543333333335</v>
      </c>
      <c r="O335" t="s">
        <v>62</v>
      </c>
      <c r="P335" s="1">
        <v>45569.708333333336</v>
      </c>
      <c r="Q335" t="s">
        <v>67</v>
      </c>
      <c r="R335" t="s">
        <v>70</v>
      </c>
      <c r="S335">
        <v>6.93</v>
      </c>
      <c r="T335">
        <v>9.4</v>
      </c>
      <c r="U335">
        <v>77.45</v>
      </c>
      <c r="V335">
        <v>2.4700000000000002</v>
      </c>
      <c r="W335">
        <v>70.5</v>
      </c>
      <c r="X335">
        <v>68.03</v>
      </c>
      <c r="Y335">
        <v>0</v>
      </c>
      <c r="Z335">
        <f>IF(ShipmentData[[#This Row],[ImportToFulfilledHours]]&gt;12, 1, 0)</f>
        <v>0</v>
      </c>
      <c r="AA335">
        <f>IF(ShipmentData[[#This Row],[ImportToPickUpHours]]&gt;18, 1, 0)</f>
        <v>0</v>
      </c>
    </row>
    <row r="336" spans="1:27" x14ac:dyDescent="0.35">
      <c r="A336">
        <v>1844828410</v>
      </c>
      <c r="B336" t="s">
        <v>36</v>
      </c>
      <c r="C336" t="s">
        <v>38</v>
      </c>
      <c r="D336" t="s">
        <v>39</v>
      </c>
      <c r="E336" t="s">
        <v>15</v>
      </c>
      <c r="F336" t="s">
        <v>14</v>
      </c>
      <c r="G336" t="s">
        <v>26</v>
      </c>
      <c r="H336" t="s">
        <v>42</v>
      </c>
      <c r="I336" t="s">
        <v>14</v>
      </c>
      <c r="J336" s="1">
        <v>45566.317604166667</v>
      </c>
      <c r="K336" s="1">
        <v>45567</v>
      </c>
      <c r="L336" s="1">
        <v>45566.617291666669</v>
      </c>
      <c r="M336" s="1">
        <v>45566.708333333336</v>
      </c>
      <c r="N336" s="1">
        <v>45567.531666666669</v>
      </c>
      <c r="O336" t="s">
        <v>62</v>
      </c>
      <c r="P336" s="1">
        <v>45568.708333333336</v>
      </c>
      <c r="Q336" t="s">
        <v>67</v>
      </c>
      <c r="R336" t="s">
        <v>70</v>
      </c>
      <c r="S336">
        <v>7.18</v>
      </c>
      <c r="T336">
        <v>9.3699999999999992</v>
      </c>
      <c r="U336">
        <v>29.13</v>
      </c>
      <c r="V336">
        <v>2.1800000000000002</v>
      </c>
      <c r="W336">
        <v>21.93</v>
      </c>
      <c r="X336">
        <v>19.75</v>
      </c>
      <c r="Y336">
        <v>0</v>
      </c>
      <c r="Z336">
        <f>IF(ShipmentData[[#This Row],[ImportToFulfilledHours]]&gt;12, 1, 0)</f>
        <v>0</v>
      </c>
      <c r="AA336">
        <f>IF(ShipmentData[[#This Row],[ImportToPickUpHours]]&gt;18, 1, 0)</f>
        <v>0</v>
      </c>
    </row>
    <row r="337" spans="1:27" x14ac:dyDescent="0.35">
      <c r="A337">
        <v>1844829050</v>
      </c>
      <c r="B337" t="s">
        <v>36</v>
      </c>
      <c r="C337" t="s">
        <v>38</v>
      </c>
      <c r="D337" t="s">
        <v>39</v>
      </c>
      <c r="E337" t="s">
        <v>15</v>
      </c>
      <c r="F337" t="s">
        <v>14</v>
      </c>
      <c r="G337" t="s">
        <v>26</v>
      </c>
      <c r="H337" t="s">
        <v>42</v>
      </c>
      <c r="I337" t="s">
        <v>14</v>
      </c>
      <c r="J337" s="1">
        <v>45566.317615740743</v>
      </c>
      <c r="K337" s="1">
        <v>45567</v>
      </c>
      <c r="L337" s="1">
        <v>45566.617291666669</v>
      </c>
      <c r="M337" s="1">
        <v>45566.708333333336</v>
      </c>
      <c r="N337" s="1">
        <v>45567.623333333337</v>
      </c>
      <c r="O337" t="s">
        <v>62</v>
      </c>
      <c r="P337" s="1">
        <v>45568.708333333336</v>
      </c>
      <c r="Q337" t="s">
        <v>67</v>
      </c>
      <c r="R337" t="s">
        <v>70</v>
      </c>
      <c r="S337">
        <v>7.18</v>
      </c>
      <c r="T337">
        <v>9.3699999999999992</v>
      </c>
      <c r="U337">
        <v>31.33</v>
      </c>
      <c r="V337">
        <v>2.1800000000000002</v>
      </c>
      <c r="W337">
        <v>24.13</v>
      </c>
      <c r="X337">
        <v>21.95</v>
      </c>
      <c r="Y337">
        <v>0</v>
      </c>
      <c r="Z337">
        <f>IF(ShipmentData[[#This Row],[ImportToFulfilledHours]]&gt;12, 1, 0)</f>
        <v>0</v>
      </c>
      <c r="AA337">
        <f>IF(ShipmentData[[#This Row],[ImportToPickUpHours]]&gt;18, 1, 0)</f>
        <v>0</v>
      </c>
    </row>
    <row r="338" spans="1:27" x14ac:dyDescent="0.35">
      <c r="A338">
        <v>4435193528</v>
      </c>
      <c r="B338" t="s">
        <v>36</v>
      </c>
      <c r="C338" t="s">
        <v>58</v>
      </c>
      <c r="D338" t="s">
        <v>39</v>
      </c>
      <c r="E338" t="s">
        <v>15</v>
      </c>
      <c r="F338" t="s">
        <v>14</v>
      </c>
      <c r="G338" t="s">
        <v>16</v>
      </c>
      <c r="H338" t="s">
        <v>44</v>
      </c>
      <c r="I338" t="s">
        <v>14</v>
      </c>
      <c r="J338" s="1">
        <v>45566.318796296298</v>
      </c>
      <c r="K338" s="1">
        <v>45567</v>
      </c>
      <c r="L338" s="1">
        <v>45566.55678240741</v>
      </c>
      <c r="M338" s="1">
        <v>45566.708333333336</v>
      </c>
      <c r="N338" s="1">
        <v>45569.603333333333</v>
      </c>
      <c r="O338" t="s">
        <v>63</v>
      </c>
      <c r="P338" s="1">
        <v>45569.708333333336</v>
      </c>
      <c r="Q338" t="s">
        <v>67</v>
      </c>
      <c r="R338" t="s">
        <v>70</v>
      </c>
      <c r="S338">
        <v>5.7</v>
      </c>
      <c r="T338">
        <v>9.33</v>
      </c>
      <c r="U338">
        <v>78.819999999999993</v>
      </c>
      <c r="V338">
        <v>3.63</v>
      </c>
      <c r="W338">
        <v>73.12</v>
      </c>
      <c r="X338">
        <v>69.47</v>
      </c>
      <c r="Y338">
        <v>0</v>
      </c>
      <c r="Z338">
        <f>IF(ShipmentData[[#This Row],[ImportToFulfilledHours]]&gt;12, 1, 0)</f>
        <v>0</v>
      </c>
      <c r="AA338">
        <f>IF(ShipmentData[[#This Row],[ImportToPickUpHours]]&gt;18, 1, 0)</f>
        <v>0</v>
      </c>
    </row>
    <row r="339" spans="1:27" x14ac:dyDescent="0.35">
      <c r="A339">
        <v>4435194126</v>
      </c>
      <c r="B339" t="s">
        <v>36</v>
      </c>
      <c r="C339" t="s">
        <v>58</v>
      </c>
      <c r="D339" t="s">
        <v>39</v>
      </c>
      <c r="E339" t="s">
        <v>15</v>
      </c>
      <c r="F339" t="s">
        <v>14</v>
      </c>
      <c r="G339" t="s">
        <v>16</v>
      </c>
      <c r="H339" t="s">
        <v>44</v>
      </c>
      <c r="I339" t="s">
        <v>14</v>
      </c>
      <c r="J339" s="1">
        <v>45566.318807870368</v>
      </c>
      <c r="K339" s="1">
        <v>45567</v>
      </c>
      <c r="L339" s="1">
        <v>45566.55678240741</v>
      </c>
      <c r="M339" s="1">
        <v>45566.708333333336</v>
      </c>
      <c r="N339" s="1"/>
      <c r="O339" t="s">
        <v>62</v>
      </c>
      <c r="P339" s="1">
        <v>45569.708333333336</v>
      </c>
      <c r="Q339" t="s">
        <v>69</v>
      </c>
      <c r="R339" t="s">
        <v>69</v>
      </c>
      <c r="S339">
        <v>5.7</v>
      </c>
      <c r="T339">
        <v>9.33</v>
      </c>
      <c r="V339">
        <v>3.63</v>
      </c>
      <c r="Y339">
        <v>0</v>
      </c>
      <c r="Z339">
        <f>IF(ShipmentData[[#This Row],[ImportToFulfilledHours]]&gt;12, 1, 0)</f>
        <v>0</v>
      </c>
      <c r="AA339">
        <f>IF(ShipmentData[[#This Row],[ImportToPickUpHours]]&gt;18, 1, 0)</f>
        <v>0</v>
      </c>
    </row>
    <row r="340" spans="1:27" x14ac:dyDescent="0.35">
      <c r="A340">
        <v>2039348618</v>
      </c>
      <c r="B340" t="s">
        <v>37</v>
      </c>
      <c r="C340" t="s">
        <v>58</v>
      </c>
      <c r="D340" t="s">
        <v>39</v>
      </c>
      <c r="E340" t="s">
        <v>15</v>
      </c>
      <c r="F340" t="s">
        <v>14</v>
      </c>
      <c r="G340" t="s">
        <v>33</v>
      </c>
      <c r="H340" t="s">
        <v>46</v>
      </c>
      <c r="I340" t="s">
        <v>14</v>
      </c>
      <c r="J340" s="1">
        <v>45566.319004629629</v>
      </c>
      <c r="K340" s="1">
        <v>45567</v>
      </c>
      <c r="L340" s="1">
        <v>45566.670069444444</v>
      </c>
      <c r="M340" s="1">
        <v>45566.708333333336</v>
      </c>
      <c r="N340" s="1">
        <v>45569.688333333332</v>
      </c>
      <c r="O340" t="s">
        <v>62</v>
      </c>
      <c r="P340" s="1">
        <v>45569.708333333336</v>
      </c>
      <c r="Q340" t="s">
        <v>67</v>
      </c>
      <c r="R340" t="s">
        <v>70</v>
      </c>
      <c r="S340">
        <v>8.42</v>
      </c>
      <c r="T340">
        <v>9.33</v>
      </c>
      <c r="U340">
        <v>80.849999999999994</v>
      </c>
      <c r="V340">
        <v>0.92</v>
      </c>
      <c r="W340">
        <v>72.430000000000007</v>
      </c>
      <c r="X340">
        <v>71.52</v>
      </c>
      <c r="Y340">
        <v>0</v>
      </c>
      <c r="Z340">
        <f>IF(ShipmentData[[#This Row],[ImportToFulfilledHours]]&gt;12, 1, 0)</f>
        <v>0</v>
      </c>
      <c r="AA340">
        <f>IF(ShipmentData[[#This Row],[ImportToPickUpHours]]&gt;18, 1, 0)</f>
        <v>0</v>
      </c>
    </row>
    <row r="341" spans="1:27" x14ac:dyDescent="0.35">
      <c r="A341">
        <v>2039348799</v>
      </c>
      <c r="B341" t="s">
        <v>37</v>
      </c>
      <c r="C341" t="s">
        <v>58</v>
      </c>
      <c r="D341" t="s">
        <v>39</v>
      </c>
      <c r="E341" t="s">
        <v>15</v>
      </c>
      <c r="F341" t="s">
        <v>14</v>
      </c>
      <c r="G341" t="s">
        <v>33</v>
      </c>
      <c r="H341" t="s">
        <v>46</v>
      </c>
      <c r="I341" t="s">
        <v>14</v>
      </c>
      <c r="J341" s="1">
        <v>45566.319016203706</v>
      </c>
      <c r="K341" s="1">
        <v>45567</v>
      </c>
      <c r="L341" s="1">
        <v>45566.670069444444</v>
      </c>
      <c r="M341" s="1">
        <v>45566.708333333336</v>
      </c>
      <c r="N341" s="1">
        <v>45569.78833333333</v>
      </c>
      <c r="O341" t="s">
        <v>62</v>
      </c>
      <c r="P341" s="1">
        <v>45569.708333333336</v>
      </c>
      <c r="Q341" t="s">
        <v>67</v>
      </c>
      <c r="R341" t="s">
        <v>68</v>
      </c>
      <c r="S341">
        <v>8.42</v>
      </c>
      <c r="T341">
        <v>9.33</v>
      </c>
      <c r="U341">
        <v>83.25</v>
      </c>
      <c r="V341">
        <v>0.92</v>
      </c>
      <c r="W341">
        <v>74.83</v>
      </c>
      <c r="X341">
        <v>73.92</v>
      </c>
      <c r="Y341">
        <v>1.92</v>
      </c>
      <c r="Z341">
        <f>IF(ShipmentData[[#This Row],[ImportToFulfilledHours]]&gt;12, 1, 0)</f>
        <v>0</v>
      </c>
      <c r="AA341">
        <f>IF(ShipmentData[[#This Row],[ImportToPickUpHours]]&gt;18, 1, 0)</f>
        <v>0</v>
      </c>
    </row>
    <row r="342" spans="1:27" x14ac:dyDescent="0.35">
      <c r="A342">
        <v>2039493965</v>
      </c>
      <c r="B342" t="s">
        <v>36</v>
      </c>
      <c r="C342" t="s">
        <v>38</v>
      </c>
      <c r="D342" t="s">
        <v>39</v>
      </c>
      <c r="E342" t="s">
        <v>15</v>
      </c>
      <c r="F342" t="s">
        <v>14</v>
      </c>
      <c r="G342" t="s">
        <v>26</v>
      </c>
      <c r="H342" t="s">
        <v>42</v>
      </c>
      <c r="I342" t="s">
        <v>14</v>
      </c>
      <c r="J342" s="1">
        <v>45566.319699074076</v>
      </c>
      <c r="K342" s="1">
        <v>45567</v>
      </c>
      <c r="L342" s="1">
        <v>45566.538819444446</v>
      </c>
      <c r="M342" s="1">
        <v>45566.708333333336</v>
      </c>
      <c r="N342" s="1"/>
      <c r="O342" t="s">
        <v>62</v>
      </c>
      <c r="P342" s="1">
        <v>45568.708333333336</v>
      </c>
      <c r="Q342" t="s">
        <v>69</v>
      </c>
      <c r="R342" t="s">
        <v>69</v>
      </c>
      <c r="S342">
        <v>5.25</v>
      </c>
      <c r="T342">
        <v>9.32</v>
      </c>
      <c r="V342">
        <v>4.07</v>
      </c>
      <c r="Y342">
        <v>0</v>
      </c>
      <c r="Z342">
        <f>IF(ShipmentData[[#This Row],[ImportToFulfilledHours]]&gt;12, 1, 0)</f>
        <v>0</v>
      </c>
      <c r="AA342">
        <f>IF(ShipmentData[[#This Row],[ImportToPickUpHours]]&gt;18, 1, 0)</f>
        <v>0</v>
      </c>
    </row>
    <row r="343" spans="1:27" x14ac:dyDescent="0.35">
      <c r="A343">
        <v>2039494233</v>
      </c>
      <c r="B343" t="s">
        <v>36</v>
      </c>
      <c r="C343" t="s">
        <v>38</v>
      </c>
      <c r="D343" t="s">
        <v>39</v>
      </c>
      <c r="E343" t="s">
        <v>15</v>
      </c>
      <c r="F343" t="s">
        <v>14</v>
      </c>
      <c r="G343" t="s">
        <v>26</v>
      </c>
      <c r="H343" t="s">
        <v>42</v>
      </c>
      <c r="I343" t="s">
        <v>14</v>
      </c>
      <c r="J343" s="1">
        <v>45566.319710648146</v>
      </c>
      <c r="K343" s="1">
        <v>45567</v>
      </c>
      <c r="L343" s="1">
        <v>45566.538819444446</v>
      </c>
      <c r="M343" s="1">
        <v>45566.708333333336</v>
      </c>
      <c r="N343" s="1">
        <v>45569.428333333337</v>
      </c>
      <c r="O343" t="s">
        <v>62</v>
      </c>
      <c r="P343" s="1">
        <v>45568.708333333336</v>
      </c>
      <c r="Q343" t="s">
        <v>67</v>
      </c>
      <c r="R343" t="s">
        <v>68</v>
      </c>
      <c r="S343">
        <v>5.25</v>
      </c>
      <c r="T343">
        <v>9.32</v>
      </c>
      <c r="U343">
        <v>74.599999999999994</v>
      </c>
      <c r="V343">
        <v>4.07</v>
      </c>
      <c r="W343">
        <v>69.33</v>
      </c>
      <c r="X343">
        <v>65.27</v>
      </c>
      <c r="Y343">
        <v>17.27</v>
      </c>
      <c r="Z343">
        <f>IF(ShipmentData[[#This Row],[ImportToFulfilledHours]]&gt;12, 1, 0)</f>
        <v>0</v>
      </c>
      <c r="AA343">
        <f>IF(ShipmentData[[#This Row],[ImportToPickUpHours]]&gt;18, 1, 0)</f>
        <v>0</v>
      </c>
    </row>
    <row r="344" spans="1:27" x14ac:dyDescent="0.35">
      <c r="A344">
        <v>2040147618</v>
      </c>
      <c r="B344" t="s">
        <v>5</v>
      </c>
      <c r="C344" t="s">
        <v>57</v>
      </c>
      <c r="D344" t="s">
        <v>39</v>
      </c>
      <c r="E344" t="s">
        <v>15</v>
      </c>
      <c r="F344" t="s">
        <v>14</v>
      </c>
      <c r="G344" t="s">
        <v>23</v>
      </c>
      <c r="H344" t="s">
        <v>50</v>
      </c>
      <c r="I344" t="s">
        <v>14</v>
      </c>
      <c r="J344" s="1">
        <v>45566.321087962962</v>
      </c>
      <c r="K344" s="1">
        <v>45567</v>
      </c>
      <c r="L344" s="1">
        <v>45567.420312499999</v>
      </c>
      <c r="M344" s="1">
        <v>45567.541666666664</v>
      </c>
      <c r="N344" s="1"/>
      <c r="O344" t="s">
        <v>62</v>
      </c>
      <c r="P344" s="1">
        <v>45568.541666666664</v>
      </c>
      <c r="Q344" t="s">
        <v>69</v>
      </c>
      <c r="R344" t="s">
        <v>69</v>
      </c>
      <c r="S344">
        <v>26.37</v>
      </c>
      <c r="T344">
        <v>29.28</v>
      </c>
      <c r="V344">
        <v>2.9</v>
      </c>
      <c r="Y344">
        <v>0</v>
      </c>
      <c r="Z344">
        <f>IF(ShipmentData[[#This Row],[ImportToFulfilledHours]]&gt;12, 1, 0)</f>
        <v>1</v>
      </c>
      <c r="AA344">
        <f>IF(ShipmentData[[#This Row],[ImportToPickUpHours]]&gt;18, 1, 0)</f>
        <v>1</v>
      </c>
    </row>
    <row r="345" spans="1:27" x14ac:dyDescent="0.35">
      <c r="A345">
        <v>2040147901</v>
      </c>
      <c r="B345" t="s">
        <v>5</v>
      </c>
      <c r="C345" t="s">
        <v>57</v>
      </c>
      <c r="D345" t="s">
        <v>39</v>
      </c>
      <c r="E345" t="s">
        <v>15</v>
      </c>
      <c r="F345" t="s">
        <v>14</v>
      </c>
      <c r="G345" t="s">
        <v>23</v>
      </c>
      <c r="H345" t="s">
        <v>50</v>
      </c>
      <c r="I345" t="s">
        <v>14</v>
      </c>
      <c r="J345" s="1">
        <v>45566.321099537039</v>
      </c>
      <c r="K345" s="1">
        <v>45567</v>
      </c>
      <c r="L345" s="1">
        <v>45566.628645833334</v>
      </c>
      <c r="M345" s="1">
        <v>45566.833333333336</v>
      </c>
      <c r="N345" s="1">
        <v>45567.863333333335</v>
      </c>
      <c r="O345" t="s">
        <v>62</v>
      </c>
      <c r="P345" s="1">
        <v>45567.833333333336</v>
      </c>
      <c r="Q345" t="s">
        <v>67</v>
      </c>
      <c r="R345" t="s">
        <v>68</v>
      </c>
      <c r="S345">
        <v>7.37</v>
      </c>
      <c r="T345">
        <v>12.28</v>
      </c>
      <c r="U345">
        <v>37</v>
      </c>
      <c r="V345">
        <v>4.9000000000000004</v>
      </c>
      <c r="W345">
        <v>29.62</v>
      </c>
      <c r="X345">
        <v>24.72</v>
      </c>
      <c r="Y345">
        <v>0.72</v>
      </c>
      <c r="Z345">
        <f>IF(ShipmentData[[#This Row],[ImportToFulfilledHours]]&gt;12, 1, 0)</f>
        <v>0</v>
      </c>
      <c r="AA345">
        <f>IF(ShipmentData[[#This Row],[ImportToPickUpHours]]&gt;18, 1, 0)</f>
        <v>0</v>
      </c>
    </row>
    <row r="346" spans="1:27" x14ac:dyDescent="0.35">
      <c r="A346">
        <v>2943831574</v>
      </c>
      <c r="B346" t="s">
        <v>37</v>
      </c>
      <c r="C346" t="s">
        <v>57</v>
      </c>
      <c r="D346" t="s">
        <v>39</v>
      </c>
      <c r="E346" t="s">
        <v>15</v>
      </c>
      <c r="F346" t="s">
        <v>14</v>
      </c>
      <c r="G346" t="s">
        <v>39</v>
      </c>
      <c r="H346" t="s">
        <v>15</v>
      </c>
      <c r="I346" t="s">
        <v>14</v>
      </c>
      <c r="J346" s="1">
        <v>45566.322442129633</v>
      </c>
      <c r="K346" s="1">
        <v>45567</v>
      </c>
      <c r="L346" s="1">
        <v>45567.435370370367</v>
      </c>
      <c r="M346" s="1">
        <v>45567.541666666664</v>
      </c>
      <c r="N346" s="1"/>
      <c r="O346" t="s">
        <v>62</v>
      </c>
      <c r="P346" s="1">
        <v>45568.541666666664</v>
      </c>
      <c r="Q346" t="s">
        <v>69</v>
      </c>
      <c r="R346" t="s">
        <v>69</v>
      </c>
      <c r="S346">
        <v>26.7</v>
      </c>
      <c r="T346">
        <v>29.25</v>
      </c>
      <c r="V346">
        <v>2.5499999999999998</v>
      </c>
      <c r="Y346">
        <v>0</v>
      </c>
      <c r="Z346">
        <f>IF(ShipmentData[[#This Row],[ImportToFulfilledHours]]&gt;12, 1, 0)</f>
        <v>1</v>
      </c>
      <c r="AA346">
        <f>IF(ShipmentData[[#This Row],[ImportToPickUpHours]]&gt;18, 1, 0)</f>
        <v>1</v>
      </c>
    </row>
    <row r="347" spans="1:27" x14ac:dyDescent="0.35">
      <c r="A347">
        <v>2943831879</v>
      </c>
      <c r="B347" t="s">
        <v>37</v>
      </c>
      <c r="C347" t="s">
        <v>57</v>
      </c>
      <c r="D347" t="s">
        <v>39</v>
      </c>
      <c r="E347" t="s">
        <v>15</v>
      </c>
      <c r="F347" t="s">
        <v>14</v>
      </c>
      <c r="G347" t="s">
        <v>39</v>
      </c>
      <c r="H347" t="s">
        <v>15</v>
      </c>
      <c r="I347" t="s">
        <v>14</v>
      </c>
      <c r="J347" s="1">
        <v>45566.322453703702</v>
      </c>
      <c r="K347" s="1">
        <v>45567</v>
      </c>
      <c r="L347" s="1">
        <v>45567.435370370367</v>
      </c>
      <c r="M347" s="1">
        <v>45567.541666666664</v>
      </c>
      <c r="N347" s="1">
        <v>45569.341666666667</v>
      </c>
      <c r="O347" t="s">
        <v>62</v>
      </c>
      <c r="P347" s="1">
        <v>45568.541666666664</v>
      </c>
      <c r="Q347" t="s">
        <v>67</v>
      </c>
      <c r="R347" t="s">
        <v>68</v>
      </c>
      <c r="S347">
        <v>26.7</v>
      </c>
      <c r="T347">
        <v>29.25</v>
      </c>
      <c r="U347">
        <v>72.45</v>
      </c>
      <c r="V347">
        <v>2.5499999999999998</v>
      </c>
      <c r="W347">
        <v>45.75</v>
      </c>
      <c r="X347">
        <v>43.2</v>
      </c>
      <c r="Y347">
        <v>19.2</v>
      </c>
      <c r="Z347">
        <f>IF(ShipmentData[[#This Row],[ImportToFulfilledHours]]&gt;12, 1, 0)</f>
        <v>1</v>
      </c>
      <c r="AA347">
        <f>IF(ShipmentData[[#This Row],[ImportToPickUpHours]]&gt;18, 1, 0)</f>
        <v>1</v>
      </c>
    </row>
    <row r="348" spans="1:27" x14ac:dyDescent="0.35">
      <c r="A348">
        <v>1173343759</v>
      </c>
      <c r="B348" t="s">
        <v>36</v>
      </c>
      <c r="C348" t="s">
        <v>38</v>
      </c>
      <c r="D348" t="s">
        <v>39</v>
      </c>
      <c r="E348" t="s">
        <v>15</v>
      </c>
      <c r="F348" t="s">
        <v>14</v>
      </c>
      <c r="G348" t="s">
        <v>26</v>
      </c>
      <c r="H348" t="s">
        <v>42</v>
      </c>
      <c r="I348" t="s">
        <v>14</v>
      </c>
      <c r="J348" s="1">
        <v>45566.323819444442</v>
      </c>
      <c r="K348" s="1">
        <v>45567</v>
      </c>
      <c r="L348" s="1">
        <v>45567.396145833336</v>
      </c>
      <c r="M348" s="1">
        <v>45567.541666666664</v>
      </c>
      <c r="N348" s="1">
        <v>45569.621666666666</v>
      </c>
      <c r="O348" t="s">
        <v>62</v>
      </c>
      <c r="P348" s="1">
        <v>45569.541666666664</v>
      </c>
      <c r="Q348" t="s">
        <v>67</v>
      </c>
      <c r="R348" t="s">
        <v>68</v>
      </c>
      <c r="S348">
        <v>25.73</v>
      </c>
      <c r="T348">
        <v>29.22</v>
      </c>
      <c r="U348">
        <v>79.13</v>
      </c>
      <c r="V348">
        <v>3.48</v>
      </c>
      <c r="W348">
        <v>53.4</v>
      </c>
      <c r="X348">
        <v>49.92</v>
      </c>
      <c r="Y348">
        <v>1.92</v>
      </c>
      <c r="Z348">
        <f>IF(ShipmentData[[#This Row],[ImportToFulfilledHours]]&gt;12, 1, 0)</f>
        <v>1</v>
      </c>
      <c r="AA348">
        <f>IF(ShipmentData[[#This Row],[ImportToPickUpHours]]&gt;18, 1, 0)</f>
        <v>1</v>
      </c>
    </row>
    <row r="349" spans="1:27" x14ac:dyDescent="0.35">
      <c r="A349">
        <v>1173344115</v>
      </c>
      <c r="B349" t="s">
        <v>36</v>
      </c>
      <c r="C349" t="s">
        <v>38</v>
      </c>
      <c r="D349" t="s">
        <v>39</v>
      </c>
      <c r="E349" t="s">
        <v>15</v>
      </c>
      <c r="F349" t="s">
        <v>14</v>
      </c>
      <c r="G349" t="s">
        <v>26</v>
      </c>
      <c r="H349" t="s">
        <v>42</v>
      </c>
      <c r="I349" t="s">
        <v>14</v>
      </c>
      <c r="J349" s="1">
        <v>45566.323831018519</v>
      </c>
      <c r="K349" s="1">
        <v>45567</v>
      </c>
      <c r="L349" s="1">
        <v>45567.396145833336</v>
      </c>
      <c r="M349" s="1">
        <v>45567.541666666664</v>
      </c>
      <c r="N349" s="1">
        <v>45569.781666666669</v>
      </c>
      <c r="O349" t="s">
        <v>62</v>
      </c>
      <c r="P349" s="1">
        <v>45569.541666666664</v>
      </c>
      <c r="Q349" t="s">
        <v>67</v>
      </c>
      <c r="R349" t="s">
        <v>68</v>
      </c>
      <c r="S349">
        <v>25.73</v>
      </c>
      <c r="T349">
        <v>29.22</v>
      </c>
      <c r="U349">
        <v>82.98</v>
      </c>
      <c r="V349">
        <v>3.48</v>
      </c>
      <c r="W349">
        <v>57.25</v>
      </c>
      <c r="X349">
        <v>53.75</v>
      </c>
      <c r="Y349">
        <v>5.75</v>
      </c>
      <c r="Z349">
        <f>IF(ShipmentData[[#This Row],[ImportToFulfilledHours]]&gt;12, 1, 0)</f>
        <v>1</v>
      </c>
      <c r="AA349">
        <f>IF(ShipmentData[[#This Row],[ImportToPickUpHours]]&gt;18, 1, 0)</f>
        <v>1</v>
      </c>
    </row>
    <row r="350" spans="1:27" x14ac:dyDescent="0.35">
      <c r="A350">
        <v>4118895279</v>
      </c>
      <c r="B350" t="s">
        <v>37</v>
      </c>
      <c r="C350" t="s">
        <v>57</v>
      </c>
      <c r="D350" t="s">
        <v>39</v>
      </c>
      <c r="E350" t="s">
        <v>15</v>
      </c>
      <c r="F350" t="s">
        <v>14</v>
      </c>
      <c r="G350" t="s">
        <v>39</v>
      </c>
      <c r="H350" t="s">
        <v>15</v>
      </c>
      <c r="I350" t="s">
        <v>14</v>
      </c>
      <c r="J350" s="1">
        <v>45566.325023148151</v>
      </c>
      <c r="K350" s="1">
        <v>45567</v>
      </c>
      <c r="L350" s="1">
        <v>45566.604710648149</v>
      </c>
      <c r="M350" s="1">
        <v>45566.708333333336</v>
      </c>
      <c r="N350" s="1">
        <v>45567.668333333335</v>
      </c>
      <c r="O350" t="s">
        <v>62</v>
      </c>
      <c r="P350" s="1">
        <v>45567.708333333336</v>
      </c>
      <c r="Q350" t="s">
        <v>67</v>
      </c>
      <c r="R350" t="s">
        <v>70</v>
      </c>
      <c r="S350">
        <v>6.7</v>
      </c>
      <c r="T350">
        <v>9.18</v>
      </c>
      <c r="U350">
        <v>32.229999999999997</v>
      </c>
      <c r="V350">
        <v>2.48</v>
      </c>
      <c r="W350">
        <v>25.52</v>
      </c>
      <c r="X350">
        <v>23.03</v>
      </c>
      <c r="Y350">
        <v>0</v>
      </c>
      <c r="Z350">
        <f>IF(ShipmentData[[#This Row],[ImportToFulfilledHours]]&gt;12, 1, 0)</f>
        <v>0</v>
      </c>
      <c r="AA350">
        <f>IF(ShipmentData[[#This Row],[ImportToPickUpHours]]&gt;18, 1, 0)</f>
        <v>0</v>
      </c>
    </row>
    <row r="351" spans="1:27" x14ac:dyDescent="0.35">
      <c r="A351">
        <v>4118895665</v>
      </c>
      <c r="B351" t="s">
        <v>37</v>
      </c>
      <c r="C351" t="s">
        <v>57</v>
      </c>
      <c r="D351" t="s">
        <v>39</v>
      </c>
      <c r="E351" t="s">
        <v>15</v>
      </c>
      <c r="F351" t="s">
        <v>14</v>
      </c>
      <c r="G351" t="s">
        <v>39</v>
      </c>
      <c r="H351" t="s">
        <v>15</v>
      </c>
      <c r="I351" t="s">
        <v>14</v>
      </c>
      <c r="J351" s="1">
        <v>45566.32503472222</v>
      </c>
      <c r="K351" s="1">
        <v>45567</v>
      </c>
      <c r="L351" s="1">
        <v>45566.604710648149</v>
      </c>
      <c r="M351" s="1">
        <v>45566.708333333336</v>
      </c>
      <c r="N351" s="1">
        <v>45567.588333333333</v>
      </c>
      <c r="O351" t="s">
        <v>62</v>
      </c>
      <c r="P351" s="1">
        <v>45567.708333333336</v>
      </c>
      <c r="Q351" t="s">
        <v>67</v>
      </c>
      <c r="R351" t="s">
        <v>70</v>
      </c>
      <c r="S351">
        <v>6.7</v>
      </c>
      <c r="T351">
        <v>9.18</v>
      </c>
      <c r="U351">
        <v>30.32</v>
      </c>
      <c r="V351">
        <v>2.48</v>
      </c>
      <c r="W351">
        <v>23.6</v>
      </c>
      <c r="X351">
        <v>21.12</v>
      </c>
      <c r="Y351">
        <v>0</v>
      </c>
      <c r="Z351">
        <f>IF(ShipmentData[[#This Row],[ImportToFulfilledHours]]&gt;12, 1, 0)</f>
        <v>0</v>
      </c>
      <c r="AA351">
        <f>IF(ShipmentData[[#This Row],[ImportToPickUpHours]]&gt;18, 1, 0)</f>
        <v>0</v>
      </c>
    </row>
    <row r="352" spans="1:27" x14ac:dyDescent="0.35">
      <c r="A352">
        <v>2042321296</v>
      </c>
      <c r="B352" t="s">
        <v>5</v>
      </c>
      <c r="C352" t="s">
        <v>57</v>
      </c>
      <c r="D352" t="s">
        <v>39</v>
      </c>
      <c r="E352" t="s">
        <v>15</v>
      </c>
      <c r="F352" t="s">
        <v>14</v>
      </c>
      <c r="G352" t="s">
        <v>23</v>
      </c>
      <c r="H352" t="s">
        <v>50</v>
      </c>
      <c r="I352" t="s">
        <v>14</v>
      </c>
      <c r="J352" s="1">
        <v>45566.327337962961</v>
      </c>
      <c r="K352" s="1">
        <v>45567</v>
      </c>
      <c r="L352" s="1">
        <v>45567.412951388891</v>
      </c>
      <c r="M352" s="1">
        <v>45567.541666666664</v>
      </c>
      <c r="N352" s="1">
        <v>45568.628333333334</v>
      </c>
      <c r="O352" t="s">
        <v>62</v>
      </c>
      <c r="P352" s="1">
        <v>45568.541666666664</v>
      </c>
      <c r="Q352" t="s">
        <v>67</v>
      </c>
      <c r="R352" t="s">
        <v>68</v>
      </c>
      <c r="S352">
        <v>26.05</v>
      </c>
      <c r="T352">
        <v>29.13</v>
      </c>
      <c r="U352">
        <v>55.22</v>
      </c>
      <c r="V352">
        <v>3.08</v>
      </c>
      <c r="W352">
        <v>29.17</v>
      </c>
      <c r="X352">
        <v>26.07</v>
      </c>
      <c r="Y352">
        <v>2.0699999999999998</v>
      </c>
      <c r="Z352">
        <f>IF(ShipmentData[[#This Row],[ImportToFulfilledHours]]&gt;12, 1, 0)</f>
        <v>1</v>
      </c>
      <c r="AA352">
        <f>IF(ShipmentData[[#This Row],[ImportToPickUpHours]]&gt;18, 1, 0)</f>
        <v>1</v>
      </c>
    </row>
    <row r="353" spans="1:27" x14ac:dyDescent="0.35">
      <c r="A353">
        <v>2042321766</v>
      </c>
      <c r="B353" t="s">
        <v>5</v>
      </c>
      <c r="C353" t="s">
        <v>57</v>
      </c>
      <c r="D353" t="s">
        <v>39</v>
      </c>
      <c r="E353" t="s">
        <v>15</v>
      </c>
      <c r="F353" t="s">
        <v>14</v>
      </c>
      <c r="G353" t="s">
        <v>23</v>
      </c>
      <c r="H353" t="s">
        <v>50</v>
      </c>
      <c r="I353" t="s">
        <v>14</v>
      </c>
      <c r="J353" s="1">
        <v>45566.327349537038</v>
      </c>
      <c r="K353" s="1">
        <v>45567</v>
      </c>
      <c r="L353" s="1">
        <v>45567.412951388891</v>
      </c>
      <c r="M353" s="1">
        <v>45567.541666666664</v>
      </c>
      <c r="N353" s="1">
        <v>45568.66333333333</v>
      </c>
      <c r="O353" t="s">
        <v>62</v>
      </c>
      <c r="P353" s="1">
        <v>45568.541666666664</v>
      </c>
      <c r="Q353" t="s">
        <v>67</v>
      </c>
      <c r="R353" t="s">
        <v>68</v>
      </c>
      <c r="S353">
        <v>26.05</v>
      </c>
      <c r="T353">
        <v>29.13</v>
      </c>
      <c r="U353">
        <v>56.05</v>
      </c>
      <c r="V353">
        <v>3.08</v>
      </c>
      <c r="W353">
        <v>30</v>
      </c>
      <c r="X353">
        <v>26.92</v>
      </c>
      <c r="Y353">
        <v>2.92</v>
      </c>
      <c r="Z353">
        <f>IF(ShipmentData[[#This Row],[ImportToFulfilledHours]]&gt;12, 1, 0)</f>
        <v>1</v>
      </c>
      <c r="AA353">
        <f>IF(ShipmentData[[#This Row],[ImportToPickUpHours]]&gt;18, 1, 0)</f>
        <v>1</v>
      </c>
    </row>
    <row r="354" spans="1:27" x14ac:dyDescent="0.35">
      <c r="A354">
        <v>1430517562</v>
      </c>
      <c r="B354" t="s">
        <v>6</v>
      </c>
      <c r="C354" t="s">
        <v>58</v>
      </c>
      <c r="D354" t="s">
        <v>39</v>
      </c>
      <c r="E354" t="s">
        <v>15</v>
      </c>
      <c r="F354" t="s">
        <v>14</v>
      </c>
      <c r="G354" t="s">
        <v>18</v>
      </c>
      <c r="H354" t="s">
        <v>41</v>
      </c>
      <c r="I354" t="s">
        <v>14</v>
      </c>
      <c r="J354" s="1">
        <v>45566.328692129631</v>
      </c>
      <c r="K354" s="1">
        <v>45567</v>
      </c>
      <c r="L354" s="1">
        <v>45566.557037037041</v>
      </c>
      <c r="M354" s="1">
        <v>45566.708333333336</v>
      </c>
      <c r="N354" s="1">
        <v>45569.768333333333</v>
      </c>
      <c r="O354" t="s">
        <v>62</v>
      </c>
      <c r="P354" s="1">
        <v>45569.708333333336</v>
      </c>
      <c r="Q354" t="s">
        <v>67</v>
      </c>
      <c r="R354" t="s">
        <v>68</v>
      </c>
      <c r="S354">
        <v>5.47</v>
      </c>
      <c r="T354">
        <v>9.1</v>
      </c>
      <c r="U354">
        <v>82.55</v>
      </c>
      <c r="V354">
        <v>3.62</v>
      </c>
      <c r="W354">
        <v>77.069999999999993</v>
      </c>
      <c r="X354">
        <v>73.430000000000007</v>
      </c>
      <c r="Y354">
        <v>1.43</v>
      </c>
      <c r="Z354">
        <f>IF(ShipmentData[[#This Row],[ImportToFulfilledHours]]&gt;12, 1, 0)</f>
        <v>0</v>
      </c>
      <c r="AA354">
        <f>IF(ShipmentData[[#This Row],[ImportToPickUpHours]]&gt;18, 1, 0)</f>
        <v>0</v>
      </c>
    </row>
    <row r="355" spans="1:27" x14ac:dyDescent="0.35">
      <c r="A355">
        <v>1662652793</v>
      </c>
      <c r="B355" t="s">
        <v>5</v>
      </c>
      <c r="C355" t="s">
        <v>38</v>
      </c>
      <c r="D355" t="s">
        <v>39</v>
      </c>
      <c r="E355" t="s">
        <v>15</v>
      </c>
      <c r="F355" t="s">
        <v>14</v>
      </c>
      <c r="G355" t="s">
        <v>26</v>
      </c>
      <c r="H355" t="s">
        <v>42</v>
      </c>
      <c r="I355" t="s">
        <v>14</v>
      </c>
      <c r="J355" s="1">
        <v>45566.328703703701</v>
      </c>
      <c r="K355" s="1">
        <v>45567</v>
      </c>
      <c r="L355" s="1">
        <v>45566.616400462961</v>
      </c>
      <c r="M355" s="1">
        <v>45566.708333333336</v>
      </c>
      <c r="N355" s="1">
        <v>45567.698333333334</v>
      </c>
      <c r="O355" t="s">
        <v>62</v>
      </c>
      <c r="P355" s="1">
        <v>45568.708333333336</v>
      </c>
      <c r="Q355" t="s">
        <v>67</v>
      </c>
      <c r="R355" t="s">
        <v>70</v>
      </c>
      <c r="S355">
        <v>6.9</v>
      </c>
      <c r="T355">
        <v>9.1</v>
      </c>
      <c r="U355">
        <v>32.869999999999997</v>
      </c>
      <c r="V355">
        <v>2.2000000000000002</v>
      </c>
      <c r="W355">
        <v>25.95</v>
      </c>
      <c r="X355">
        <v>23.75</v>
      </c>
      <c r="Y355">
        <v>0</v>
      </c>
      <c r="Z355">
        <f>IF(ShipmentData[[#This Row],[ImportToFulfilledHours]]&gt;12, 1, 0)</f>
        <v>0</v>
      </c>
      <c r="AA355">
        <f>IF(ShipmentData[[#This Row],[ImportToPickUpHours]]&gt;18, 1, 0)</f>
        <v>0</v>
      </c>
    </row>
    <row r="356" spans="1:27" x14ac:dyDescent="0.35">
      <c r="A356">
        <v>1430517754</v>
      </c>
      <c r="B356" t="s">
        <v>6</v>
      </c>
      <c r="C356" t="s">
        <v>58</v>
      </c>
      <c r="D356" t="s">
        <v>39</v>
      </c>
      <c r="E356" t="s">
        <v>15</v>
      </c>
      <c r="F356" t="s">
        <v>14</v>
      </c>
      <c r="G356" t="s">
        <v>18</v>
      </c>
      <c r="H356" t="s">
        <v>41</v>
      </c>
      <c r="I356" t="s">
        <v>14</v>
      </c>
      <c r="J356" s="1">
        <v>45566.328703703701</v>
      </c>
      <c r="K356" s="1">
        <v>45567</v>
      </c>
      <c r="L356" s="1">
        <v>45566.557037037041</v>
      </c>
      <c r="M356" s="1">
        <v>45566.708333333336</v>
      </c>
      <c r="N356" s="1">
        <v>45569.428333333337</v>
      </c>
      <c r="O356" t="s">
        <v>62</v>
      </c>
      <c r="P356" s="1">
        <v>45569.708333333336</v>
      </c>
      <c r="Q356" t="s">
        <v>67</v>
      </c>
      <c r="R356" t="s">
        <v>70</v>
      </c>
      <c r="S356">
        <v>5.47</v>
      </c>
      <c r="T356">
        <v>9.1</v>
      </c>
      <c r="U356">
        <v>74.38</v>
      </c>
      <c r="V356">
        <v>3.62</v>
      </c>
      <c r="W356">
        <v>68.900000000000006</v>
      </c>
      <c r="X356">
        <v>65.27</v>
      </c>
      <c r="Y356">
        <v>0</v>
      </c>
      <c r="Z356">
        <f>IF(ShipmentData[[#This Row],[ImportToFulfilledHours]]&gt;12, 1, 0)</f>
        <v>0</v>
      </c>
      <c r="AA356">
        <f>IF(ShipmentData[[#This Row],[ImportToPickUpHours]]&gt;18, 1, 0)</f>
        <v>0</v>
      </c>
    </row>
    <row r="357" spans="1:27" x14ac:dyDescent="0.35">
      <c r="A357">
        <v>1662653438</v>
      </c>
      <c r="B357" t="s">
        <v>5</v>
      </c>
      <c r="C357" t="s">
        <v>38</v>
      </c>
      <c r="D357" t="s">
        <v>39</v>
      </c>
      <c r="E357" t="s">
        <v>15</v>
      </c>
      <c r="F357" t="s">
        <v>14</v>
      </c>
      <c r="G357" t="s">
        <v>26</v>
      </c>
      <c r="H357" t="s">
        <v>42</v>
      </c>
      <c r="I357" t="s">
        <v>14</v>
      </c>
      <c r="J357" s="1">
        <v>45566.328715277778</v>
      </c>
      <c r="K357" s="1">
        <v>45567</v>
      </c>
      <c r="L357" s="1">
        <v>45566.616400462961</v>
      </c>
      <c r="M357" s="1">
        <v>45566.708333333336</v>
      </c>
      <c r="N357" s="1">
        <v>45568.578333333331</v>
      </c>
      <c r="O357" t="s">
        <v>63</v>
      </c>
      <c r="P357" s="1">
        <v>45568.708333333336</v>
      </c>
      <c r="Q357" t="s">
        <v>67</v>
      </c>
      <c r="R357" t="s">
        <v>70</v>
      </c>
      <c r="S357">
        <v>6.9</v>
      </c>
      <c r="T357">
        <v>9.1</v>
      </c>
      <c r="U357">
        <v>53.98</v>
      </c>
      <c r="V357">
        <v>2.2000000000000002</v>
      </c>
      <c r="W357">
        <v>47.08</v>
      </c>
      <c r="X357">
        <v>44.87</v>
      </c>
      <c r="Y357">
        <v>0</v>
      </c>
      <c r="Z357">
        <f>IF(ShipmentData[[#This Row],[ImportToFulfilledHours]]&gt;12, 1, 0)</f>
        <v>0</v>
      </c>
      <c r="AA357">
        <f>IF(ShipmentData[[#This Row],[ImportToPickUpHours]]&gt;18, 1, 0)</f>
        <v>0</v>
      </c>
    </row>
    <row r="358" spans="1:27" x14ac:dyDescent="0.35">
      <c r="A358">
        <v>7604585398</v>
      </c>
      <c r="B358" t="s">
        <v>36</v>
      </c>
      <c r="C358" t="s">
        <v>38</v>
      </c>
      <c r="D358" t="s">
        <v>39</v>
      </c>
      <c r="E358" t="s">
        <v>15</v>
      </c>
      <c r="F358" t="s">
        <v>14</v>
      </c>
      <c r="G358" t="s">
        <v>26</v>
      </c>
      <c r="H358" t="s">
        <v>42</v>
      </c>
      <c r="I358" t="s">
        <v>14</v>
      </c>
      <c r="J358" s="1">
        <v>45566.332673611112</v>
      </c>
      <c r="K358" s="1">
        <v>45567</v>
      </c>
      <c r="L358" s="1">
        <v>45566.689768518518</v>
      </c>
      <c r="M358" s="1">
        <v>45566.708333333336</v>
      </c>
      <c r="N358" s="1">
        <v>45568.588333333333</v>
      </c>
      <c r="O358" t="s">
        <v>62</v>
      </c>
      <c r="P358" s="1">
        <v>45568.708333333336</v>
      </c>
      <c r="Q358" t="s">
        <v>67</v>
      </c>
      <c r="R358" t="s">
        <v>70</v>
      </c>
      <c r="S358">
        <v>8.57</v>
      </c>
      <c r="T358">
        <v>9</v>
      </c>
      <c r="U358">
        <v>54.13</v>
      </c>
      <c r="V358">
        <v>0.43</v>
      </c>
      <c r="W358">
        <v>45.55</v>
      </c>
      <c r="X358">
        <v>45.12</v>
      </c>
      <c r="Y358">
        <v>0</v>
      </c>
      <c r="Z358">
        <f>IF(ShipmentData[[#This Row],[ImportToFulfilledHours]]&gt;12, 1, 0)</f>
        <v>0</v>
      </c>
      <c r="AA358">
        <f>IF(ShipmentData[[#This Row],[ImportToPickUpHours]]&gt;18, 1, 0)</f>
        <v>0</v>
      </c>
    </row>
    <row r="359" spans="1:27" x14ac:dyDescent="0.35">
      <c r="A359">
        <v>7604585457</v>
      </c>
      <c r="B359" t="s">
        <v>36</v>
      </c>
      <c r="C359" t="s">
        <v>38</v>
      </c>
      <c r="D359" t="s">
        <v>39</v>
      </c>
      <c r="E359" t="s">
        <v>15</v>
      </c>
      <c r="F359" t="s">
        <v>14</v>
      </c>
      <c r="G359" t="s">
        <v>26</v>
      </c>
      <c r="H359" t="s">
        <v>42</v>
      </c>
      <c r="I359" t="s">
        <v>14</v>
      </c>
      <c r="J359" s="1">
        <v>45566.332685185182</v>
      </c>
      <c r="K359" s="1">
        <v>45567</v>
      </c>
      <c r="L359" s="1">
        <v>45566.689768518518</v>
      </c>
      <c r="M359" s="1">
        <v>45566.708333333336</v>
      </c>
      <c r="N359" s="1">
        <v>45568.411666666667</v>
      </c>
      <c r="O359" t="s">
        <v>62</v>
      </c>
      <c r="P359" s="1">
        <v>45568.708333333336</v>
      </c>
      <c r="Q359" t="s">
        <v>67</v>
      </c>
      <c r="R359" t="s">
        <v>70</v>
      </c>
      <c r="S359">
        <v>8.57</v>
      </c>
      <c r="T359">
        <v>9</v>
      </c>
      <c r="U359">
        <v>49.88</v>
      </c>
      <c r="V359">
        <v>0.43</v>
      </c>
      <c r="W359">
        <v>41.32</v>
      </c>
      <c r="X359">
        <v>40.869999999999997</v>
      </c>
      <c r="Y359">
        <v>0</v>
      </c>
      <c r="Z359">
        <f>IF(ShipmentData[[#This Row],[ImportToFulfilledHours]]&gt;12, 1, 0)</f>
        <v>0</v>
      </c>
      <c r="AA359">
        <f>IF(ShipmentData[[#This Row],[ImportToPickUpHours]]&gt;18, 1, 0)</f>
        <v>0</v>
      </c>
    </row>
    <row r="360" spans="1:27" x14ac:dyDescent="0.35">
      <c r="A360">
        <v>4925096828</v>
      </c>
      <c r="B360" t="s">
        <v>36</v>
      </c>
      <c r="C360" t="s">
        <v>57</v>
      </c>
      <c r="D360" t="s">
        <v>39</v>
      </c>
      <c r="E360" t="s">
        <v>15</v>
      </c>
      <c r="F360" t="s">
        <v>14</v>
      </c>
      <c r="G360" t="s">
        <v>27</v>
      </c>
      <c r="H360" t="s">
        <v>52</v>
      </c>
      <c r="I360" t="s">
        <v>14</v>
      </c>
      <c r="J360" s="1">
        <v>45566.336192129631</v>
      </c>
      <c r="K360" s="1">
        <v>45567</v>
      </c>
      <c r="L360" s="1">
        <v>45566.629652777781</v>
      </c>
      <c r="M360" s="1">
        <v>45566.708333333336</v>
      </c>
      <c r="N360" s="1">
        <v>45567.598333333335</v>
      </c>
      <c r="O360" t="s">
        <v>62</v>
      </c>
      <c r="P360" s="1">
        <v>45567.708333333336</v>
      </c>
      <c r="Q360" t="s">
        <v>67</v>
      </c>
      <c r="R360" t="s">
        <v>70</v>
      </c>
      <c r="S360">
        <v>7.03</v>
      </c>
      <c r="T360">
        <v>8.92</v>
      </c>
      <c r="U360">
        <v>30.28</v>
      </c>
      <c r="V360">
        <v>1.88</v>
      </c>
      <c r="W360">
        <v>23.23</v>
      </c>
      <c r="X360">
        <v>21.35</v>
      </c>
      <c r="Y360">
        <v>0</v>
      </c>
      <c r="Z360">
        <f>IF(ShipmentData[[#This Row],[ImportToFulfilledHours]]&gt;12, 1, 0)</f>
        <v>0</v>
      </c>
      <c r="AA360">
        <f>IF(ShipmentData[[#This Row],[ImportToPickUpHours]]&gt;18, 1, 0)</f>
        <v>0</v>
      </c>
    </row>
    <row r="361" spans="1:27" x14ac:dyDescent="0.35">
      <c r="A361">
        <v>4925097545</v>
      </c>
      <c r="B361" t="s">
        <v>36</v>
      </c>
      <c r="C361" t="s">
        <v>57</v>
      </c>
      <c r="D361" t="s">
        <v>39</v>
      </c>
      <c r="E361" t="s">
        <v>15</v>
      </c>
      <c r="F361" t="s">
        <v>14</v>
      </c>
      <c r="G361" t="s">
        <v>27</v>
      </c>
      <c r="H361" t="s">
        <v>52</v>
      </c>
      <c r="I361" t="s">
        <v>14</v>
      </c>
      <c r="J361" s="1">
        <v>45566.3362037037</v>
      </c>
      <c r="K361" s="1">
        <v>45567</v>
      </c>
      <c r="L361" s="1">
        <v>45566.629652777781</v>
      </c>
      <c r="M361" s="1">
        <v>45566.708333333336</v>
      </c>
      <c r="N361" s="1"/>
      <c r="O361" t="s">
        <v>62</v>
      </c>
      <c r="P361" s="1">
        <v>45567.708333333336</v>
      </c>
      <c r="Q361" t="s">
        <v>69</v>
      </c>
      <c r="R361" t="s">
        <v>69</v>
      </c>
      <c r="S361">
        <v>7.03</v>
      </c>
      <c r="T361">
        <v>8.92</v>
      </c>
      <c r="V361">
        <v>1.88</v>
      </c>
      <c r="Y361">
        <v>0</v>
      </c>
      <c r="Z361">
        <f>IF(ShipmentData[[#This Row],[ImportToFulfilledHours]]&gt;12, 1, 0)</f>
        <v>0</v>
      </c>
      <c r="AA361">
        <f>IF(ShipmentData[[#This Row],[ImportToPickUpHours]]&gt;18, 1, 0)</f>
        <v>0</v>
      </c>
    </row>
    <row r="362" spans="1:27" x14ac:dyDescent="0.35">
      <c r="A362">
        <v>2044889396</v>
      </c>
      <c r="B362" t="s">
        <v>6</v>
      </c>
      <c r="C362" t="s">
        <v>58</v>
      </c>
      <c r="D362" t="s">
        <v>39</v>
      </c>
      <c r="E362" t="s">
        <v>15</v>
      </c>
      <c r="F362" t="s">
        <v>14</v>
      </c>
      <c r="G362" t="s">
        <v>18</v>
      </c>
      <c r="H362" t="s">
        <v>41</v>
      </c>
      <c r="I362" t="s">
        <v>14</v>
      </c>
      <c r="J362" s="1">
        <v>45566.336365740739</v>
      </c>
      <c r="K362" s="1">
        <v>45567</v>
      </c>
      <c r="L362" s="1">
        <v>45566.551041666666</v>
      </c>
      <c r="M362" s="1">
        <v>45566.708333333336</v>
      </c>
      <c r="N362" s="1">
        <v>45569.503333333334</v>
      </c>
      <c r="O362" t="s">
        <v>62</v>
      </c>
      <c r="P362" s="1">
        <v>45569.708333333336</v>
      </c>
      <c r="Q362" t="s">
        <v>67</v>
      </c>
      <c r="R362" t="s">
        <v>70</v>
      </c>
      <c r="S362">
        <v>5.15</v>
      </c>
      <c r="T362">
        <v>8.92</v>
      </c>
      <c r="U362">
        <v>76</v>
      </c>
      <c r="V362">
        <v>3.77</v>
      </c>
      <c r="W362">
        <v>70.849999999999994</v>
      </c>
      <c r="X362">
        <v>67.069999999999993</v>
      </c>
      <c r="Y362">
        <v>0</v>
      </c>
      <c r="Z362">
        <f>IF(ShipmentData[[#This Row],[ImportToFulfilledHours]]&gt;12, 1, 0)</f>
        <v>0</v>
      </c>
      <c r="AA362">
        <f>IF(ShipmentData[[#This Row],[ImportToPickUpHours]]&gt;18, 1, 0)</f>
        <v>0</v>
      </c>
    </row>
    <row r="363" spans="1:27" x14ac:dyDescent="0.35">
      <c r="A363">
        <v>2044889493</v>
      </c>
      <c r="B363" t="s">
        <v>6</v>
      </c>
      <c r="C363" t="s">
        <v>58</v>
      </c>
      <c r="D363" t="s">
        <v>39</v>
      </c>
      <c r="E363" t="s">
        <v>15</v>
      </c>
      <c r="F363" t="s">
        <v>14</v>
      </c>
      <c r="G363" t="s">
        <v>18</v>
      </c>
      <c r="H363" t="s">
        <v>41</v>
      </c>
      <c r="I363" t="s">
        <v>14</v>
      </c>
      <c r="J363" s="1">
        <v>45566.336377314816</v>
      </c>
      <c r="K363" s="1">
        <v>45567</v>
      </c>
      <c r="L363" s="1">
        <v>45566.551041666666</v>
      </c>
      <c r="M363" s="1">
        <v>45566.708333333336</v>
      </c>
      <c r="N363" s="1">
        <v>45569.543333333335</v>
      </c>
      <c r="O363" t="s">
        <v>62</v>
      </c>
      <c r="P363" s="1">
        <v>45569.708333333336</v>
      </c>
      <c r="Q363" t="s">
        <v>67</v>
      </c>
      <c r="R363" t="s">
        <v>70</v>
      </c>
      <c r="S363">
        <v>5.15</v>
      </c>
      <c r="T363">
        <v>8.92</v>
      </c>
      <c r="U363">
        <v>76.97</v>
      </c>
      <c r="V363">
        <v>3.77</v>
      </c>
      <c r="W363">
        <v>71.8</v>
      </c>
      <c r="X363">
        <v>68.03</v>
      </c>
      <c r="Y363">
        <v>0</v>
      </c>
      <c r="Z363">
        <f>IF(ShipmentData[[#This Row],[ImportToFulfilledHours]]&gt;12, 1, 0)</f>
        <v>0</v>
      </c>
      <c r="AA363">
        <f>IF(ShipmentData[[#This Row],[ImportToPickUpHours]]&gt;18, 1, 0)</f>
        <v>0</v>
      </c>
    </row>
    <row r="364" spans="1:27" x14ac:dyDescent="0.35">
      <c r="A364">
        <v>1665316920</v>
      </c>
      <c r="B364" t="s">
        <v>37</v>
      </c>
      <c r="C364" t="s">
        <v>57</v>
      </c>
      <c r="D364" t="s">
        <v>39</v>
      </c>
      <c r="E364" t="s">
        <v>15</v>
      </c>
      <c r="F364" t="s">
        <v>14</v>
      </c>
      <c r="G364" t="s">
        <v>24</v>
      </c>
      <c r="H364" t="s">
        <v>48</v>
      </c>
      <c r="I364" t="s">
        <v>14</v>
      </c>
      <c r="J364" s="1">
        <v>45566.337037037039</v>
      </c>
      <c r="K364" s="1">
        <v>45567</v>
      </c>
      <c r="L364" s="1">
        <v>45566.695208333331</v>
      </c>
      <c r="M364" s="1">
        <v>45566.708333333336</v>
      </c>
      <c r="N364" s="1">
        <v>45567.628333333334</v>
      </c>
      <c r="O364" t="s">
        <v>62</v>
      </c>
      <c r="P364" s="1">
        <v>45567.708333333336</v>
      </c>
      <c r="Q364" t="s">
        <v>67</v>
      </c>
      <c r="R364" t="s">
        <v>70</v>
      </c>
      <c r="S364">
        <v>8.58</v>
      </c>
      <c r="T364">
        <v>8.9</v>
      </c>
      <c r="U364">
        <v>30.98</v>
      </c>
      <c r="V364">
        <v>0.3</v>
      </c>
      <c r="W364">
        <v>22.38</v>
      </c>
      <c r="X364">
        <v>22.07</v>
      </c>
      <c r="Y364">
        <v>0</v>
      </c>
      <c r="Z364">
        <f>IF(ShipmentData[[#This Row],[ImportToFulfilledHours]]&gt;12, 1, 0)</f>
        <v>0</v>
      </c>
      <c r="AA364">
        <f>IF(ShipmentData[[#This Row],[ImportToPickUpHours]]&gt;18, 1, 0)</f>
        <v>0</v>
      </c>
    </row>
    <row r="365" spans="1:27" x14ac:dyDescent="0.35">
      <c r="A365">
        <v>1665317558</v>
      </c>
      <c r="B365" t="s">
        <v>37</v>
      </c>
      <c r="C365" t="s">
        <v>57</v>
      </c>
      <c r="D365" t="s">
        <v>39</v>
      </c>
      <c r="E365" t="s">
        <v>15</v>
      </c>
      <c r="F365" t="s">
        <v>14</v>
      </c>
      <c r="G365" t="s">
        <v>24</v>
      </c>
      <c r="H365" t="s">
        <v>48</v>
      </c>
      <c r="I365" t="s">
        <v>14</v>
      </c>
      <c r="J365" s="1">
        <v>45566.337048611109</v>
      </c>
      <c r="K365" s="1">
        <v>45567</v>
      </c>
      <c r="L365" s="1">
        <v>45566.695208333331</v>
      </c>
      <c r="M365" s="1">
        <v>45566.708333333336</v>
      </c>
      <c r="N365" s="1">
        <v>45567.503333333334</v>
      </c>
      <c r="O365" t="s">
        <v>62</v>
      </c>
      <c r="P365" s="1">
        <v>45567.708333333336</v>
      </c>
      <c r="Q365" t="s">
        <v>67</v>
      </c>
      <c r="R365" t="s">
        <v>70</v>
      </c>
      <c r="S365">
        <v>8.58</v>
      </c>
      <c r="T365">
        <v>8.9</v>
      </c>
      <c r="U365">
        <v>27.98</v>
      </c>
      <c r="V365">
        <v>0.3</v>
      </c>
      <c r="W365">
        <v>19.38</v>
      </c>
      <c r="X365">
        <v>19.07</v>
      </c>
      <c r="Y365">
        <v>0</v>
      </c>
      <c r="Z365">
        <f>IF(ShipmentData[[#This Row],[ImportToFulfilledHours]]&gt;12, 1, 0)</f>
        <v>0</v>
      </c>
      <c r="AA365">
        <f>IF(ShipmentData[[#This Row],[ImportToPickUpHours]]&gt;18, 1, 0)</f>
        <v>0</v>
      </c>
    </row>
    <row r="366" spans="1:27" x14ac:dyDescent="0.35">
      <c r="A366">
        <v>1851951709</v>
      </c>
      <c r="B366" t="s">
        <v>6</v>
      </c>
      <c r="C366" t="s">
        <v>58</v>
      </c>
      <c r="D366" t="s">
        <v>39</v>
      </c>
      <c r="E366" t="s">
        <v>15</v>
      </c>
      <c r="F366" t="s">
        <v>14</v>
      </c>
      <c r="G366" t="s">
        <v>30</v>
      </c>
      <c r="H366" t="s">
        <v>45</v>
      </c>
      <c r="I366" t="s">
        <v>14</v>
      </c>
      <c r="J366" s="1">
        <v>45566.337743055556</v>
      </c>
      <c r="K366" s="1">
        <v>45567</v>
      </c>
      <c r="L366" s="1">
        <v>45567.415879629632</v>
      </c>
      <c r="M366" s="1">
        <v>45567.541666666664</v>
      </c>
      <c r="N366" s="1">
        <v>45570.341666666667</v>
      </c>
      <c r="O366" t="s">
        <v>62</v>
      </c>
      <c r="P366" s="1">
        <v>45570.541666666664</v>
      </c>
      <c r="Q366" t="s">
        <v>67</v>
      </c>
      <c r="R366" t="s">
        <v>70</v>
      </c>
      <c r="S366">
        <v>25.87</v>
      </c>
      <c r="T366">
        <v>28.88</v>
      </c>
      <c r="U366">
        <v>96.08</v>
      </c>
      <c r="V366">
        <v>3.02</v>
      </c>
      <c r="W366">
        <v>70.22</v>
      </c>
      <c r="X366">
        <v>67.2</v>
      </c>
      <c r="Y366">
        <v>0</v>
      </c>
      <c r="Z366">
        <f>IF(ShipmentData[[#This Row],[ImportToFulfilledHours]]&gt;12, 1, 0)</f>
        <v>1</v>
      </c>
      <c r="AA366">
        <f>IF(ShipmentData[[#This Row],[ImportToPickUpHours]]&gt;18, 1, 0)</f>
        <v>1</v>
      </c>
    </row>
    <row r="367" spans="1:27" x14ac:dyDescent="0.35">
      <c r="A367">
        <v>1851952304</v>
      </c>
      <c r="B367" t="s">
        <v>6</v>
      </c>
      <c r="C367" t="s">
        <v>58</v>
      </c>
      <c r="D367" t="s">
        <v>39</v>
      </c>
      <c r="E367" t="s">
        <v>15</v>
      </c>
      <c r="F367" t="s">
        <v>14</v>
      </c>
      <c r="G367" t="s">
        <v>30</v>
      </c>
      <c r="H367" t="s">
        <v>45</v>
      </c>
      <c r="I367" t="s">
        <v>14</v>
      </c>
      <c r="J367" s="1">
        <v>45566.337754629632</v>
      </c>
      <c r="K367" s="1">
        <v>45567</v>
      </c>
      <c r="L367" s="1">
        <v>45567.415879629632</v>
      </c>
      <c r="M367" s="1">
        <v>45567.541666666664</v>
      </c>
      <c r="N367" s="1">
        <v>45569.385000000002</v>
      </c>
      <c r="O367" t="s">
        <v>62</v>
      </c>
      <c r="P367" s="1">
        <v>45570.541666666664</v>
      </c>
      <c r="Q367" t="s">
        <v>67</v>
      </c>
      <c r="R367" t="s">
        <v>70</v>
      </c>
      <c r="S367">
        <v>25.87</v>
      </c>
      <c r="T367">
        <v>28.88</v>
      </c>
      <c r="U367">
        <v>73.13</v>
      </c>
      <c r="V367">
        <v>3.02</v>
      </c>
      <c r="W367">
        <v>47.25</v>
      </c>
      <c r="X367">
        <v>44.23</v>
      </c>
      <c r="Y367">
        <v>0</v>
      </c>
      <c r="Z367">
        <f>IF(ShipmentData[[#This Row],[ImportToFulfilledHours]]&gt;12, 1, 0)</f>
        <v>1</v>
      </c>
      <c r="AA367">
        <f>IF(ShipmentData[[#This Row],[ImportToPickUpHours]]&gt;18, 1, 0)</f>
        <v>1</v>
      </c>
    </row>
    <row r="368" spans="1:27" x14ac:dyDescent="0.35">
      <c r="A368">
        <v>8016212285</v>
      </c>
      <c r="B368" t="s">
        <v>36</v>
      </c>
      <c r="C368" t="s">
        <v>58</v>
      </c>
      <c r="D368" t="s">
        <v>39</v>
      </c>
      <c r="E368" t="s">
        <v>15</v>
      </c>
      <c r="F368" t="s">
        <v>14</v>
      </c>
      <c r="G368" t="s">
        <v>25</v>
      </c>
      <c r="H368" t="s">
        <v>54</v>
      </c>
      <c r="I368" t="s">
        <v>14</v>
      </c>
      <c r="J368" s="1">
        <v>45566.345196759263</v>
      </c>
      <c r="K368" s="1">
        <v>45567</v>
      </c>
      <c r="L368" s="1">
        <v>45566.661261574074</v>
      </c>
      <c r="M368" s="1">
        <v>45566.708333333336</v>
      </c>
      <c r="N368" s="1">
        <v>45569.411666666667</v>
      </c>
      <c r="O368" t="s">
        <v>62</v>
      </c>
      <c r="P368" s="1">
        <v>45569.708333333336</v>
      </c>
      <c r="Q368" t="s">
        <v>67</v>
      </c>
      <c r="R368" t="s">
        <v>70</v>
      </c>
      <c r="S368">
        <v>7.58</v>
      </c>
      <c r="T368">
        <v>8.6999999999999993</v>
      </c>
      <c r="U368">
        <v>73.58</v>
      </c>
      <c r="V368">
        <v>1.1200000000000001</v>
      </c>
      <c r="W368">
        <v>66</v>
      </c>
      <c r="X368">
        <v>64.87</v>
      </c>
      <c r="Y368">
        <v>0</v>
      </c>
      <c r="Z368">
        <f>IF(ShipmentData[[#This Row],[ImportToFulfilledHours]]&gt;12, 1, 0)</f>
        <v>0</v>
      </c>
      <c r="AA368">
        <f>IF(ShipmentData[[#This Row],[ImportToPickUpHours]]&gt;18, 1, 0)</f>
        <v>0</v>
      </c>
    </row>
    <row r="369" spans="1:27" x14ac:dyDescent="0.35">
      <c r="A369">
        <v>8016212690</v>
      </c>
      <c r="B369" t="s">
        <v>36</v>
      </c>
      <c r="C369" t="s">
        <v>58</v>
      </c>
      <c r="D369" t="s">
        <v>39</v>
      </c>
      <c r="E369" t="s">
        <v>15</v>
      </c>
      <c r="F369" t="s">
        <v>14</v>
      </c>
      <c r="G369" t="s">
        <v>25</v>
      </c>
      <c r="H369" t="s">
        <v>54</v>
      </c>
      <c r="I369" t="s">
        <v>14</v>
      </c>
      <c r="J369" s="1">
        <v>45566.345208333332</v>
      </c>
      <c r="K369" s="1">
        <v>45567</v>
      </c>
      <c r="L369" s="1">
        <v>45566.661261574074</v>
      </c>
      <c r="M369" s="1">
        <v>45566.708333333336</v>
      </c>
      <c r="N369" s="1"/>
      <c r="O369" t="s">
        <v>62</v>
      </c>
      <c r="P369" s="1">
        <v>45569.708333333336</v>
      </c>
      <c r="Q369" t="s">
        <v>69</v>
      </c>
      <c r="R369" t="s">
        <v>69</v>
      </c>
      <c r="S369">
        <v>7.58</v>
      </c>
      <c r="T369">
        <v>8.6999999999999993</v>
      </c>
      <c r="V369">
        <v>1.1200000000000001</v>
      </c>
      <c r="Y369">
        <v>0</v>
      </c>
      <c r="Z369">
        <f>IF(ShipmentData[[#This Row],[ImportToFulfilledHours]]&gt;12, 1, 0)</f>
        <v>0</v>
      </c>
      <c r="AA369">
        <f>IF(ShipmentData[[#This Row],[ImportToPickUpHours]]&gt;18, 1, 0)</f>
        <v>0</v>
      </c>
    </row>
    <row r="370" spans="1:27" x14ac:dyDescent="0.35">
      <c r="A370">
        <v>2048872391</v>
      </c>
      <c r="B370" t="s">
        <v>37</v>
      </c>
      <c r="C370" t="s">
        <v>57</v>
      </c>
      <c r="D370" t="s">
        <v>39</v>
      </c>
      <c r="E370" t="s">
        <v>15</v>
      </c>
      <c r="F370" t="s">
        <v>14</v>
      </c>
      <c r="G370" t="s">
        <v>55</v>
      </c>
      <c r="H370" t="s">
        <v>53</v>
      </c>
      <c r="I370" t="s">
        <v>14</v>
      </c>
      <c r="J370" s="1">
        <v>45566.348171296297</v>
      </c>
      <c r="K370" s="1">
        <v>45567</v>
      </c>
      <c r="L370" s="1">
        <v>45566.459641203706</v>
      </c>
      <c r="M370" s="1">
        <v>45566.541666666664</v>
      </c>
      <c r="N370" s="1">
        <v>45567.456666666665</v>
      </c>
      <c r="O370" t="s">
        <v>62</v>
      </c>
      <c r="P370" s="1">
        <v>45567.541666666664</v>
      </c>
      <c r="Q370" t="s">
        <v>67</v>
      </c>
      <c r="R370" t="s">
        <v>70</v>
      </c>
      <c r="S370">
        <v>2.67</v>
      </c>
      <c r="T370">
        <v>4.63</v>
      </c>
      <c r="U370">
        <v>26.6</v>
      </c>
      <c r="V370">
        <v>1.97</v>
      </c>
      <c r="W370">
        <v>23.92</v>
      </c>
      <c r="X370">
        <v>21.95</v>
      </c>
      <c r="Y370">
        <v>0</v>
      </c>
      <c r="Z370">
        <f>IF(ShipmentData[[#This Row],[ImportToFulfilledHours]]&gt;12, 1, 0)</f>
        <v>0</v>
      </c>
      <c r="AA370">
        <f>IF(ShipmentData[[#This Row],[ImportToPickUpHours]]&gt;18, 1, 0)</f>
        <v>0</v>
      </c>
    </row>
    <row r="371" spans="1:27" x14ac:dyDescent="0.35">
      <c r="A371">
        <v>2048872676</v>
      </c>
      <c r="B371" t="s">
        <v>37</v>
      </c>
      <c r="C371" t="s">
        <v>57</v>
      </c>
      <c r="D371" t="s">
        <v>39</v>
      </c>
      <c r="E371" t="s">
        <v>15</v>
      </c>
      <c r="F371" t="s">
        <v>14</v>
      </c>
      <c r="G371" t="s">
        <v>55</v>
      </c>
      <c r="H371" t="s">
        <v>53</v>
      </c>
      <c r="I371" t="s">
        <v>14</v>
      </c>
      <c r="J371" s="1">
        <v>45566.348182870373</v>
      </c>
      <c r="K371" s="1">
        <v>45567</v>
      </c>
      <c r="L371" s="1">
        <v>45566.459641203706</v>
      </c>
      <c r="M371" s="1">
        <v>45566.541666666664</v>
      </c>
      <c r="N371" s="1">
        <v>45567.64166666667</v>
      </c>
      <c r="O371" t="s">
        <v>62</v>
      </c>
      <c r="P371" s="1">
        <v>45567.541666666664</v>
      </c>
      <c r="Q371" t="s">
        <v>67</v>
      </c>
      <c r="R371" t="s">
        <v>68</v>
      </c>
      <c r="S371">
        <v>2.67</v>
      </c>
      <c r="T371">
        <v>4.63</v>
      </c>
      <c r="U371">
        <v>31.03</v>
      </c>
      <c r="V371">
        <v>1.97</v>
      </c>
      <c r="W371">
        <v>28.37</v>
      </c>
      <c r="X371">
        <v>26.4</v>
      </c>
      <c r="Y371">
        <v>2.4</v>
      </c>
      <c r="Z371">
        <f>IF(ShipmentData[[#This Row],[ImportToFulfilledHours]]&gt;12, 1, 0)</f>
        <v>0</v>
      </c>
      <c r="AA371">
        <f>IF(ShipmentData[[#This Row],[ImportToPickUpHours]]&gt;18, 1, 0)</f>
        <v>0</v>
      </c>
    </row>
    <row r="372" spans="1:27" x14ac:dyDescent="0.35">
      <c r="A372">
        <v>1856565606</v>
      </c>
      <c r="B372" t="s">
        <v>37</v>
      </c>
      <c r="C372" t="s">
        <v>58</v>
      </c>
      <c r="D372" t="s">
        <v>39</v>
      </c>
      <c r="E372" t="s">
        <v>15</v>
      </c>
      <c r="F372" t="s">
        <v>14</v>
      </c>
      <c r="G372" t="s">
        <v>24</v>
      </c>
      <c r="H372" t="s">
        <v>48</v>
      </c>
      <c r="I372" t="s">
        <v>14</v>
      </c>
      <c r="J372" s="1">
        <v>45566.349548611113</v>
      </c>
      <c r="K372" s="1">
        <v>45567</v>
      </c>
      <c r="L372" s="1">
        <v>45566.527824074074</v>
      </c>
      <c r="M372" s="1">
        <v>45566.541666666664</v>
      </c>
      <c r="N372" s="1">
        <v>45569.661666666667</v>
      </c>
      <c r="O372" t="s">
        <v>62</v>
      </c>
      <c r="P372" s="1">
        <v>45569.541666666664</v>
      </c>
      <c r="Q372" t="s">
        <v>67</v>
      </c>
      <c r="R372" t="s">
        <v>68</v>
      </c>
      <c r="S372">
        <v>4.2699999999999996</v>
      </c>
      <c r="T372">
        <v>4.5999999999999996</v>
      </c>
      <c r="U372">
        <v>79.48</v>
      </c>
      <c r="V372">
        <v>0.32</v>
      </c>
      <c r="W372">
        <v>75.2</v>
      </c>
      <c r="X372">
        <v>74.87</v>
      </c>
      <c r="Y372">
        <v>2.87</v>
      </c>
      <c r="Z372">
        <f>IF(ShipmentData[[#This Row],[ImportToFulfilledHours]]&gt;12, 1, 0)</f>
        <v>0</v>
      </c>
      <c r="AA372">
        <f>IF(ShipmentData[[#This Row],[ImportToPickUpHours]]&gt;18, 1, 0)</f>
        <v>0</v>
      </c>
    </row>
    <row r="373" spans="1:27" x14ac:dyDescent="0.35">
      <c r="A373">
        <v>1856565734</v>
      </c>
      <c r="B373" t="s">
        <v>37</v>
      </c>
      <c r="C373" t="s">
        <v>58</v>
      </c>
      <c r="D373" t="s">
        <v>39</v>
      </c>
      <c r="E373" t="s">
        <v>15</v>
      </c>
      <c r="F373" t="s">
        <v>14</v>
      </c>
      <c r="G373" t="s">
        <v>24</v>
      </c>
      <c r="H373" t="s">
        <v>48</v>
      </c>
      <c r="I373" t="s">
        <v>14</v>
      </c>
      <c r="J373" s="1">
        <v>45566.349560185183</v>
      </c>
      <c r="K373" s="1">
        <v>45567</v>
      </c>
      <c r="L373" s="1">
        <v>45566.527824074074</v>
      </c>
      <c r="M373" s="1">
        <v>45566.541666666664</v>
      </c>
      <c r="N373" s="1">
        <v>45568.696666666663</v>
      </c>
      <c r="O373" t="s">
        <v>62</v>
      </c>
      <c r="P373" s="1">
        <v>45569.541666666664</v>
      </c>
      <c r="Q373" t="s">
        <v>67</v>
      </c>
      <c r="R373" t="s">
        <v>70</v>
      </c>
      <c r="S373">
        <v>4.2699999999999996</v>
      </c>
      <c r="T373">
        <v>4.5999999999999996</v>
      </c>
      <c r="U373">
        <v>56.32</v>
      </c>
      <c r="V373">
        <v>0.32</v>
      </c>
      <c r="W373">
        <v>52.05</v>
      </c>
      <c r="X373">
        <v>51.72</v>
      </c>
      <c r="Y373">
        <v>0</v>
      </c>
      <c r="Z373">
        <f>IF(ShipmentData[[#This Row],[ImportToFulfilledHours]]&gt;12, 1, 0)</f>
        <v>0</v>
      </c>
      <c r="AA373">
        <f>IF(ShipmentData[[#This Row],[ImportToPickUpHours]]&gt;18, 1, 0)</f>
        <v>0</v>
      </c>
    </row>
    <row r="374" spans="1:27" x14ac:dyDescent="0.35">
      <c r="A374">
        <v>9604533941</v>
      </c>
      <c r="B374" t="s">
        <v>36</v>
      </c>
      <c r="C374" t="s">
        <v>57</v>
      </c>
      <c r="D374" t="s">
        <v>39</v>
      </c>
      <c r="E374" t="s">
        <v>15</v>
      </c>
      <c r="F374" t="s">
        <v>14</v>
      </c>
      <c r="G374" t="s">
        <v>23</v>
      </c>
      <c r="H374" t="s">
        <v>50</v>
      </c>
      <c r="I374" t="s">
        <v>14</v>
      </c>
      <c r="J374" s="1">
        <v>45566.350034722222</v>
      </c>
      <c r="K374" s="1">
        <v>45567</v>
      </c>
      <c r="L374" s="1">
        <v>45566.513067129628</v>
      </c>
      <c r="M374" s="1">
        <v>45566.541666666664</v>
      </c>
      <c r="N374" s="1">
        <v>45567.541666666664</v>
      </c>
      <c r="O374" t="s">
        <v>62</v>
      </c>
      <c r="P374" s="1">
        <v>45567.541666666664</v>
      </c>
      <c r="Q374" t="s">
        <v>67</v>
      </c>
      <c r="R374" t="s">
        <v>70</v>
      </c>
      <c r="S374">
        <v>3.9</v>
      </c>
      <c r="T374">
        <v>4.58</v>
      </c>
      <c r="U374">
        <v>28.58</v>
      </c>
      <c r="V374">
        <v>0.68</v>
      </c>
      <c r="W374">
        <v>24.68</v>
      </c>
      <c r="X374">
        <v>24</v>
      </c>
      <c r="Y374">
        <v>0</v>
      </c>
      <c r="Z374">
        <f>IF(ShipmentData[[#This Row],[ImportToFulfilledHours]]&gt;12, 1, 0)</f>
        <v>0</v>
      </c>
      <c r="AA374">
        <f>IF(ShipmentData[[#This Row],[ImportToPickUpHours]]&gt;18, 1, 0)</f>
        <v>0</v>
      </c>
    </row>
    <row r="375" spans="1:27" x14ac:dyDescent="0.35">
      <c r="A375">
        <v>9604534635</v>
      </c>
      <c r="B375" t="s">
        <v>36</v>
      </c>
      <c r="C375" t="s">
        <v>57</v>
      </c>
      <c r="D375" t="s">
        <v>39</v>
      </c>
      <c r="E375" t="s">
        <v>15</v>
      </c>
      <c r="F375" t="s">
        <v>14</v>
      </c>
      <c r="G375" t="s">
        <v>23</v>
      </c>
      <c r="H375" t="s">
        <v>50</v>
      </c>
      <c r="I375" t="s">
        <v>14</v>
      </c>
      <c r="J375" s="1">
        <v>45566.350046296298</v>
      </c>
      <c r="K375" s="1">
        <v>45567</v>
      </c>
      <c r="L375" s="1">
        <v>45566.513067129628</v>
      </c>
      <c r="M375" s="1">
        <v>45566.541666666664</v>
      </c>
      <c r="N375" s="1">
        <v>45567.761666666665</v>
      </c>
      <c r="O375" t="s">
        <v>62</v>
      </c>
      <c r="P375" s="1">
        <v>45567.541666666664</v>
      </c>
      <c r="Q375" t="s">
        <v>67</v>
      </c>
      <c r="R375" t="s">
        <v>68</v>
      </c>
      <c r="S375">
        <v>3.9</v>
      </c>
      <c r="T375">
        <v>4.58</v>
      </c>
      <c r="U375">
        <v>33.869999999999997</v>
      </c>
      <c r="V375">
        <v>0.68</v>
      </c>
      <c r="W375">
        <v>29.95</v>
      </c>
      <c r="X375">
        <v>29.27</v>
      </c>
      <c r="Y375">
        <v>5.27</v>
      </c>
      <c r="Z375">
        <f>IF(ShipmentData[[#This Row],[ImportToFulfilledHours]]&gt;12, 1, 0)</f>
        <v>0</v>
      </c>
      <c r="AA375">
        <f>IF(ShipmentData[[#This Row],[ImportToPickUpHours]]&gt;18, 1, 0)</f>
        <v>0</v>
      </c>
    </row>
    <row r="376" spans="1:27" x14ac:dyDescent="0.35">
      <c r="A376">
        <v>2050166193</v>
      </c>
      <c r="B376" t="s">
        <v>36</v>
      </c>
      <c r="C376" t="s">
        <v>38</v>
      </c>
      <c r="D376" t="s">
        <v>39</v>
      </c>
      <c r="E376" t="s">
        <v>15</v>
      </c>
      <c r="F376" t="s">
        <v>14</v>
      </c>
      <c r="G376" t="s">
        <v>19</v>
      </c>
      <c r="H376" t="s">
        <v>42</v>
      </c>
      <c r="I376" t="s">
        <v>14</v>
      </c>
      <c r="J376" s="1">
        <v>45566.353726851848</v>
      </c>
      <c r="K376" s="1">
        <v>45567</v>
      </c>
      <c r="L376" s="1">
        <v>45566.523020833331</v>
      </c>
      <c r="M376" s="1">
        <v>45566.541666666664</v>
      </c>
      <c r="N376" s="1">
        <v>45568.681666666664</v>
      </c>
      <c r="O376" t="s">
        <v>62</v>
      </c>
      <c r="P376" s="1">
        <v>45568.541666666664</v>
      </c>
      <c r="Q376" t="s">
        <v>67</v>
      </c>
      <c r="R376" t="s">
        <v>68</v>
      </c>
      <c r="S376">
        <v>4.05</v>
      </c>
      <c r="T376">
        <v>4.5</v>
      </c>
      <c r="U376">
        <v>55.87</v>
      </c>
      <c r="V376">
        <v>0.43</v>
      </c>
      <c r="W376">
        <v>51.8</v>
      </c>
      <c r="X376">
        <v>51.35</v>
      </c>
      <c r="Y376">
        <v>3.35</v>
      </c>
      <c r="Z376">
        <f>IF(ShipmentData[[#This Row],[ImportToFulfilledHours]]&gt;12, 1, 0)</f>
        <v>0</v>
      </c>
      <c r="AA376">
        <f>IF(ShipmentData[[#This Row],[ImportToPickUpHours]]&gt;18, 1, 0)</f>
        <v>0</v>
      </c>
    </row>
    <row r="377" spans="1:27" x14ac:dyDescent="0.35">
      <c r="A377">
        <v>2050166631</v>
      </c>
      <c r="B377" t="s">
        <v>36</v>
      </c>
      <c r="C377" t="s">
        <v>38</v>
      </c>
      <c r="D377" t="s">
        <v>39</v>
      </c>
      <c r="E377" t="s">
        <v>15</v>
      </c>
      <c r="F377" t="s">
        <v>14</v>
      </c>
      <c r="G377" t="s">
        <v>19</v>
      </c>
      <c r="H377" t="s">
        <v>42</v>
      </c>
      <c r="I377" t="s">
        <v>14</v>
      </c>
      <c r="J377" s="1">
        <v>45566.353738425925</v>
      </c>
      <c r="K377" s="1">
        <v>45567</v>
      </c>
      <c r="L377" s="1">
        <v>45566.523020833331</v>
      </c>
      <c r="M377" s="1">
        <v>45566.541666666664</v>
      </c>
      <c r="N377" s="1">
        <v>45568.376666666663</v>
      </c>
      <c r="O377" t="s">
        <v>63</v>
      </c>
      <c r="P377" s="1">
        <v>45568.541666666664</v>
      </c>
      <c r="Q377" t="s">
        <v>67</v>
      </c>
      <c r="R377" t="s">
        <v>70</v>
      </c>
      <c r="S377">
        <v>4.05</v>
      </c>
      <c r="T377">
        <v>4.5</v>
      </c>
      <c r="U377">
        <v>48.55</v>
      </c>
      <c r="V377">
        <v>0.43</v>
      </c>
      <c r="W377">
        <v>44.48</v>
      </c>
      <c r="X377">
        <v>44.03</v>
      </c>
      <c r="Y377">
        <v>0</v>
      </c>
      <c r="Z377">
        <f>IF(ShipmentData[[#This Row],[ImportToFulfilledHours]]&gt;12, 1, 0)</f>
        <v>0</v>
      </c>
      <c r="AA377">
        <f>IF(ShipmentData[[#This Row],[ImportToPickUpHours]]&gt;18, 1, 0)</f>
        <v>0</v>
      </c>
    </row>
    <row r="378" spans="1:27" x14ac:dyDescent="0.35">
      <c r="A378">
        <v>4783161806</v>
      </c>
      <c r="B378" t="s">
        <v>13</v>
      </c>
      <c r="C378" t="s">
        <v>57</v>
      </c>
      <c r="D378" t="s">
        <v>39</v>
      </c>
      <c r="E378" t="s">
        <v>15</v>
      </c>
      <c r="F378" t="s">
        <v>14</v>
      </c>
      <c r="G378" t="s">
        <v>22</v>
      </c>
      <c r="H378" t="s">
        <v>53</v>
      </c>
      <c r="I378" t="s">
        <v>14</v>
      </c>
      <c r="J378" s="1">
        <v>45566.356423611112</v>
      </c>
      <c r="K378" s="1">
        <v>45567</v>
      </c>
      <c r="L378" s="1">
        <v>45566.677662037036</v>
      </c>
      <c r="M378" s="1">
        <v>45566.708333333336</v>
      </c>
      <c r="N378" s="1">
        <v>45568.648333333331</v>
      </c>
      <c r="O378" t="s">
        <v>62</v>
      </c>
      <c r="P378" s="1">
        <v>45567.708333333336</v>
      </c>
      <c r="Q378" t="s">
        <v>67</v>
      </c>
      <c r="R378" t="s">
        <v>68</v>
      </c>
      <c r="S378">
        <v>7.7</v>
      </c>
      <c r="T378">
        <v>8.43</v>
      </c>
      <c r="U378">
        <v>55</v>
      </c>
      <c r="V378">
        <v>0.73</v>
      </c>
      <c r="W378">
        <v>47.28</v>
      </c>
      <c r="X378">
        <v>46.55</v>
      </c>
      <c r="Y378">
        <v>22.55</v>
      </c>
      <c r="Z378">
        <f>IF(ShipmentData[[#This Row],[ImportToFulfilledHours]]&gt;12, 1, 0)</f>
        <v>0</v>
      </c>
      <c r="AA378">
        <f>IF(ShipmentData[[#This Row],[ImportToPickUpHours]]&gt;18, 1, 0)</f>
        <v>0</v>
      </c>
    </row>
    <row r="379" spans="1:27" x14ac:dyDescent="0.35">
      <c r="A379">
        <v>4783162031</v>
      </c>
      <c r="B379" t="s">
        <v>13</v>
      </c>
      <c r="C379" t="s">
        <v>57</v>
      </c>
      <c r="D379" t="s">
        <v>39</v>
      </c>
      <c r="E379" t="s">
        <v>15</v>
      </c>
      <c r="F379" t="s">
        <v>14</v>
      </c>
      <c r="G379" t="s">
        <v>22</v>
      </c>
      <c r="H379" t="s">
        <v>53</v>
      </c>
      <c r="I379" t="s">
        <v>14</v>
      </c>
      <c r="J379" s="1">
        <v>45566.356435185182</v>
      </c>
      <c r="K379" s="1">
        <v>45567</v>
      </c>
      <c r="L379" s="1">
        <v>45566.677662037036</v>
      </c>
      <c r="M379" s="1">
        <v>45566.708333333336</v>
      </c>
      <c r="N379" s="1">
        <v>45568.588333333333</v>
      </c>
      <c r="O379" t="s">
        <v>62</v>
      </c>
      <c r="P379" s="1">
        <v>45567.708333333336</v>
      </c>
      <c r="Q379" t="s">
        <v>67</v>
      </c>
      <c r="R379" t="s">
        <v>68</v>
      </c>
      <c r="S379">
        <v>7.7</v>
      </c>
      <c r="T379">
        <v>8.43</v>
      </c>
      <c r="U379">
        <v>53.55</v>
      </c>
      <c r="V379">
        <v>0.73</v>
      </c>
      <c r="W379">
        <v>45.85</v>
      </c>
      <c r="X379">
        <v>45.12</v>
      </c>
      <c r="Y379">
        <v>21.12</v>
      </c>
      <c r="Z379">
        <f>IF(ShipmentData[[#This Row],[ImportToFulfilledHours]]&gt;12, 1, 0)</f>
        <v>0</v>
      </c>
      <c r="AA379">
        <f>IF(ShipmentData[[#This Row],[ImportToPickUpHours]]&gt;18, 1, 0)</f>
        <v>0</v>
      </c>
    </row>
    <row r="380" spans="1:27" x14ac:dyDescent="0.35">
      <c r="A380">
        <v>2050645591</v>
      </c>
      <c r="B380" t="s">
        <v>37</v>
      </c>
      <c r="C380" t="s">
        <v>38</v>
      </c>
      <c r="D380" t="s">
        <v>39</v>
      </c>
      <c r="E380" t="s">
        <v>15</v>
      </c>
      <c r="F380" t="s">
        <v>14</v>
      </c>
      <c r="G380" t="s">
        <v>19</v>
      </c>
      <c r="H380" t="s">
        <v>42</v>
      </c>
      <c r="I380" t="s">
        <v>14</v>
      </c>
      <c r="J380" s="1">
        <v>45566.356504629628</v>
      </c>
      <c r="K380" s="1">
        <v>45567</v>
      </c>
      <c r="L380" s="1">
        <v>45566.69190972222</v>
      </c>
      <c r="M380" s="1">
        <v>45566.708333333336</v>
      </c>
      <c r="N380" s="1">
        <v>45568.39166666667</v>
      </c>
      <c r="O380" t="s">
        <v>62</v>
      </c>
      <c r="P380" s="1">
        <v>45568.708333333336</v>
      </c>
      <c r="Q380" t="s">
        <v>67</v>
      </c>
      <c r="R380" t="s">
        <v>70</v>
      </c>
      <c r="S380">
        <v>8.0299999999999994</v>
      </c>
      <c r="T380">
        <v>8.43</v>
      </c>
      <c r="U380">
        <v>48.83</v>
      </c>
      <c r="V380">
        <v>0.38</v>
      </c>
      <c r="W380">
        <v>40.78</v>
      </c>
      <c r="X380">
        <v>40.4</v>
      </c>
      <c r="Y380">
        <v>0</v>
      </c>
      <c r="Z380">
        <f>IF(ShipmentData[[#This Row],[ImportToFulfilledHours]]&gt;12, 1, 0)</f>
        <v>0</v>
      </c>
      <c r="AA380">
        <f>IF(ShipmentData[[#This Row],[ImportToPickUpHours]]&gt;18, 1, 0)</f>
        <v>0</v>
      </c>
    </row>
    <row r="381" spans="1:27" x14ac:dyDescent="0.35">
      <c r="A381">
        <v>2050645900</v>
      </c>
      <c r="B381" t="s">
        <v>37</v>
      </c>
      <c r="C381" t="s">
        <v>38</v>
      </c>
      <c r="D381" t="s">
        <v>39</v>
      </c>
      <c r="E381" t="s">
        <v>15</v>
      </c>
      <c r="F381" t="s">
        <v>14</v>
      </c>
      <c r="G381" t="s">
        <v>19</v>
      </c>
      <c r="H381" t="s">
        <v>42</v>
      </c>
      <c r="I381" t="s">
        <v>14</v>
      </c>
      <c r="J381" s="1">
        <v>45566.356516203705</v>
      </c>
      <c r="K381" s="1">
        <v>45567</v>
      </c>
      <c r="L381" s="1">
        <v>45566.69190972222</v>
      </c>
      <c r="M381" s="1">
        <v>45566.708333333336</v>
      </c>
      <c r="N381" s="1">
        <v>45568.411666666667</v>
      </c>
      <c r="O381" t="s">
        <v>62</v>
      </c>
      <c r="P381" s="1">
        <v>45568.708333333336</v>
      </c>
      <c r="Q381" t="s">
        <v>67</v>
      </c>
      <c r="R381" t="s">
        <v>70</v>
      </c>
      <c r="S381">
        <v>8.0299999999999994</v>
      </c>
      <c r="T381">
        <v>8.43</v>
      </c>
      <c r="U381">
        <v>49.32</v>
      </c>
      <c r="V381">
        <v>0.38</v>
      </c>
      <c r="W381">
        <v>41.27</v>
      </c>
      <c r="X381">
        <v>40.869999999999997</v>
      </c>
      <c r="Y381">
        <v>0</v>
      </c>
      <c r="Z381">
        <f>IF(ShipmentData[[#This Row],[ImportToFulfilledHours]]&gt;12, 1, 0)</f>
        <v>0</v>
      </c>
      <c r="AA381">
        <f>IF(ShipmentData[[#This Row],[ImportToPickUpHours]]&gt;18, 1, 0)</f>
        <v>0</v>
      </c>
    </row>
    <row r="382" spans="1:27" x14ac:dyDescent="0.35">
      <c r="A382">
        <v>5425682796</v>
      </c>
      <c r="B382" t="s">
        <v>37</v>
      </c>
      <c r="C382" t="s">
        <v>38</v>
      </c>
      <c r="D382" t="s">
        <v>39</v>
      </c>
      <c r="E382" t="s">
        <v>15</v>
      </c>
      <c r="F382" t="s">
        <v>14</v>
      </c>
      <c r="G382" t="s">
        <v>26</v>
      </c>
      <c r="H382" t="s">
        <v>42</v>
      </c>
      <c r="I382" t="s">
        <v>14</v>
      </c>
      <c r="J382" s="1">
        <v>45566.357060185182</v>
      </c>
      <c r="K382" s="1">
        <v>45567</v>
      </c>
      <c r="L382" s="1">
        <v>45566.49895833333</v>
      </c>
      <c r="M382" s="1">
        <v>45566.541666666664</v>
      </c>
      <c r="N382" s="1">
        <v>45568.501666666663</v>
      </c>
      <c r="O382" t="s">
        <v>62</v>
      </c>
      <c r="P382" s="1">
        <v>45568.541666666664</v>
      </c>
      <c r="Q382" t="s">
        <v>67</v>
      </c>
      <c r="R382" t="s">
        <v>70</v>
      </c>
      <c r="S382">
        <v>3.4</v>
      </c>
      <c r="T382">
        <v>4.42</v>
      </c>
      <c r="U382">
        <v>51.47</v>
      </c>
      <c r="V382">
        <v>1.02</v>
      </c>
      <c r="W382">
        <v>48.05</v>
      </c>
      <c r="X382">
        <v>47.03</v>
      </c>
      <c r="Y382">
        <v>0</v>
      </c>
      <c r="Z382">
        <f>IF(ShipmentData[[#This Row],[ImportToFulfilledHours]]&gt;12, 1, 0)</f>
        <v>0</v>
      </c>
      <c r="AA382">
        <f>IF(ShipmentData[[#This Row],[ImportToPickUpHours]]&gt;18, 1, 0)</f>
        <v>0</v>
      </c>
    </row>
    <row r="383" spans="1:27" x14ac:dyDescent="0.35">
      <c r="A383">
        <v>5425682874</v>
      </c>
      <c r="B383" t="s">
        <v>37</v>
      </c>
      <c r="C383" t="s">
        <v>38</v>
      </c>
      <c r="D383" t="s">
        <v>39</v>
      </c>
      <c r="E383" t="s">
        <v>15</v>
      </c>
      <c r="F383" t="s">
        <v>14</v>
      </c>
      <c r="G383" t="s">
        <v>26</v>
      </c>
      <c r="H383" t="s">
        <v>42</v>
      </c>
      <c r="I383" t="s">
        <v>14</v>
      </c>
      <c r="J383" s="1">
        <v>45566.357071759259</v>
      </c>
      <c r="K383" s="1">
        <v>45567</v>
      </c>
      <c r="L383" s="1">
        <v>45566.49895833333</v>
      </c>
      <c r="M383" s="1">
        <v>45566.541666666664</v>
      </c>
      <c r="N383" s="1">
        <v>45568.521666666667</v>
      </c>
      <c r="O383" t="s">
        <v>62</v>
      </c>
      <c r="P383" s="1">
        <v>45568.541666666664</v>
      </c>
      <c r="Q383" t="s">
        <v>67</v>
      </c>
      <c r="R383" t="s">
        <v>70</v>
      </c>
      <c r="S383">
        <v>3.4</v>
      </c>
      <c r="T383">
        <v>4.42</v>
      </c>
      <c r="U383">
        <v>51.95</v>
      </c>
      <c r="V383">
        <v>1.02</v>
      </c>
      <c r="W383">
        <v>48.53</v>
      </c>
      <c r="X383">
        <v>47.52</v>
      </c>
      <c r="Y383">
        <v>0</v>
      </c>
      <c r="Z383">
        <f>IF(ShipmentData[[#This Row],[ImportToFulfilledHours]]&gt;12, 1, 0)</f>
        <v>0</v>
      </c>
      <c r="AA383">
        <f>IF(ShipmentData[[#This Row],[ImportToPickUpHours]]&gt;18, 1, 0)</f>
        <v>0</v>
      </c>
    </row>
    <row r="384" spans="1:27" x14ac:dyDescent="0.35">
      <c r="A384">
        <v>4444318780</v>
      </c>
      <c r="B384" t="s">
        <v>37</v>
      </c>
      <c r="C384" t="s">
        <v>58</v>
      </c>
      <c r="D384" t="s">
        <v>39</v>
      </c>
      <c r="E384" t="s">
        <v>15</v>
      </c>
      <c r="F384" t="s">
        <v>14</v>
      </c>
      <c r="G384" t="s">
        <v>16</v>
      </c>
      <c r="H384" t="s">
        <v>44</v>
      </c>
      <c r="I384" t="s">
        <v>14</v>
      </c>
      <c r="J384" s="1">
        <v>45566.35837962963</v>
      </c>
      <c r="K384" s="1">
        <v>45567</v>
      </c>
      <c r="L384" s="1">
        <v>45566.61241898148</v>
      </c>
      <c r="M384" s="1">
        <v>45566.708333333336</v>
      </c>
      <c r="N384" s="1">
        <v>45569.511666666665</v>
      </c>
      <c r="O384" t="s">
        <v>62</v>
      </c>
      <c r="P384" s="1">
        <v>45569.708333333336</v>
      </c>
      <c r="Q384" t="s">
        <v>67</v>
      </c>
      <c r="R384" t="s">
        <v>70</v>
      </c>
      <c r="S384">
        <v>6.08</v>
      </c>
      <c r="T384">
        <v>8.3800000000000008</v>
      </c>
      <c r="U384">
        <v>75.67</v>
      </c>
      <c r="V384">
        <v>2.2999999999999998</v>
      </c>
      <c r="W384">
        <v>69.569999999999993</v>
      </c>
      <c r="X384">
        <v>67.27</v>
      </c>
      <c r="Y384">
        <v>0</v>
      </c>
      <c r="Z384">
        <f>IF(ShipmentData[[#This Row],[ImportToFulfilledHours]]&gt;12, 1, 0)</f>
        <v>0</v>
      </c>
      <c r="AA384">
        <f>IF(ShipmentData[[#This Row],[ImportToPickUpHours]]&gt;18, 1, 0)</f>
        <v>0</v>
      </c>
    </row>
    <row r="385" spans="1:27" x14ac:dyDescent="0.35">
      <c r="A385">
        <v>4444319363</v>
      </c>
      <c r="B385" t="s">
        <v>37</v>
      </c>
      <c r="C385" t="s">
        <v>58</v>
      </c>
      <c r="D385" t="s">
        <v>39</v>
      </c>
      <c r="E385" t="s">
        <v>15</v>
      </c>
      <c r="F385" t="s">
        <v>14</v>
      </c>
      <c r="G385" t="s">
        <v>16</v>
      </c>
      <c r="H385" t="s">
        <v>44</v>
      </c>
      <c r="I385" t="s">
        <v>14</v>
      </c>
      <c r="J385" s="1">
        <v>45566.358391203707</v>
      </c>
      <c r="K385" s="1">
        <v>45567</v>
      </c>
      <c r="L385" s="1">
        <v>45566.61241898148</v>
      </c>
      <c r="M385" s="1">
        <v>45566.708333333336</v>
      </c>
      <c r="N385" s="1">
        <v>45568.423333333332</v>
      </c>
      <c r="O385" t="s">
        <v>62</v>
      </c>
      <c r="P385" s="1">
        <v>45569.708333333336</v>
      </c>
      <c r="Q385" t="s">
        <v>67</v>
      </c>
      <c r="R385" t="s">
        <v>70</v>
      </c>
      <c r="S385">
        <v>6.08</v>
      </c>
      <c r="T385">
        <v>8.3800000000000008</v>
      </c>
      <c r="U385">
        <v>49.55</v>
      </c>
      <c r="V385">
        <v>2.2999999999999998</v>
      </c>
      <c r="W385">
        <v>43.45</v>
      </c>
      <c r="X385">
        <v>41.15</v>
      </c>
      <c r="Y385">
        <v>0</v>
      </c>
      <c r="Z385">
        <f>IF(ShipmentData[[#This Row],[ImportToFulfilledHours]]&gt;12, 1, 0)</f>
        <v>0</v>
      </c>
      <c r="AA385">
        <f>IF(ShipmentData[[#This Row],[ImportToPickUpHours]]&gt;18, 1, 0)</f>
        <v>0</v>
      </c>
    </row>
    <row r="386" spans="1:27" x14ac:dyDescent="0.35">
      <c r="A386">
        <v>9606353835</v>
      </c>
      <c r="B386" t="s">
        <v>37</v>
      </c>
      <c r="C386" t="s">
        <v>58</v>
      </c>
      <c r="D386" t="s">
        <v>39</v>
      </c>
      <c r="E386" t="s">
        <v>15</v>
      </c>
      <c r="F386" t="s">
        <v>14</v>
      </c>
      <c r="G386" t="s">
        <v>21</v>
      </c>
      <c r="H386" t="s">
        <v>51</v>
      </c>
      <c r="I386" t="s">
        <v>14</v>
      </c>
      <c r="J386" s="1">
        <v>45566.359756944446</v>
      </c>
      <c r="K386" s="1">
        <v>45567</v>
      </c>
      <c r="L386" s="1">
        <v>45567.459236111114</v>
      </c>
      <c r="M386" s="1">
        <v>45567.541666666664</v>
      </c>
      <c r="N386" s="1">
        <v>45570.521666666667</v>
      </c>
      <c r="O386" t="s">
        <v>62</v>
      </c>
      <c r="P386" s="1">
        <v>45570.541666666664</v>
      </c>
      <c r="Q386" t="s">
        <v>67</v>
      </c>
      <c r="R386" t="s">
        <v>70</v>
      </c>
      <c r="S386">
        <v>26.38</v>
      </c>
      <c r="T386">
        <v>28.35</v>
      </c>
      <c r="U386">
        <v>99.88</v>
      </c>
      <c r="V386">
        <v>1.97</v>
      </c>
      <c r="W386">
        <v>73.48</v>
      </c>
      <c r="X386">
        <v>71.52</v>
      </c>
      <c r="Y386">
        <v>0</v>
      </c>
      <c r="Z386">
        <f>IF(ShipmentData[[#This Row],[ImportToFulfilledHours]]&gt;12, 1, 0)</f>
        <v>1</v>
      </c>
      <c r="AA386">
        <f>IF(ShipmentData[[#This Row],[ImportToPickUpHours]]&gt;18, 1, 0)</f>
        <v>1</v>
      </c>
    </row>
    <row r="387" spans="1:27" x14ac:dyDescent="0.35">
      <c r="A387">
        <v>9606354563</v>
      </c>
      <c r="B387" t="s">
        <v>37</v>
      </c>
      <c r="C387" t="s">
        <v>58</v>
      </c>
      <c r="D387" t="s">
        <v>39</v>
      </c>
      <c r="E387" t="s">
        <v>15</v>
      </c>
      <c r="F387" t="s">
        <v>14</v>
      </c>
      <c r="G387" t="s">
        <v>21</v>
      </c>
      <c r="H387" t="s">
        <v>51</v>
      </c>
      <c r="I387" t="s">
        <v>14</v>
      </c>
      <c r="J387" s="1">
        <v>45566.359768518516</v>
      </c>
      <c r="K387" s="1">
        <v>45567</v>
      </c>
      <c r="L387" s="1">
        <v>45567.459236111114</v>
      </c>
      <c r="M387" s="1">
        <v>45567.541666666664</v>
      </c>
      <c r="N387" s="1">
        <v>45569.445</v>
      </c>
      <c r="O387" t="s">
        <v>62</v>
      </c>
      <c r="P387" s="1">
        <v>45570.541666666664</v>
      </c>
      <c r="Q387" t="s">
        <v>67</v>
      </c>
      <c r="R387" t="s">
        <v>70</v>
      </c>
      <c r="S387">
        <v>26.38</v>
      </c>
      <c r="T387">
        <v>28.35</v>
      </c>
      <c r="U387">
        <v>74.03</v>
      </c>
      <c r="V387">
        <v>1.97</v>
      </c>
      <c r="W387">
        <v>47.65</v>
      </c>
      <c r="X387">
        <v>45.67</v>
      </c>
      <c r="Y387">
        <v>0</v>
      </c>
      <c r="Z387">
        <f>IF(ShipmentData[[#This Row],[ImportToFulfilledHours]]&gt;12, 1, 0)</f>
        <v>1</v>
      </c>
      <c r="AA387">
        <f>IF(ShipmentData[[#This Row],[ImportToPickUpHours]]&gt;18, 1, 0)</f>
        <v>1</v>
      </c>
    </row>
    <row r="388" spans="1:27" x14ac:dyDescent="0.35">
      <c r="A388">
        <v>2051171767</v>
      </c>
      <c r="B388" t="s">
        <v>37</v>
      </c>
      <c r="C388" t="s">
        <v>38</v>
      </c>
      <c r="D388" t="s">
        <v>39</v>
      </c>
      <c r="E388" t="s">
        <v>15</v>
      </c>
      <c r="F388" t="s">
        <v>14</v>
      </c>
      <c r="G388" t="s">
        <v>19</v>
      </c>
      <c r="H388" t="s">
        <v>42</v>
      </c>
      <c r="I388" t="s">
        <v>14</v>
      </c>
      <c r="J388" s="1">
        <v>45566.359976851854</v>
      </c>
      <c r="K388" s="1">
        <v>45567</v>
      </c>
      <c r="L388" s="1">
        <v>45566.693726851852</v>
      </c>
      <c r="M388" s="1">
        <v>45566.708333333336</v>
      </c>
      <c r="N388" s="1">
        <v>45568.683333333334</v>
      </c>
      <c r="O388" t="s">
        <v>62</v>
      </c>
      <c r="P388" s="1">
        <v>45568.708333333336</v>
      </c>
      <c r="Q388" t="s">
        <v>67</v>
      </c>
      <c r="R388" t="s">
        <v>70</v>
      </c>
      <c r="S388">
        <v>8</v>
      </c>
      <c r="T388">
        <v>8.35</v>
      </c>
      <c r="U388">
        <v>55.75</v>
      </c>
      <c r="V388">
        <v>0.35</v>
      </c>
      <c r="W388">
        <v>47.75</v>
      </c>
      <c r="X388">
        <v>47.4</v>
      </c>
      <c r="Y388">
        <v>0</v>
      </c>
      <c r="Z388">
        <f>IF(ShipmentData[[#This Row],[ImportToFulfilledHours]]&gt;12, 1, 0)</f>
        <v>0</v>
      </c>
      <c r="AA388">
        <f>IF(ShipmentData[[#This Row],[ImportToPickUpHours]]&gt;18, 1, 0)</f>
        <v>0</v>
      </c>
    </row>
    <row r="389" spans="1:27" x14ac:dyDescent="0.35">
      <c r="A389">
        <v>2051171864</v>
      </c>
      <c r="B389" t="s">
        <v>37</v>
      </c>
      <c r="C389" t="s">
        <v>38</v>
      </c>
      <c r="D389" t="s">
        <v>39</v>
      </c>
      <c r="E389" t="s">
        <v>15</v>
      </c>
      <c r="F389" t="s">
        <v>14</v>
      </c>
      <c r="G389" t="s">
        <v>19</v>
      </c>
      <c r="H389" t="s">
        <v>42</v>
      </c>
      <c r="I389" t="s">
        <v>14</v>
      </c>
      <c r="J389" s="1">
        <v>45566.359988425924</v>
      </c>
      <c r="K389" s="1">
        <v>45567</v>
      </c>
      <c r="L389" s="1">
        <v>45566.693726851852</v>
      </c>
      <c r="M389" s="1">
        <v>45566.708333333336</v>
      </c>
      <c r="N389" s="1">
        <v>45568.648333333331</v>
      </c>
      <c r="O389" t="s">
        <v>62</v>
      </c>
      <c r="P389" s="1">
        <v>45568.708333333336</v>
      </c>
      <c r="Q389" t="s">
        <v>67</v>
      </c>
      <c r="R389" t="s">
        <v>70</v>
      </c>
      <c r="S389">
        <v>8</v>
      </c>
      <c r="T389">
        <v>8.35</v>
      </c>
      <c r="U389">
        <v>54.92</v>
      </c>
      <c r="V389">
        <v>0.35</v>
      </c>
      <c r="W389">
        <v>46.9</v>
      </c>
      <c r="X389">
        <v>46.55</v>
      </c>
      <c r="Y389">
        <v>0</v>
      </c>
      <c r="Z389">
        <f>IF(ShipmentData[[#This Row],[ImportToFulfilledHours]]&gt;12, 1, 0)</f>
        <v>0</v>
      </c>
      <c r="AA389">
        <f>IF(ShipmentData[[#This Row],[ImportToPickUpHours]]&gt;18, 1, 0)</f>
        <v>0</v>
      </c>
    </row>
    <row r="390" spans="1:27" x14ac:dyDescent="0.35">
      <c r="A390">
        <v>9042545415</v>
      </c>
      <c r="B390" t="s">
        <v>5</v>
      </c>
      <c r="C390" t="s">
        <v>57</v>
      </c>
      <c r="D390" t="s">
        <v>39</v>
      </c>
      <c r="E390" t="s">
        <v>15</v>
      </c>
      <c r="F390" t="s">
        <v>14</v>
      </c>
      <c r="G390" t="s">
        <v>23</v>
      </c>
      <c r="H390" t="s">
        <v>50</v>
      </c>
      <c r="I390" t="s">
        <v>14</v>
      </c>
      <c r="J390" s="1">
        <v>45566.360532407409</v>
      </c>
      <c r="K390" s="1">
        <v>45567</v>
      </c>
      <c r="L390" s="1">
        <v>45567.66847222222</v>
      </c>
      <c r="M390" s="1">
        <v>45567.708333333336</v>
      </c>
      <c r="N390" s="1">
        <v>45568.83</v>
      </c>
      <c r="O390" t="s">
        <v>62</v>
      </c>
      <c r="P390" s="1">
        <v>45568.708333333336</v>
      </c>
      <c r="Q390" t="s">
        <v>67</v>
      </c>
      <c r="R390" t="s">
        <v>68</v>
      </c>
      <c r="S390">
        <v>31.38</v>
      </c>
      <c r="T390">
        <v>32.33</v>
      </c>
      <c r="U390">
        <v>59.27</v>
      </c>
      <c r="V390">
        <v>0.95</v>
      </c>
      <c r="W390">
        <v>27.87</v>
      </c>
      <c r="X390">
        <v>26.92</v>
      </c>
      <c r="Y390">
        <v>2.92</v>
      </c>
      <c r="Z390">
        <f>IF(ShipmentData[[#This Row],[ImportToFulfilledHours]]&gt;12, 1, 0)</f>
        <v>1</v>
      </c>
      <c r="AA390">
        <f>IF(ShipmentData[[#This Row],[ImportToPickUpHours]]&gt;18, 1, 0)</f>
        <v>1</v>
      </c>
    </row>
    <row r="391" spans="1:27" x14ac:dyDescent="0.35">
      <c r="A391">
        <v>9042545722</v>
      </c>
      <c r="B391" t="s">
        <v>5</v>
      </c>
      <c r="C391" t="s">
        <v>57</v>
      </c>
      <c r="D391" t="s">
        <v>39</v>
      </c>
      <c r="E391" t="s">
        <v>15</v>
      </c>
      <c r="F391" t="s">
        <v>14</v>
      </c>
      <c r="G391" t="s">
        <v>23</v>
      </c>
      <c r="H391" t="s">
        <v>50</v>
      </c>
      <c r="I391" t="s">
        <v>14</v>
      </c>
      <c r="J391" s="1">
        <v>45566.360543981478</v>
      </c>
      <c r="K391" s="1">
        <v>45567</v>
      </c>
      <c r="L391" s="1">
        <v>45567.66847222222</v>
      </c>
      <c r="M391" s="1">
        <v>45567.708333333336</v>
      </c>
      <c r="N391" s="1">
        <v>45568.738333333335</v>
      </c>
      <c r="O391" t="s">
        <v>62</v>
      </c>
      <c r="P391" s="1">
        <v>45568.708333333336</v>
      </c>
      <c r="Q391" t="s">
        <v>67</v>
      </c>
      <c r="R391" t="s">
        <v>68</v>
      </c>
      <c r="S391">
        <v>31.38</v>
      </c>
      <c r="T391">
        <v>32.33</v>
      </c>
      <c r="U391">
        <v>57.07</v>
      </c>
      <c r="V391">
        <v>0.95</v>
      </c>
      <c r="W391">
        <v>25.67</v>
      </c>
      <c r="X391">
        <v>24.72</v>
      </c>
      <c r="Y391">
        <v>0.72</v>
      </c>
      <c r="Z391">
        <f>IF(ShipmentData[[#This Row],[ImportToFulfilledHours]]&gt;12, 1, 0)</f>
        <v>1</v>
      </c>
      <c r="AA391">
        <f>IF(ShipmentData[[#This Row],[ImportToPickUpHours]]&gt;18, 1, 0)</f>
        <v>1</v>
      </c>
    </row>
    <row r="392" spans="1:27" x14ac:dyDescent="0.35">
      <c r="A392">
        <v>1439486733</v>
      </c>
      <c r="B392" t="s">
        <v>6</v>
      </c>
      <c r="C392" t="s">
        <v>58</v>
      </c>
      <c r="D392" t="s">
        <v>39</v>
      </c>
      <c r="E392" t="s">
        <v>15</v>
      </c>
      <c r="F392" t="s">
        <v>14</v>
      </c>
      <c r="G392" t="s">
        <v>18</v>
      </c>
      <c r="H392" t="s">
        <v>41</v>
      </c>
      <c r="I392" t="s">
        <v>14</v>
      </c>
      <c r="J392" s="1">
        <v>45566.361331018517</v>
      </c>
      <c r="K392" s="1">
        <v>45567</v>
      </c>
      <c r="L392" s="1">
        <v>45566.70412037037</v>
      </c>
      <c r="M392" s="1">
        <v>45566.833333333336</v>
      </c>
      <c r="N392" s="1">
        <v>45569.471666666665</v>
      </c>
      <c r="O392" t="s">
        <v>62</v>
      </c>
      <c r="P392" s="1">
        <v>45569.833333333336</v>
      </c>
      <c r="Q392" t="s">
        <v>67</v>
      </c>
      <c r="R392" t="s">
        <v>70</v>
      </c>
      <c r="S392">
        <v>8.2200000000000006</v>
      </c>
      <c r="T392">
        <v>11.32</v>
      </c>
      <c r="U392">
        <v>74.63</v>
      </c>
      <c r="V392">
        <v>3.1</v>
      </c>
      <c r="W392">
        <v>66.42</v>
      </c>
      <c r="X392">
        <v>63.32</v>
      </c>
      <c r="Y392">
        <v>0</v>
      </c>
      <c r="Z392">
        <f>IF(ShipmentData[[#This Row],[ImportToFulfilledHours]]&gt;12, 1, 0)</f>
        <v>0</v>
      </c>
      <c r="AA392">
        <f>IF(ShipmentData[[#This Row],[ImportToPickUpHours]]&gt;18, 1, 0)</f>
        <v>0</v>
      </c>
    </row>
    <row r="393" spans="1:27" x14ac:dyDescent="0.35">
      <c r="A393">
        <v>1439487202</v>
      </c>
      <c r="B393" t="s">
        <v>6</v>
      </c>
      <c r="C393" t="s">
        <v>58</v>
      </c>
      <c r="D393" t="s">
        <v>39</v>
      </c>
      <c r="E393" t="s">
        <v>15</v>
      </c>
      <c r="F393" t="s">
        <v>14</v>
      </c>
      <c r="G393" t="s">
        <v>18</v>
      </c>
      <c r="H393" t="s">
        <v>41</v>
      </c>
      <c r="I393" t="s">
        <v>14</v>
      </c>
      <c r="J393" s="1">
        <v>45566.361342592594</v>
      </c>
      <c r="K393" s="1">
        <v>45567</v>
      </c>
      <c r="L393" s="1">
        <v>45566.70412037037</v>
      </c>
      <c r="M393" s="1">
        <v>45566.833333333336</v>
      </c>
      <c r="N393" s="1">
        <v>45569.708333333336</v>
      </c>
      <c r="O393" t="s">
        <v>62</v>
      </c>
      <c r="P393" s="1">
        <v>45569.833333333336</v>
      </c>
      <c r="Q393" t="s">
        <v>67</v>
      </c>
      <c r="R393" t="s">
        <v>70</v>
      </c>
      <c r="S393">
        <v>8.2200000000000006</v>
      </c>
      <c r="T393">
        <v>11.32</v>
      </c>
      <c r="U393">
        <v>80.319999999999993</v>
      </c>
      <c r="V393">
        <v>3.1</v>
      </c>
      <c r="W393">
        <v>72.099999999999994</v>
      </c>
      <c r="X393">
        <v>69</v>
      </c>
      <c r="Y393">
        <v>0</v>
      </c>
      <c r="Z393">
        <f>IF(ShipmentData[[#This Row],[ImportToFulfilledHours]]&gt;12, 1, 0)</f>
        <v>0</v>
      </c>
      <c r="AA393">
        <f>IF(ShipmentData[[#This Row],[ImportToPickUpHours]]&gt;18, 1, 0)</f>
        <v>0</v>
      </c>
    </row>
    <row r="394" spans="1:27" x14ac:dyDescent="0.35">
      <c r="A394">
        <v>2051553962</v>
      </c>
      <c r="B394" t="s">
        <v>37</v>
      </c>
      <c r="C394" t="s">
        <v>58</v>
      </c>
      <c r="D394" t="s">
        <v>39</v>
      </c>
      <c r="E394" t="s">
        <v>15</v>
      </c>
      <c r="F394" t="s">
        <v>14</v>
      </c>
      <c r="G394" t="s">
        <v>33</v>
      </c>
      <c r="H394" t="s">
        <v>46</v>
      </c>
      <c r="I394" t="s">
        <v>14</v>
      </c>
      <c r="J394" s="1">
        <v>45566.36136574074</v>
      </c>
      <c r="K394" s="1">
        <v>45567</v>
      </c>
      <c r="L394" s="1">
        <v>45566.468946759262</v>
      </c>
      <c r="M394" s="1">
        <v>45566.541666666664</v>
      </c>
      <c r="N394" s="1">
        <v>45569.681666666664</v>
      </c>
      <c r="O394" t="s">
        <v>62</v>
      </c>
      <c r="P394" s="1">
        <v>45569.541666666664</v>
      </c>
      <c r="Q394" t="s">
        <v>67</v>
      </c>
      <c r="R394" t="s">
        <v>68</v>
      </c>
      <c r="S394">
        <v>2.57</v>
      </c>
      <c r="T394">
        <v>4.32</v>
      </c>
      <c r="U394">
        <v>79.680000000000007</v>
      </c>
      <c r="V394">
        <v>1.73</v>
      </c>
      <c r="W394">
        <v>77.099999999999994</v>
      </c>
      <c r="X394">
        <v>75.349999999999994</v>
      </c>
      <c r="Y394">
        <v>3.35</v>
      </c>
      <c r="Z394">
        <f>IF(ShipmentData[[#This Row],[ImportToFulfilledHours]]&gt;12, 1, 0)</f>
        <v>0</v>
      </c>
      <c r="AA394">
        <f>IF(ShipmentData[[#This Row],[ImportToPickUpHours]]&gt;18, 1, 0)</f>
        <v>0</v>
      </c>
    </row>
    <row r="395" spans="1:27" x14ac:dyDescent="0.35">
      <c r="A395">
        <v>2051554618</v>
      </c>
      <c r="B395" t="s">
        <v>37</v>
      </c>
      <c r="C395" t="s">
        <v>58</v>
      </c>
      <c r="D395" t="s">
        <v>39</v>
      </c>
      <c r="E395" t="s">
        <v>15</v>
      </c>
      <c r="F395" t="s">
        <v>14</v>
      </c>
      <c r="G395" t="s">
        <v>33</v>
      </c>
      <c r="H395" t="s">
        <v>46</v>
      </c>
      <c r="I395" t="s">
        <v>14</v>
      </c>
      <c r="J395" s="1">
        <v>45566.361377314817</v>
      </c>
      <c r="K395" s="1">
        <v>45567</v>
      </c>
      <c r="L395" s="1">
        <v>45566.468946759262</v>
      </c>
      <c r="M395" s="1">
        <v>45566.541666666664</v>
      </c>
      <c r="N395" s="1">
        <v>45568.656666666669</v>
      </c>
      <c r="O395" t="s">
        <v>62</v>
      </c>
      <c r="P395" s="1">
        <v>45569.541666666664</v>
      </c>
      <c r="Q395" t="s">
        <v>67</v>
      </c>
      <c r="R395" t="s">
        <v>70</v>
      </c>
      <c r="S395">
        <v>2.57</v>
      </c>
      <c r="T395">
        <v>4.32</v>
      </c>
      <c r="U395">
        <v>55.08</v>
      </c>
      <c r="V395">
        <v>1.73</v>
      </c>
      <c r="W395">
        <v>52.5</v>
      </c>
      <c r="X395">
        <v>50.75</v>
      </c>
      <c r="Y395">
        <v>0</v>
      </c>
      <c r="Z395">
        <f>IF(ShipmentData[[#This Row],[ImportToFulfilledHours]]&gt;12, 1, 0)</f>
        <v>0</v>
      </c>
      <c r="AA395">
        <f>IF(ShipmentData[[#This Row],[ImportToPickUpHours]]&gt;18, 1, 0)</f>
        <v>0</v>
      </c>
    </row>
    <row r="396" spans="1:27" x14ac:dyDescent="0.35">
      <c r="A396">
        <v>2052129169</v>
      </c>
      <c r="B396" t="s">
        <v>6</v>
      </c>
      <c r="C396" t="s">
        <v>58</v>
      </c>
      <c r="D396" t="s">
        <v>39</v>
      </c>
      <c r="E396" t="s">
        <v>15</v>
      </c>
      <c r="F396" t="s">
        <v>14</v>
      </c>
      <c r="G396" t="s">
        <v>33</v>
      </c>
      <c r="H396" t="s">
        <v>46</v>
      </c>
      <c r="I396" t="s">
        <v>14</v>
      </c>
      <c r="J396" s="1">
        <v>45566.36414351852</v>
      </c>
      <c r="K396" s="1">
        <v>45567</v>
      </c>
      <c r="L396" s="1">
        <v>45566.578611111108</v>
      </c>
      <c r="M396" s="1">
        <v>45566.708333333336</v>
      </c>
      <c r="N396" s="1">
        <v>45569.703333333331</v>
      </c>
      <c r="O396" t="s">
        <v>62</v>
      </c>
      <c r="P396" s="1">
        <v>45569.708333333336</v>
      </c>
      <c r="Q396" t="s">
        <v>67</v>
      </c>
      <c r="R396" t="s">
        <v>70</v>
      </c>
      <c r="S396">
        <v>5.13</v>
      </c>
      <c r="T396">
        <v>8.25</v>
      </c>
      <c r="U396">
        <v>80.13</v>
      </c>
      <c r="V396">
        <v>3.1</v>
      </c>
      <c r="W396">
        <v>74.98</v>
      </c>
      <c r="X396">
        <v>71.87</v>
      </c>
      <c r="Y396">
        <v>0</v>
      </c>
      <c r="Z396">
        <f>IF(ShipmentData[[#This Row],[ImportToFulfilledHours]]&gt;12, 1, 0)</f>
        <v>0</v>
      </c>
      <c r="AA396">
        <f>IF(ShipmentData[[#This Row],[ImportToPickUpHours]]&gt;18, 1, 0)</f>
        <v>0</v>
      </c>
    </row>
    <row r="397" spans="1:27" x14ac:dyDescent="0.35">
      <c r="A397">
        <v>2052129341</v>
      </c>
      <c r="B397" t="s">
        <v>6</v>
      </c>
      <c r="C397" t="s">
        <v>58</v>
      </c>
      <c r="D397" t="s">
        <v>39</v>
      </c>
      <c r="E397" t="s">
        <v>15</v>
      </c>
      <c r="F397" t="s">
        <v>14</v>
      </c>
      <c r="G397" t="s">
        <v>33</v>
      </c>
      <c r="H397" t="s">
        <v>46</v>
      </c>
      <c r="I397" t="s">
        <v>14</v>
      </c>
      <c r="J397" s="1">
        <v>45566.364155092589</v>
      </c>
      <c r="K397" s="1">
        <v>45567</v>
      </c>
      <c r="L397" s="1">
        <v>45566.578611111108</v>
      </c>
      <c r="M397" s="1">
        <v>45566.708333333336</v>
      </c>
      <c r="N397" s="1">
        <v>45569.728333333333</v>
      </c>
      <c r="O397" t="s">
        <v>62</v>
      </c>
      <c r="P397" s="1">
        <v>45569.708333333336</v>
      </c>
      <c r="Q397" t="s">
        <v>67</v>
      </c>
      <c r="R397" t="s">
        <v>68</v>
      </c>
      <c r="S397">
        <v>5.13</v>
      </c>
      <c r="T397">
        <v>8.25</v>
      </c>
      <c r="U397">
        <v>80.73</v>
      </c>
      <c r="V397">
        <v>3.1</v>
      </c>
      <c r="W397">
        <v>75.58</v>
      </c>
      <c r="X397">
        <v>72.47</v>
      </c>
      <c r="Y397">
        <v>0.47</v>
      </c>
      <c r="Z397">
        <f>IF(ShipmentData[[#This Row],[ImportToFulfilledHours]]&gt;12, 1, 0)</f>
        <v>0</v>
      </c>
      <c r="AA397">
        <f>IF(ShipmentData[[#This Row],[ImportToPickUpHours]]&gt;18, 1, 0)</f>
        <v>0</v>
      </c>
    </row>
    <row r="398" spans="1:27" x14ac:dyDescent="0.35">
      <c r="A398">
        <v>2052722307</v>
      </c>
      <c r="B398" t="s">
        <v>37</v>
      </c>
      <c r="C398" t="s">
        <v>58</v>
      </c>
      <c r="D398" t="s">
        <v>39</v>
      </c>
      <c r="E398" t="s">
        <v>15</v>
      </c>
      <c r="F398" t="s">
        <v>14</v>
      </c>
      <c r="G398" t="s">
        <v>33</v>
      </c>
      <c r="H398" t="s">
        <v>46</v>
      </c>
      <c r="I398" t="s">
        <v>14</v>
      </c>
      <c r="J398" s="1">
        <v>45566.367615740739</v>
      </c>
      <c r="K398" s="1">
        <v>45567</v>
      </c>
      <c r="L398" s="1">
        <v>45566.528703703705</v>
      </c>
      <c r="M398" s="1">
        <v>45566.541666666664</v>
      </c>
      <c r="N398" s="1">
        <v>45569.485000000001</v>
      </c>
      <c r="O398" t="s">
        <v>62</v>
      </c>
      <c r="P398" s="1">
        <v>45569.541666666664</v>
      </c>
      <c r="Q398" t="s">
        <v>67</v>
      </c>
      <c r="R398" t="s">
        <v>70</v>
      </c>
      <c r="S398">
        <v>3.85</v>
      </c>
      <c r="T398">
        <v>4.17</v>
      </c>
      <c r="U398">
        <v>74.819999999999993</v>
      </c>
      <c r="V398">
        <v>0.3</v>
      </c>
      <c r="W398">
        <v>70.95</v>
      </c>
      <c r="X398">
        <v>70.63</v>
      </c>
      <c r="Y398">
        <v>0</v>
      </c>
      <c r="Z398">
        <f>IF(ShipmentData[[#This Row],[ImportToFulfilledHours]]&gt;12, 1, 0)</f>
        <v>0</v>
      </c>
      <c r="AA398">
        <f>IF(ShipmentData[[#This Row],[ImportToPickUpHours]]&gt;18, 1, 0)</f>
        <v>0</v>
      </c>
    </row>
    <row r="399" spans="1:27" x14ac:dyDescent="0.35">
      <c r="A399">
        <v>2052725658</v>
      </c>
      <c r="B399" t="s">
        <v>37</v>
      </c>
      <c r="C399" t="s">
        <v>38</v>
      </c>
      <c r="D399" t="s">
        <v>39</v>
      </c>
      <c r="E399" t="s">
        <v>15</v>
      </c>
      <c r="F399" t="s">
        <v>14</v>
      </c>
      <c r="G399" t="s">
        <v>19</v>
      </c>
      <c r="H399" t="s">
        <v>42</v>
      </c>
      <c r="I399" t="s">
        <v>14</v>
      </c>
      <c r="J399" s="1">
        <v>45566.367615740739</v>
      </c>
      <c r="K399" s="1">
        <v>45567</v>
      </c>
      <c r="L399" s="1">
        <v>45566.670138888891</v>
      </c>
      <c r="M399" s="1">
        <v>45566.708333333336</v>
      </c>
      <c r="N399" s="1">
        <v>45567.610335648147</v>
      </c>
      <c r="O399" t="s">
        <v>62</v>
      </c>
      <c r="P399" s="1">
        <v>45568.708333333336</v>
      </c>
      <c r="Q399" t="s">
        <v>67</v>
      </c>
      <c r="R399" t="s">
        <v>70</v>
      </c>
      <c r="S399">
        <v>7.25</v>
      </c>
      <c r="T399">
        <v>8.17</v>
      </c>
      <c r="U399">
        <v>29.82</v>
      </c>
      <c r="V399">
        <v>0.92</v>
      </c>
      <c r="W399">
        <v>22.55</v>
      </c>
      <c r="X399">
        <v>21.63</v>
      </c>
      <c r="Y399">
        <v>0</v>
      </c>
      <c r="Z399">
        <f>IF(ShipmentData[[#This Row],[ImportToFulfilledHours]]&gt;12, 1, 0)</f>
        <v>0</v>
      </c>
      <c r="AA399">
        <f>IF(ShipmentData[[#This Row],[ImportToPickUpHours]]&gt;18, 1, 0)</f>
        <v>0</v>
      </c>
    </row>
    <row r="400" spans="1:27" x14ac:dyDescent="0.35">
      <c r="A400">
        <v>2052722570</v>
      </c>
      <c r="B400" t="s">
        <v>37</v>
      </c>
      <c r="C400" t="s">
        <v>58</v>
      </c>
      <c r="D400" t="s">
        <v>39</v>
      </c>
      <c r="E400" t="s">
        <v>15</v>
      </c>
      <c r="F400" t="s">
        <v>14</v>
      </c>
      <c r="G400" t="s">
        <v>33</v>
      </c>
      <c r="H400" t="s">
        <v>46</v>
      </c>
      <c r="I400" t="s">
        <v>14</v>
      </c>
      <c r="J400" s="1">
        <v>45566.367627314816</v>
      </c>
      <c r="K400" s="1">
        <v>45567</v>
      </c>
      <c r="L400" s="1">
        <v>45566.528703703705</v>
      </c>
      <c r="M400" s="1">
        <v>45566.541666666664</v>
      </c>
      <c r="N400" s="1">
        <v>45569.621666666666</v>
      </c>
      <c r="O400" t="s">
        <v>62</v>
      </c>
      <c r="P400" s="1">
        <v>45569.541666666664</v>
      </c>
      <c r="Q400" t="s">
        <v>67</v>
      </c>
      <c r="R400" t="s">
        <v>68</v>
      </c>
      <c r="S400">
        <v>3.85</v>
      </c>
      <c r="T400">
        <v>4.17</v>
      </c>
      <c r="U400">
        <v>78.08</v>
      </c>
      <c r="V400">
        <v>0.3</v>
      </c>
      <c r="W400">
        <v>74.22</v>
      </c>
      <c r="X400">
        <v>73.92</v>
      </c>
      <c r="Y400">
        <v>1.92</v>
      </c>
      <c r="Z400">
        <f>IF(ShipmentData[[#This Row],[ImportToFulfilledHours]]&gt;12, 1, 0)</f>
        <v>0</v>
      </c>
      <c r="AA400">
        <f>IF(ShipmentData[[#This Row],[ImportToPickUpHours]]&gt;18, 1, 0)</f>
        <v>0</v>
      </c>
    </row>
    <row r="401" spans="1:27" x14ac:dyDescent="0.35">
      <c r="A401">
        <v>2052726069</v>
      </c>
      <c r="B401" t="s">
        <v>37</v>
      </c>
      <c r="C401" t="s">
        <v>38</v>
      </c>
      <c r="D401" t="s">
        <v>39</v>
      </c>
      <c r="E401" t="s">
        <v>15</v>
      </c>
      <c r="F401" t="s">
        <v>14</v>
      </c>
      <c r="G401" t="s">
        <v>19</v>
      </c>
      <c r="H401" t="s">
        <v>42</v>
      </c>
      <c r="I401" t="s">
        <v>14</v>
      </c>
      <c r="J401" s="1">
        <v>45566.367627314816</v>
      </c>
      <c r="K401" s="1">
        <v>45567</v>
      </c>
      <c r="L401" s="1">
        <v>45566.670138888891</v>
      </c>
      <c r="M401" s="1">
        <v>45566.708333333336</v>
      </c>
      <c r="N401" s="1">
        <v>45567.66333333333</v>
      </c>
      <c r="O401" t="s">
        <v>62</v>
      </c>
      <c r="P401" s="1">
        <v>45568.708333333336</v>
      </c>
      <c r="Q401" t="s">
        <v>67</v>
      </c>
      <c r="R401" t="s">
        <v>70</v>
      </c>
      <c r="S401">
        <v>7.25</v>
      </c>
      <c r="T401">
        <v>8.17</v>
      </c>
      <c r="U401">
        <v>31.08</v>
      </c>
      <c r="V401">
        <v>0.92</v>
      </c>
      <c r="W401">
        <v>23.83</v>
      </c>
      <c r="X401">
        <v>22.92</v>
      </c>
      <c r="Y401">
        <v>0</v>
      </c>
      <c r="Z401">
        <f>IF(ShipmentData[[#This Row],[ImportToFulfilledHours]]&gt;12, 1, 0)</f>
        <v>0</v>
      </c>
      <c r="AA401">
        <f>IF(ShipmentData[[#This Row],[ImportToPickUpHours]]&gt;18, 1, 0)</f>
        <v>0</v>
      </c>
    </row>
    <row r="402" spans="1:27" x14ac:dyDescent="0.35">
      <c r="A402">
        <v>6648615866</v>
      </c>
      <c r="B402" t="s">
        <v>13</v>
      </c>
      <c r="C402" t="s">
        <v>38</v>
      </c>
      <c r="D402" t="s">
        <v>39</v>
      </c>
      <c r="E402" t="s">
        <v>15</v>
      </c>
      <c r="F402" t="s">
        <v>14</v>
      </c>
      <c r="G402" t="s">
        <v>26</v>
      </c>
      <c r="H402" t="s">
        <v>42</v>
      </c>
      <c r="I402" t="s">
        <v>14</v>
      </c>
      <c r="J402" s="1">
        <v>45566.371724537035</v>
      </c>
      <c r="K402" s="1">
        <v>45567</v>
      </c>
      <c r="L402" s="1">
        <v>45566.684594907405</v>
      </c>
      <c r="M402" s="1">
        <v>45566.708333333336</v>
      </c>
      <c r="N402" s="1">
        <v>45568.572337962964</v>
      </c>
      <c r="O402" t="s">
        <v>62</v>
      </c>
      <c r="P402" s="1">
        <v>45568.708333333336</v>
      </c>
      <c r="Q402" t="s">
        <v>67</v>
      </c>
      <c r="R402" t="s">
        <v>70</v>
      </c>
      <c r="S402">
        <v>7.5</v>
      </c>
      <c r="T402">
        <v>8.07</v>
      </c>
      <c r="U402">
        <v>52.8</v>
      </c>
      <c r="V402">
        <v>0.56999999999999995</v>
      </c>
      <c r="W402">
        <v>45.3</v>
      </c>
      <c r="X402">
        <v>44.73</v>
      </c>
      <c r="Y402">
        <v>0</v>
      </c>
      <c r="Z402">
        <f>IF(ShipmentData[[#This Row],[ImportToFulfilledHours]]&gt;12, 1, 0)</f>
        <v>0</v>
      </c>
      <c r="AA402">
        <f>IF(ShipmentData[[#This Row],[ImportToPickUpHours]]&gt;18, 1, 0)</f>
        <v>0</v>
      </c>
    </row>
    <row r="403" spans="1:27" x14ac:dyDescent="0.35">
      <c r="A403">
        <v>6648616465</v>
      </c>
      <c r="B403" t="s">
        <v>13</v>
      </c>
      <c r="C403" t="s">
        <v>38</v>
      </c>
      <c r="D403" t="s">
        <v>39</v>
      </c>
      <c r="E403" t="s">
        <v>15</v>
      </c>
      <c r="F403" t="s">
        <v>14</v>
      </c>
      <c r="G403" t="s">
        <v>26</v>
      </c>
      <c r="H403" t="s">
        <v>42</v>
      </c>
      <c r="I403" t="s">
        <v>14</v>
      </c>
      <c r="J403" s="1">
        <v>45566.371736111112</v>
      </c>
      <c r="K403" s="1">
        <v>45567</v>
      </c>
      <c r="L403" s="1">
        <v>45566.684594907405</v>
      </c>
      <c r="M403" s="1">
        <v>45566.708333333336</v>
      </c>
      <c r="N403" s="1">
        <v>45568.66333333333</v>
      </c>
      <c r="O403" t="s">
        <v>62</v>
      </c>
      <c r="P403" s="1">
        <v>45568.708333333336</v>
      </c>
      <c r="Q403" t="s">
        <v>67</v>
      </c>
      <c r="R403" t="s">
        <v>70</v>
      </c>
      <c r="S403">
        <v>7.5</v>
      </c>
      <c r="T403">
        <v>8.07</v>
      </c>
      <c r="U403">
        <v>54.98</v>
      </c>
      <c r="V403">
        <v>0.56999999999999995</v>
      </c>
      <c r="W403">
        <v>47.48</v>
      </c>
      <c r="X403">
        <v>46.92</v>
      </c>
      <c r="Y403">
        <v>0</v>
      </c>
      <c r="Z403">
        <f>IF(ShipmentData[[#This Row],[ImportToFulfilledHours]]&gt;12, 1, 0)</f>
        <v>0</v>
      </c>
      <c r="AA403">
        <f>IF(ShipmentData[[#This Row],[ImportToPickUpHours]]&gt;18, 1, 0)</f>
        <v>0</v>
      </c>
    </row>
    <row r="404" spans="1:27" x14ac:dyDescent="0.35">
      <c r="A404">
        <v>2053278758</v>
      </c>
      <c r="B404" t="s">
        <v>37</v>
      </c>
      <c r="C404" t="s">
        <v>58</v>
      </c>
      <c r="D404" t="s">
        <v>39</v>
      </c>
      <c r="E404" t="s">
        <v>15</v>
      </c>
      <c r="F404" t="s">
        <v>14</v>
      </c>
      <c r="G404" t="s">
        <v>19</v>
      </c>
      <c r="H404" t="s">
        <v>42</v>
      </c>
      <c r="I404" t="s">
        <v>14</v>
      </c>
      <c r="J404" s="1">
        <v>45566.371782407405</v>
      </c>
      <c r="K404" s="1">
        <v>45567</v>
      </c>
      <c r="L404" s="1">
        <v>45566.536481481482</v>
      </c>
      <c r="M404" s="1">
        <v>45566.708333333336</v>
      </c>
      <c r="N404" s="1"/>
      <c r="O404" t="s">
        <v>62</v>
      </c>
      <c r="P404" s="1">
        <v>45569.708333333336</v>
      </c>
      <c r="Q404" t="s">
        <v>69</v>
      </c>
      <c r="R404" t="s">
        <v>69</v>
      </c>
      <c r="S404">
        <v>3.95</v>
      </c>
      <c r="T404">
        <v>8.07</v>
      </c>
      <c r="V404">
        <v>4.12</v>
      </c>
      <c r="Y404">
        <v>0</v>
      </c>
      <c r="Z404">
        <f>IF(ShipmentData[[#This Row],[ImportToFulfilledHours]]&gt;12, 1, 0)</f>
        <v>0</v>
      </c>
      <c r="AA404">
        <f>IF(ShipmentData[[#This Row],[ImportToPickUpHours]]&gt;18, 1, 0)</f>
        <v>0</v>
      </c>
    </row>
    <row r="405" spans="1:27" x14ac:dyDescent="0.35">
      <c r="A405">
        <v>2053279213</v>
      </c>
      <c r="B405" t="s">
        <v>37</v>
      </c>
      <c r="C405" t="s">
        <v>58</v>
      </c>
      <c r="D405" t="s">
        <v>39</v>
      </c>
      <c r="E405" t="s">
        <v>15</v>
      </c>
      <c r="F405" t="s">
        <v>14</v>
      </c>
      <c r="G405" t="s">
        <v>19</v>
      </c>
      <c r="H405" t="s">
        <v>42</v>
      </c>
      <c r="I405" t="s">
        <v>14</v>
      </c>
      <c r="J405" s="1">
        <v>45566.371793981481</v>
      </c>
      <c r="K405" s="1">
        <v>45567</v>
      </c>
      <c r="L405" s="1">
        <v>45566.536481481482</v>
      </c>
      <c r="M405" s="1">
        <v>45566.708333333336</v>
      </c>
      <c r="N405" s="1">
        <v>45569.428333333337</v>
      </c>
      <c r="O405" t="s">
        <v>62</v>
      </c>
      <c r="P405" s="1">
        <v>45569.708333333336</v>
      </c>
      <c r="Q405" t="s">
        <v>67</v>
      </c>
      <c r="R405" t="s">
        <v>70</v>
      </c>
      <c r="S405">
        <v>3.95</v>
      </c>
      <c r="T405">
        <v>8.07</v>
      </c>
      <c r="U405">
        <v>73.349999999999994</v>
      </c>
      <c r="V405">
        <v>4.12</v>
      </c>
      <c r="W405">
        <v>69.400000000000006</v>
      </c>
      <c r="X405">
        <v>65.27</v>
      </c>
      <c r="Y405">
        <v>0</v>
      </c>
      <c r="Z405">
        <f>IF(ShipmentData[[#This Row],[ImportToFulfilledHours]]&gt;12, 1, 0)</f>
        <v>0</v>
      </c>
      <c r="AA405">
        <f>IF(ShipmentData[[#This Row],[ImportToPickUpHours]]&gt;18, 1, 0)</f>
        <v>0</v>
      </c>
    </row>
    <row r="406" spans="1:27" x14ac:dyDescent="0.35">
      <c r="A406">
        <v>1441345319</v>
      </c>
      <c r="B406" t="s">
        <v>37</v>
      </c>
      <c r="C406" t="s">
        <v>58</v>
      </c>
      <c r="D406" t="s">
        <v>39</v>
      </c>
      <c r="E406" t="s">
        <v>15</v>
      </c>
      <c r="F406" t="s">
        <v>14</v>
      </c>
      <c r="G406" t="s">
        <v>32</v>
      </c>
      <c r="H406" t="s">
        <v>44</v>
      </c>
      <c r="I406" t="s">
        <v>14</v>
      </c>
      <c r="J406" s="1">
        <v>45566.375219907408</v>
      </c>
      <c r="K406" s="1">
        <v>45567</v>
      </c>
      <c r="L406" s="1">
        <v>45567.430185185185</v>
      </c>
      <c r="M406" s="1">
        <v>45567.541666666664</v>
      </c>
      <c r="N406" s="1">
        <v>45570.46166666667</v>
      </c>
      <c r="O406" t="s">
        <v>62</v>
      </c>
      <c r="P406" s="1">
        <v>45570.541666666664</v>
      </c>
      <c r="Q406" t="s">
        <v>67</v>
      </c>
      <c r="R406" t="s">
        <v>70</v>
      </c>
      <c r="S406">
        <v>25.32</v>
      </c>
      <c r="T406">
        <v>27.98</v>
      </c>
      <c r="U406">
        <v>98.07</v>
      </c>
      <c r="V406">
        <v>2.67</v>
      </c>
      <c r="W406">
        <v>72.75</v>
      </c>
      <c r="X406">
        <v>70.069999999999993</v>
      </c>
      <c r="Y406">
        <v>0</v>
      </c>
      <c r="Z406">
        <f>IF(ShipmentData[[#This Row],[ImportToFulfilledHours]]&gt;12, 1, 0)</f>
        <v>1</v>
      </c>
      <c r="AA406">
        <f>IF(ShipmentData[[#This Row],[ImportToPickUpHours]]&gt;18, 1, 0)</f>
        <v>1</v>
      </c>
    </row>
    <row r="407" spans="1:27" x14ac:dyDescent="0.35">
      <c r="A407">
        <v>1441345944</v>
      </c>
      <c r="B407" t="s">
        <v>37</v>
      </c>
      <c r="C407" t="s">
        <v>58</v>
      </c>
      <c r="D407" t="s">
        <v>39</v>
      </c>
      <c r="E407" t="s">
        <v>15</v>
      </c>
      <c r="F407" t="s">
        <v>14</v>
      </c>
      <c r="G407" t="s">
        <v>32</v>
      </c>
      <c r="H407" t="s">
        <v>44</v>
      </c>
      <c r="I407" t="s">
        <v>14</v>
      </c>
      <c r="J407" s="1">
        <v>45566.375231481485</v>
      </c>
      <c r="K407" s="1">
        <v>45567</v>
      </c>
      <c r="L407" s="1">
        <v>45567.430185185185</v>
      </c>
      <c r="M407" s="1">
        <v>45567.541666666664</v>
      </c>
      <c r="N407" s="1">
        <v>45569.381666666668</v>
      </c>
      <c r="O407" t="s">
        <v>62</v>
      </c>
      <c r="P407" s="1">
        <v>45570.541666666664</v>
      </c>
      <c r="Q407" t="s">
        <v>67</v>
      </c>
      <c r="R407" t="s">
        <v>70</v>
      </c>
      <c r="S407">
        <v>25.32</v>
      </c>
      <c r="T407">
        <v>27.98</v>
      </c>
      <c r="U407">
        <v>72.150000000000006</v>
      </c>
      <c r="V407">
        <v>2.67</v>
      </c>
      <c r="W407">
        <v>46.83</v>
      </c>
      <c r="X407">
        <v>44.15</v>
      </c>
      <c r="Y407">
        <v>0</v>
      </c>
      <c r="Z407">
        <f>IF(ShipmentData[[#This Row],[ImportToFulfilledHours]]&gt;12, 1, 0)</f>
        <v>1</v>
      </c>
      <c r="AA407">
        <f>IF(ShipmentData[[#This Row],[ImportToPickUpHours]]&gt;18, 1, 0)</f>
        <v>1</v>
      </c>
    </row>
    <row r="408" spans="1:27" x14ac:dyDescent="0.35">
      <c r="A408">
        <v>1186145500</v>
      </c>
      <c r="B408" t="s">
        <v>37</v>
      </c>
      <c r="C408" t="s">
        <v>57</v>
      </c>
      <c r="D408" t="s">
        <v>39</v>
      </c>
      <c r="E408" t="s">
        <v>15</v>
      </c>
      <c r="F408" t="s">
        <v>14</v>
      </c>
      <c r="G408" t="s">
        <v>24</v>
      </c>
      <c r="H408" t="s">
        <v>48</v>
      </c>
      <c r="I408" t="s">
        <v>14</v>
      </c>
      <c r="J408" s="1">
        <v>45566.376597222225</v>
      </c>
      <c r="K408" s="1">
        <v>45567</v>
      </c>
      <c r="L408" s="1">
        <v>45566.464386574073</v>
      </c>
      <c r="M408" s="1">
        <v>45566.541666666664</v>
      </c>
      <c r="N408" s="1">
        <v>45567.565000000002</v>
      </c>
      <c r="O408" t="s">
        <v>62</v>
      </c>
      <c r="P408" s="1">
        <v>45567.541666666664</v>
      </c>
      <c r="Q408" t="s">
        <v>67</v>
      </c>
      <c r="R408" t="s">
        <v>68</v>
      </c>
      <c r="S408">
        <v>2.1</v>
      </c>
      <c r="T408">
        <v>3.95</v>
      </c>
      <c r="U408">
        <v>28.52</v>
      </c>
      <c r="V408">
        <v>1.85</v>
      </c>
      <c r="W408">
        <v>26.4</v>
      </c>
      <c r="X408">
        <v>24.55</v>
      </c>
      <c r="Y408">
        <v>0.55000000000000004</v>
      </c>
      <c r="Z408">
        <f>IF(ShipmentData[[#This Row],[ImportToFulfilledHours]]&gt;12, 1, 0)</f>
        <v>0</v>
      </c>
      <c r="AA408">
        <f>IF(ShipmentData[[#This Row],[ImportToPickUpHours]]&gt;18, 1, 0)</f>
        <v>0</v>
      </c>
    </row>
    <row r="409" spans="1:27" x14ac:dyDescent="0.35">
      <c r="A409">
        <v>1186145816</v>
      </c>
      <c r="B409" t="s">
        <v>37</v>
      </c>
      <c r="C409" t="s">
        <v>57</v>
      </c>
      <c r="D409" t="s">
        <v>39</v>
      </c>
      <c r="E409" t="s">
        <v>15</v>
      </c>
      <c r="F409" t="s">
        <v>14</v>
      </c>
      <c r="G409" t="s">
        <v>24</v>
      </c>
      <c r="H409" t="s">
        <v>48</v>
      </c>
      <c r="I409" t="s">
        <v>14</v>
      </c>
      <c r="J409" s="1">
        <v>45566.376608796294</v>
      </c>
      <c r="K409" s="1">
        <v>45567</v>
      </c>
      <c r="L409" s="1">
        <v>45566.464386574073</v>
      </c>
      <c r="M409" s="1">
        <v>45566.541666666664</v>
      </c>
      <c r="N409" s="1">
        <v>45567.64166666667</v>
      </c>
      <c r="O409" t="s">
        <v>62</v>
      </c>
      <c r="P409" s="1">
        <v>45567.541666666664</v>
      </c>
      <c r="Q409" t="s">
        <v>67</v>
      </c>
      <c r="R409" t="s">
        <v>68</v>
      </c>
      <c r="S409">
        <v>2.1</v>
      </c>
      <c r="T409">
        <v>3.95</v>
      </c>
      <c r="U409">
        <v>30.35</v>
      </c>
      <c r="V409">
        <v>1.85</v>
      </c>
      <c r="W409">
        <v>28.25</v>
      </c>
      <c r="X409">
        <v>26.4</v>
      </c>
      <c r="Y409">
        <v>2.4</v>
      </c>
      <c r="Z409">
        <f>IF(ShipmentData[[#This Row],[ImportToFulfilledHours]]&gt;12, 1, 0)</f>
        <v>0</v>
      </c>
      <c r="AA409">
        <f>IF(ShipmentData[[#This Row],[ImportToPickUpHours]]&gt;18, 1, 0)</f>
        <v>0</v>
      </c>
    </row>
    <row r="410" spans="1:27" x14ac:dyDescent="0.35">
      <c r="A410">
        <v>2054100892</v>
      </c>
      <c r="B410" t="s">
        <v>5</v>
      </c>
      <c r="C410" t="s">
        <v>57</v>
      </c>
      <c r="D410" t="s">
        <v>39</v>
      </c>
      <c r="E410" t="s">
        <v>15</v>
      </c>
      <c r="F410" t="s">
        <v>14</v>
      </c>
      <c r="G410" t="s">
        <v>23</v>
      </c>
      <c r="H410" t="s">
        <v>50</v>
      </c>
      <c r="I410" t="s">
        <v>14</v>
      </c>
      <c r="J410" s="1">
        <v>45566.379421296297</v>
      </c>
      <c r="K410" s="1">
        <v>45567</v>
      </c>
      <c r="L410" s="1">
        <v>45566.678553240738</v>
      </c>
      <c r="M410" s="1">
        <v>45566.708333333336</v>
      </c>
      <c r="N410" s="1">
        <v>45567.695</v>
      </c>
      <c r="O410" t="s">
        <v>62</v>
      </c>
      <c r="P410" s="1">
        <v>45567.708333333336</v>
      </c>
      <c r="Q410" t="s">
        <v>67</v>
      </c>
      <c r="R410" t="s">
        <v>70</v>
      </c>
      <c r="S410">
        <v>7.17</v>
      </c>
      <c r="T410">
        <v>7.88</v>
      </c>
      <c r="U410">
        <v>31.57</v>
      </c>
      <c r="V410">
        <v>0.7</v>
      </c>
      <c r="W410">
        <v>24.38</v>
      </c>
      <c r="X410">
        <v>23.67</v>
      </c>
      <c r="Y410">
        <v>0</v>
      </c>
      <c r="Z410">
        <f>IF(ShipmentData[[#This Row],[ImportToFulfilledHours]]&gt;12, 1, 0)</f>
        <v>0</v>
      </c>
      <c r="AA410">
        <f>IF(ShipmentData[[#This Row],[ImportToPickUpHours]]&gt;18, 1, 0)</f>
        <v>0</v>
      </c>
    </row>
    <row r="411" spans="1:27" x14ac:dyDescent="0.35">
      <c r="A411">
        <v>2054101083</v>
      </c>
      <c r="B411" t="s">
        <v>5</v>
      </c>
      <c r="C411" t="s">
        <v>57</v>
      </c>
      <c r="D411" t="s">
        <v>39</v>
      </c>
      <c r="E411" t="s">
        <v>15</v>
      </c>
      <c r="F411" t="s">
        <v>14</v>
      </c>
      <c r="G411" t="s">
        <v>23</v>
      </c>
      <c r="H411" t="s">
        <v>50</v>
      </c>
      <c r="I411" t="s">
        <v>14</v>
      </c>
      <c r="J411" s="1">
        <v>45566.379432870373</v>
      </c>
      <c r="K411" s="1">
        <v>45567</v>
      </c>
      <c r="L411" s="1">
        <v>45566.678553240738</v>
      </c>
      <c r="M411" s="1">
        <v>45566.708333333336</v>
      </c>
      <c r="N411" s="1">
        <v>45567.79</v>
      </c>
      <c r="O411" t="s">
        <v>62</v>
      </c>
      <c r="P411" s="1">
        <v>45567.708333333336</v>
      </c>
      <c r="Q411" t="s">
        <v>67</v>
      </c>
      <c r="R411" t="s">
        <v>68</v>
      </c>
      <c r="S411">
        <v>7.17</v>
      </c>
      <c r="T411">
        <v>7.88</v>
      </c>
      <c r="U411">
        <v>33.85</v>
      </c>
      <c r="V411">
        <v>0.7</v>
      </c>
      <c r="W411">
        <v>26.67</v>
      </c>
      <c r="X411">
        <v>25.95</v>
      </c>
      <c r="Y411">
        <v>1.95</v>
      </c>
      <c r="Z411">
        <f>IF(ShipmentData[[#This Row],[ImportToFulfilledHours]]&gt;12, 1, 0)</f>
        <v>0</v>
      </c>
      <c r="AA411">
        <f>IF(ShipmentData[[#This Row],[ImportToPickUpHours]]&gt;18, 1, 0)</f>
        <v>0</v>
      </c>
    </row>
    <row r="412" spans="1:27" x14ac:dyDescent="0.35">
      <c r="A412">
        <v>6529695406</v>
      </c>
      <c r="B412" t="s">
        <v>37</v>
      </c>
      <c r="C412" t="s">
        <v>57</v>
      </c>
      <c r="D412" t="s">
        <v>39</v>
      </c>
      <c r="E412" t="s">
        <v>15</v>
      </c>
      <c r="F412" t="s">
        <v>14</v>
      </c>
      <c r="G412" t="s">
        <v>22</v>
      </c>
      <c r="H412" t="s">
        <v>53</v>
      </c>
      <c r="I412" t="s">
        <v>14</v>
      </c>
      <c r="J412" s="1">
        <v>45566.383425925924</v>
      </c>
      <c r="K412" s="1">
        <v>45567</v>
      </c>
      <c r="L412" s="1">
        <v>45566.661597222221</v>
      </c>
      <c r="M412" s="1">
        <v>45566.708333333336</v>
      </c>
      <c r="N412" s="1">
        <v>45567.488333333335</v>
      </c>
      <c r="O412" t="s">
        <v>62</v>
      </c>
      <c r="P412" s="1">
        <v>45567.708333333336</v>
      </c>
      <c r="Q412" t="s">
        <v>67</v>
      </c>
      <c r="R412" t="s">
        <v>70</v>
      </c>
      <c r="S412">
        <v>6.67</v>
      </c>
      <c r="T412">
        <v>7.78</v>
      </c>
      <c r="U412">
        <v>26.52</v>
      </c>
      <c r="V412">
        <v>1.1200000000000001</v>
      </c>
      <c r="W412">
        <v>19.829999999999998</v>
      </c>
      <c r="X412">
        <v>18.72</v>
      </c>
      <c r="Y412">
        <v>0</v>
      </c>
      <c r="Z412">
        <f>IF(ShipmentData[[#This Row],[ImportToFulfilledHours]]&gt;12, 1, 0)</f>
        <v>0</v>
      </c>
      <c r="AA412">
        <f>IF(ShipmentData[[#This Row],[ImportToPickUpHours]]&gt;18, 1, 0)</f>
        <v>0</v>
      </c>
    </row>
    <row r="413" spans="1:27" x14ac:dyDescent="0.35">
      <c r="A413">
        <v>6529696002</v>
      </c>
      <c r="B413" t="s">
        <v>37</v>
      </c>
      <c r="C413" t="s">
        <v>57</v>
      </c>
      <c r="D413" t="s">
        <v>39</v>
      </c>
      <c r="E413" t="s">
        <v>15</v>
      </c>
      <c r="F413" t="s">
        <v>14</v>
      </c>
      <c r="G413" t="s">
        <v>22</v>
      </c>
      <c r="H413" t="s">
        <v>53</v>
      </c>
      <c r="I413" t="s">
        <v>14</v>
      </c>
      <c r="J413" s="1">
        <v>45566.383437500001</v>
      </c>
      <c r="K413" s="1">
        <v>45567</v>
      </c>
      <c r="L413" s="1">
        <v>45566.661597222221</v>
      </c>
      <c r="M413" s="1">
        <v>45566.708333333336</v>
      </c>
      <c r="N413" s="1">
        <v>45567.468333333331</v>
      </c>
      <c r="O413" t="s">
        <v>62</v>
      </c>
      <c r="P413" s="1">
        <v>45567.708333333336</v>
      </c>
      <c r="Q413" t="s">
        <v>67</v>
      </c>
      <c r="R413" t="s">
        <v>70</v>
      </c>
      <c r="S413">
        <v>6.67</v>
      </c>
      <c r="T413">
        <v>7.78</v>
      </c>
      <c r="U413">
        <v>26.03</v>
      </c>
      <c r="V413">
        <v>1.1200000000000001</v>
      </c>
      <c r="W413">
        <v>19.350000000000001</v>
      </c>
      <c r="X413">
        <v>18.23</v>
      </c>
      <c r="Y413">
        <v>0</v>
      </c>
      <c r="Z413">
        <f>IF(ShipmentData[[#This Row],[ImportToFulfilledHours]]&gt;12, 1, 0)</f>
        <v>0</v>
      </c>
      <c r="AA413">
        <f>IF(ShipmentData[[#This Row],[ImportToPickUpHours]]&gt;18, 1, 0)</f>
        <v>0</v>
      </c>
    </row>
    <row r="414" spans="1:27" x14ac:dyDescent="0.35">
      <c r="A414">
        <v>2054769735</v>
      </c>
      <c r="B414" t="s">
        <v>37</v>
      </c>
      <c r="C414" t="s">
        <v>58</v>
      </c>
      <c r="D414" t="s">
        <v>39</v>
      </c>
      <c r="E414" t="s">
        <v>15</v>
      </c>
      <c r="F414" t="s">
        <v>14</v>
      </c>
      <c r="G414" t="s">
        <v>32</v>
      </c>
      <c r="H414" t="s">
        <v>44</v>
      </c>
      <c r="I414" t="s">
        <v>14</v>
      </c>
      <c r="J414" s="1">
        <v>45566.385671296295</v>
      </c>
      <c r="K414" s="1">
        <v>45567</v>
      </c>
      <c r="L414" s="1">
        <v>45566.667210648149</v>
      </c>
      <c r="M414" s="1">
        <v>45566.708333333336</v>
      </c>
      <c r="N414" s="1">
        <v>45568.623333333337</v>
      </c>
      <c r="O414" t="s">
        <v>62</v>
      </c>
      <c r="P414" s="1">
        <v>45569.708333333336</v>
      </c>
      <c r="Q414" t="s">
        <v>67</v>
      </c>
      <c r="R414" t="s">
        <v>70</v>
      </c>
      <c r="S414">
        <v>6.75</v>
      </c>
      <c r="T414">
        <v>7.73</v>
      </c>
      <c r="U414">
        <v>53.7</v>
      </c>
      <c r="V414">
        <v>0.98</v>
      </c>
      <c r="W414">
        <v>46.93</v>
      </c>
      <c r="X414">
        <v>45.95</v>
      </c>
      <c r="Y414">
        <v>0</v>
      </c>
      <c r="Z414">
        <f>IF(ShipmentData[[#This Row],[ImportToFulfilledHours]]&gt;12, 1, 0)</f>
        <v>0</v>
      </c>
      <c r="AA414">
        <f>IF(ShipmentData[[#This Row],[ImportToPickUpHours]]&gt;18, 1, 0)</f>
        <v>0</v>
      </c>
    </row>
    <row r="415" spans="1:27" x14ac:dyDescent="0.35">
      <c r="A415">
        <v>2054770453</v>
      </c>
      <c r="B415" t="s">
        <v>37</v>
      </c>
      <c r="C415" t="s">
        <v>58</v>
      </c>
      <c r="D415" t="s">
        <v>39</v>
      </c>
      <c r="E415" t="s">
        <v>15</v>
      </c>
      <c r="F415" t="s">
        <v>14</v>
      </c>
      <c r="G415" t="s">
        <v>32</v>
      </c>
      <c r="H415" t="s">
        <v>44</v>
      </c>
      <c r="I415" t="s">
        <v>14</v>
      </c>
      <c r="J415" s="1">
        <v>45566.385682870372</v>
      </c>
      <c r="K415" s="1">
        <v>45567</v>
      </c>
      <c r="L415" s="1">
        <v>45566.667210648149</v>
      </c>
      <c r="M415" s="1">
        <v>45566.708333333336</v>
      </c>
      <c r="N415" s="1">
        <v>45569.643333333333</v>
      </c>
      <c r="O415" t="s">
        <v>62</v>
      </c>
      <c r="P415" s="1">
        <v>45569.708333333336</v>
      </c>
      <c r="Q415" t="s">
        <v>67</v>
      </c>
      <c r="R415" t="s">
        <v>70</v>
      </c>
      <c r="S415">
        <v>6.75</v>
      </c>
      <c r="T415">
        <v>7.73</v>
      </c>
      <c r="U415">
        <v>78.180000000000007</v>
      </c>
      <c r="V415">
        <v>0.98</v>
      </c>
      <c r="W415">
        <v>71.42</v>
      </c>
      <c r="X415">
        <v>70.430000000000007</v>
      </c>
      <c r="Y415">
        <v>0</v>
      </c>
      <c r="Z415">
        <f>IF(ShipmentData[[#This Row],[ImportToFulfilledHours]]&gt;12, 1, 0)</f>
        <v>0</v>
      </c>
      <c r="AA415">
        <f>IF(ShipmentData[[#This Row],[ImportToPickUpHours]]&gt;18, 1, 0)</f>
        <v>0</v>
      </c>
    </row>
    <row r="416" spans="1:27" x14ac:dyDescent="0.35">
      <c r="A416">
        <v>1442638397</v>
      </c>
      <c r="B416" t="s">
        <v>5</v>
      </c>
      <c r="C416" t="s">
        <v>57</v>
      </c>
      <c r="D416" t="s">
        <v>39</v>
      </c>
      <c r="E416" t="s">
        <v>15</v>
      </c>
      <c r="F416" t="s">
        <v>14</v>
      </c>
      <c r="G416" t="s">
        <v>39</v>
      </c>
      <c r="H416" t="s">
        <v>15</v>
      </c>
      <c r="I416" t="s">
        <v>14</v>
      </c>
      <c r="J416" s="1">
        <v>45566.386331018519</v>
      </c>
      <c r="K416" s="1">
        <v>45567</v>
      </c>
      <c r="L416" s="1">
        <v>45566.58357638889</v>
      </c>
      <c r="M416" s="1">
        <v>45566.708333333336</v>
      </c>
      <c r="N416" s="1">
        <v>45567.77</v>
      </c>
      <c r="O416" t="s">
        <v>62</v>
      </c>
      <c r="P416" s="1">
        <v>45567.708333333336</v>
      </c>
      <c r="Q416" t="s">
        <v>67</v>
      </c>
      <c r="R416" t="s">
        <v>68</v>
      </c>
      <c r="S416">
        <v>4.7300000000000004</v>
      </c>
      <c r="T416">
        <v>7.72</v>
      </c>
      <c r="U416">
        <v>33.200000000000003</v>
      </c>
      <c r="V416">
        <v>2.98</v>
      </c>
      <c r="W416">
        <v>28.47</v>
      </c>
      <c r="X416">
        <v>25.47</v>
      </c>
      <c r="Y416">
        <v>1.47</v>
      </c>
      <c r="Z416">
        <f>IF(ShipmentData[[#This Row],[ImportToFulfilledHours]]&gt;12, 1, 0)</f>
        <v>0</v>
      </c>
      <c r="AA416">
        <f>IF(ShipmentData[[#This Row],[ImportToPickUpHours]]&gt;18, 1, 0)</f>
        <v>0</v>
      </c>
    </row>
    <row r="417" spans="1:27" x14ac:dyDescent="0.35">
      <c r="A417">
        <v>1442638788</v>
      </c>
      <c r="B417" t="s">
        <v>5</v>
      </c>
      <c r="C417" t="s">
        <v>57</v>
      </c>
      <c r="D417" t="s">
        <v>39</v>
      </c>
      <c r="E417" t="s">
        <v>15</v>
      </c>
      <c r="F417" t="s">
        <v>14</v>
      </c>
      <c r="G417" t="s">
        <v>39</v>
      </c>
      <c r="H417" t="s">
        <v>15</v>
      </c>
      <c r="I417" t="s">
        <v>14</v>
      </c>
      <c r="J417" s="1">
        <v>45566.386342592596</v>
      </c>
      <c r="K417" s="1">
        <v>45567</v>
      </c>
      <c r="L417" s="1">
        <v>45566.58357638889</v>
      </c>
      <c r="M417" s="1">
        <v>45566.708333333336</v>
      </c>
      <c r="N417" s="1">
        <v>45567.73</v>
      </c>
      <c r="O417" t="s">
        <v>62</v>
      </c>
      <c r="P417" s="1">
        <v>45567.708333333336</v>
      </c>
      <c r="Q417" t="s">
        <v>67</v>
      </c>
      <c r="R417" t="s">
        <v>68</v>
      </c>
      <c r="S417">
        <v>4.7300000000000004</v>
      </c>
      <c r="T417">
        <v>7.72</v>
      </c>
      <c r="U417">
        <v>32.229999999999997</v>
      </c>
      <c r="V417">
        <v>2.98</v>
      </c>
      <c r="W417">
        <v>27.5</v>
      </c>
      <c r="X417">
        <v>24.52</v>
      </c>
      <c r="Y417">
        <v>0.52</v>
      </c>
      <c r="Z417">
        <f>IF(ShipmentData[[#This Row],[ImportToFulfilledHours]]&gt;12, 1, 0)</f>
        <v>0</v>
      </c>
      <c r="AA417">
        <f>IF(ShipmentData[[#This Row],[ImportToPickUpHours]]&gt;18, 1, 0)</f>
        <v>0</v>
      </c>
    </row>
    <row r="418" spans="1:27" x14ac:dyDescent="0.35">
      <c r="A418">
        <v>2054841722</v>
      </c>
      <c r="B418" t="s">
        <v>37</v>
      </c>
      <c r="C418" t="s">
        <v>58</v>
      </c>
      <c r="D418" t="s">
        <v>39</v>
      </c>
      <c r="E418" t="s">
        <v>15</v>
      </c>
      <c r="F418" t="s">
        <v>14</v>
      </c>
      <c r="G418" t="s">
        <v>33</v>
      </c>
      <c r="H418" t="s">
        <v>46</v>
      </c>
      <c r="I418" t="s">
        <v>14</v>
      </c>
      <c r="J418" s="1">
        <v>45566.386365740742</v>
      </c>
      <c r="K418" s="1">
        <v>45567</v>
      </c>
      <c r="L418" s="1">
        <v>45566.669120370374</v>
      </c>
      <c r="M418" s="1">
        <v>45566.708333333336</v>
      </c>
      <c r="N418" s="1">
        <v>45569.403333333335</v>
      </c>
      <c r="O418" t="s">
        <v>62</v>
      </c>
      <c r="P418" s="1">
        <v>45569.708333333336</v>
      </c>
      <c r="Q418" t="s">
        <v>67</v>
      </c>
      <c r="R418" t="s">
        <v>70</v>
      </c>
      <c r="S418">
        <v>6.78</v>
      </c>
      <c r="T418">
        <v>7.72</v>
      </c>
      <c r="U418">
        <v>72.400000000000006</v>
      </c>
      <c r="V418">
        <v>0.93</v>
      </c>
      <c r="W418">
        <v>65.62</v>
      </c>
      <c r="X418">
        <v>64.67</v>
      </c>
      <c r="Y418">
        <v>0</v>
      </c>
      <c r="Z418">
        <f>IF(ShipmentData[[#This Row],[ImportToFulfilledHours]]&gt;12, 1, 0)</f>
        <v>0</v>
      </c>
      <c r="AA418">
        <f>IF(ShipmentData[[#This Row],[ImportToPickUpHours]]&gt;18, 1, 0)</f>
        <v>0</v>
      </c>
    </row>
    <row r="419" spans="1:27" x14ac:dyDescent="0.35">
      <c r="A419">
        <v>2054842104</v>
      </c>
      <c r="B419" t="s">
        <v>37</v>
      </c>
      <c r="C419" t="s">
        <v>58</v>
      </c>
      <c r="D419" t="s">
        <v>39</v>
      </c>
      <c r="E419" t="s">
        <v>15</v>
      </c>
      <c r="F419" t="s">
        <v>14</v>
      </c>
      <c r="G419" t="s">
        <v>33</v>
      </c>
      <c r="H419" t="s">
        <v>46</v>
      </c>
      <c r="I419" t="s">
        <v>14</v>
      </c>
      <c r="J419" s="1">
        <v>45566.386377314811</v>
      </c>
      <c r="K419" s="1">
        <v>45567</v>
      </c>
      <c r="L419" s="1">
        <v>45566.669120370374</v>
      </c>
      <c r="M419" s="1">
        <v>45566.708333333336</v>
      </c>
      <c r="N419" s="1">
        <v>45569.428333333337</v>
      </c>
      <c r="O419" t="s">
        <v>62</v>
      </c>
      <c r="P419" s="1">
        <v>45569.708333333336</v>
      </c>
      <c r="Q419" t="s">
        <v>67</v>
      </c>
      <c r="R419" t="s">
        <v>70</v>
      </c>
      <c r="S419">
        <v>6.78</v>
      </c>
      <c r="T419">
        <v>7.72</v>
      </c>
      <c r="U419">
        <v>73</v>
      </c>
      <c r="V419">
        <v>0.93</v>
      </c>
      <c r="W419">
        <v>66.22</v>
      </c>
      <c r="X419">
        <v>65.27</v>
      </c>
      <c r="Y419">
        <v>0</v>
      </c>
      <c r="Z419">
        <f>IF(ShipmentData[[#This Row],[ImportToFulfilledHours]]&gt;12, 1, 0)</f>
        <v>0</v>
      </c>
      <c r="AA419">
        <f>IF(ShipmentData[[#This Row],[ImportToPickUpHours]]&gt;18, 1, 0)</f>
        <v>0</v>
      </c>
    </row>
    <row r="420" spans="1:27" x14ac:dyDescent="0.35">
      <c r="A420">
        <v>7621507283</v>
      </c>
      <c r="B420" t="s">
        <v>37</v>
      </c>
      <c r="C420" t="s">
        <v>38</v>
      </c>
      <c r="D420" t="s">
        <v>39</v>
      </c>
      <c r="E420" t="s">
        <v>15</v>
      </c>
      <c r="F420" t="s">
        <v>14</v>
      </c>
      <c r="G420" t="s">
        <v>26</v>
      </c>
      <c r="H420" t="s">
        <v>42</v>
      </c>
      <c r="I420" t="s">
        <v>14</v>
      </c>
      <c r="J420" s="1">
        <v>45566.389155092591</v>
      </c>
      <c r="K420" s="1">
        <v>45567</v>
      </c>
      <c r="L420" s="1">
        <v>45566.704629629632</v>
      </c>
      <c r="M420" s="1">
        <v>45566.833333333336</v>
      </c>
      <c r="N420" s="1">
        <v>45568.748333333337</v>
      </c>
      <c r="O420" t="s">
        <v>62</v>
      </c>
      <c r="P420" s="1">
        <v>45568.833333333336</v>
      </c>
      <c r="Q420" t="s">
        <v>67</v>
      </c>
      <c r="R420" t="s">
        <v>70</v>
      </c>
      <c r="S420">
        <v>7.57</v>
      </c>
      <c r="T420">
        <v>10.65</v>
      </c>
      <c r="U420">
        <v>56.62</v>
      </c>
      <c r="V420">
        <v>3.08</v>
      </c>
      <c r="W420">
        <v>49.03</v>
      </c>
      <c r="X420">
        <v>45.95</v>
      </c>
      <c r="Y420">
        <v>0</v>
      </c>
      <c r="Z420">
        <f>IF(ShipmentData[[#This Row],[ImportToFulfilledHours]]&gt;12, 1, 0)</f>
        <v>0</v>
      </c>
      <c r="AA420">
        <f>IF(ShipmentData[[#This Row],[ImportToPickUpHours]]&gt;18, 1, 0)</f>
        <v>0</v>
      </c>
    </row>
    <row r="421" spans="1:27" x14ac:dyDescent="0.35">
      <c r="A421">
        <v>7621507989</v>
      </c>
      <c r="B421" t="s">
        <v>37</v>
      </c>
      <c r="C421" t="s">
        <v>38</v>
      </c>
      <c r="D421" t="s">
        <v>39</v>
      </c>
      <c r="E421" t="s">
        <v>15</v>
      </c>
      <c r="F421" t="s">
        <v>14</v>
      </c>
      <c r="G421" t="s">
        <v>26</v>
      </c>
      <c r="H421" t="s">
        <v>42</v>
      </c>
      <c r="I421" t="s">
        <v>14</v>
      </c>
      <c r="J421" s="1">
        <v>45566.389166666668</v>
      </c>
      <c r="K421" s="1">
        <v>45567</v>
      </c>
      <c r="L421" s="1">
        <v>45566.704629629632</v>
      </c>
      <c r="M421" s="1">
        <v>45566.833333333336</v>
      </c>
      <c r="N421" s="1">
        <v>45568.528333333335</v>
      </c>
      <c r="O421" t="s">
        <v>62</v>
      </c>
      <c r="P421" s="1">
        <v>45568.833333333336</v>
      </c>
      <c r="Q421" t="s">
        <v>67</v>
      </c>
      <c r="R421" t="s">
        <v>70</v>
      </c>
      <c r="S421">
        <v>7.57</v>
      </c>
      <c r="T421">
        <v>10.65</v>
      </c>
      <c r="U421">
        <v>51.33</v>
      </c>
      <c r="V421">
        <v>3.08</v>
      </c>
      <c r="W421">
        <v>43.77</v>
      </c>
      <c r="X421">
        <v>40.67</v>
      </c>
      <c r="Y421">
        <v>0</v>
      </c>
      <c r="Z421">
        <f>IF(ShipmentData[[#This Row],[ImportToFulfilledHours]]&gt;12, 1, 0)</f>
        <v>0</v>
      </c>
      <c r="AA421">
        <f>IF(ShipmentData[[#This Row],[ImportToPickUpHours]]&gt;18, 1, 0)</f>
        <v>0</v>
      </c>
    </row>
    <row r="422" spans="1:27" x14ac:dyDescent="0.35">
      <c r="A422">
        <v>1443009919</v>
      </c>
      <c r="B422" t="s">
        <v>13</v>
      </c>
      <c r="C422" t="s">
        <v>58</v>
      </c>
      <c r="D422" t="s">
        <v>39</v>
      </c>
      <c r="E422" t="s">
        <v>15</v>
      </c>
      <c r="F422" t="s">
        <v>14</v>
      </c>
      <c r="G422" t="s">
        <v>30</v>
      </c>
      <c r="H422" t="s">
        <v>45</v>
      </c>
      <c r="I422" t="s">
        <v>14</v>
      </c>
      <c r="J422" s="1">
        <v>45566.389803240738</v>
      </c>
      <c r="K422" s="1">
        <v>45567</v>
      </c>
      <c r="L422" s="1">
        <v>45566.472175925926</v>
      </c>
      <c r="M422" s="1">
        <v>45566.541666666664</v>
      </c>
      <c r="N422" s="1">
        <v>45569.496666666666</v>
      </c>
      <c r="O422" t="s">
        <v>62</v>
      </c>
      <c r="P422" s="1">
        <v>45569.541666666664</v>
      </c>
      <c r="Q422" t="s">
        <v>67</v>
      </c>
      <c r="R422" t="s">
        <v>70</v>
      </c>
      <c r="S422">
        <v>1.97</v>
      </c>
      <c r="T422">
        <v>3.63</v>
      </c>
      <c r="U422">
        <v>74.55</v>
      </c>
      <c r="V422">
        <v>1.67</v>
      </c>
      <c r="W422">
        <v>72.58</v>
      </c>
      <c r="X422">
        <v>70.92</v>
      </c>
      <c r="Y422">
        <v>0</v>
      </c>
      <c r="Z422">
        <f>IF(ShipmentData[[#This Row],[ImportToFulfilledHours]]&gt;12, 1, 0)</f>
        <v>0</v>
      </c>
      <c r="AA422">
        <f>IF(ShipmentData[[#This Row],[ImportToPickUpHours]]&gt;18, 1, 0)</f>
        <v>0</v>
      </c>
    </row>
    <row r="423" spans="1:27" x14ac:dyDescent="0.35">
      <c r="A423">
        <v>1443010563</v>
      </c>
      <c r="B423" t="s">
        <v>13</v>
      </c>
      <c r="C423" t="s">
        <v>58</v>
      </c>
      <c r="D423" t="s">
        <v>39</v>
      </c>
      <c r="E423" t="s">
        <v>15</v>
      </c>
      <c r="F423" t="s">
        <v>14</v>
      </c>
      <c r="G423" t="s">
        <v>30</v>
      </c>
      <c r="H423" t="s">
        <v>45</v>
      </c>
      <c r="I423" t="s">
        <v>14</v>
      </c>
      <c r="J423" s="1">
        <v>45566.389814814815</v>
      </c>
      <c r="K423" s="1">
        <v>45567</v>
      </c>
      <c r="L423" s="1">
        <v>45566.472175925926</v>
      </c>
      <c r="M423" s="1">
        <v>45566.541666666664</v>
      </c>
      <c r="N423" s="1">
        <v>45570.481666666667</v>
      </c>
      <c r="O423" t="s">
        <v>62</v>
      </c>
      <c r="P423" s="1">
        <v>45569.541666666664</v>
      </c>
      <c r="Q423" t="s">
        <v>67</v>
      </c>
      <c r="R423" t="s">
        <v>68</v>
      </c>
      <c r="S423">
        <v>1.97</v>
      </c>
      <c r="T423">
        <v>3.63</v>
      </c>
      <c r="U423">
        <v>98.2</v>
      </c>
      <c r="V423">
        <v>1.67</v>
      </c>
      <c r="W423">
        <v>96.22</v>
      </c>
      <c r="X423">
        <v>94.55</v>
      </c>
      <c r="Y423">
        <v>22.55</v>
      </c>
      <c r="Z423">
        <f>IF(ShipmentData[[#This Row],[ImportToFulfilledHours]]&gt;12, 1, 0)</f>
        <v>0</v>
      </c>
      <c r="AA423">
        <f>IF(ShipmentData[[#This Row],[ImportToPickUpHours]]&gt;18, 1, 0)</f>
        <v>0</v>
      </c>
    </row>
    <row r="424" spans="1:27" x14ac:dyDescent="0.35">
      <c r="A424">
        <v>2055946551</v>
      </c>
      <c r="B424" t="s">
        <v>37</v>
      </c>
      <c r="C424" t="s">
        <v>57</v>
      </c>
      <c r="D424" t="s">
        <v>39</v>
      </c>
      <c r="E424" t="s">
        <v>15</v>
      </c>
      <c r="F424" t="s">
        <v>14</v>
      </c>
      <c r="G424" t="s">
        <v>55</v>
      </c>
      <c r="H424" t="s">
        <v>53</v>
      </c>
      <c r="I424" t="s">
        <v>14</v>
      </c>
      <c r="J424" s="1">
        <v>45566.394699074073</v>
      </c>
      <c r="K424" s="1">
        <v>45567</v>
      </c>
      <c r="L424" s="1">
        <v>45566.473240740743</v>
      </c>
      <c r="M424" s="1">
        <v>45566.541666666664</v>
      </c>
      <c r="N424" s="1">
        <v>45567.701666666668</v>
      </c>
      <c r="O424" t="s">
        <v>62</v>
      </c>
      <c r="P424" s="1">
        <v>45567.541666666664</v>
      </c>
      <c r="Q424" t="s">
        <v>67</v>
      </c>
      <c r="R424" t="s">
        <v>68</v>
      </c>
      <c r="S424">
        <v>1.88</v>
      </c>
      <c r="T424">
        <v>3.52</v>
      </c>
      <c r="U424">
        <v>31.37</v>
      </c>
      <c r="V424">
        <v>1.63</v>
      </c>
      <c r="W424">
        <v>29.47</v>
      </c>
      <c r="X424">
        <v>27.83</v>
      </c>
      <c r="Y424">
        <v>3.83</v>
      </c>
      <c r="Z424">
        <f>IF(ShipmentData[[#This Row],[ImportToFulfilledHours]]&gt;12, 1, 0)</f>
        <v>0</v>
      </c>
      <c r="AA424">
        <f>IF(ShipmentData[[#This Row],[ImportToPickUpHours]]&gt;18, 1, 0)</f>
        <v>0</v>
      </c>
    </row>
    <row r="425" spans="1:27" x14ac:dyDescent="0.35">
      <c r="A425">
        <v>2055946844</v>
      </c>
      <c r="B425" t="s">
        <v>37</v>
      </c>
      <c r="C425" t="s">
        <v>57</v>
      </c>
      <c r="D425" t="s">
        <v>39</v>
      </c>
      <c r="E425" t="s">
        <v>15</v>
      </c>
      <c r="F425" t="s">
        <v>14</v>
      </c>
      <c r="G425" t="s">
        <v>55</v>
      </c>
      <c r="H425" t="s">
        <v>53</v>
      </c>
      <c r="I425" t="s">
        <v>14</v>
      </c>
      <c r="J425" s="1">
        <v>45566.39471064815</v>
      </c>
      <c r="K425" s="1">
        <v>45567</v>
      </c>
      <c r="L425" s="1">
        <v>45566.473240740743</v>
      </c>
      <c r="M425" s="1">
        <v>45566.541666666664</v>
      </c>
      <c r="N425" s="1">
        <v>45567.541666666664</v>
      </c>
      <c r="O425" t="s">
        <v>62</v>
      </c>
      <c r="P425" s="1">
        <v>45567.541666666664</v>
      </c>
      <c r="Q425" t="s">
        <v>67</v>
      </c>
      <c r="R425" t="s">
        <v>70</v>
      </c>
      <c r="S425">
        <v>1.88</v>
      </c>
      <c r="T425">
        <v>3.52</v>
      </c>
      <c r="U425">
        <v>27.52</v>
      </c>
      <c r="V425">
        <v>1.63</v>
      </c>
      <c r="W425">
        <v>25.63</v>
      </c>
      <c r="X425">
        <v>24</v>
      </c>
      <c r="Y425">
        <v>0</v>
      </c>
      <c r="Z425">
        <f>IF(ShipmentData[[#This Row],[ImportToFulfilledHours]]&gt;12, 1, 0)</f>
        <v>0</v>
      </c>
      <c r="AA425">
        <f>IF(ShipmentData[[#This Row],[ImportToPickUpHours]]&gt;18, 1, 0)</f>
        <v>0</v>
      </c>
    </row>
    <row r="426" spans="1:27" x14ac:dyDescent="0.35">
      <c r="A426">
        <v>1443654789</v>
      </c>
      <c r="B426" t="s">
        <v>36</v>
      </c>
      <c r="C426" t="s">
        <v>58</v>
      </c>
      <c r="D426" t="s">
        <v>39</v>
      </c>
      <c r="E426" t="s">
        <v>15</v>
      </c>
      <c r="F426" t="s">
        <v>14</v>
      </c>
      <c r="G426" t="s">
        <v>25</v>
      </c>
      <c r="H426" t="s">
        <v>54</v>
      </c>
      <c r="I426" t="s">
        <v>14</v>
      </c>
      <c r="J426" s="1">
        <v>45566.395358796297</v>
      </c>
      <c r="K426" s="1">
        <v>45567</v>
      </c>
      <c r="L426" s="1">
        <v>45566.466898148145</v>
      </c>
      <c r="M426" s="1">
        <v>45566.541666666664</v>
      </c>
      <c r="N426" s="1">
        <v>45569.581666666665</v>
      </c>
      <c r="O426" t="s">
        <v>62</v>
      </c>
      <c r="P426" s="1">
        <v>45569.541666666664</v>
      </c>
      <c r="Q426" t="s">
        <v>67</v>
      </c>
      <c r="R426" t="s">
        <v>68</v>
      </c>
      <c r="S426">
        <v>1.72</v>
      </c>
      <c r="T426">
        <v>3.5</v>
      </c>
      <c r="U426">
        <v>76.47</v>
      </c>
      <c r="V426">
        <v>1.78</v>
      </c>
      <c r="W426">
        <v>74.75</v>
      </c>
      <c r="X426">
        <v>72.95</v>
      </c>
      <c r="Y426">
        <v>0.95</v>
      </c>
      <c r="Z426">
        <f>IF(ShipmentData[[#This Row],[ImportToFulfilledHours]]&gt;12, 1, 0)</f>
        <v>0</v>
      </c>
      <c r="AA426">
        <f>IF(ShipmentData[[#This Row],[ImportToPickUpHours]]&gt;18, 1, 0)</f>
        <v>0</v>
      </c>
    </row>
    <row r="427" spans="1:27" x14ac:dyDescent="0.35">
      <c r="A427">
        <v>1443655286</v>
      </c>
      <c r="B427" t="s">
        <v>36</v>
      </c>
      <c r="C427" t="s">
        <v>58</v>
      </c>
      <c r="D427" t="s">
        <v>39</v>
      </c>
      <c r="E427" t="s">
        <v>15</v>
      </c>
      <c r="F427" t="s">
        <v>14</v>
      </c>
      <c r="G427" t="s">
        <v>25</v>
      </c>
      <c r="H427" t="s">
        <v>54</v>
      </c>
      <c r="I427" t="s">
        <v>14</v>
      </c>
      <c r="J427" s="1">
        <v>45566.395370370374</v>
      </c>
      <c r="K427" s="1">
        <v>45567</v>
      </c>
      <c r="L427" s="1">
        <v>45566.466898148145</v>
      </c>
      <c r="M427" s="1">
        <v>45566.541666666664</v>
      </c>
      <c r="N427" s="1">
        <v>45568.51666666667</v>
      </c>
      <c r="O427" t="s">
        <v>62</v>
      </c>
      <c r="P427" s="1">
        <v>45569.541666666664</v>
      </c>
      <c r="Q427" t="s">
        <v>67</v>
      </c>
      <c r="R427" t="s">
        <v>70</v>
      </c>
      <c r="S427">
        <v>1.72</v>
      </c>
      <c r="T427">
        <v>3.5</v>
      </c>
      <c r="U427">
        <v>50.9</v>
      </c>
      <c r="V427">
        <v>1.78</v>
      </c>
      <c r="W427">
        <v>49.18</v>
      </c>
      <c r="X427">
        <v>47.4</v>
      </c>
      <c r="Y427">
        <v>0</v>
      </c>
      <c r="Z427">
        <f>IF(ShipmentData[[#This Row],[ImportToFulfilledHours]]&gt;12, 1, 0)</f>
        <v>0</v>
      </c>
      <c r="AA427">
        <f>IF(ShipmentData[[#This Row],[ImportToPickUpHours]]&gt;18, 1, 0)</f>
        <v>0</v>
      </c>
    </row>
    <row r="428" spans="1:27" x14ac:dyDescent="0.35">
      <c r="A428">
        <v>7617636928</v>
      </c>
      <c r="B428" t="s">
        <v>5</v>
      </c>
      <c r="C428" t="s">
        <v>57</v>
      </c>
      <c r="D428" t="s">
        <v>39</v>
      </c>
      <c r="E428" t="s">
        <v>15</v>
      </c>
      <c r="F428" t="s">
        <v>14</v>
      </c>
      <c r="G428" t="s">
        <v>39</v>
      </c>
      <c r="H428" t="s">
        <v>15</v>
      </c>
      <c r="I428" t="s">
        <v>14</v>
      </c>
      <c r="J428" s="1">
        <v>45566.395868055559</v>
      </c>
      <c r="K428" s="1">
        <v>45567</v>
      </c>
      <c r="L428" s="1">
        <v>45566.520300925928</v>
      </c>
      <c r="M428" s="1">
        <v>45566.541666666664</v>
      </c>
      <c r="N428" s="1">
        <v>45567.568333333336</v>
      </c>
      <c r="O428" t="s">
        <v>62</v>
      </c>
      <c r="P428" s="1">
        <v>45567.541666666664</v>
      </c>
      <c r="Q428" t="s">
        <v>67</v>
      </c>
      <c r="R428" t="s">
        <v>68</v>
      </c>
      <c r="S428">
        <v>2.98</v>
      </c>
      <c r="T428">
        <v>3.48</v>
      </c>
      <c r="U428">
        <v>28.13</v>
      </c>
      <c r="V428">
        <v>0.5</v>
      </c>
      <c r="W428">
        <v>25.15</v>
      </c>
      <c r="X428">
        <v>24.63</v>
      </c>
      <c r="Y428">
        <v>0.63</v>
      </c>
      <c r="Z428">
        <f>IF(ShipmentData[[#This Row],[ImportToFulfilledHours]]&gt;12, 1, 0)</f>
        <v>0</v>
      </c>
      <c r="AA428">
        <f>IF(ShipmentData[[#This Row],[ImportToPickUpHours]]&gt;18, 1, 0)</f>
        <v>0</v>
      </c>
    </row>
    <row r="429" spans="1:27" x14ac:dyDescent="0.35">
      <c r="A429">
        <v>7617636953</v>
      </c>
      <c r="B429" t="s">
        <v>5</v>
      </c>
      <c r="C429" t="s">
        <v>57</v>
      </c>
      <c r="D429" t="s">
        <v>39</v>
      </c>
      <c r="E429" t="s">
        <v>15</v>
      </c>
      <c r="F429" t="s">
        <v>14</v>
      </c>
      <c r="G429" t="s">
        <v>39</v>
      </c>
      <c r="H429" t="s">
        <v>15</v>
      </c>
      <c r="I429" t="s">
        <v>14</v>
      </c>
      <c r="J429" s="1">
        <v>45566.395879629628</v>
      </c>
      <c r="K429" s="1">
        <v>45567</v>
      </c>
      <c r="L429" s="1">
        <v>45566.520300925928</v>
      </c>
      <c r="M429" s="1">
        <v>45566.541666666664</v>
      </c>
      <c r="N429" s="1">
        <v>45567.588333333333</v>
      </c>
      <c r="O429" t="s">
        <v>62</v>
      </c>
      <c r="P429" s="1">
        <v>45567.541666666664</v>
      </c>
      <c r="Q429" t="s">
        <v>67</v>
      </c>
      <c r="R429" t="s">
        <v>68</v>
      </c>
      <c r="S429">
        <v>2.98</v>
      </c>
      <c r="T429">
        <v>3.48</v>
      </c>
      <c r="U429">
        <v>28.62</v>
      </c>
      <c r="V429">
        <v>0.5</v>
      </c>
      <c r="W429">
        <v>25.62</v>
      </c>
      <c r="X429">
        <v>25.12</v>
      </c>
      <c r="Y429">
        <v>1.1200000000000001</v>
      </c>
      <c r="Z429">
        <f>IF(ShipmentData[[#This Row],[ImportToFulfilledHours]]&gt;12, 1, 0)</f>
        <v>0</v>
      </c>
      <c r="AA429">
        <f>IF(ShipmentData[[#This Row],[ImportToPickUpHours]]&gt;18, 1, 0)</f>
        <v>0</v>
      </c>
    </row>
    <row r="430" spans="1:27" x14ac:dyDescent="0.35">
      <c r="A430">
        <v>1444043134</v>
      </c>
      <c r="B430" t="s">
        <v>36</v>
      </c>
      <c r="C430" t="s">
        <v>58</v>
      </c>
      <c r="D430" t="s">
        <v>39</v>
      </c>
      <c r="E430" t="s">
        <v>15</v>
      </c>
      <c r="F430" t="s">
        <v>14</v>
      </c>
      <c r="G430" t="s">
        <v>25</v>
      </c>
      <c r="H430" t="s">
        <v>54</v>
      </c>
      <c r="I430" t="s">
        <v>14</v>
      </c>
      <c r="J430" s="1">
        <v>45566.399525462963</v>
      </c>
      <c r="K430" s="1">
        <v>45567</v>
      </c>
      <c r="L430" s="1">
        <v>45566.498356481483</v>
      </c>
      <c r="M430" s="1">
        <v>45566.541666666664</v>
      </c>
      <c r="N430" s="1">
        <v>45569.661666666667</v>
      </c>
      <c r="O430" t="s">
        <v>62</v>
      </c>
      <c r="P430" s="1">
        <v>45569.541666666664</v>
      </c>
      <c r="Q430" t="s">
        <v>67</v>
      </c>
      <c r="R430" t="s">
        <v>68</v>
      </c>
      <c r="S430">
        <v>2.37</v>
      </c>
      <c r="T430">
        <v>3.4</v>
      </c>
      <c r="U430">
        <v>78.28</v>
      </c>
      <c r="V430">
        <v>1.03</v>
      </c>
      <c r="W430">
        <v>75.92</v>
      </c>
      <c r="X430">
        <v>74.87</v>
      </c>
      <c r="Y430">
        <v>2.87</v>
      </c>
      <c r="Z430">
        <f>IF(ShipmentData[[#This Row],[ImportToFulfilledHours]]&gt;12, 1, 0)</f>
        <v>0</v>
      </c>
      <c r="AA430">
        <f>IF(ShipmentData[[#This Row],[ImportToPickUpHours]]&gt;18, 1, 0)</f>
        <v>0</v>
      </c>
    </row>
    <row r="431" spans="1:27" x14ac:dyDescent="0.35">
      <c r="A431">
        <v>1444043567</v>
      </c>
      <c r="B431" t="s">
        <v>36</v>
      </c>
      <c r="C431" t="s">
        <v>58</v>
      </c>
      <c r="D431" t="s">
        <v>39</v>
      </c>
      <c r="E431" t="s">
        <v>15</v>
      </c>
      <c r="F431" t="s">
        <v>14</v>
      </c>
      <c r="G431" t="s">
        <v>25</v>
      </c>
      <c r="H431" t="s">
        <v>54</v>
      </c>
      <c r="I431" t="s">
        <v>14</v>
      </c>
      <c r="J431" s="1">
        <v>45566.399537037039</v>
      </c>
      <c r="K431" s="1">
        <v>45567</v>
      </c>
      <c r="L431" s="1">
        <v>45566.498356481483</v>
      </c>
      <c r="M431" s="1">
        <v>45566.541666666664</v>
      </c>
      <c r="N431" s="1">
        <v>45569.381666666668</v>
      </c>
      <c r="O431" t="s">
        <v>62</v>
      </c>
      <c r="P431" s="1">
        <v>45569.541666666664</v>
      </c>
      <c r="Q431" t="s">
        <v>67</v>
      </c>
      <c r="R431" t="s">
        <v>70</v>
      </c>
      <c r="S431">
        <v>2.37</v>
      </c>
      <c r="T431">
        <v>3.4</v>
      </c>
      <c r="U431">
        <v>71.569999999999993</v>
      </c>
      <c r="V431">
        <v>1.03</v>
      </c>
      <c r="W431">
        <v>69.180000000000007</v>
      </c>
      <c r="X431">
        <v>68.150000000000006</v>
      </c>
      <c r="Y431">
        <v>0</v>
      </c>
      <c r="Z431">
        <f>IF(ShipmentData[[#This Row],[ImportToFulfilledHours]]&gt;12, 1, 0)</f>
        <v>0</v>
      </c>
      <c r="AA431">
        <f>IF(ShipmentData[[#This Row],[ImportToPickUpHours]]&gt;18, 1, 0)</f>
        <v>0</v>
      </c>
    </row>
    <row r="432" spans="1:27" x14ac:dyDescent="0.35">
      <c r="A432">
        <v>2056435586</v>
      </c>
      <c r="B432" t="s">
        <v>36</v>
      </c>
      <c r="C432" t="s">
        <v>38</v>
      </c>
      <c r="D432" t="s">
        <v>39</v>
      </c>
      <c r="E432" t="s">
        <v>15</v>
      </c>
      <c r="F432" t="s">
        <v>14</v>
      </c>
      <c r="G432" t="s">
        <v>19</v>
      </c>
      <c r="H432" t="s">
        <v>42</v>
      </c>
      <c r="I432" t="s">
        <v>14</v>
      </c>
      <c r="J432" s="1">
        <v>45566.399560185186</v>
      </c>
      <c r="K432" s="1">
        <v>45567</v>
      </c>
      <c r="L432" s="1">
        <v>45566.690381944441</v>
      </c>
      <c r="M432" s="1">
        <v>45566.708333333336</v>
      </c>
      <c r="N432" s="1">
        <v>45568.488333333335</v>
      </c>
      <c r="O432" t="s">
        <v>62</v>
      </c>
      <c r="P432" s="1">
        <v>45568.708333333336</v>
      </c>
      <c r="Q432" t="s">
        <v>67</v>
      </c>
      <c r="R432" t="s">
        <v>70</v>
      </c>
      <c r="S432">
        <v>6.97</v>
      </c>
      <c r="T432">
        <v>7.4</v>
      </c>
      <c r="U432">
        <v>50.12</v>
      </c>
      <c r="V432">
        <v>0.42</v>
      </c>
      <c r="W432">
        <v>43.15</v>
      </c>
      <c r="X432">
        <v>42.72</v>
      </c>
      <c r="Y432">
        <v>0</v>
      </c>
      <c r="Z432">
        <f>IF(ShipmentData[[#This Row],[ImportToFulfilledHours]]&gt;12, 1, 0)</f>
        <v>0</v>
      </c>
      <c r="AA432">
        <f>IF(ShipmentData[[#This Row],[ImportToPickUpHours]]&gt;18, 1, 0)</f>
        <v>0</v>
      </c>
    </row>
    <row r="433" spans="1:27" x14ac:dyDescent="0.35">
      <c r="A433">
        <v>2056435972</v>
      </c>
      <c r="B433" t="s">
        <v>36</v>
      </c>
      <c r="C433" t="s">
        <v>38</v>
      </c>
      <c r="D433" t="s">
        <v>39</v>
      </c>
      <c r="E433" t="s">
        <v>15</v>
      </c>
      <c r="F433" t="s">
        <v>14</v>
      </c>
      <c r="G433" t="s">
        <v>19</v>
      </c>
      <c r="H433" t="s">
        <v>42</v>
      </c>
      <c r="I433" t="s">
        <v>14</v>
      </c>
      <c r="J433" s="1">
        <v>45566.399571759262</v>
      </c>
      <c r="K433" s="1">
        <v>45567</v>
      </c>
      <c r="L433" s="1">
        <v>45566.690381944441</v>
      </c>
      <c r="M433" s="1">
        <v>45566.708333333336</v>
      </c>
      <c r="N433" s="1">
        <v>45568.708333333336</v>
      </c>
      <c r="O433" t="s">
        <v>62</v>
      </c>
      <c r="P433" s="1">
        <v>45568.708333333336</v>
      </c>
      <c r="Q433" t="s">
        <v>67</v>
      </c>
      <c r="R433" t="s">
        <v>70</v>
      </c>
      <c r="S433">
        <v>6.97</v>
      </c>
      <c r="T433">
        <v>7.4</v>
      </c>
      <c r="U433">
        <v>55.4</v>
      </c>
      <c r="V433">
        <v>0.42</v>
      </c>
      <c r="W433">
        <v>48.42</v>
      </c>
      <c r="X433">
        <v>48</v>
      </c>
      <c r="Y433">
        <v>0</v>
      </c>
      <c r="Z433">
        <f>IF(ShipmentData[[#This Row],[ImportToFulfilledHours]]&gt;12, 1, 0)</f>
        <v>0</v>
      </c>
      <c r="AA433">
        <f>IF(ShipmentData[[#This Row],[ImportToPickUpHours]]&gt;18, 1, 0)</f>
        <v>0</v>
      </c>
    </row>
    <row r="434" spans="1:27" x14ac:dyDescent="0.35">
      <c r="A434">
        <v>2057032811</v>
      </c>
      <c r="B434" t="s">
        <v>6</v>
      </c>
      <c r="C434" t="s">
        <v>58</v>
      </c>
      <c r="D434" t="s">
        <v>39</v>
      </c>
      <c r="E434" t="s">
        <v>15</v>
      </c>
      <c r="F434" t="s">
        <v>14</v>
      </c>
      <c r="G434" t="s">
        <v>30</v>
      </c>
      <c r="H434" t="s">
        <v>45</v>
      </c>
      <c r="I434" t="s">
        <v>14</v>
      </c>
      <c r="J434" s="1">
        <v>45566.405115740738</v>
      </c>
      <c r="K434" s="1">
        <v>45567</v>
      </c>
      <c r="L434" s="1">
        <v>45566.515439814815</v>
      </c>
      <c r="M434" s="1">
        <v>45566.541666666664</v>
      </c>
      <c r="N434" s="1">
        <v>45569.501666666663</v>
      </c>
      <c r="O434" t="s">
        <v>62</v>
      </c>
      <c r="P434" s="1">
        <v>45569.541666666664</v>
      </c>
      <c r="Q434" t="s">
        <v>67</v>
      </c>
      <c r="R434" t="s">
        <v>70</v>
      </c>
      <c r="S434">
        <v>2.63</v>
      </c>
      <c r="T434">
        <v>3.27</v>
      </c>
      <c r="U434">
        <v>74.319999999999993</v>
      </c>
      <c r="V434">
        <v>0.62</v>
      </c>
      <c r="W434">
        <v>71.67</v>
      </c>
      <c r="X434">
        <v>71.03</v>
      </c>
      <c r="Y434">
        <v>0</v>
      </c>
      <c r="Z434">
        <f>IF(ShipmentData[[#This Row],[ImportToFulfilledHours]]&gt;12, 1, 0)</f>
        <v>0</v>
      </c>
      <c r="AA434">
        <f>IF(ShipmentData[[#This Row],[ImportToPickUpHours]]&gt;18, 1, 0)</f>
        <v>0</v>
      </c>
    </row>
    <row r="435" spans="1:27" x14ac:dyDescent="0.35">
      <c r="A435">
        <v>2057034774</v>
      </c>
      <c r="B435" t="s">
        <v>6</v>
      </c>
      <c r="C435" t="s">
        <v>58</v>
      </c>
      <c r="D435" t="s">
        <v>39</v>
      </c>
      <c r="E435" t="s">
        <v>15</v>
      </c>
      <c r="F435" t="s">
        <v>14</v>
      </c>
      <c r="G435" t="s">
        <v>18</v>
      </c>
      <c r="H435" t="s">
        <v>41</v>
      </c>
      <c r="I435" t="s">
        <v>14</v>
      </c>
      <c r="J435" s="1">
        <v>45566.405115740738</v>
      </c>
      <c r="K435" s="1">
        <v>45567</v>
      </c>
      <c r="L435" s="1">
        <v>45566.670277777775</v>
      </c>
      <c r="M435" s="1">
        <v>45566.708333333336</v>
      </c>
      <c r="N435" s="1">
        <v>45568.423333333332</v>
      </c>
      <c r="O435" t="s">
        <v>62</v>
      </c>
      <c r="P435" s="1">
        <v>45569.708333333336</v>
      </c>
      <c r="Q435" t="s">
        <v>67</v>
      </c>
      <c r="R435" t="s">
        <v>70</v>
      </c>
      <c r="S435">
        <v>6.35</v>
      </c>
      <c r="T435">
        <v>7.27</v>
      </c>
      <c r="U435">
        <v>48.43</v>
      </c>
      <c r="V435">
        <v>0.9</v>
      </c>
      <c r="W435">
        <v>42.07</v>
      </c>
      <c r="X435">
        <v>41.15</v>
      </c>
      <c r="Y435">
        <v>0</v>
      </c>
      <c r="Z435">
        <f>IF(ShipmentData[[#This Row],[ImportToFulfilledHours]]&gt;12, 1, 0)</f>
        <v>0</v>
      </c>
      <c r="AA435">
        <f>IF(ShipmentData[[#This Row],[ImportToPickUpHours]]&gt;18, 1, 0)</f>
        <v>0</v>
      </c>
    </row>
    <row r="436" spans="1:27" x14ac:dyDescent="0.35">
      <c r="A436">
        <v>2057033419</v>
      </c>
      <c r="B436" t="s">
        <v>6</v>
      </c>
      <c r="C436" t="s">
        <v>58</v>
      </c>
      <c r="D436" t="s">
        <v>39</v>
      </c>
      <c r="E436" t="s">
        <v>15</v>
      </c>
      <c r="F436" t="s">
        <v>14</v>
      </c>
      <c r="G436" t="s">
        <v>30</v>
      </c>
      <c r="H436" t="s">
        <v>45</v>
      </c>
      <c r="I436" t="s">
        <v>14</v>
      </c>
      <c r="J436" s="1">
        <v>45566.405127314814</v>
      </c>
      <c r="K436" s="1">
        <v>45567</v>
      </c>
      <c r="L436" s="1">
        <v>45566.515439814815</v>
      </c>
      <c r="M436" s="1">
        <v>45566.541666666664</v>
      </c>
      <c r="N436" s="1">
        <v>45569.761666666665</v>
      </c>
      <c r="O436" t="s">
        <v>62</v>
      </c>
      <c r="P436" s="1">
        <v>45569.541666666664</v>
      </c>
      <c r="Q436" t="s">
        <v>67</v>
      </c>
      <c r="R436" t="s">
        <v>68</v>
      </c>
      <c r="S436">
        <v>2.63</v>
      </c>
      <c r="T436">
        <v>3.27</v>
      </c>
      <c r="U436">
        <v>80.55</v>
      </c>
      <c r="V436">
        <v>0.62</v>
      </c>
      <c r="W436">
        <v>77.900000000000006</v>
      </c>
      <c r="X436">
        <v>77.27</v>
      </c>
      <c r="Y436">
        <v>5.27</v>
      </c>
      <c r="Z436">
        <f>IF(ShipmentData[[#This Row],[ImportToFulfilledHours]]&gt;12, 1, 0)</f>
        <v>0</v>
      </c>
      <c r="AA436">
        <f>IF(ShipmentData[[#This Row],[ImportToPickUpHours]]&gt;18, 1, 0)</f>
        <v>0</v>
      </c>
    </row>
    <row r="437" spans="1:27" x14ac:dyDescent="0.35">
      <c r="A437">
        <v>2057034887</v>
      </c>
      <c r="B437" t="s">
        <v>6</v>
      </c>
      <c r="C437" t="s">
        <v>58</v>
      </c>
      <c r="D437" t="s">
        <v>39</v>
      </c>
      <c r="E437" t="s">
        <v>15</v>
      </c>
      <c r="F437" t="s">
        <v>14</v>
      </c>
      <c r="G437" t="s">
        <v>18</v>
      </c>
      <c r="H437" t="s">
        <v>41</v>
      </c>
      <c r="I437" t="s">
        <v>14</v>
      </c>
      <c r="J437" s="1">
        <v>45566.405127314814</v>
      </c>
      <c r="K437" s="1">
        <v>45567</v>
      </c>
      <c r="L437" s="1">
        <v>45566.670277777775</v>
      </c>
      <c r="M437" s="1">
        <v>45566.708333333336</v>
      </c>
      <c r="N437" s="1">
        <v>45569.48333333333</v>
      </c>
      <c r="O437" t="s">
        <v>62</v>
      </c>
      <c r="P437" s="1">
        <v>45569.708333333336</v>
      </c>
      <c r="Q437" t="s">
        <v>67</v>
      </c>
      <c r="R437" t="s">
        <v>70</v>
      </c>
      <c r="S437">
        <v>6.35</v>
      </c>
      <c r="T437">
        <v>7.27</v>
      </c>
      <c r="U437">
        <v>73.87</v>
      </c>
      <c r="V437">
        <v>0.9</v>
      </c>
      <c r="W437">
        <v>67.5</v>
      </c>
      <c r="X437">
        <v>66.599999999999994</v>
      </c>
      <c r="Y437">
        <v>0</v>
      </c>
      <c r="Z437">
        <f>IF(ShipmentData[[#This Row],[ImportToFulfilledHours]]&gt;12, 1, 0)</f>
        <v>0</v>
      </c>
      <c r="AA437">
        <f>IF(ShipmentData[[#This Row],[ImportToPickUpHours]]&gt;18, 1, 0)</f>
        <v>0</v>
      </c>
    </row>
    <row r="438" spans="1:27" x14ac:dyDescent="0.35">
      <c r="A438">
        <v>1444841782</v>
      </c>
      <c r="B438" t="s">
        <v>36</v>
      </c>
      <c r="C438" t="s">
        <v>58</v>
      </c>
      <c r="D438" t="s">
        <v>39</v>
      </c>
      <c r="E438" t="s">
        <v>15</v>
      </c>
      <c r="F438" t="s">
        <v>14</v>
      </c>
      <c r="G438" t="s">
        <v>25</v>
      </c>
      <c r="H438" t="s">
        <v>54</v>
      </c>
      <c r="I438" t="s">
        <v>14</v>
      </c>
      <c r="J438" s="1">
        <v>45566.407858796294</v>
      </c>
      <c r="K438" s="1">
        <v>45567</v>
      </c>
      <c r="L438" s="1">
        <v>45566.522800925923</v>
      </c>
      <c r="M438" s="1">
        <v>45566.541666666664</v>
      </c>
      <c r="N438" s="1">
        <v>45568.504999999997</v>
      </c>
      <c r="O438" t="s">
        <v>62</v>
      </c>
      <c r="P438" s="1">
        <v>45569.541666666664</v>
      </c>
      <c r="Q438" t="s">
        <v>67</v>
      </c>
      <c r="R438" t="s">
        <v>70</v>
      </c>
      <c r="S438">
        <v>2.75</v>
      </c>
      <c r="T438">
        <v>3.2</v>
      </c>
      <c r="U438">
        <v>50.32</v>
      </c>
      <c r="V438">
        <v>0.45</v>
      </c>
      <c r="W438">
        <v>47.57</v>
      </c>
      <c r="X438">
        <v>47.12</v>
      </c>
      <c r="Y438">
        <v>0</v>
      </c>
      <c r="Z438">
        <f>IF(ShipmentData[[#This Row],[ImportToFulfilledHours]]&gt;12, 1, 0)</f>
        <v>0</v>
      </c>
      <c r="AA438">
        <f>IF(ShipmentData[[#This Row],[ImportToPickUpHours]]&gt;18, 1, 0)</f>
        <v>0</v>
      </c>
    </row>
    <row r="439" spans="1:27" x14ac:dyDescent="0.35">
      <c r="A439">
        <v>1444842161</v>
      </c>
      <c r="B439" t="s">
        <v>36</v>
      </c>
      <c r="C439" t="s">
        <v>58</v>
      </c>
      <c r="D439" t="s">
        <v>39</v>
      </c>
      <c r="E439" t="s">
        <v>15</v>
      </c>
      <c r="F439" t="s">
        <v>14</v>
      </c>
      <c r="G439" t="s">
        <v>25</v>
      </c>
      <c r="H439" t="s">
        <v>54</v>
      </c>
      <c r="I439" t="s">
        <v>14</v>
      </c>
      <c r="J439" s="1">
        <v>45566.407870370371</v>
      </c>
      <c r="K439" s="1">
        <v>45567</v>
      </c>
      <c r="L439" s="1">
        <v>45566.522800925923</v>
      </c>
      <c r="M439" s="1">
        <v>45566.541666666664</v>
      </c>
      <c r="N439" s="1">
        <v>45569.441666666666</v>
      </c>
      <c r="O439" t="s">
        <v>62</v>
      </c>
      <c r="P439" s="1">
        <v>45569.541666666664</v>
      </c>
      <c r="Q439" t="s">
        <v>67</v>
      </c>
      <c r="R439" t="s">
        <v>70</v>
      </c>
      <c r="S439">
        <v>2.75</v>
      </c>
      <c r="T439">
        <v>3.2</v>
      </c>
      <c r="U439">
        <v>72.8</v>
      </c>
      <c r="V439">
        <v>0.45</v>
      </c>
      <c r="W439">
        <v>70.05</v>
      </c>
      <c r="X439">
        <v>69.599999999999994</v>
      </c>
      <c r="Y439">
        <v>0</v>
      </c>
      <c r="Z439">
        <f>IF(ShipmentData[[#This Row],[ImportToFulfilledHours]]&gt;12, 1, 0)</f>
        <v>0</v>
      </c>
      <c r="AA439">
        <f>IF(ShipmentData[[#This Row],[ImportToPickUpHours]]&gt;18, 1, 0)</f>
        <v>0</v>
      </c>
    </row>
    <row r="440" spans="1:27" x14ac:dyDescent="0.35">
      <c r="A440">
        <v>1444997830</v>
      </c>
      <c r="B440" t="s">
        <v>36</v>
      </c>
      <c r="C440" t="s">
        <v>58</v>
      </c>
      <c r="D440" t="s">
        <v>39</v>
      </c>
      <c r="E440" t="s">
        <v>15</v>
      </c>
      <c r="F440" t="s">
        <v>14</v>
      </c>
      <c r="G440" t="s">
        <v>25</v>
      </c>
      <c r="H440" t="s">
        <v>54</v>
      </c>
      <c r="I440" t="s">
        <v>14</v>
      </c>
      <c r="J440" s="1">
        <v>45566.409942129627</v>
      </c>
      <c r="K440" s="1">
        <v>45567</v>
      </c>
      <c r="L440" s="1">
        <v>45566.499062499999</v>
      </c>
      <c r="M440" s="1">
        <v>45566.541666666664</v>
      </c>
      <c r="N440" s="1">
        <v>45568.429664351854</v>
      </c>
      <c r="O440" t="s">
        <v>62</v>
      </c>
      <c r="P440" s="1">
        <v>45569.541666666664</v>
      </c>
      <c r="Q440" t="s">
        <v>67</v>
      </c>
      <c r="R440" t="s">
        <v>70</v>
      </c>
      <c r="S440">
        <v>2.13</v>
      </c>
      <c r="T440">
        <v>3.15</v>
      </c>
      <c r="U440">
        <v>48.47</v>
      </c>
      <c r="V440">
        <v>1.02</v>
      </c>
      <c r="W440">
        <v>46.33</v>
      </c>
      <c r="X440">
        <v>45.3</v>
      </c>
      <c r="Y440">
        <v>0</v>
      </c>
      <c r="Z440">
        <f>IF(ShipmentData[[#This Row],[ImportToFulfilledHours]]&gt;12, 1, 0)</f>
        <v>0</v>
      </c>
      <c r="AA440">
        <f>IF(ShipmentData[[#This Row],[ImportToPickUpHours]]&gt;18, 1, 0)</f>
        <v>0</v>
      </c>
    </row>
    <row r="441" spans="1:27" x14ac:dyDescent="0.35">
      <c r="A441">
        <v>1444997914</v>
      </c>
      <c r="B441" t="s">
        <v>36</v>
      </c>
      <c r="C441" t="s">
        <v>58</v>
      </c>
      <c r="D441" t="s">
        <v>39</v>
      </c>
      <c r="E441" t="s">
        <v>15</v>
      </c>
      <c r="F441" t="s">
        <v>14</v>
      </c>
      <c r="G441" t="s">
        <v>25</v>
      </c>
      <c r="H441" t="s">
        <v>54</v>
      </c>
      <c r="I441" t="s">
        <v>14</v>
      </c>
      <c r="J441" s="1">
        <v>45566.409953703704</v>
      </c>
      <c r="K441" s="1">
        <v>45567</v>
      </c>
      <c r="L441" s="1">
        <v>45566.499062499999</v>
      </c>
      <c r="M441" s="1">
        <v>45566.541666666664</v>
      </c>
      <c r="N441" s="1">
        <v>45568.636666666665</v>
      </c>
      <c r="O441" t="s">
        <v>62</v>
      </c>
      <c r="P441" s="1">
        <v>45569.541666666664</v>
      </c>
      <c r="Q441" t="s">
        <v>67</v>
      </c>
      <c r="R441" t="s">
        <v>70</v>
      </c>
      <c r="S441">
        <v>2.13</v>
      </c>
      <c r="T441">
        <v>3.15</v>
      </c>
      <c r="U441">
        <v>53.43</v>
      </c>
      <c r="V441">
        <v>1.02</v>
      </c>
      <c r="W441">
        <v>51.3</v>
      </c>
      <c r="X441">
        <v>50.27</v>
      </c>
      <c r="Y441">
        <v>0</v>
      </c>
      <c r="Z441">
        <f>IF(ShipmentData[[#This Row],[ImportToFulfilledHours]]&gt;12, 1, 0)</f>
        <v>0</v>
      </c>
      <c r="AA441">
        <f>IF(ShipmentData[[#This Row],[ImportToPickUpHours]]&gt;18, 1, 0)</f>
        <v>0</v>
      </c>
    </row>
    <row r="442" spans="1:27" x14ac:dyDescent="0.35">
      <c r="A442">
        <v>2057560201</v>
      </c>
      <c r="B442" t="s">
        <v>37</v>
      </c>
      <c r="C442" t="s">
        <v>38</v>
      </c>
      <c r="D442" t="s">
        <v>39</v>
      </c>
      <c r="E442" t="s">
        <v>15</v>
      </c>
      <c r="F442" t="s">
        <v>14</v>
      </c>
      <c r="G442" t="s">
        <v>31</v>
      </c>
      <c r="H442" t="s">
        <v>46</v>
      </c>
      <c r="I442" t="s">
        <v>14</v>
      </c>
      <c r="J442" s="1">
        <v>45566.40997685185</v>
      </c>
      <c r="K442" s="1">
        <v>45567</v>
      </c>
      <c r="L442" s="1">
        <v>45566.569722222222</v>
      </c>
      <c r="M442" s="1">
        <v>45566.708333333336</v>
      </c>
      <c r="N442" s="1">
        <v>45568.588333333333</v>
      </c>
      <c r="O442" t="s">
        <v>62</v>
      </c>
      <c r="P442" s="1">
        <v>45568.708333333336</v>
      </c>
      <c r="Q442" t="s">
        <v>67</v>
      </c>
      <c r="R442" t="s">
        <v>70</v>
      </c>
      <c r="S442">
        <v>3.83</v>
      </c>
      <c r="T442">
        <v>7.15</v>
      </c>
      <c r="U442">
        <v>52.27</v>
      </c>
      <c r="V442">
        <v>3.32</v>
      </c>
      <c r="W442">
        <v>48.43</v>
      </c>
      <c r="X442">
        <v>45.12</v>
      </c>
      <c r="Y442">
        <v>0</v>
      </c>
      <c r="Z442">
        <f>IF(ShipmentData[[#This Row],[ImportToFulfilledHours]]&gt;12, 1, 0)</f>
        <v>0</v>
      </c>
      <c r="AA442">
        <f>IF(ShipmentData[[#This Row],[ImportToPickUpHours]]&gt;18, 1, 0)</f>
        <v>0</v>
      </c>
    </row>
    <row r="443" spans="1:27" x14ac:dyDescent="0.35">
      <c r="A443">
        <v>2057526534</v>
      </c>
      <c r="B443" t="s">
        <v>6</v>
      </c>
      <c r="C443" t="s">
        <v>58</v>
      </c>
      <c r="D443" t="s">
        <v>39</v>
      </c>
      <c r="E443" t="s">
        <v>15</v>
      </c>
      <c r="F443" t="s">
        <v>14</v>
      </c>
      <c r="G443" t="s">
        <v>29</v>
      </c>
      <c r="H443" t="s">
        <v>56</v>
      </c>
      <c r="I443" t="s">
        <v>14</v>
      </c>
      <c r="J443" s="1">
        <v>45566.40997685185</v>
      </c>
      <c r="K443" s="1">
        <v>45567</v>
      </c>
      <c r="L443" s="1">
        <v>45566.626620370371</v>
      </c>
      <c r="M443" s="1">
        <v>45566.708333333336</v>
      </c>
      <c r="N443" s="1">
        <v>45569.39166666667</v>
      </c>
      <c r="O443" t="s">
        <v>62</v>
      </c>
      <c r="P443" s="1">
        <v>45569.708333333336</v>
      </c>
      <c r="Q443" t="s">
        <v>67</v>
      </c>
      <c r="R443" t="s">
        <v>70</v>
      </c>
      <c r="S443">
        <v>5.18</v>
      </c>
      <c r="T443">
        <v>7.15</v>
      </c>
      <c r="U443">
        <v>71.55</v>
      </c>
      <c r="V443">
        <v>1.95</v>
      </c>
      <c r="W443">
        <v>66.349999999999994</v>
      </c>
      <c r="X443">
        <v>64.400000000000006</v>
      </c>
      <c r="Y443">
        <v>0</v>
      </c>
      <c r="Z443">
        <f>IF(ShipmentData[[#This Row],[ImportToFulfilledHours]]&gt;12, 1, 0)</f>
        <v>0</v>
      </c>
      <c r="AA443">
        <f>IF(ShipmentData[[#This Row],[ImportToPickUpHours]]&gt;18, 1, 0)</f>
        <v>0</v>
      </c>
    </row>
    <row r="444" spans="1:27" x14ac:dyDescent="0.35">
      <c r="A444">
        <v>2057560686</v>
      </c>
      <c r="B444" t="s">
        <v>37</v>
      </c>
      <c r="C444" t="s">
        <v>38</v>
      </c>
      <c r="D444" t="s">
        <v>39</v>
      </c>
      <c r="E444" t="s">
        <v>15</v>
      </c>
      <c r="F444" t="s">
        <v>14</v>
      </c>
      <c r="G444" t="s">
        <v>31</v>
      </c>
      <c r="H444" t="s">
        <v>46</v>
      </c>
      <c r="I444" t="s">
        <v>14</v>
      </c>
      <c r="J444" s="1">
        <v>45566.409988425927</v>
      </c>
      <c r="K444" s="1">
        <v>45567</v>
      </c>
      <c r="L444" s="1">
        <v>45566.569722222222</v>
      </c>
      <c r="M444" s="1">
        <v>45566.708333333336</v>
      </c>
      <c r="N444" s="1">
        <v>45568.748333333337</v>
      </c>
      <c r="O444" t="s">
        <v>62</v>
      </c>
      <c r="P444" s="1">
        <v>45568.708333333336</v>
      </c>
      <c r="Q444" t="s">
        <v>67</v>
      </c>
      <c r="R444" t="s">
        <v>68</v>
      </c>
      <c r="S444">
        <v>3.83</v>
      </c>
      <c r="T444">
        <v>7.15</v>
      </c>
      <c r="U444">
        <v>56.12</v>
      </c>
      <c r="V444">
        <v>3.32</v>
      </c>
      <c r="W444">
        <v>52.28</v>
      </c>
      <c r="X444">
        <v>48.95</v>
      </c>
      <c r="Y444">
        <v>0.95</v>
      </c>
      <c r="Z444">
        <f>IF(ShipmentData[[#This Row],[ImportToFulfilledHours]]&gt;12, 1, 0)</f>
        <v>0</v>
      </c>
      <c r="AA444">
        <f>IF(ShipmentData[[#This Row],[ImportToPickUpHours]]&gt;18, 1, 0)</f>
        <v>0</v>
      </c>
    </row>
    <row r="445" spans="1:27" x14ac:dyDescent="0.35">
      <c r="A445">
        <v>2057526794</v>
      </c>
      <c r="B445" t="s">
        <v>6</v>
      </c>
      <c r="C445" t="s">
        <v>58</v>
      </c>
      <c r="D445" t="s">
        <v>39</v>
      </c>
      <c r="E445" t="s">
        <v>15</v>
      </c>
      <c r="F445" t="s">
        <v>14</v>
      </c>
      <c r="G445" t="s">
        <v>29</v>
      </c>
      <c r="H445" t="s">
        <v>56</v>
      </c>
      <c r="I445" t="s">
        <v>14</v>
      </c>
      <c r="J445" s="1">
        <v>45566.409988425927</v>
      </c>
      <c r="K445" s="1">
        <v>45567</v>
      </c>
      <c r="L445" s="1">
        <v>45566.626620370371</v>
      </c>
      <c r="M445" s="1">
        <v>45566.708333333336</v>
      </c>
      <c r="N445" s="1">
        <v>45569.603333333333</v>
      </c>
      <c r="O445" t="s">
        <v>62</v>
      </c>
      <c r="P445" s="1">
        <v>45569.708333333336</v>
      </c>
      <c r="Q445" t="s">
        <v>67</v>
      </c>
      <c r="R445" t="s">
        <v>70</v>
      </c>
      <c r="S445">
        <v>5.18</v>
      </c>
      <c r="T445">
        <v>7.15</v>
      </c>
      <c r="U445">
        <v>76.63</v>
      </c>
      <c r="V445">
        <v>1.95</v>
      </c>
      <c r="W445">
        <v>71.430000000000007</v>
      </c>
      <c r="X445">
        <v>69.47</v>
      </c>
      <c r="Y445">
        <v>0</v>
      </c>
      <c r="Z445">
        <f>IF(ShipmentData[[#This Row],[ImportToFulfilledHours]]&gt;12, 1, 0)</f>
        <v>0</v>
      </c>
      <c r="AA445">
        <f>IF(ShipmentData[[#This Row],[ImportToPickUpHours]]&gt;18, 1, 0)</f>
        <v>0</v>
      </c>
    </row>
    <row r="446" spans="1:27" x14ac:dyDescent="0.35">
      <c r="A446">
        <v>1445281526</v>
      </c>
      <c r="B446" t="s">
        <v>36</v>
      </c>
      <c r="C446" t="s">
        <v>58</v>
      </c>
      <c r="D446" t="s">
        <v>39</v>
      </c>
      <c r="E446" t="s">
        <v>15</v>
      </c>
      <c r="F446" t="s">
        <v>14</v>
      </c>
      <c r="G446" t="s">
        <v>25</v>
      </c>
      <c r="H446" t="s">
        <v>54</v>
      </c>
      <c r="I446" t="s">
        <v>14</v>
      </c>
      <c r="J446" s="1">
        <v>45566.413414351853</v>
      </c>
      <c r="K446" s="1">
        <v>45567</v>
      </c>
      <c r="L446" s="1">
        <v>45566.524398148147</v>
      </c>
      <c r="M446" s="1">
        <v>45566.541666666664</v>
      </c>
      <c r="N446" s="1">
        <v>45568.696666666663</v>
      </c>
      <c r="O446" t="s">
        <v>62</v>
      </c>
      <c r="P446" s="1">
        <v>45569.541666666664</v>
      </c>
      <c r="Q446" t="s">
        <v>67</v>
      </c>
      <c r="R446" t="s">
        <v>70</v>
      </c>
      <c r="S446">
        <v>2.65</v>
      </c>
      <c r="T446">
        <v>3.07</v>
      </c>
      <c r="U446">
        <v>54.78</v>
      </c>
      <c r="V446">
        <v>0.4</v>
      </c>
      <c r="W446">
        <v>52.13</v>
      </c>
      <c r="X446">
        <v>51.72</v>
      </c>
      <c r="Y446">
        <v>0</v>
      </c>
      <c r="Z446">
        <f>IF(ShipmentData[[#This Row],[ImportToFulfilledHours]]&gt;12, 1, 0)</f>
        <v>0</v>
      </c>
      <c r="AA446">
        <f>IF(ShipmentData[[#This Row],[ImportToPickUpHours]]&gt;18, 1, 0)</f>
        <v>0</v>
      </c>
    </row>
    <row r="447" spans="1:27" x14ac:dyDescent="0.35">
      <c r="A447">
        <v>1445282033</v>
      </c>
      <c r="B447" t="s">
        <v>36</v>
      </c>
      <c r="C447" t="s">
        <v>58</v>
      </c>
      <c r="D447" t="s">
        <v>39</v>
      </c>
      <c r="E447" t="s">
        <v>15</v>
      </c>
      <c r="F447" t="s">
        <v>14</v>
      </c>
      <c r="G447" t="s">
        <v>25</v>
      </c>
      <c r="H447" t="s">
        <v>54</v>
      </c>
      <c r="I447" t="s">
        <v>14</v>
      </c>
      <c r="J447" s="1">
        <v>45566.413425925923</v>
      </c>
      <c r="K447" s="1">
        <v>45567</v>
      </c>
      <c r="L447" s="1">
        <v>45566.524398148147</v>
      </c>
      <c r="M447" s="1">
        <v>45566.541666666664</v>
      </c>
      <c r="N447" s="1">
        <v>45569.561666666668</v>
      </c>
      <c r="O447" t="s">
        <v>62</v>
      </c>
      <c r="P447" s="1">
        <v>45569.541666666664</v>
      </c>
      <c r="Q447" t="s">
        <v>67</v>
      </c>
      <c r="R447" t="s">
        <v>68</v>
      </c>
      <c r="S447">
        <v>2.65</v>
      </c>
      <c r="T447">
        <v>3.07</v>
      </c>
      <c r="U447">
        <v>75.55</v>
      </c>
      <c r="V447">
        <v>0.4</v>
      </c>
      <c r="W447">
        <v>72.88</v>
      </c>
      <c r="X447">
        <v>72.47</v>
      </c>
      <c r="Y447">
        <v>0.47</v>
      </c>
      <c r="Z447">
        <f>IF(ShipmentData[[#This Row],[ImportToFulfilledHours]]&gt;12, 1, 0)</f>
        <v>0</v>
      </c>
      <c r="AA447">
        <f>IF(ShipmentData[[#This Row],[ImportToPickUpHours]]&gt;18, 1, 0)</f>
        <v>0</v>
      </c>
    </row>
    <row r="448" spans="1:27" x14ac:dyDescent="0.35">
      <c r="A448">
        <v>2058727173</v>
      </c>
      <c r="B448" t="s">
        <v>37</v>
      </c>
      <c r="C448" t="s">
        <v>58</v>
      </c>
      <c r="D448" t="s">
        <v>39</v>
      </c>
      <c r="E448" t="s">
        <v>15</v>
      </c>
      <c r="F448" t="s">
        <v>14</v>
      </c>
      <c r="G448" t="s">
        <v>19</v>
      </c>
      <c r="H448" t="s">
        <v>42</v>
      </c>
      <c r="I448" t="s">
        <v>14</v>
      </c>
      <c r="J448" s="1">
        <v>45566.414837962962</v>
      </c>
      <c r="K448" s="1">
        <v>45567</v>
      </c>
      <c r="L448" s="1">
        <v>45566.539131944446</v>
      </c>
      <c r="M448" s="1">
        <v>45566.708333333336</v>
      </c>
      <c r="N448" s="1">
        <v>45569.60833333333</v>
      </c>
      <c r="O448" t="s">
        <v>62</v>
      </c>
      <c r="P448" s="1">
        <v>45569.708333333336</v>
      </c>
      <c r="Q448" t="s">
        <v>67</v>
      </c>
      <c r="R448" t="s">
        <v>70</v>
      </c>
      <c r="S448">
        <v>2.97</v>
      </c>
      <c r="T448">
        <v>7.03</v>
      </c>
      <c r="U448">
        <v>76.63</v>
      </c>
      <c r="V448">
        <v>4.05</v>
      </c>
      <c r="W448">
        <v>73.650000000000006</v>
      </c>
      <c r="X448">
        <v>69.599999999999994</v>
      </c>
      <c r="Y448">
        <v>0</v>
      </c>
      <c r="Z448">
        <f>IF(ShipmentData[[#This Row],[ImportToFulfilledHours]]&gt;12, 1, 0)</f>
        <v>0</v>
      </c>
      <c r="AA448">
        <f>IF(ShipmentData[[#This Row],[ImportToPickUpHours]]&gt;18, 1, 0)</f>
        <v>0</v>
      </c>
    </row>
    <row r="449" spans="1:27" x14ac:dyDescent="0.35">
      <c r="A449">
        <v>2058727840</v>
      </c>
      <c r="B449" t="s">
        <v>37</v>
      </c>
      <c r="C449" t="s">
        <v>58</v>
      </c>
      <c r="D449" t="s">
        <v>39</v>
      </c>
      <c r="E449" t="s">
        <v>15</v>
      </c>
      <c r="F449" t="s">
        <v>14</v>
      </c>
      <c r="G449" t="s">
        <v>19</v>
      </c>
      <c r="H449" t="s">
        <v>42</v>
      </c>
      <c r="I449" t="s">
        <v>14</v>
      </c>
      <c r="J449" s="1">
        <v>45566.414849537039</v>
      </c>
      <c r="K449" s="1">
        <v>45567</v>
      </c>
      <c r="L449" s="1">
        <v>45566.539131944446</v>
      </c>
      <c r="M449" s="1">
        <v>45566.708333333336</v>
      </c>
      <c r="N449" s="1">
        <v>45569.531666666669</v>
      </c>
      <c r="O449" t="s">
        <v>62</v>
      </c>
      <c r="P449" s="1">
        <v>45569.708333333336</v>
      </c>
      <c r="Q449" t="s">
        <v>67</v>
      </c>
      <c r="R449" t="s">
        <v>70</v>
      </c>
      <c r="S449">
        <v>2.97</v>
      </c>
      <c r="T449">
        <v>7.03</v>
      </c>
      <c r="U449">
        <v>74.8</v>
      </c>
      <c r="V449">
        <v>4.05</v>
      </c>
      <c r="W449">
        <v>71.819999999999993</v>
      </c>
      <c r="X449">
        <v>67.75</v>
      </c>
      <c r="Y449">
        <v>0</v>
      </c>
      <c r="Z449">
        <f>IF(ShipmentData[[#This Row],[ImportToFulfilledHours]]&gt;12, 1, 0)</f>
        <v>0</v>
      </c>
      <c r="AA449">
        <f>IF(ShipmentData[[#This Row],[ImportToPickUpHours]]&gt;18, 1, 0)</f>
        <v>0</v>
      </c>
    </row>
    <row r="450" spans="1:27" x14ac:dyDescent="0.35">
      <c r="A450">
        <v>1679595450</v>
      </c>
      <c r="B450" t="s">
        <v>36</v>
      </c>
      <c r="C450" t="s">
        <v>58</v>
      </c>
      <c r="D450" t="s">
        <v>39</v>
      </c>
      <c r="E450" t="s">
        <v>15</v>
      </c>
      <c r="F450" t="s">
        <v>14</v>
      </c>
      <c r="G450" t="s">
        <v>25</v>
      </c>
      <c r="H450" t="s">
        <v>54</v>
      </c>
      <c r="I450" t="s">
        <v>14</v>
      </c>
      <c r="J450" s="1">
        <v>45566.420370370368</v>
      </c>
      <c r="K450" s="1">
        <v>45567</v>
      </c>
      <c r="L450" s="1">
        <v>45566.621354166666</v>
      </c>
      <c r="M450" s="1">
        <v>45566.708333333336</v>
      </c>
      <c r="N450" s="1">
        <v>45569.488333333335</v>
      </c>
      <c r="O450" t="s">
        <v>62</v>
      </c>
      <c r="P450" s="1">
        <v>45569.708333333336</v>
      </c>
      <c r="Q450" t="s">
        <v>67</v>
      </c>
      <c r="R450" t="s">
        <v>70</v>
      </c>
      <c r="S450">
        <v>4.82</v>
      </c>
      <c r="T450">
        <v>6.9</v>
      </c>
      <c r="U450">
        <v>73.62</v>
      </c>
      <c r="V450">
        <v>2.08</v>
      </c>
      <c r="W450">
        <v>68.8</v>
      </c>
      <c r="X450">
        <v>66.72</v>
      </c>
      <c r="Y450">
        <v>0</v>
      </c>
      <c r="Z450">
        <f>IF(ShipmentData[[#This Row],[ImportToFulfilledHours]]&gt;12, 1, 0)</f>
        <v>0</v>
      </c>
      <c r="AA450">
        <f>IF(ShipmentData[[#This Row],[ImportToPickUpHours]]&gt;18, 1, 0)</f>
        <v>0</v>
      </c>
    </row>
    <row r="451" spans="1:27" x14ac:dyDescent="0.35">
      <c r="A451">
        <v>1679595966</v>
      </c>
      <c r="B451" t="s">
        <v>36</v>
      </c>
      <c r="C451" t="s">
        <v>58</v>
      </c>
      <c r="D451" t="s">
        <v>39</v>
      </c>
      <c r="E451" t="s">
        <v>15</v>
      </c>
      <c r="F451" t="s">
        <v>14</v>
      </c>
      <c r="G451" t="s">
        <v>25</v>
      </c>
      <c r="H451" t="s">
        <v>54</v>
      </c>
      <c r="I451" t="s">
        <v>14</v>
      </c>
      <c r="J451" s="1">
        <v>45566.420381944445</v>
      </c>
      <c r="K451" s="1">
        <v>45567</v>
      </c>
      <c r="L451" s="1">
        <v>45566.621354166666</v>
      </c>
      <c r="M451" s="1">
        <v>45566.708333333336</v>
      </c>
      <c r="N451" s="1">
        <v>45569.403333333335</v>
      </c>
      <c r="O451" t="s">
        <v>62</v>
      </c>
      <c r="P451" s="1">
        <v>45569.708333333336</v>
      </c>
      <c r="Q451" t="s">
        <v>67</v>
      </c>
      <c r="R451" t="s">
        <v>70</v>
      </c>
      <c r="S451">
        <v>4.82</v>
      </c>
      <c r="T451">
        <v>6.9</v>
      </c>
      <c r="U451">
        <v>71.58</v>
      </c>
      <c r="V451">
        <v>2.08</v>
      </c>
      <c r="W451">
        <v>66.77</v>
      </c>
      <c r="X451">
        <v>64.67</v>
      </c>
      <c r="Y451">
        <v>0</v>
      </c>
      <c r="Z451">
        <f>IF(ShipmentData[[#This Row],[ImportToFulfilledHours]]&gt;12, 1, 0)</f>
        <v>0</v>
      </c>
      <c r="AA451">
        <f>IF(ShipmentData[[#This Row],[ImportToPickUpHours]]&gt;18, 1, 0)</f>
        <v>0</v>
      </c>
    </row>
    <row r="452" spans="1:27" x14ac:dyDescent="0.35">
      <c r="A452">
        <v>2061095587</v>
      </c>
      <c r="B452" t="s">
        <v>6</v>
      </c>
      <c r="C452" t="s">
        <v>58</v>
      </c>
      <c r="D452" t="s">
        <v>39</v>
      </c>
      <c r="E452" t="s">
        <v>15</v>
      </c>
      <c r="F452" t="s">
        <v>14</v>
      </c>
      <c r="G452" t="s">
        <v>29</v>
      </c>
      <c r="H452" t="s">
        <v>56</v>
      </c>
      <c r="I452" t="s">
        <v>14</v>
      </c>
      <c r="J452" s="1">
        <v>45566.42386574074</v>
      </c>
      <c r="K452" s="1">
        <v>45567</v>
      </c>
      <c r="L452" s="1">
        <v>45566.61917824074</v>
      </c>
      <c r="M452" s="1">
        <v>45566.708333333336</v>
      </c>
      <c r="N452" s="1">
        <v>45569.403333333335</v>
      </c>
      <c r="O452" t="s">
        <v>62</v>
      </c>
      <c r="P452" s="1">
        <v>45569.708333333336</v>
      </c>
      <c r="Q452" t="s">
        <v>67</v>
      </c>
      <c r="R452" t="s">
        <v>70</v>
      </c>
      <c r="S452">
        <v>4.68</v>
      </c>
      <c r="T452">
        <v>6.82</v>
      </c>
      <c r="U452">
        <v>71.5</v>
      </c>
      <c r="V452">
        <v>2.13</v>
      </c>
      <c r="W452">
        <v>66.819999999999993</v>
      </c>
      <c r="X452">
        <v>64.67</v>
      </c>
      <c r="Y452">
        <v>0</v>
      </c>
      <c r="Z452">
        <f>IF(ShipmentData[[#This Row],[ImportToFulfilledHours]]&gt;12, 1, 0)</f>
        <v>0</v>
      </c>
      <c r="AA452">
        <f>IF(ShipmentData[[#This Row],[ImportToPickUpHours]]&gt;18, 1, 0)</f>
        <v>0</v>
      </c>
    </row>
    <row r="453" spans="1:27" x14ac:dyDescent="0.35">
      <c r="A453">
        <v>2061096251</v>
      </c>
      <c r="B453" t="s">
        <v>6</v>
      </c>
      <c r="C453" t="s">
        <v>58</v>
      </c>
      <c r="D453" t="s">
        <v>39</v>
      </c>
      <c r="E453" t="s">
        <v>15</v>
      </c>
      <c r="F453" t="s">
        <v>14</v>
      </c>
      <c r="G453" t="s">
        <v>29</v>
      </c>
      <c r="H453" t="s">
        <v>56</v>
      </c>
      <c r="I453" t="s">
        <v>14</v>
      </c>
      <c r="J453" s="1">
        <v>45566.423877314817</v>
      </c>
      <c r="K453" s="1">
        <v>45567</v>
      </c>
      <c r="L453" s="1">
        <v>45566.61917824074</v>
      </c>
      <c r="M453" s="1">
        <v>45566.708333333336</v>
      </c>
      <c r="N453" s="1">
        <v>45569.688333333332</v>
      </c>
      <c r="O453" t="s">
        <v>62</v>
      </c>
      <c r="P453" s="1">
        <v>45569.708333333336</v>
      </c>
      <c r="Q453" t="s">
        <v>67</v>
      </c>
      <c r="R453" t="s">
        <v>70</v>
      </c>
      <c r="S453">
        <v>4.68</v>
      </c>
      <c r="T453">
        <v>6.82</v>
      </c>
      <c r="U453">
        <v>78.33</v>
      </c>
      <c r="V453">
        <v>2.13</v>
      </c>
      <c r="W453">
        <v>73.650000000000006</v>
      </c>
      <c r="X453">
        <v>71.52</v>
      </c>
      <c r="Y453">
        <v>0</v>
      </c>
      <c r="Z453">
        <f>IF(ShipmentData[[#This Row],[ImportToFulfilledHours]]&gt;12, 1, 0)</f>
        <v>0</v>
      </c>
      <c r="AA453">
        <f>IF(ShipmentData[[#This Row],[ImportToPickUpHours]]&gt;18, 1, 0)</f>
        <v>0</v>
      </c>
    </row>
    <row r="454" spans="1:27" x14ac:dyDescent="0.35">
      <c r="A454">
        <v>3204601413</v>
      </c>
      <c r="B454" t="s">
        <v>37</v>
      </c>
      <c r="C454" t="s">
        <v>57</v>
      </c>
      <c r="D454" t="s">
        <v>39</v>
      </c>
      <c r="E454" t="s">
        <v>15</v>
      </c>
      <c r="F454" t="s">
        <v>14</v>
      </c>
      <c r="G454" t="s">
        <v>39</v>
      </c>
      <c r="H454" t="s">
        <v>15</v>
      </c>
      <c r="I454" t="s">
        <v>14</v>
      </c>
      <c r="J454" s="1">
        <v>45566.423935185187</v>
      </c>
      <c r="K454" s="1">
        <v>45567</v>
      </c>
      <c r="L454" s="1">
        <v>45566.563738425924</v>
      </c>
      <c r="M454" s="1">
        <v>45566.708333333336</v>
      </c>
      <c r="N454" s="1">
        <v>45567.451666666668</v>
      </c>
      <c r="O454" t="s">
        <v>62</v>
      </c>
      <c r="P454" s="1">
        <v>45567.708333333336</v>
      </c>
      <c r="Q454" t="s">
        <v>67</v>
      </c>
      <c r="R454" t="s">
        <v>70</v>
      </c>
      <c r="S454">
        <v>3.35</v>
      </c>
      <c r="T454">
        <v>6.82</v>
      </c>
      <c r="U454">
        <v>24.65</v>
      </c>
      <c r="V454">
        <v>3.47</v>
      </c>
      <c r="W454">
        <v>21.3</v>
      </c>
      <c r="X454">
        <v>17.829999999999998</v>
      </c>
      <c r="Y454">
        <v>0</v>
      </c>
      <c r="Z454">
        <f>IF(ShipmentData[[#This Row],[ImportToFulfilledHours]]&gt;12, 1, 0)</f>
        <v>0</v>
      </c>
      <c r="AA454">
        <f>IF(ShipmentData[[#This Row],[ImportToPickUpHours]]&gt;18, 1, 0)</f>
        <v>0</v>
      </c>
    </row>
    <row r="455" spans="1:27" x14ac:dyDescent="0.35">
      <c r="A455">
        <v>3204601936</v>
      </c>
      <c r="B455" t="s">
        <v>37</v>
      </c>
      <c r="C455" t="s">
        <v>57</v>
      </c>
      <c r="D455" t="s">
        <v>39</v>
      </c>
      <c r="E455" t="s">
        <v>15</v>
      </c>
      <c r="F455" t="s">
        <v>14</v>
      </c>
      <c r="G455" t="s">
        <v>39</v>
      </c>
      <c r="H455" t="s">
        <v>15</v>
      </c>
      <c r="I455" t="s">
        <v>14</v>
      </c>
      <c r="J455" s="1">
        <v>45566.423946759256</v>
      </c>
      <c r="K455" s="1">
        <v>45567</v>
      </c>
      <c r="L455" s="1">
        <v>45566.563738425924</v>
      </c>
      <c r="M455" s="1">
        <v>45566.708333333336</v>
      </c>
      <c r="N455" s="1">
        <v>45567.672337962962</v>
      </c>
      <c r="O455" t="s">
        <v>62</v>
      </c>
      <c r="P455" s="1">
        <v>45567.708333333336</v>
      </c>
      <c r="Q455" t="s">
        <v>67</v>
      </c>
      <c r="R455" t="s">
        <v>70</v>
      </c>
      <c r="S455">
        <v>3.35</v>
      </c>
      <c r="T455">
        <v>6.82</v>
      </c>
      <c r="U455">
        <v>29.95</v>
      </c>
      <c r="V455">
        <v>3.47</v>
      </c>
      <c r="W455">
        <v>26.6</v>
      </c>
      <c r="X455">
        <v>23.13</v>
      </c>
      <c r="Y455">
        <v>0</v>
      </c>
      <c r="Z455">
        <f>IF(ShipmentData[[#This Row],[ImportToFulfilledHours]]&gt;12, 1, 0)</f>
        <v>0</v>
      </c>
      <c r="AA455">
        <f>IF(ShipmentData[[#This Row],[ImportToPickUpHours]]&gt;18, 1, 0)</f>
        <v>0</v>
      </c>
    </row>
    <row r="456" spans="1:27" x14ac:dyDescent="0.35">
      <c r="A456">
        <v>1446723957</v>
      </c>
      <c r="B456" t="s">
        <v>13</v>
      </c>
      <c r="C456" t="s">
        <v>58</v>
      </c>
      <c r="D456" t="s">
        <v>39</v>
      </c>
      <c r="E456" t="s">
        <v>15</v>
      </c>
      <c r="F456" t="s">
        <v>14</v>
      </c>
      <c r="G456" t="s">
        <v>20</v>
      </c>
      <c r="H456" t="s">
        <v>47</v>
      </c>
      <c r="I456" t="s">
        <v>14</v>
      </c>
      <c r="J456" s="1">
        <v>45566.425219907411</v>
      </c>
      <c r="K456" s="1">
        <v>45567</v>
      </c>
      <c r="L456" s="1">
        <v>45566.546400462961</v>
      </c>
      <c r="M456" s="1">
        <v>45566.708333333336</v>
      </c>
      <c r="N456" s="1">
        <v>45570.491666666669</v>
      </c>
      <c r="O456" t="s">
        <v>62</v>
      </c>
      <c r="P456" s="1">
        <v>45569.708333333336</v>
      </c>
      <c r="Q456" t="s">
        <v>67</v>
      </c>
      <c r="R456" t="s">
        <v>68</v>
      </c>
      <c r="S456">
        <v>2.9</v>
      </c>
      <c r="T456">
        <v>6.78</v>
      </c>
      <c r="U456">
        <v>97.58</v>
      </c>
      <c r="V456">
        <v>3.88</v>
      </c>
      <c r="W456">
        <v>94.68</v>
      </c>
      <c r="X456">
        <v>90.8</v>
      </c>
      <c r="Y456">
        <v>18.8</v>
      </c>
      <c r="Z456">
        <f>IF(ShipmentData[[#This Row],[ImportToFulfilledHours]]&gt;12, 1, 0)</f>
        <v>0</v>
      </c>
      <c r="AA456">
        <f>IF(ShipmentData[[#This Row],[ImportToPickUpHours]]&gt;18, 1, 0)</f>
        <v>0</v>
      </c>
    </row>
    <row r="457" spans="1:27" x14ac:dyDescent="0.35">
      <c r="A457">
        <v>1446724618</v>
      </c>
      <c r="B457" t="s">
        <v>13</v>
      </c>
      <c r="C457" t="s">
        <v>58</v>
      </c>
      <c r="D457" t="s">
        <v>39</v>
      </c>
      <c r="E457" t="s">
        <v>15</v>
      </c>
      <c r="F457" t="s">
        <v>14</v>
      </c>
      <c r="G457" t="s">
        <v>20</v>
      </c>
      <c r="H457" t="s">
        <v>47</v>
      </c>
      <c r="I457" t="s">
        <v>14</v>
      </c>
      <c r="J457" s="1">
        <v>45566.42523148148</v>
      </c>
      <c r="K457" s="1">
        <v>45567</v>
      </c>
      <c r="L457" s="1">
        <v>45566.546400462961</v>
      </c>
      <c r="M457" s="1">
        <v>45566.708333333336</v>
      </c>
      <c r="N457" s="1">
        <v>45570.543333333335</v>
      </c>
      <c r="O457" t="s">
        <v>62</v>
      </c>
      <c r="P457" s="1">
        <v>45569.708333333336</v>
      </c>
      <c r="Q457" t="s">
        <v>67</v>
      </c>
      <c r="R457" t="s">
        <v>68</v>
      </c>
      <c r="S457">
        <v>2.9</v>
      </c>
      <c r="T457">
        <v>6.78</v>
      </c>
      <c r="U457">
        <v>98.83</v>
      </c>
      <c r="V457">
        <v>3.88</v>
      </c>
      <c r="W457">
        <v>95.92</v>
      </c>
      <c r="X457">
        <v>92.03</v>
      </c>
      <c r="Y457">
        <v>20.03</v>
      </c>
      <c r="Z457">
        <f>IF(ShipmentData[[#This Row],[ImportToFulfilledHours]]&gt;12, 1, 0)</f>
        <v>0</v>
      </c>
      <c r="AA457">
        <f>IF(ShipmentData[[#This Row],[ImportToPickUpHours]]&gt;18, 1, 0)</f>
        <v>0</v>
      </c>
    </row>
    <row r="458" spans="1:27" x14ac:dyDescent="0.35">
      <c r="A458">
        <v>1446819707</v>
      </c>
      <c r="B458" t="s">
        <v>13</v>
      </c>
      <c r="C458" t="s">
        <v>58</v>
      </c>
      <c r="D458" t="s">
        <v>39</v>
      </c>
      <c r="E458" t="s">
        <v>15</v>
      </c>
      <c r="F458" t="s">
        <v>14</v>
      </c>
      <c r="G458" t="s">
        <v>30</v>
      </c>
      <c r="H458" t="s">
        <v>45</v>
      </c>
      <c r="I458" t="s">
        <v>14</v>
      </c>
      <c r="J458" s="1">
        <v>45566.42591435185</v>
      </c>
      <c r="K458" s="1">
        <v>45567</v>
      </c>
      <c r="L458" s="1">
        <v>45566.553356481483</v>
      </c>
      <c r="M458" s="1">
        <v>45566.708333333336</v>
      </c>
      <c r="N458" s="1">
        <v>45570.488333333335</v>
      </c>
      <c r="O458" t="s">
        <v>62</v>
      </c>
      <c r="P458" s="1">
        <v>45569.708333333336</v>
      </c>
      <c r="Q458" t="s">
        <v>67</v>
      </c>
      <c r="R458" t="s">
        <v>68</v>
      </c>
      <c r="S458">
        <v>3.05</v>
      </c>
      <c r="T458">
        <v>6.77</v>
      </c>
      <c r="U458">
        <v>97.48</v>
      </c>
      <c r="V458">
        <v>3.72</v>
      </c>
      <c r="W458">
        <v>94.43</v>
      </c>
      <c r="X458">
        <v>90.72</v>
      </c>
      <c r="Y458">
        <v>18.72</v>
      </c>
      <c r="Z458">
        <f>IF(ShipmentData[[#This Row],[ImportToFulfilledHours]]&gt;12, 1, 0)</f>
        <v>0</v>
      </c>
      <c r="AA458">
        <f>IF(ShipmentData[[#This Row],[ImportToPickUpHours]]&gt;18, 1, 0)</f>
        <v>0</v>
      </c>
    </row>
    <row r="459" spans="1:27" x14ac:dyDescent="0.35">
      <c r="A459">
        <v>1446820192</v>
      </c>
      <c r="B459" t="s">
        <v>13</v>
      </c>
      <c r="C459" t="s">
        <v>58</v>
      </c>
      <c r="D459" t="s">
        <v>39</v>
      </c>
      <c r="E459" t="s">
        <v>15</v>
      </c>
      <c r="F459" t="s">
        <v>14</v>
      </c>
      <c r="G459" t="s">
        <v>30</v>
      </c>
      <c r="H459" t="s">
        <v>45</v>
      </c>
      <c r="I459" t="s">
        <v>14</v>
      </c>
      <c r="J459" s="1">
        <v>45566.425925925927</v>
      </c>
      <c r="K459" s="1">
        <v>45567</v>
      </c>
      <c r="L459" s="1">
        <v>45566.553356481483</v>
      </c>
      <c r="M459" s="1">
        <v>45566.708333333336</v>
      </c>
      <c r="N459" s="1">
        <v>45570.643333333333</v>
      </c>
      <c r="O459" t="s">
        <v>62</v>
      </c>
      <c r="P459" s="1">
        <v>45569.708333333336</v>
      </c>
      <c r="Q459" t="s">
        <v>67</v>
      </c>
      <c r="R459" t="s">
        <v>68</v>
      </c>
      <c r="S459">
        <v>3.05</v>
      </c>
      <c r="T459">
        <v>6.77</v>
      </c>
      <c r="U459">
        <v>101.22</v>
      </c>
      <c r="V459">
        <v>3.72</v>
      </c>
      <c r="W459">
        <v>98.15</v>
      </c>
      <c r="X459">
        <v>94.43</v>
      </c>
      <c r="Y459">
        <v>22.43</v>
      </c>
      <c r="Z459">
        <f>IF(ShipmentData[[#This Row],[ImportToFulfilledHours]]&gt;12, 1, 0)</f>
        <v>0</v>
      </c>
      <c r="AA459">
        <f>IF(ShipmentData[[#This Row],[ImportToPickUpHours]]&gt;18, 1, 0)</f>
        <v>0</v>
      </c>
    </row>
    <row r="460" spans="1:27" x14ac:dyDescent="0.35">
      <c r="A460">
        <v>1447487508</v>
      </c>
      <c r="B460" t="s">
        <v>13</v>
      </c>
      <c r="C460" t="s">
        <v>58</v>
      </c>
      <c r="D460" t="s">
        <v>39</v>
      </c>
      <c r="E460" t="s">
        <v>15</v>
      </c>
      <c r="F460" t="s">
        <v>14</v>
      </c>
      <c r="G460" t="s">
        <v>17</v>
      </c>
      <c r="H460" t="s">
        <v>43</v>
      </c>
      <c r="I460" t="s">
        <v>14</v>
      </c>
      <c r="J460" s="1">
        <v>45566.432164351849</v>
      </c>
      <c r="K460" s="1">
        <v>45567</v>
      </c>
      <c r="L460" s="1">
        <v>45566.557916666665</v>
      </c>
      <c r="M460" s="1">
        <v>45566.708333333336</v>
      </c>
      <c r="N460" s="1">
        <v>45570.588333333333</v>
      </c>
      <c r="O460" t="s">
        <v>62</v>
      </c>
      <c r="P460" s="1">
        <v>45569.708333333336</v>
      </c>
      <c r="Q460" t="s">
        <v>67</v>
      </c>
      <c r="R460" t="s">
        <v>68</v>
      </c>
      <c r="S460">
        <v>3.02</v>
      </c>
      <c r="T460">
        <v>6.62</v>
      </c>
      <c r="U460">
        <v>99.73</v>
      </c>
      <c r="V460">
        <v>3.6</v>
      </c>
      <c r="W460">
        <v>96.72</v>
      </c>
      <c r="X460">
        <v>93.12</v>
      </c>
      <c r="Y460">
        <v>21.12</v>
      </c>
      <c r="Z460">
        <f>IF(ShipmentData[[#This Row],[ImportToFulfilledHours]]&gt;12, 1, 0)</f>
        <v>0</v>
      </c>
      <c r="AA460">
        <f>IF(ShipmentData[[#This Row],[ImportToPickUpHours]]&gt;18, 1, 0)</f>
        <v>0</v>
      </c>
    </row>
    <row r="461" spans="1:27" x14ac:dyDescent="0.35">
      <c r="A461">
        <v>1447488101</v>
      </c>
      <c r="B461" t="s">
        <v>13</v>
      </c>
      <c r="C461" t="s">
        <v>58</v>
      </c>
      <c r="D461" t="s">
        <v>39</v>
      </c>
      <c r="E461" t="s">
        <v>15</v>
      </c>
      <c r="F461" t="s">
        <v>14</v>
      </c>
      <c r="G461" t="s">
        <v>17</v>
      </c>
      <c r="H461" t="s">
        <v>43</v>
      </c>
      <c r="I461" t="s">
        <v>14</v>
      </c>
      <c r="J461" s="1">
        <v>45566.432175925926</v>
      </c>
      <c r="K461" s="1">
        <v>45567</v>
      </c>
      <c r="L461" s="1">
        <v>45566.557916666665</v>
      </c>
      <c r="M461" s="1">
        <v>45566.708333333336</v>
      </c>
      <c r="N461" s="1">
        <v>45570.451666666668</v>
      </c>
      <c r="O461" t="s">
        <v>62</v>
      </c>
      <c r="P461" s="1">
        <v>45569.708333333336</v>
      </c>
      <c r="Q461" t="s">
        <v>67</v>
      </c>
      <c r="R461" t="s">
        <v>68</v>
      </c>
      <c r="S461">
        <v>3.02</v>
      </c>
      <c r="T461">
        <v>6.62</v>
      </c>
      <c r="U461">
        <v>96.47</v>
      </c>
      <c r="V461">
        <v>3.6</v>
      </c>
      <c r="W461">
        <v>93.45</v>
      </c>
      <c r="X461">
        <v>89.83</v>
      </c>
      <c r="Y461">
        <v>17.829999999999998</v>
      </c>
      <c r="Z461">
        <f>IF(ShipmentData[[#This Row],[ImportToFulfilledHours]]&gt;12, 1, 0)</f>
        <v>0</v>
      </c>
      <c r="AA461">
        <f>IF(ShipmentData[[#This Row],[ImportToPickUpHours]]&gt;18, 1, 0)</f>
        <v>0</v>
      </c>
    </row>
    <row r="462" spans="1:27" x14ac:dyDescent="0.35">
      <c r="A462">
        <v>9886241515</v>
      </c>
      <c r="B462" t="s">
        <v>6</v>
      </c>
      <c r="C462" t="s">
        <v>58</v>
      </c>
      <c r="D462" t="s">
        <v>39</v>
      </c>
      <c r="E462" t="s">
        <v>15</v>
      </c>
      <c r="F462" t="s">
        <v>14</v>
      </c>
      <c r="G462" t="s">
        <v>29</v>
      </c>
      <c r="H462" t="s">
        <v>56</v>
      </c>
      <c r="I462" t="s">
        <v>14</v>
      </c>
      <c r="J462" s="1">
        <v>45566.43277777778</v>
      </c>
      <c r="K462" s="1">
        <v>45567</v>
      </c>
      <c r="L462" s="1">
        <v>45566.683530092596</v>
      </c>
      <c r="M462" s="1">
        <v>45566.708333333336</v>
      </c>
      <c r="N462" s="1"/>
      <c r="O462" t="s">
        <v>62</v>
      </c>
      <c r="P462" s="1">
        <v>45569.708333333336</v>
      </c>
      <c r="Q462" t="s">
        <v>69</v>
      </c>
      <c r="R462" t="s">
        <v>69</v>
      </c>
      <c r="S462">
        <v>6.02</v>
      </c>
      <c r="T462">
        <v>6.6</v>
      </c>
      <c r="V462">
        <v>0.57999999999999996</v>
      </c>
      <c r="Y462">
        <v>0</v>
      </c>
      <c r="Z462">
        <f>IF(ShipmentData[[#This Row],[ImportToFulfilledHours]]&gt;12, 1, 0)</f>
        <v>0</v>
      </c>
      <c r="AA462">
        <f>IF(ShipmentData[[#This Row],[ImportToPickUpHours]]&gt;18, 1, 0)</f>
        <v>0</v>
      </c>
    </row>
    <row r="463" spans="1:27" x14ac:dyDescent="0.35">
      <c r="A463">
        <v>9886241937</v>
      </c>
      <c r="B463" t="s">
        <v>6</v>
      </c>
      <c r="C463" t="s">
        <v>58</v>
      </c>
      <c r="D463" t="s">
        <v>39</v>
      </c>
      <c r="E463" t="s">
        <v>15</v>
      </c>
      <c r="F463" t="s">
        <v>14</v>
      </c>
      <c r="G463" t="s">
        <v>29</v>
      </c>
      <c r="H463" t="s">
        <v>56</v>
      </c>
      <c r="I463" t="s">
        <v>14</v>
      </c>
      <c r="J463" s="1">
        <v>45566.432789351849</v>
      </c>
      <c r="K463" s="1">
        <v>45567</v>
      </c>
      <c r="L463" s="1">
        <v>45566.683530092596</v>
      </c>
      <c r="M463" s="1">
        <v>45566.708333333336</v>
      </c>
      <c r="N463" s="1">
        <v>45569.568333333336</v>
      </c>
      <c r="O463" t="s">
        <v>62</v>
      </c>
      <c r="P463" s="1">
        <v>45569.708333333336</v>
      </c>
      <c r="Q463" t="s">
        <v>67</v>
      </c>
      <c r="R463" t="s">
        <v>70</v>
      </c>
      <c r="S463">
        <v>6.02</v>
      </c>
      <c r="T463">
        <v>6.6</v>
      </c>
      <c r="U463">
        <v>75.25</v>
      </c>
      <c r="V463">
        <v>0.57999999999999996</v>
      </c>
      <c r="W463">
        <v>69.23</v>
      </c>
      <c r="X463">
        <v>68.63</v>
      </c>
      <c r="Y463">
        <v>0</v>
      </c>
      <c r="Z463">
        <f>IF(ShipmentData[[#This Row],[ImportToFulfilledHours]]&gt;12, 1, 0)</f>
        <v>0</v>
      </c>
      <c r="AA463">
        <f>IF(ShipmentData[[#This Row],[ImportToPickUpHours]]&gt;18, 1, 0)</f>
        <v>0</v>
      </c>
    </row>
    <row r="464" spans="1:27" x14ac:dyDescent="0.35">
      <c r="A464">
        <v>5106218013</v>
      </c>
      <c r="B464" t="s">
        <v>11</v>
      </c>
      <c r="C464" t="s">
        <v>57</v>
      </c>
      <c r="D464" t="s">
        <v>39</v>
      </c>
      <c r="E464" t="s">
        <v>15</v>
      </c>
      <c r="F464" t="s">
        <v>14</v>
      </c>
      <c r="G464" t="s">
        <v>22</v>
      </c>
      <c r="H464" t="s">
        <v>53</v>
      </c>
      <c r="I464" t="s">
        <v>14</v>
      </c>
      <c r="J464" s="1">
        <v>45566.436886574076</v>
      </c>
      <c r="K464" s="1">
        <v>45567</v>
      </c>
      <c r="L464" s="1">
        <v>45566.619421296295</v>
      </c>
      <c r="M464" s="1">
        <v>45566.708333333336</v>
      </c>
      <c r="N464" s="1">
        <v>45567.793333333335</v>
      </c>
      <c r="O464" t="s">
        <v>62</v>
      </c>
      <c r="P464" s="1">
        <v>45567.708333333336</v>
      </c>
      <c r="Q464" t="s">
        <v>67</v>
      </c>
      <c r="R464" t="s">
        <v>68</v>
      </c>
      <c r="S464">
        <v>4.37</v>
      </c>
      <c r="T464">
        <v>6.5</v>
      </c>
      <c r="U464">
        <v>32.549999999999997</v>
      </c>
      <c r="V464">
        <v>2.13</v>
      </c>
      <c r="W464">
        <v>28.17</v>
      </c>
      <c r="X464">
        <v>26.03</v>
      </c>
      <c r="Y464">
        <v>2.0299999999999998</v>
      </c>
      <c r="Z464">
        <f>IF(ShipmentData[[#This Row],[ImportToFulfilledHours]]&gt;12, 1, 0)</f>
        <v>0</v>
      </c>
      <c r="AA464">
        <f>IF(ShipmentData[[#This Row],[ImportToPickUpHours]]&gt;18, 1, 0)</f>
        <v>0</v>
      </c>
    </row>
    <row r="465" spans="1:27" x14ac:dyDescent="0.35">
      <c r="A465">
        <v>5106218103</v>
      </c>
      <c r="B465" t="s">
        <v>11</v>
      </c>
      <c r="C465" t="s">
        <v>57</v>
      </c>
      <c r="D465" t="s">
        <v>39</v>
      </c>
      <c r="E465" t="s">
        <v>15</v>
      </c>
      <c r="F465" t="s">
        <v>14</v>
      </c>
      <c r="G465" t="s">
        <v>22</v>
      </c>
      <c r="H465" t="s">
        <v>53</v>
      </c>
      <c r="I465" t="s">
        <v>14</v>
      </c>
      <c r="J465" s="1">
        <v>45566.436898148146</v>
      </c>
      <c r="K465" s="1">
        <v>45567</v>
      </c>
      <c r="L465" s="1">
        <v>45566.619421296295</v>
      </c>
      <c r="M465" s="1">
        <v>45566.708333333336</v>
      </c>
      <c r="N465" s="1"/>
      <c r="O465" t="s">
        <v>62</v>
      </c>
      <c r="P465" s="1">
        <v>45567.708333333336</v>
      </c>
      <c r="Q465" t="s">
        <v>69</v>
      </c>
      <c r="R465" t="s">
        <v>69</v>
      </c>
      <c r="S465">
        <v>4.37</v>
      </c>
      <c r="T465">
        <v>6.5</v>
      </c>
      <c r="V465">
        <v>2.13</v>
      </c>
      <c r="Y465">
        <v>0</v>
      </c>
      <c r="Z465">
        <f>IF(ShipmentData[[#This Row],[ImportToFulfilledHours]]&gt;12, 1, 0)</f>
        <v>0</v>
      </c>
      <c r="AA465">
        <f>IF(ShipmentData[[#This Row],[ImportToPickUpHours]]&gt;18, 1, 0)</f>
        <v>0</v>
      </c>
    </row>
    <row r="466" spans="1:27" x14ac:dyDescent="0.35">
      <c r="A466">
        <v>5103484784</v>
      </c>
      <c r="B466" t="s">
        <v>12</v>
      </c>
      <c r="C466" t="s">
        <v>58</v>
      </c>
      <c r="D466" t="s">
        <v>39</v>
      </c>
      <c r="E466" t="s">
        <v>15</v>
      </c>
      <c r="F466" t="s">
        <v>14</v>
      </c>
      <c r="G466" t="s">
        <v>18</v>
      </c>
      <c r="H466" t="s">
        <v>41</v>
      </c>
      <c r="I466" t="s">
        <v>14</v>
      </c>
      <c r="J466" s="1">
        <v>45566.439675925925</v>
      </c>
      <c r="K466" s="1">
        <v>45567</v>
      </c>
      <c r="L466" s="1">
        <v>45566.688194444447</v>
      </c>
      <c r="M466" s="1">
        <v>45566.708333333336</v>
      </c>
      <c r="N466" s="1">
        <v>45569.508333333331</v>
      </c>
      <c r="O466" t="s">
        <v>62</v>
      </c>
      <c r="P466" s="1">
        <v>45569.708333333336</v>
      </c>
      <c r="Q466" t="s">
        <v>67</v>
      </c>
      <c r="R466" t="s">
        <v>70</v>
      </c>
      <c r="S466">
        <v>5.95</v>
      </c>
      <c r="T466">
        <v>6.43</v>
      </c>
      <c r="U466">
        <v>73.63</v>
      </c>
      <c r="V466">
        <v>0.48</v>
      </c>
      <c r="W466">
        <v>67.680000000000007</v>
      </c>
      <c r="X466">
        <v>67.2</v>
      </c>
      <c r="Y466">
        <v>0</v>
      </c>
      <c r="Z466">
        <f>IF(ShipmentData[[#This Row],[ImportToFulfilledHours]]&gt;12, 1, 0)</f>
        <v>0</v>
      </c>
      <c r="AA466">
        <f>IF(ShipmentData[[#This Row],[ImportToPickUpHours]]&gt;18, 1, 0)</f>
        <v>0</v>
      </c>
    </row>
    <row r="467" spans="1:27" x14ac:dyDescent="0.35">
      <c r="A467">
        <v>5103485199</v>
      </c>
      <c r="B467" t="s">
        <v>12</v>
      </c>
      <c r="C467" t="s">
        <v>58</v>
      </c>
      <c r="D467" t="s">
        <v>39</v>
      </c>
      <c r="E467" t="s">
        <v>15</v>
      </c>
      <c r="F467" t="s">
        <v>14</v>
      </c>
      <c r="G467" t="s">
        <v>18</v>
      </c>
      <c r="H467" t="s">
        <v>41</v>
      </c>
      <c r="I467" t="s">
        <v>14</v>
      </c>
      <c r="J467" s="1">
        <v>45566.439687500002</v>
      </c>
      <c r="K467" s="1">
        <v>45567</v>
      </c>
      <c r="L467" s="1">
        <v>45566.688194444447</v>
      </c>
      <c r="M467" s="1">
        <v>45566.708333333336</v>
      </c>
      <c r="N467" s="1">
        <v>45569.443333333336</v>
      </c>
      <c r="O467" t="s">
        <v>62</v>
      </c>
      <c r="P467" s="1">
        <v>45569.708333333336</v>
      </c>
      <c r="Q467" t="s">
        <v>67</v>
      </c>
      <c r="R467" t="s">
        <v>70</v>
      </c>
      <c r="S467">
        <v>5.95</v>
      </c>
      <c r="T467">
        <v>6.43</v>
      </c>
      <c r="U467">
        <v>72.08</v>
      </c>
      <c r="V467">
        <v>0.48</v>
      </c>
      <c r="W467">
        <v>66.12</v>
      </c>
      <c r="X467">
        <v>65.63</v>
      </c>
      <c r="Y467">
        <v>0</v>
      </c>
      <c r="Z467">
        <f>IF(ShipmentData[[#This Row],[ImportToFulfilledHours]]&gt;12, 1, 0)</f>
        <v>0</v>
      </c>
      <c r="AA467">
        <f>IF(ShipmentData[[#This Row],[ImportToPickUpHours]]&gt;18, 1, 0)</f>
        <v>0</v>
      </c>
    </row>
    <row r="468" spans="1:27" x14ac:dyDescent="0.35">
      <c r="A468">
        <v>9887182744</v>
      </c>
      <c r="B468" t="s">
        <v>5</v>
      </c>
      <c r="C468" t="s">
        <v>57</v>
      </c>
      <c r="D468" t="s">
        <v>39</v>
      </c>
      <c r="E468" t="s">
        <v>15</v>
      </c>
      <c r="F468" t="s">
        <v>14</v>
      </c>
      <c r="G468" t="s">
        <v>39</v>
      </c>
      <c r="H468" t="s">
        <v>15</v>
      </c>
      <c r="I468" t="s">
        <v>14</v>
      </c>
      <c r="J468" s="1">
        <v>45566.440416666665</v>
      </c>
      <c r="K468" s="1">
        <v>45567</v>
      </c>
      <c r="L468" s="1">
        <v>45567.387129629627</v>
      </c>
      <c r="M468" s="1">
        <v>45567.541666666664</v>
      </c>
      <c r="N468" s="1">
        <v>45568.571666666663</v>
      </c>
      <c r="O468" t="s">
        <v>62</v>
      </c>
      <c r="P468" s="1">
        <v>45568.541666666664</v>
      </c>
      <c r="Q468" t="s">
        <v>67</v>
      </c>
      <c r="R468" t="s">
        <v>68</v>
      </c>
      <c r="S468">
        <v>22.72</v>
      </c>
      <c r="T468">
        <v>26.42</v>
      </c>
      <c r="U468">
        <v>51.15</v>
      </c>
      <c r="V468">
        <v>3.7</v>
      </c>
      <c r="W468">
        <v>28.42</v>
      </c>
      <c r="X468">
        <v>24.72</v>
      </c>
      <c r="Y468">
        <v>0.72</v>
      </c>
      <c r="Z468">
        <f>IF(ShipmentData[[#This Row],[ImportToFulfilledHours]]&gt;12, 1, 0)</f>
        <v>1</v>
      </c>
      <c r="AA468">
        <f>IF(ShipmentData[[#This Row],[ImportToPickUpHours]]&gt;18, 1, 0)</f>
        <v>1</v>
      </c>
    </row>
    <row r="469" spans="1:27" x14ac:dyDescent="0.35">
      <c r="A469">
        <v>9887183369</v>
      </c>
      <c r="B469" t="s">
        <v>5</v>
      </c>
      <c r="C469" t="s">
        <v>57</v>
      </c>
      <c r="D469" t="s">
        <v>39</v>
      </c>
      <c r="E469" t="s">
        <v>15</v>
      </c>
      <c r="F469" t="s">
        <v>14</v>
      </c>
      <c r="G469" t="s">
        <v>39</v>
      </c>
      <c r="H469" t="s">
        <v>15</v>
      </c>
      <c r="I469" t="s">
        <v>14</v>
      </c>
      <c r="J469" s="1">
        <v>45566.440428240741</v>
      </c>
      <c r="K469" s="1">
        <v>45567</v>
      </c>
      <c r="L469" s="1">
        <v>45567.387129629627</v>
      </c>
      <c r="M469" s="1">
        <v>45567.541666666664</v>
      </c>
      <c r="N469" s="1">
        <v>45568.703333333331</v>
      </c>
      <c r="O469" t="s">
        <v>62</v>
      </c>
      <c r="P469" s="1">
        <v>45568.541666666664</v>
      </c>
      <c r="Q469" t="s">
        <v>67</v>
      </c>
      <c r="R469" t="s">
        <v>68</v>
      </c>
      <c r="S469">
        <v>22.72</v>
      </c>
      <c r="T469">
        <v>26.42</v>
      </c>
      <c r="U469">
        <v>54.3</v>
      </c>
      <c r="V469">
        <v>3.7</v>
      </c>
      <c r="W469">
        <v>31.58</v>
      </c>
      <c r="X469">
        <v>27.87</v>
      </c>
      <c r="Y469">
        <v>3.87</v>
      </c>
      <c r="Z469">
        <f>IF(ShipmentData[[#This Row],[ImportToFulfilledHours]]&gt;12, 1, 0)</f>
        <v>1</v>
      </c>
      <c r="AA469">
        <f>IF(ShipmentData[[#This Row],[ImportToPickUpHours]]&gt;18, 1, 0)</f>
        <v>1</v>
      </c>
    </row>
    <row r="470" spans="1:27" x14ac:dyDescent="0.35">
      <c r="A470">
        <v>9713883712</v>
      </c>
      <c r="B470" t="s">
        <v>5</v>
      </c>
      <c r="C470" t="s">
        <v>57</v>
      </c>
      <c r="D470" t="s">
        <v>39</v>
      </c>
      <c r="E470" t="s">
        <v>15</v>
      </c>
      <c r="F470" t="s">
        <v>14</v>
      </c>
      <c r="G470" t="s">
        <v>23</v>
      </c>
      <c r="H470" t="s">
        <v>50</v>
      </c>
      <c r="I470" t="s">
        <v>14</v>
      </c>
      <c r="J470" s="1">
        <v>45566.448807870373</v>
      </c>
      <c r="K470" s="1">
        <v>45567</v>
      </c>
      <c r="L470" s="1">
        <v>45566.567523148151</v>
      </c>
      <c r="M470" s="1">
        <v>45566.708333333336</v>
      </c>
      <c r="N470" s="1">
        <v>45567.915000000001</v>
      </c>
      <c r="O470" t="s">
        <v>62</v>
      </c>
      <c r="P470" s="1">
        <v>45567.708333333336</v>
      </c>
      <c r="Q470" t="s">
        <v>67</v>
      </c>
      <c r="R470" t="s">
        <v>68</v>
      </c>
      <c r="S470">
        <v>2.83</v>
      </c>
      <c r="T470">
        <v>6.22</v>
      </c>
      <c r="U470">
        <v>35.18</v>
      </c>
      <c r="V470">
        <v>3.37</v>
      </c>
      <c r="W470">
        <v>32.33</v>
      </c>
      <c r="X470">
        <v>28.95</v>
      </c>
      <c r="Y470">
        <v>4.95</v>
      </c>
      <c r="Z470">
        <f>IF(ShipmentData[[#This Row],[ImportToFulfilledHours]]&gt;12, 1, 0)</f>
        <v>0</v>
      </c>
      <c r="AA470">
        <f>IF(ShipmentData[[#This Row],[ImportToPickUpHours]]&gt;18, 1, 0)</f>
        <v>0</v>
      </c>
    </row>
    <row r="471" spans="1:27" x14ac:dyDescent="0.35">
      <c r="A471">
        <v>9713884183</v>
      </c>
      <c r="B471" t="s">
        <v>5</v>
      </c>
      <c r="C471" t="s">
        <v>57</v>
      </c>
      <c r="D471" t="s">
        <v>39</v>
      </c>
      <c r="E471" t="s">
        <v>15</v>
      </c>
      <c r="F471" t="s">
        <v>14</v>
      </c>
      <c r="G471" t="s">
        <v>23</v>
      </c>
      <c r="H471" t="s">
        <v>50</v>
      </c>
      <c r="I471" t="s">
        <v>14</v>
      </c>
      <c r="J471" s="1">
        <v>45566.448819444442</v>
      </c>
      <c r="K471" s="1">
        <v>45567</v>
      </c>
      <c r="L471" s="1">
        <v>45566.567523148151</v>
      </c>
      <c r="M471" s="1">
        <v>45566.708333333336</v>
      </c>
      <c r="N471" s="1">
        <v>45567.855000000003</v>
      </c>
      <c r="O471" t="s">
        <v>62</v>
      </c>
      <c r="P471" s="1">
        <v>45567.708333333336</v>
      </c>
      <c r="Q471" t="s">
        <v>67</v>
      </c>
      <c r="R471" t="s">
        <v>68</v>
      </c>
      <c r="S471">
        <v>2.83</v>
      </c>
      <c r="T471">
        <v>6.22</v>
      </c>
      <c r="U471">
        <v>33.729999999999997</v>
      </c>
      <c r="V471">
        <v>3.37</v>
      </c>
      <c r="W471">
        <v>30.88</v>
      </c>
      <c r="X471">
        <v>27.52</v>
      </c>
      <c r="Y471">
        <v>3.52</v>
      </c>
      <c r="Z471">
        <f>IF(ShipmentData[[#This Row],[ImportToFulfilledHours]]&gt;12, 1, 0)</f>
        <v>0</v>
      </c>
      <c r="AA471">
        <f>IF(ShipmentData[[#This Row],[ImportToPickUpHours]]&gt;18, 1, 0)</f>
        <v>0</v>
      </c>
    </row>
    <row r="472" spans="1:27" x14ac:dyDescent="0.35">
      <c r="A472">
        <v>2065656436</v>
      </c>
      <c r="B472" t="s">
        <v>37</v>
      </c>
      <c r="C472" t="s">
        <v>58</v>
      </c>
      <c r="D472" t="s">
        <v>39</v>
      </c>
      <c r="E472" t="s">
        <v>15</v>
      </c>
      <c r="F472" t="s">
        <v>14</v>
      </c>
      <c r="G472" t="s">
        <v>19</v>
      </c>
      <c r="H472" t="s">
        <v>42</v>
      </c>
      <c r="I472" t="s">
        <v>14</v>
      </c>
      <c r="J472" s="1">
        <v>45566.449560185189</v>
      </c>
      <c r="K472" s="1">
        <v>45567</v>
      </c>
      <c r="L472" s="1">
        <v>45566.700335648151</v>
      </c>
      <c r="M472" s="1">
        <v>45566.708333333336</v>
      </c>
      <c r="N472" s="1">
        <v>45569.548333333332</v>
      </c>
      <c r="O472" t="s">
        <v>62</v>
      </c>
      <c r="P472" s="1">
        <v>45569.708333333336</v>
      </c>
      <c r="Q472" t="s">
        <v>67</v>
      </c>
      <c r="R472" t="s">
        <v>70</v>
      </c>
      <c r="S472">
        <v>6.02</v>
      </c>
      <c r="T472">
        <v>6.2</v>
      </c>
      <c r="U472">
        <v>74.37</v>
      </c>
      <c r="V472">
        <v>0.18</v>
      </c>
      <c r="W472">
        <v>68.349999999999994</v>
      </c>
      <c r="X472">
        <v>68.150000000000006</v>
      </c>
      <c r="Y472">
        <v>0</v>
      </c>
      <c r="Z472">
        <f>IF(ShipmentData[[#This Row],[ImportToFulfilledHours]]&gt;12, 1, 0)</f>
        <v>0</v>
      </c>
      <c r="AA472">
        <f>IF(ShipmentData[[#This Row],[ImportToPickUpHours]]&gt;18, 1, 0)</f>
        <v>0</v>
      </c>
    </row>
    <row r="473" spans="1:27" x14ac:dyDescent="0.35">
      <c r="A473">
        <v>2065656540</v>
      </c>
      <c r="B473" t="s">
        <v>37</v>
      </c>
      <c r="C473" t="s">
        <v>58</v>
      </c>
      <c r="D473" t="s">
        <v>39</v>
      </c>
      <c r="E473" t="s">
        <v>15</v>
      </c>
      <c r="F473" t="s">
        <v>14</v>
      </c>
      <c r="G473" t="s">
        <v>19</v>
      </c>
      <c r="H473" t="s">
        <v>42</v>
      </c>
      <c r="I473" t="s">
        <v>14</v>
      </c>
      <c r="J473" s="1">
        <v>45566.449571759258</v>
      </c>
      <c r="K473" s="1">
        <v>45567</v>
      </c>
      <c r="L473" s="1">
        <v>45566.700335648151</v>
      </c>
      <c r="M473" s="1">
        <v>45566.708333333336</v>
      </c>
      <c r="N473" s="1">
        <v>45569.383333333331</v>
      </c>
      <c r="O473" t="s">
        <v>62</v>
      </c>
      <c r="P473" s="1">
        <v>45569.708333333336</v>
      </c>
      <c r="Q473" t="s">
        <v>67</v>
      </c>
      <c r="R473" t="s">
        <v>70</v>
      </c>
      <c r="S473">
        <v>6.02</v>
      </c>
      <c r="T473">
        <v>6.2</v>
      </c>
      <c r="U473">
        <v>70.400000000000006</v>
      </c>
      <c r="V473">
        <v>0.18</v>
      </c>
      <c r="W473">
        <v>64.38</v>
      </c>
      <c r="X473">
        <v>64.2</v>
      </c>
      <c r="Y473">
        <v>0</v>
      </c>
      <c r="Z473">
        <f>IF(ShipmentData[[#This Row],[ImportToFulfilledHours]]&gt;12, 1, 0)</f>
        <v>0</v>
      </c>
      <c r="AA473">
        <f>IF(ShipmentData[[#This Row],[ImportToPickUpHours]]&gt;18, 1, 0)</f>
        <v>0</v>
      </c>
    </row>
    <row r="474" spans="1:27" x14ac:dyDescent="0.35">
      <c r="A474">
        <v>3033158106</v>
      </c>
      <c r="B474" t="s">
        <v>37</v>
      </c>
      <c r="C474" t="s">
        <v>58</v>
      </c>
      <c r="D474" t="s">
        <v>39</v>
      </c>
      <c r="E474" t="s">
        <v>15</v>
      </c>
      <c r="F474" t="s">
        <v>14</v>
      </c>
      <c r="G474" t="s">
        <v>25</v>
      </c>
      <c r="H474" t="s">
        <v>54</v>
      </c>
      <c r="I474" t="s">
        <v>14</v>
      </c>
      <c r="J474" s="1">
        <v>45566.449618055558</v>
      </c>
      <c r="K474" s="1">
        <v>45567</v>
      </c>
      <c r="L474" s="1">
        <v>45566.527326388888</v>
      </c>
      <c r="M474" s="1">
        <v>45566.541666666664</v>
      </c>
      <c r="N474" s="1">
        <v>45569.361666666664</v>
      </c>
      <c r="O474" t="s">
        <v>62</v>
      </c>
      <c r="P474" s="1">
        <v>45569.541666666664</v>
      </c>
      <c r="Q474" t="s">
        <v>67</v>
      </c>
      <c r="R474" t="s">
        <v>70</v>
      </c>
      <c r="S474">
        <v>1.85</v>
      </c>
      <c r="T474">
        <v>2.2000000000000002</v>
      </c>
      <c r="U474">
        <v>69.88</v>
      </c>
      <c r="V474">
        <v>0.33</v>
      </c>
      <c r="W474">
        <v>68.02</v>
      </c>
      <c r="X474">
        <v>67.67</v>
      </c>
      <c r="Y474">
        <v>0</v>
      </c>
      <c r="Z474">
        <f>IF(ShipmentData[[#This Row],[ImportToFulfilledHours]]&gt;12, 1, 0)</f>
        <v>0</v>
      </c>
      <c r="AA474">
        <f>IF(ShipmentData[[#This Row],[ImportToPickUpHours]]&gt;18, 1, 0)</f>
        <v>0</v>
      </c>
    </row>
    <row r="475" spans="1:27" x14ac:dyDescent="0.35">
      <c r="A475">
        <v>3033158188</v>
      </c>
      <c r="B475" t="s">
        <v>37</v>
      </c>
      <c r="C475" t="s">
        <v>58</v>
      </c>
      <c r="D475" t="s">
        <v>39</v>
      </c>
      <c r="E475" t="s">
        <v>15</v>
      </c>
      <c r="F475" t="s">
        <v>14</v>
      </c>
      <c r="G475" t="s">
        <v>25</v>
      </c>
      <c r="H475" t="s">
        <v>54</v>
      </c>
      <c r="I475" t="s">
        <v>14</v>
      </c>
      <c r="J475" s="1">
        <v>45566.449629629627</v>
      </c>
      <c r="K475" s="1">
        <v>45567</v>
      </c>
      <c r="L475" s="1">
        <v>45566.527326388888</v>
      </c>
      <c r="M475" s="1">
        <v>45566.541666666664</v>
      </c>
      <c r="N475" s="1">
        <v>45568.436666666668</v>
      </c>
      <c r="O475" t="s">
        <v>62</v>
      </c>
      <c r="P475" s="1">
        <v>45569.541666666664</v>
      </c>
      <c r="Q475" t="s">
        <v>67</v>
      </c>
      <c r="R475" t="s">
        <v>70</v>
      </c>
      <c r="S475">
        <v>1.85</v>
      </c>
      <c r="T475">
        <v>2.2000000000000002</v>
      </c>
      <c r="U475">
        <v>47.68</v>
      </c>
      <c r="V475">
        <v>0.33</v>
      </c>
      <c r="W475">
        <v>45.82</v>
      </c>
      <c r="X475">
        <v>45.47</v>
      </c>
      <c r="Y475">
        <v>0</v>
      </c>
      <c r="Z475">
        <f>IF(ShipmentData[[#This Row],[ImportToFulfilledHours]]&gt;12, 1, 0)</f>
        <v>0</v>
      </c>
      <c r="AA475">
        <f>IF(ShipmentData[[#This Row],[ImportToPickUpHours]]&gt;18, 1, 0)</f>
        <v>0</v>
      </c>
    </row>
    <row r="476" spans="1:27" x14ac:dyDescent="0.35">
      <c r="A476">
        <v>2065963793</v>
      </c>
      <c r="B476" t="s">
        <v>37</v>
      </c>
      <c r="C476" t="s">
        <v>38</v>
      </c>
      <c r="D476" t="s">
        <v>39</v>
      </c>
      <c r="E476" t="s">
        <v>15</v>
      </c>
      <c r="F476" t="s">
        <v>14</v>
      </c>
      <c r="G476" t="s">
        <v>31</v>
      </c>
      <c r="H476" t="s">
        <v>46</v>
      </c>
      <c r="I476" t="s">
        <v>14</v>
      </c>
      <c r="J476" s="1">
        <v>45566.451643518521</v>
      </c>
      <c r="K476" s="1">
        <v>45567</v>
      </c>
      <c r="L476" s="1">
        <v>45566.495729166665</v>
      </c>
      <c r="M476" s="1">
        <v>45566.541666666664</v>
      </c>
      <c r="N476" s="1">
        <v>45568.361666666664</v>
      </c>
      <c r="O476" t="s">
        <v>62</v>
      </c>
      <c r="P476" s="1">
        <v>45568.541666666664</v>
      </c>
      <c r="Q476" t="s">
        <v>67</v>
      </c>
      <c r="R476" t="s">
        <v>70</v>
      </c>
      <c r="S476">
        <v>1.05</v>
      </c>
      <c r="T476">
        <v>2.15</v>
      </c>
      <c r="U476">
        <v>45.83</v>
      </c>
      <c r="V476">
        <v>1.1000000000000001</v>
      </c>
      <c r="W476">
        <v>44.77</v>
      </c>
      <c r="X476">
        <v>43.67</v>
      </c>
      <c r="Y476">
        <v>0</v>
      </c>
      <c r="Z476">
        <f>IF(ShipmentData[[#This Row],[ImportToFulfilledHours]]&gt;12, 1, 0)</f>
        <v>0</v>
      </c>
      <c r="AA476">
        <f>IF(ShipmentData[[#This Row],[ImportToPickUpHours]]&gt;18, 1, 0)</f>
        <v>0</v>
      </c>
    </row>
    <row r="477" spans="1:27" x14ac:dyDescent="0.35">
      <c r="A477">
        <v>2065964001</v>
      </c>
      <c r="B477" t="s">
        <v>37</v>
      </c>
      <c r="C477" t="s">
        <v>38</v>
      </c>
      <c r="D477" t="s">
        <v>39</v>
      </c>
      <c r="E477" t="s">
        <v>15</v>
      </c>
      <c r="F477" t="s">
        <v>14</v>
      </c>
      <c r="G477" t="s">
        <v>31</v>
      </c>
      <c r="H477" t="s">
        <v>46</v>
      </c>
      <c r="I477" t="s">
        <v>14</v>
      </c>
      <c r="J477" s="1">
        <v>45566.451655092591</v>
      </c>
      <c r="K477" s="1">
        <v>45567</v>
      </c>
      <c r="L477" s="1">
        <v>45566.495729166665</v>
      </c>
      <c r="M477" s="1">
        <v>45566.541666666664</v>
      </c>
      <c r="N477" s="1"/>
      <c r="O477" t="s">
        <v>62</v>
      </c>
      <c r="P477" s="1">
        <v>45568.541666666664</v>
      </c>
      <c r="Q477" t="s">
        <v>69</v>
      </c>
      <c r="R477" t="s">
        <v>69</v>
      </c>
      <c r="S477">
        <v>1.05</v>
      </c>
      <c r="T477">
        <v>2.15</v>
      </c>
      <c r="V477">
        <v>1.1000000000000001</v>
      </c>
      <c r="Y477">
        <v>0</v>
      </c>
      <c r="Z477">
        <f>IF(ShipmentData[[#This Row],[ImportToFulfilledHours]]&gt;12, 1, 0)</f>
        <v>0</v>
      </c>
      <c r="AA477">
        <f>IF(ShipmentData[[#This Row],[ImportToPickUpHours]]&gt;18, 1, 0)</f>
        <v>0</v>
      </c>
    </row>
    <row r="478" spans="1:27" x14ac:dyDescent="0.35">
      <c r="A478">
        <v>1451568126</v>
      </c>
      <c r="B478" t="s">
        <v>5</v>
      </c>
      <c r="C478" t="s">
        <v>57</v>
      </c>
      <c r="D478" t="s">
        <v>39</v>
      </c>
      <c r="E478" t="s">
        <v>15</v>
      </c>
      <c r="F478" t="s">
        <v>14</v>
      </c>
      <c r="G478" t="s">
        <v>39</v>
      </c>
      <c r="H478" t="s">
        <v>15</v>
      </c>
      <c r="I478" t="s">
        <v>14</v>
      </c>
      <c r="J478" s="1">
        <v>45566.452997685185</v>
      </c>
      <c r="K478" s="1">
        <v>45567</v>
      </c>
      <c r="L478" s="1">
        <v>45566.522407407407</v>
      </c>
      <c r="M478" s="1">
        <v>45566.541666666664</v>
      </c>
      <c r="N478" s="1">
        <v>45567.571666666663</v>
      </c>
      <c r="O478" t="s">
        <v>62</v>
      </c>
      <c r="P478" s="1">
        <v>45567.541666666664</v>
      </c>
      <c r="Q478" t="s">
        <v>67</v>
      </c>
      <c r="R478" t="s">
        <v>68</v>
      </c>
      <c r="S478">
        <v>1.65</v>
      </c>
      <c r="T478">
        <v>2.12</v>
      </c>
      <c r="U478">
        <v>26.83</v>
      </c>
      <c r="V478">
        <v>0.45</v>
      </c>
      <c r="W478">
        <v>25.17</v>
      </c>
      <c r="X478">
        <v>24.72</v>
      </c>
      <c r="Y478">
        <v>0.72</v>
      </c>
      <c r="Z478">
        <f>IF(ShipmentData[[#This Row],[ImportToFulfilledHours]]&gt;12, 1, 0)</f>
        <v>0</v>
      </c>
      <c r="AA478">
        <f>IF(ShipmentData[[#This Row],[ImportToPickUpHours]]&gt;18, 1, 0)</f>
        <v>0</v>
      </c>
    </row>
    <row r="479" spans="1:27" x14ac:dyDescent="0.35">
      <c r="A479">
        <v>1451633382</v>
      </c>
      <c r="B479" t="s">
        <v>5</v>
      </c>
      <c r="C479" t="s">
        <v>57</v>
      </c>
      <c r="D479" t="s">
        <v>39</v>
      </c>
      <c r="E479" t="s">
        <v>15</v>
      </c>
      <c r="F479" t="s">
        <v>14</v>
      </c>
      <c r="G479" t="s">
        <v>39</v>
      </c>
      <c r="H479" t="s">
        <v>15</v>
      </c>
      <c r="I479" t="s">
        <v>14</v>
      </c>
      <c r="J479" s="1">
        <v>45566.452997685185</v>
      </c>
      <c r="K479" s="1">
        <v>45567</v>
      </c>
      <c r="L479" s="1">
        <v>45567.445937500001</v>
      </c>
      <c r="M479" s="1">
        <v>45567.541666666664</v>
      </c>
      <c r="N479" s="1">
        <v>45568.803333333337</v>
      </c>
      <c r="O479" t="s">
        <v>63</v>
      </c>
      <c r="P479" s="1">
        <v>45568.541666666664</v>
      </c>
      <c r="Q479" t="s">
        <v>67</v>
      </c>
      <c r="R479" t="s">
        <v>68</v>
      </c>
      <c r="S479">
        <v>23.82</v>
      </c>
      <c r="T479">
        <v>26.12</v>
      </c>
      <c r="U479">
        <v>56.4</v>
      </c>
      <c r="V479">
        <v>2.2799999999999998</v>
      </c>
      <c r="W479">
        <v>32.57</v>
      </c>
      <c r="X479">
        <v>30.27</v>
      </c>
      <c r="Y479">
        <v>6.27</v>
      </c>
      <c r="Z479">
        <f>IF(ShipmentData[[#This Row],[ImportToFulfilledHours]]&gt;12, 1, 0)</f>
        <v>1</v>
      </c>
      <c r="AA479">
        <f>IF(ShipmentData[[#This Row],[ImportToPickUpHours]]&gt;18, 1, 0)</f>
        <v>1</v>
      </c>
    </row>
    <row r="480" spans="1:27" x14ac:dyDescent="0.35">
      <c r="A480">
        <v>1451633776</v>
      </c>
      <c r="B480" t="s">
        <v>5</v>
      </c>
      <c r="C480" t="s">
        <v>57</v>
      </c>
      <c r="D480" t="s">
        <v>39</v>
      </c>
      <c r="E480" t="s">
        <v>15</v>
      </c>
      <c r="F480" t="s">
        <v>14</v>
      </c>
      <c r="G480" t="s">
        <v>39</v>
      </c>
      <c r="H480" t="s">
        <v>15</v>
      </c>
      <c r="I480" t="s">
        <v>14</v>
      </c>
      <c r="J480" s="1">
        <v>45566.453009259261</v>
      </c>
      <c r="K480" s="1">
        <v>45567</v>
      </c>
      <c r="L480" s="1">
        <v>45567.445937500001</v>
      </c>
      <c r="M480" s="1">
        <v>45567.541666666664</v>
      </c>
      <c r="N480" s="1"/>
      <c r="O480" t="s">
        <v>62</v>
      </c>
      <c r="P480" s="1">
        <v>45568.541666666664</v>
      </c>
      <c r="Q480" t="s">
        <v>69</v>
      </c>
      <c r="R480" t="s">
        <v>69</v>
      </c>
      <c r="S480">
        <v>23.82</v>
      </c>
      <c r="T480">
        <v>26.12</v>
      </c>
      <c r="V480">
        <v>2.2799999999999998</v>
      </c>
      <c r="Y480">
        <v>0</v>
      </c>
      <c r="Z480">
        <f>IF(ShipmentData[[#This Row],[ImportToFulfilledHours]]&gt;12, 1, 0)</f>
        <v>1</v>
      </c>
      <c r="AA480">
        <f>IF(ShipmentData[[#This Row],[ImportToPickUpHours]]&gt;18, 1, 0)</f>
        <v>1</v>
      </c>
    </row>
    <row r="481" spans="1:27" x14ac:dyDescent="0.35">
      <c r="A481">
        <v>1451568606</v>
      </c>
      <c r="B481" t="s">
        <v>5</v>
      </c>
      <c r="C481" t="s">
        <v>57</v>
      </c>
      <c r="D481" t="s">
        <v>39</v>
      </c>
      <c r="E481" t="s">
        <v>15</v>
      </c>
      <c r="F481" t="s">
        <v>14</v>
      </c>
      <c r="G481" t="s">
        <v>39</v>
      </c>
      <c r="H481" t="s">
        <v>15</v>
      </c>
      <c r="I481" t="s">
        <v>14</v>
      </c>
      <c r="J481" s="1">
        <v>45566.453009259261</v>
      </c>
      <c r="K481" s="1">
        <v>45567</v>
      </c>
      <c r="L481" s="1">
        <v>45566.522407407407</v>
      </c>
      <c r="M481" s="1">
        <v>45566.541666666664</v>
      </c>
      <c r="N481" s="1">
        <v>45567.808333333334</v>
      </c>
      <c r="O481" t="s">
        <v>62</v>
      </c>
      <c r="P481" s="1">
        <v>45567.541666666664</v>
      </c>
      <c r="Q481" t="s">
        <v>67</v>
      </c>
      <c r="R481" t="s">
        <v>68</v>
      </c>
      <c r="S481">
        <v>1.65</v>
      </c>
      <c r="T481">
        <v>2.12</v>
      </c>
      <c r="U481">
        <v>32.520000000000003</v>
      </c>
      <c r="V481">
        <v>0.45</v>
      </c>
      <c r="W481">
        <v>30.85</v>
      </c>
      <c r="X481">
        <v>30.4</v>
      </c>
      <c r="Y481">
        <v>6.4</v>
      </c>
      <c r="Z481">
        <f>IF(ShipmentData[[#This Row],[ImportToFulfilledHours]]&gt;12, 1, 0)</f>
        <v>0</v>
      </c>
      <c r="AA481">
        <f>IF(ShipmentData[[#This Row],[ImportToPickUpHours]]&gt;18, 1, 0)</f>
        <v>0</v>
      </c>
    </row>
    <row r="482" spans="1:27" x14ac:dyDescent="0.35">
      <c r="A482">
        <v>1452193450</v>
      </c>
      <c r="B482" t="s">
        <v>6</v>
      </c>
      <c r="C482" t="s">
        <v>58</v>
      </c>
      <c r="D482" t="s">
        <v>39</v>
      </c>
      <c r="E482" t="s">
        <v>15</v>
      </c>
      <c r="F482" t="s">
        <v>14</v>
      </c>
      <c r="G482" t="s">
        <v>18</v>
      </c>
      <c r="H482" t="s">
        <v>41</v>
      </c>
      <c r="I482" t="s">
        <v>14</v>
      </c>
      <c r="J482" s="1">
        <v>45566.455775462964</v>
      </c>
      <c r="K482" s="1">
        <v>45567</v>
      </c>
      <c r="L482" s="1">
        <v>45566.552916666667</v>
      </c>
      <c r="M482" s="1">
        <v>45566.708333333336</v>
      </c>
      <c r="N482" s="1">
        <v>45568.60633101852</v>
      </c>
      <c r="O482" t="s">
        <v>62</v>
      </c>
      <c r="P482" s="1">
        <v>45569.708333333336</v>
      </c>
      <c r="Q482" t="s">
        <v>67</v>
      </c>
      <c r="R482" t="s">
        <v>70</v>
      </c>
      <c r="S482">
        <v>2.3199999999999998</v>
      </c>
      <c r="T482">
        <v>6.05</v>
      </c>
      <c r="U482">
        <v>51.6</v>
      </c>
      <c r="V482">
        <v>3.72</v>
      </c>
      <c r="W482">
        <v>49.27</v>
      </c>
      <c r="X482">
        <v>45.55</v>
      </c>
      <c r="Y482">
        <v>0</v>
      </c>
      <c r="Z482">
        <f>IF(ShipmentData[[#This Row],[ImportToFulfilledHours]]&gt;12, 1, 0)</f>
        <v>0</v>
      </c>
      <c r="AA482">
        <f>IF(ShipmentData[[#This Row],[ImportToPickUpHours]]&gt;18, 1, 0)</f>
        <v>0</v>
      </c>
    </row>
    <row r="483" spans="1:27" x14ac:dyDescent="0.35">
      <c r="A483">
        <v>1452193640</v>
      </c>
      <c r="B483" t="s">
        <v>6</v>
      </c>
      <c r="C483" t="s">
        <v>58</v>
      </c>
      <c r="D483" t="s">
        <v>39</v>
      </c>
      <c r="E483" t="s">
        <v>15</v>
      </c>
      <c r="F483" t="s">
        <v>14</v>
      </c>
      <c r="G483" t="s">
        <v>18</v>
      </c>
      <c r="H483" t="s">
        <v>41</v>
      </c>
      <c r="I483" t="s">
        <v>14</v>
      </c>
      <c r="J483" s="1">
        <v>45566.455787037034</v>
      </c>
      <c r="K483" s="1">
        <v>45567</v>
      </c>
      <c r="L483" s="1">
        <v>45566.552916666667</v>
      </c>
      <c r="M483" s="1">
        <v>45566.708333333336</v>
      </c>
      <c r="N483" s="1">
        <v>45569.39166666667</v>
      </c>
      <c r="O483" t="s">
        <v>62</v>
      </c>
      <c r="P483" s="1">
        <v>45569.708333333336</v>
      </c>
      <c r="Q483" t="s">
        <v>67</v>
      </c>
      <c r="R483" t="s">
        <v>70</v>
      </c>
      <c r="S483">
        <v>2.3199999999999998</v>
      </c>
      <c r="T483">
        <v>6.05</v>
      </c>
      <c r="U483">
        <v>70.45</v>
      </c>
      <c r="V483">
        <v>3.72</v>
      </c>
      <c r="W483">
        <v>68.12</v>
      </c>
      <c r="X483">
        <v>64.400000000000006</v>
      </c>
      <c r="Y483">
        <v>0</v>
      </c>
      <c r="Z483">
        <f>IF(ShipmentData[[#This Row],[ImportToFulfilledHours]]&gt;12, 1, 0)</f>
        <v>0</v>
      </c>
      <c r="AA483">
        <f>IF(ShipmentData[[#This Row],[ImportToPickUpHours]]&gt;18, 1, 0)</f>
        <v>0</v>
      </c>
    </row>
    <row r="484" spans="1:27" x14ac:dyDescent="0.35">
      <c r="A484">
        <v>2066390818</v>
      </c>
      <c r="B484" t="s">
        <v>37</v>
      </c>
      <c r="C484" t="s">
        <v>57</v>
      </c>
      <c r="D484" t="s">
        <v>39</v>
      </c>
      <c r="E484" t="s">
        <v>15</v>
      </c>
      <c r="F484" t="s">
        <v>14</v>
      </c>
      <c r="G484" t="s">
        <v>24</v>
      </c>
      <c r="H484" t="s">
        <v>48</v>
      </c>
      <c r="I484" t="s">
        <v>14</v>
      </c>
      <c r="J484" s="1">
        <v>45566.456504629627</v>
      </c>
      <c r="K484" s="1">
        <v>45567</v>
      </c>
      <c r="L484" s="1">
        <v>45566.487893518519</v>
      </c>
      <c r="M484" s="1">
        <v>45566.541666666664</v>
      </c>
      <c r="N484" s="1">
        <v>45567.781666666669</v>
      </c>
      <c r="O484" t="s">
        <v>62</v>
      </c>
      <c r="P484" s="1">
        <v>45567.541666666664</v>
      </c>
      <c r="Q484" t="s">
        <v>67</v>
      </c>
      <c r="R484" t="s">
        <v>68</v>
      </c>
      <c r="S484">
        <v>0.75</v>
      </c>
      <c r="T484">
        <v>2.0299999999999998</v>
      </c>
      <c r="U484">
        <v>31.8</v>
      </c>
      <c r="V484">
        <v>1.28</v>
      </c>
      <c r="W484">
        <v>31.05</v>
      </c>
      <c r="X484">
        <v>29.75</v>
      </c>
      <c r="Y484">
        <v>5.75</v>
      </c>
      <c r="Z484">
        <f>IF(ShipmentData[[#This Row],[ImportToFulfilledHours]]&gt;12, 1, 0)</f>
        <v>0</v>
      </c>
      <c r="AA484">
        <f>IF(ShipmentData[[#This Row],[ImportToPickUpHours]]&gt;18, 1, 0)</f>
        <v>0</v>
      </c>
    </row>
    <row r="485" spans="1:27" x14ac:dyDescent="0.35">
      <c r="A485">
        <v>2066390971</v>
      </c>
      <c r="B485" t="s">
        <v>37</v>
      </c>
      <c r="C485" t="s">
        <v>57</v>
      </c>
      <c r="D485" t="s">
        <v>39</v>
      </c>
      <c r="E485" t="s">
        <v>15</v>
      </c>
      <c r="F485" t="s">
        <v>14</v>
      </c>
      <c r="G485" t="s">
        <v>24</v>
      </c>
      <c r="H485" t="s">
        <v>48</v>
      </c>
      <c r="I485" t="s">
        <v>14</v>
      </c>
      <c r="J485" s="1">
        <v>45566.456516203703</v>
      </c>
      <c r="K485" s="1">
        <v>45567</v>
      </c>
      <c r="L485" s="1">
        <v>45566.487893518519</v>
      </c>
      <c r="M485" s="1">
        <v>45566.541666666664</v>
      </c>
      <c r="N485" s="1">
        <v>45567.441666666666</v>
      </c>
      <c r="O485" t="s">
        <v>62</v>
      </c>
      <c r="P485" s="1">
        <v>45567.541666666664</v>
      </c>
      <c r="Q485" t="s">
        <v>67</v>
      </c>
      <c r="R485" t="s">
        <v>70</v>
      </c>
      <c r="S485">
        <v>0.75</v>
      </c>
      <c r="T485">
        <v>2.0299999999999998</v>
      </c>
      <c r="U485">
        <v>23.63</v>
      </c>
      <c r="V485">
        <v>1.28</v>
      </c>
      <c r="W485">
        <v>22.88</v>
      </c>
      <c r="X485">
        <v>21.6</v>
      </c>
      <c r="Y485">
        <v>0</v>
      </c>
      <c r="Z485">
        <f>IF(ShipmentData[[#This Row],[ImportToFulfilledHours]]&gt;12, 1, 0)</f>
        <v>0</v>
      </c>
      <c r="AA485">
        <f>IF(ShipmentData[[#This Row],[ImportToPickUpHours]]&gt;18, 1, 0)</f>
        <v>0</v>
      </c>
    </row>
    <row r="486" spans="1:27" x14ac:dyDescent="0.35">
      <c r="A486">
        <v>2066641639</v>
      </c>
      <c r="B486" t="s">
        <v>37</v>
      </c>
      <c r="C486" t="s">
        <v>38</v>
      </c>
      <c r="D486" t="s">
        <v>39</v>
      </c>
      <c r="E486" t="s">
        <v>15</v>
      </c>
      <c r="F486" t="s">
        <v>14</v>
      </c>
      <c r="G486" t="s">
        <v>19</v>
      </c>
      <c r="H486" t="s">
        <v>42</v>
      </c>
      <c r="I486" t="s">
        <v>14</v>
      </c>
      <c r="J486" s="1">
        <v>45566.458587962959</v>
      </c>
      <c r="K486" s="1">
        <v>45567</v>
      </c>
      <c r="L486" s="1">
        <v>45566.523240740738</v>
      </c>
      <c r="M486" s="1">
        <v>45566.541666666664</v>
      </c>
      <c r="N486" s="1">
        <v>45567.40966435185</v>
      </c>
      <c r="O486" t="s">
        <v>62</v>
      </c>
      <c r="P486" s="1">
        <v>45568.541666666664</v>
      </c>
      <c r="Q486" t="s">
        <v>67</v>
      </c>
      <c r="R486" t="s">
        <v>70</v>
      </c>
      <c r="S486">
        <v>1.55</v>
      </c>
      <c r="T486">
        <v>1.98</v>
      </c>
      <c r="U486">
        <v>22.82</v>
      </c>
      <c r="V486">
        <v>0.43</v>
      </c>
      <c r="W486">
        <v>21.27</v>
      </c>
      <c r="X486">
        <v>20.82</v>
      </c>
      <c r="Y486">
        <v>0</v>
      </c>
      <c r="Z486">
        <f>IF(ShipmentData[[#This Row],[ImportToFulfilledHours]]&gt;12, 1, 0)</f>
        <v>0</v>
      </c>
      <c r="AA486">
        <f>IF(ShipmentData[[#This Row],[ImportToPickUpHours]]&gt;18, 1, 0)</f>
        <v>0</v>
      </c>
    </row>
    <row r="487" spans="1:27" x14ac:dyDescent="0.35">
      <c r="A487">
        <v>2066641700</v>
      </c>
      <c r="B487" t="s">
        <v>37</v>
      </c>
      <c r="C487" t="s">
        <v>38</v>
      </c>
      <c r="D487" t="s">
        <v>39</v>
      </c>
      <c r="E487" t="s">
        <v>15</v>
      </c>
      <c r="F487" t="s">
        <v>14</v>
      </c>
      <c r="G487" t="s">
        <v>19</v>
      </c>
      <c r="H487" t="s">
        <v>42</v>
      </c>
      <c r="I487" t="s">
        <v>14</v>
      </c>
      <c r="J487" s="1">
        <v>45566.458599537036</v>
      </c>
      <c r="K487" s="1">
        <v>45567</v>
      </c>
      <c r="L487" s="1">
        <v>45566.523240740738</v>
      </c>
      <c r="M487" s="1">
        <v>45566.541666666664</v>
      </c>
      <c r="N487" s="1"/>
      <c r="O487" t="s">
        <v>62</v>
      </c>
      <c r="P487" s="1">
        <v>45568.541666666664</v>
      </c>
      <c r="Q487" t="s">
        <v>69</v>
      </c>
      <c r="R487" t="s">
        <v>69</v>
      </c>
      <c r="S487">
        <v>1.55</v>
      </c>
      <c r="T487">
        <v>1.98</v>
      </c>
      <c r="V487">
        <v>0.43</v>
      </c>
      <c r="Y487">
        <v>0</v>
      </c>
      <c r="Z487">
        <f>IF(ShipmentData[[#This Row],[ImportToFulfilledHours]]&gt;12, 1, 0)</f>
        <v>0</v>
      </c>
      <c r="AA487">
        <f>IF(ShipmentData[[#This Row],[ImportToPickUpHours]]&gt;18, 1, 0)</f>
        <v>0</v>
      </c>
    </row>
    <row r="488" spans="1:27" x14ac:dyDescent="0.35">
      <c r="A488">
        <v>9404323248</v>
      </c>
      <c r="B488" t="s">
        <v>11</v>
      </c>
      <c r="C488" t="s">
        <v>58</v>
      </c>
      <c r="D488" t="s">
        <v>39</v>
      </c>
      <c r="E488" t="s">
        <v>15</v>
      </c>
      <c r="F488" t="s">
        <v>14</v>
      </c>
      <c r="G488" t="s">
        <v>32</v>
      </c>
      <c r="H488" t="s">
        <v>44</v>
      </c>
      <c r="I488" t="s">
        <v>14</v>
      </c>
      <c r="J488" s="1">
        <v>45566.459745370368</v>
      </c>
      <c r="K488" s="1">
        <v>45567</v>
      </c>
      <c r="L488" s="1">
        <v>45567.394201388888</v>
      </c>
      <c r="M488" s="1">
        <v>45567.541666666664</v>
      </c>
      <c r="N488" s="1">
        <v>45570.506666666668</v>
      </c>
      <c r="O488" t="s">
        <v>62</v>
      </c>
      <c r="P488" s="1">
        <v>45570.541666666664</v>
      </c>
      <c r="Q488" t="s">
        <v>67</v>
      </c>
      <c r="R488" t="s">
        <v>70</v>
      </c>
      <c r="S488">
        <v>22.42</v>
      </c>
      <c r="T488">
        <v>25.95</v>
      </c>
      <c r="U488">
        <v>97.12</v>
      </c>
      <c r="V488">
        <v>3.53</v>
      </c>
      <c r="W488">
        <v>74.680000000000007</v>
      </c>
      <c r="X488">
        <v>71.150000000000006</v>
      </c>
      <c r="Y488">
        <v>0</v>
      </c>
      <c r="Z488">
        <f>IF(ShipmentData[[#This Row],[ImportToFulfilledHours]]&gt;12, 1, 0)</f>
        <v>1</v>
      </c>
      <c r="AA488">
        <f>IF(ShipmentData[[#This Row],[ImportToPickUpHours]]&gt;18, 1, 0)</f>
        <v>1</v>
      </c>
    </row>
    <row r="489" spans="1:27" x14ac:dyDescent="0.35">
      <c r="A489">
        <v>9404323547</v>
      </c>
      <c r="B489" t="s">
        <v>11</v>
      </c>
      <c r="C489" t="s">
        <v>58</v>
      </c>
      <c r="D489" t="s">
        <v>39</v>
      </c>
      <c r="E489" t="s">
        <v>15</v>
      </c>
      <c r="F489" t="s">
        <v>14</v>
      </c>
      <c r="G489" t="s">
        <v>32</v>
      </c>
      <c r="H489" t="s">
        <v>44</v>
      </c>
      <c r="I489" t="s">
        <v>14</v>
      </c>
      <c r="J489" s="1">
        <v>45566.459756944445</v>
      </c>
      <c r="K489" s="1">
        <v>45567</v>
      </c>
      <c r="L489" s="1">
        <v>45567.394201388888</v>
      </c>
      <c r="M489" s="1">
        <v>45567.541666666664</v>
      </c>
      <c r="N489" s="1">
        <v>45570.626666666663</v>
      </c>
      <c r="O489" t="s">
        <v>62</v>
      </c>
      <c r="P489" s="1">
        <v>45570.541666666664</v>
      </c>
      <c r="Q489" t="s">
        <v>67</v>
      </c>
      <c r="R489" t="s">
        <v>68</v>
      </c>
      <c r="S489">
        <v>22.42</v>
      </c>
      <c r="T489">
        <v>25.95</v>
      </c>
      <c r="U489">
        <v>100</v>
      </c>
      <c r="V489">
        <v>3.53</v>
      </c>
      <c r="W489">
        <v>77.569999999999993</v>
      </c>
      <c r="X489">
        <v>74.03</v>
      </c>
      <c r="Y489">
        <v>2.0299999999999998</v>
      </c>
      <c r="Z489">
        <f>IF(ShipmentData[[#This Row],[ImportToFulfilledHours]]&gt;12, 1, 0)</f>
        <v>1</v>
      </c>
      <c r="AA489">
        <f>IF(ShipmentData[[#This Row],[ImportToPickUpHours]]&gt;18, 1, 0)</f>
        <v>1</v>
      </c>
    </row>
    <row r="490" spans="1:27" x14ac:dyDescent="0.35">
      <c r="A490">
        <v>1686647937</v>
      </c>
      <c r="B490" t="s">
        <v>5</v>
      </c>
      <c r="C490" t="s">
        <v>38</v>
      </c>
      <c r="D490" t="s">
        <v>39</v>
      </c>
      <c r="E490" t="s">
        <v>15</v>
      </c>
      <c r="F490" t="s">
        <v>14</v>
      </c>
      <c r="G490" t="s">
        <v>26</v>
      </c>
      <c r="H490" t="s">
        <v>42</v>
      </c>
      <c r="I490" t="s">
        <v>14</v>
      </c>
      <c r="J490" s="1">
        <v>45566.460648148146</v>
      </c>
      <c r="K490" s="1">
        <v>45567</v>
      </c>
      <c r="L490" s="1">
        <v>45566.557581018518</v>
      </c>
      <c r="M490" s="1">
        <v>45566.708333333336</v>
      </c>
      <c r="N490" s="1">
        <v>45567.810995370368</v>
      </c>
      <c r="O490" t="s">
        <v>62</v>
      </c>
      <c r="P490" s="1">
        <v>45568.708333333336</v>
      </c>
      <c r="Q490" t="s">
        <v>67</v>
      </c>
      <c r="R490" t="s">
        <v>70</v>
      </c>
      <c r="S490">
        <v>2.3199999999999998</v>
      </c>
      <c r="T490">
        <v>5.93</v>
      </c>
      <c r="U490">
        <v>32.4</v>
      </c>
      <c r="V490">
        <v>3.62</v>
      </c>
      <c r="W490">
        <v>30.07</v>
      </c>
      <c r="X490">
        <v>26.45</v>
      </c>
      <c r="Y490">
        <v>0</v>
      </c>
      <c r="Z490">
        <f>IF(ShipmentData[[#This Row],[ImportToFulfilledHours]]&gt;12, 1, 0)</f>
        <v>0</v>
      </c>
      <c r="AA490">
        <f>IF(ShipmentData[[#This Row],[ImportToPickUpHours]]&gt;18, 1, 0)</f>
        <v>0</v>
      </c>
    </row>
    <row r="491" spans="1:27" x14ac:dyDescent="0.35">
      <c r="A491">
        <v>1686648623</v>
      </c>
      <c r="B491" t="s">
        <v>5</v>
      </c>
      <c r="C491" t="s">
        <v>38</v>
      </c>
      <c r="D491" t="s">
        <v>39</v>
      </c>
      <c r="E491" t="s">
        <v>15</v>
      </c>
      <c r="F491" t="s">
        <v>14</v>
      </c>
      <c r="G491" t="s">
        <v>26</v>
      </c>
      <c r="H491" t="s">
        <v>42</v>
      </c>
      <c r="I491" t="s">
        <v>14</v>
      </c>
      <c r="J491" s="1">
        <v>45566.460659722223</v>
      </c>
      <c r="K491" s="1">
        <v>45567</v>
      </c>
      <c r="L491" s="1">
        <v>45566.557581018518</v>
      </c>
      <c r="M491" s="1">
        <v>45566.708333333336</v>
      </c>
      <c r="N491" s="1">
        <v>45568.855000000003</v>
      </c>
      <c r="O491" t="s">
        <v>62</v>
      </c>
      <c r="P491" s="1">
        <v>45568.708333333336</v>
      </c>
      <c r="Q491" t="s">
        <v>67</v>
      </c>
      <c r="R491" t="s">
        <v>68</v>
      </c>
      <c r="S491">
        <v>2.3199999999999998</v>
      </c>
      <c r="T491">
        <v>5.93</v>
      </c>
      <c r="U491">
        <v>57.45</v>
      </c>
      <c r="V491">
        <v>3.62</v>
      </c>
      <c r="W491">
        <v>55.13</v>
      </c>
      <c r="X491">
        <v>51.52</v>
      </c>
      <c r="Y491">
        <v>3.52</v>
      </c>
      <c r="Z491">
        <f>IF(ShipmentData[[#This Row],[ImportToFulfilledHours]]&gt;12, 1, 0)</f>
        <v>0</v>
      </c>
      <c r="AA491">
        <f>IF(ShipmentData[[#This Row],[ImportToPickUpHours]]&gt;18, 1, 0)</f>
        <v>0</v>
      </c>
    </row>
    <row r="492" spans="1:27" x14ac:dyDescent="0.35">
      <c r="A492">
        <v>7238956189</v>
      </c>
      <c r="B492" t="s">
        <v>13</v>
      </c>
      <c r="C492" t="s">
        <v>57</v>
      </c>
      <c r="D492" t="s">
        <v>39</v>
      </c>
      <c r="E492" t="s">
        <v>15</v>
      </c>
      <c r="F492" t="s">
        <v>14</v>
      </c>
      <c r="G492" t="s">
        <v>22</v>
      </c>
      <c r="H492" t="s">
        <v>53</v>
      </c>
      <c r="I492" t="s">
        <v>14</v>
      </c>
      <c r="J492" s="1">
        <v>45566.461296296293</v>
      </c>
      <c r="K492" s="1">
        <v>45567</v>
      </c>
      <c r="L492" s="1">
        <v>45566.536423611113</v>
      </c>
      <c r="M492" s="1">
        <v>45566.708333333336</v>
      </c>
      <c r="N492" s="1">
        <v>45568.348333333335</v>
      </c>
      <c r="O492" t="s">
        <v>62</v>
      </c>
      <c r="P492" s="1">
        <v>45567.708333333336</v>
      </c>
      <c r="Q492" t="s">
        <v>67</v>
      </c>
      <c r="R492" t="s">
        <v>68</v>
      </c>
      <c r="S492">
        <v>1.8</v>
      </c>
      <c r="T492">
        <v>5.92</v>
      </c>
      <c r="U492">
        <v>45.28</v>
      </c>
      <c r="V492">
        <v>4.12</v>
      </c>
      <c r="W492">
        <v>43.48</v>
      </c>
      <c r="X492">
        <v>39.35</v>
      </c>
      <c r="Y492">
        <v>15.35</v>
      </c>
      <c r="Z492">
        <f>IF(ShipmentData[[#This Row],[ImportToFulfilledHours]]&gt;12, 1, 0)</f>
        <v>0</v>
      </c>
      <c r="AA492">
        <f>IF(ShipmentData[[#This Row],[ImportToPickUpHours]]&gt;18, 1, 0)</f>
        <v>0</v>
      </c>
    </row>
    <row r="493" spans="1:27" x14ac:dyDescent="0.35">
      <c r="A493">
        <v>7238956600</v>
      </c>
      <c r="B493" t="s">
        <v>13</v>
      </c>
      <c r="C493" t="s">
        <v>57</v>
      </c>
      <c r="D493" t="s">
        <v>39</v>
      </c>
      <c r="E493" t="s">
        <v>15</v>
      </c>
      <c r="F493" t="s">
        <v>14</v>
      </c>
      <c r="G493" t="s">
        <v>22</v>
      </c>
      <c r="H493" t="s">
        <v>53</v>
      </c>
      <c r="I493" t="s">
        <v>14</v>
      </c>
      <c r="J493" s="1">
        <v>45566.46130787037</v>
      </c>
      <c r="K493" s="1">
        <v>45567</v>
      </c>
      <c r="L493" s="1">
        <v>45566.536423611113</v>
      </c>
      <c r="M493" s="1">
        <v>45566.708333333336</v>
      </c>
      <c r="N493" s="1">
        <v>45567.703333333331</v>
      </c>
      <c r="O493" t="s">
        <v>62</v>
      </c>
      <c r="P493" s="1">
        <v>45567.708333333336</v>
      </c>
      <c r="Q493" t="s">
        <v>67</v>
      </c>
      <c r="R493" t="s">
        <v>70</v>
      </c>
      <c r="S493">
        <v>1.8</v>
      </c>
      <c r="T493">
        <v>5.92</v>
      </c>
      <c r="U493">
        <v>29.8</v>
      </c>
      <c r="V493">
        <v>4.12</v>
      </c>
      <c r="W493">
        <v>28</v>
      </c>
      <c r="X493">
        <v>23.87</v>
      </c>
      <c r="Y493">
        <v>0</v>
      </c>
      <c r="Z493">
        <f>IF(ShipmentData[[#This Row],[ImportToFulfilledHours]]&gt;12, 1, 0)</f>
        <v>0</v>
      </c>
      <c r="AA493">
        <f>IF(ShipmentData[[#This Row],[ImportToPickUpHours]]&gt;18, 1, 0)</f>
        <v>0</v>
      </c>
    </row>
    <row r="494" spans="1:27" x14ac:dyDescent="0.35">
      <c r="A494">
        <v>2067122811</v>
      </c>
      <c r="B494" t="s">
        <v>6</v>
      </c>
      <c r="C494" t="s">
        <v>58</v>
      </c>
      <c r="D494" t="s">
        <v>39</v>
      </c>
      <c r="E494" t="s">
        <v>15</v>
      </c>
      <c r="F494" t="s">
        <v>14</v>
      </c>
      <c r="G494" t="s">
        <v>18</v>
      </c>
      <c r="H494" t="s">
        <v>41</v>
      </c>
      <c r="I494" t="s">
        <v>14</v>
      </c>
      <c r="J494" s="1">
        <v>45566.463449074072</v>
      </c>
      <c r="K494" s="1">
        <v>45567</v>
      </c>
      <c r="L494" s="1">
        <v>45566.662523148145</v>
      </c>
      <c r="M494" s="1">
        <v>45566.708333333336</v>
      </c>
      <c r="N494" s="1">
        <v>45568.531666666669</v>
      </c>
      <c r="O494" t="s">
        <v>62</v>
      </c>
      <c r="P494" s="1">
        <v>45569.708333333336</v>
      </c>
      <c r="Q494" t="s">
        <v>67</v>
      </c>
      <c r="R494" t="s">
        <v>70</v>
      </c>
      <c r="S494">
        <v>4.7699999999999996</v>
      </c>
      <c r="T494">
        <v>5.87</v>
      </c>
      <c r="U494">
        <v>49.63</v>
      </c>
      <c r="V494">
        <v>1.08</v>
      </c>
      <c r="W494">
        <v>44.85</v>
      </c>
      <c r="X494">
        <v>43.75</v>
      </c>
      <c r="Y494">
        <v>0</v>
      </c>
      <c r="Z494">
        <f>IF(ShipmentData[[#This Row],[ImportToFulfilledHours]]&gt;12, 1, 0)</f>
        <v>0</v>
      </c>
      <c r="AA494">
        <f>IF(ShipmentData[[#This Row],[ImportToPickUpHours]]&gt;18, 1, 0)</f>
        <v>0</v>
      </c>
    </row>
    <row r="495" spans="1:27" x14ac:dyDescent="0.35">
      <c r="A495">
        <v>2067122940</v>
      </c>
      <c r="B495" t="s">
        <v>6</v>
      </c>
      <c r="C495" t="s">
        <v>58</v>
      </c>
      <c r="D495" t="s">
        <v>39</v>
      </c>
      <c r="E495" t="s">
        <v>15</v>
      </c>
      <c r="F495" t="s">
        <v>14</v>
      </c>
      <c r="G495" t="s">
        <v>18</v>
      </c>
      <c r="H495" t="s">
        <v>41</v>
      </c>
      <c r="I495" t="s">
        <v>14</v>
      </c>
      <c r="J495" s="1">
        <v>45566.463460648149</v>
      </c>
      <c r="K495" s="1">
        <v>45567</v>
      </c>
      <c r="L495" s="1">
        <v>45566.662523148145</v>
      </c>
      <c r="M495" s="1">
        <v>45566.708333333336</v>
      </c>
      <c r="N495" s="1">
        <v>45568.523333333331</v>
      </c>
      <c r="O495" t="s">
        <v>62</v>
      </c>
      <c r="P495" s="1">
        <v>45569.708333333336</v>
      </c>
      <c r="Q495" t="s">
        <v>67</v>
      </c>
      <c r="R495" t="s">
        <v>70</v>
      </c>
      <c r="S495">
        <v>4.7699999999999996</v>
      </c>
      <c r="T495">
        <v>5.87</v>
      </c>
      <c r="U495">
        <v>49.43</v>
      </c>
      <c r="V495">
        <v>1.08</v>
      </c>
      <c r="W495">
        <v>44.65</v>
      </c>
      <c r="X495">
        <v>43.55</v>
      </c>
      <c r="Y495">
        <v>0</v>
      </c>
      <c r="Z495">
        <f>IF(ShipmentData[[#This Row],[ImportToFulfilledHours]]&gt;12, 1, 0)</f>
        <v>0</v>
      </c>
      <c r="AA495">
        <f>IF(ShipmentData[[#This Row],[ImportToPickUpHours]]&gt;18, 1, 0)</f>
        <v>0</v>
      </c>
    </row>
    <row r="496" spans="1:27" x14ac:dyDescent="0.35">
      <c r="A496">
        <v>2067370924</v>
      </c>
      <c r="B496" t="s">
        <v>37</v>
      </c>
      <c r="C496" t="s">
        <v>38</v>
      </c>
      <c r="D496" t="s">
        <v>39</v>
      </c>
      <c r="E496" t="s">
        <v>15</v>
      </c>
      <c r="F496" t="s">
        <v>14</v>
      </c>
      <c r="G496" t="s">
        <v>19</v>
      </c>
      <c r="H496" t="s">
        <v>42</v>
      </c>
      <c r="I496" t="s">
        <v>14</v>
      </c>
      <c r="J496" s="1">
        <v>45566.466226851851</v>
      </c>
      <c r="K496" s="1">
        <v>45567</v>
      </c>
      <c r="L496" s="1">
        <v>45566.590069444443</v>
      </c>
      <c r="M496" s="1">
        <v>45566.708333333336</v>
      </c>
      <c r="N496" s="1">
        <v>45567.66233796296</v>
      </c>
      <c r="O496" t="s">
        <v>62</v>
      </c>
      <c r="P496" s="1">
        <v>45568.708333333336</v>
      </c>
      <c r="Q496" t="s">
        <v>67</v>
      </c>
      <c r="R496" t="s">
        <v>70</v>
      </c>
      <c r="S496">
        <v>2.97</v>
      </c>
      <c r="T496">
        <v>5.8</v>
      </c>
      <c r="U496">
        <v>28.7</v>
      </c>
      <c r="V496">
        <v>2.83</v>
      </c>
      <c r="W496">
        <v>25.73</v>
      </c>
      <c r="X496">
        <v>22.88</v>
      </c>
      <c r="Y496">
        <v>0</v>
      </c>
      <c r="Z496">
        <f>IF(ShipmentData[[#This Row],[ImportToFulfilledHours]]&gt;12, 1, 0)</f>
        <v>0</v>
      </c>
      <c r="AA496">
        <f>IF(ShipmentData[[#This Row],[ImportToPickUpHours]]&gt;18, 1, 0)</f>
        <v>0</v>
      </c>
    </row>
    <row r="497" spans="1:27" x14ac:dyDescent="0.35">
      <c r="A497">
        <v>2067371550</v>
      </c>
      <c r="B497" t="s">
        <v>37</v>
      </c>
      <c r="C497" t="s">
        <v>38</v>
      </c>
      <c r="D497" t="s">
        <v>39</v>
      </c>
      <c r="E497" t="s">
        <v>15</v>
      </c>
      <c r="F497" t="s">
        <v>14</v>
      </c>
      <c r="G497" t="s">
        <v>19</v>
      </c>
      <c r="H497" t="s">
        <v>42</v>
      </c>
      <c r="I497" t="s">
        <v>14</v>
      </c>
      <c r="J497" s="1">
        <v>45566.466238425928</v>
      </c>
      <c r="K497" s="1">
        <v>45567</v>
      </c>
      <c r="L497" s="1">
        <v>45566.590069444443</v>
      </c>
      <c r="M497" s="1">
        <v>45566.708333333336</v>
      </c>
      <c r="N497" s="1">
        <v>45567.584328703706</v>
      </c>
      <c r="O497" t="s">
        <v>62</v>
      </c>
      <c r="P497" s="1">
        <v>45568.708333333336</v>
      </c>
      <c r="Q497" t="s">
        <v>67</v>
      </c>
      <c r="R497" t="s">
        <v>70</v>
      </c>
      <c r="S497">
        <v>2.97</v>
      </c>
      <c r="T497">
        <v>5.8</v>
      </c>
      <c r="U497">
        <v>26.83</v>
      </c>
      <c r="V497">
        <v>2.83</v>
      </c>
      <c r="W497">
        <v>23.85</v>
      </c>
      <c r="X497">
        <v>21.02</v>
      </c>
      <c r="Y497">
        <v>0</v>
      </c>
      <c r="Z497">
        <f>IF(ShipmentData[[#This Row],[ImportToFulfilledHours]]&gt;12, 1, 0)</f>
        <v>0</v>
      </c>
      <c r="AA497">
        <f>IF(ShipmentData[[#This Row],[ImportToPickUpHours]]&gt;18, 1, 0)</f>
        <v>0</v>
      </c>
    </row>
    <row r="498" spans="1:27" x14ac:dyDescent="0.35">
      <c r="A498">
        <v>8830998374</v>
      </c>
      <c r="B498" t="s">
        <v>5</v>
      </c>
      <c r="C498" t="s">
        <v>38</v>
      </c>
      <c r="D498" t="s">
        <v>39</v>
      </c>
      <c r="E498" t="s">
        <v>15</v>
      </c>
      <c r="F498" t="s">
        <v>14</v>
      </c>
      <c r="G498" t="s">
        <v>26</v>
      </c>
      <c r="H498" t="s">
        <v>42</v>
      </c>
      <c r="I498" t="s">
        <v>14</v>
      </c>
      <c r="J498" s="1">
        <v>45566.467465277776</v>
      </c>
      <c r="K498" s="1">
        <v>45567</v>
      </c>
      <c r="L498" s="1">
        <v>45566.518645833334</v>
      </c>
      <c r="M498" s="1">
        <v>45566.541666666664</v>
      </c>
      <c r="N498" s="1">
        <v>45567.583333333336</v>
      </c>
      <c r="O498" t="s">
        <v>62</v>
      </c>
      <c r="P498" s="1">
        <v>45568.541666666664</v>
      </c>
      <c r="Q498" t="s">
        <v>67</v>
      </c>
      <c r="R498" t="s">
        <v>70</v>
      </c>
      <c r="S498">
        <v>1.22</v>
      </c>
      <c r="T498">
        <v>1.77</v>
      </c>
      <c r="U498">
        <v>26.77</v>
      </c>
      <c r="V498">
        <v>0.55000000000000004</v>
      </c>
      <c r="W498">
        <v>25.55</v>
      </c>
      <c r="X498">
        <v>25</v>
      </c>
      <c r="Y498">
        <v>0</v>
      </c>
      <c r="Z498">
        <f>IF(ShipmentData[[#This Row],[ImportToFulfilledHours]]&gt;12, 1, 0)</f>
        <v>0</v>
      </c>
      <c r="AA498">
        <f>IF(ShipmentData[[#This Row],[ImportToPickUpHours]]&gt;18, 1, 0)</f>
        <v>0</v>
      </c>
    </row>
    <row r="499" spans="1:27" x14ac:dyDescent="0.35">
      <c r="A499">
        <v>8830998882</v>
      </c>
      <c r="B499" t="s">
        <v>5</v>
      </c>
      <c r="C499" t="s">
        <v>38</v>
      </c>
      <c r="D499" t="s">
        <v>39</v>
      </c>
      <c r="E499" t="s">
        <v>15</v>
      </c>
      <c r="F499" t="s">
        <v>14</v>
      </c>
      <c r="G499" t="s">
        <v>26</v>
      </c>
      <c r="H499" t="s">
        <v>42</v>
      </c>
      <c r="I499" t="s">
        <v>14</v>
      </c>
      <c r="J499" s="1">
        <v>45566.467476851853</v>
      </c>
      <c r="K499" s="1">
        <v>45567</v>
      </c>
      <c r="L499" s="1">
        <v>45566.518645833334</v>
      </c>
      <c r="M499" s="1">
        <v>45566.541666666664</v>
      </c>
      <c r="N499" s="1">
        <v>45568.808333333334</v>
      </c>
      <c r="O499" t="s">
        <v>62</v>
      </c>
      <c r="P499" s="1">
        <v>45568.541666666664</v>
      </c>
      <c r="Q499" t="s">
        <v>67</v>
      </c>
      <c r="R499" t="s">
        <v>68</v>
      </c>
      <c r="S499">
        <v>1.22</v>
      </c>
      <c r="T499">
        <v>1.77</v>
      </c>
      <c r="U499">
        <v>56.17</v>
      </c>
      <c r="V499">
        <v>0.55000000000000004</v>
      </c>
      <c r="W499">
        <v>54.95</v>
      </c>
      <c r="X499">
        <v>54.4</v>
      </c>
      <c r="Y499">
        <v>6.4</v>
      </c>
      <c r="Z499">
        <f>IF(ShipmentData[[#This Row],[ImportToFulfilledHours]]&gt;12, 1, 0)</f>
        <v>0</v>
      </c>
      <c r="AA499">
        <f>IF(ShipmentData[[#This Row],[ImportToPickUpHours]]&gt;18, 1, 0)</f>
        <v>0</v>
      </c>
    </row>
    <row r="500" spans="1:27" x14ac:dyDescent="0.35">
      <c r="A500">
        <v>2067862285</v>
      </c>
      <c r="B500" t="s">
        <v>37</v>
      </c>
      <c r="C500" t="s">
        <v>58</v>
      </c>
      <c r="D500" t="s">
        <v>39</v>
      </c>
      <c r="E500" t="s">
        <v>15</v>
      </c>
      <c r="F500" t="s">
        <v>14</v>
      </c>
      <c r="G500" t="s">
        <v>19</v>
      </c>
      <c r="H500" t="s">
        <v>42</v>
      </c>
      <c r="I500" t="s">
        <v>14</v>
      </c>
      <c r="J500" s="1">
        <v>45566.470393518517</v>
      </c>
      <c r="K500" s="1">
        <v>45567</v>
      </c>
      <c r="L500" s="1">
        <v>45566.695509259262</v>
      </c>
      <c r="M500" s="1">
        <v>45566.708333333336</v>
      </c>
      <c r="N500" s="1">
        <v>45569.60833333333</v>
      </c>
      <c r="O500" t="s">
        <v>62</v>
      </c>
      <c r="P500" s="1">
        <v>45569.708333333336</v>
      </c>
      <c r="Q500" t="s">
        <v>67</v>
      </c>
      <c r="R500" t="s">
        <v>70</v>
      </c>
      <c r="S500">
        <v>5.4</v>
      </c>
      <c r="T500">
        <v>5.7</v>
      </c>
      <c r="U500">
        <v>75.3</v>
      </c>
      <c r="V500">
        <v>0.3</v>
      </c>
      <c r="W500">
        <v>69.900000000000006</v>
      </c>
      <c r="X500">
        <v>69.599999999999994</v>
      </c>
      <c r="Y500">
        <v>0</v>
      </c>
      <c r="Z500">
        <f>IF(ShipmentData[[#This Row],[ImportToFulfilledHours]]&gt;12, 1, 0)</f>
        <v>0</v>
      </c>
      <c r="AA500">
        <f>IF(ShipmentData[[#This Row],[ImportToPickUpHours]]&gt;18, 1, 0)</f>
        <v>0</v>
      </c>
    </row>
    <row r="501" spans="1:27" x14ac:dyDescent="0.35">
      <c r="A501">
        <v>2067862410</v>
      </c>
      <c r="B501" t="s">
        <v>37</v>
      </c>
      <c r="C501" t="s">
        <v>58</v>
      </c>
      <c r="D501" t="s">
        <v>39</v>
      </c>
      <c r="E501" t="s">
        <v>15</v>
      </c>
      <c r="F501" t="s">
        <v>14</v>
      </c>
      <c r="G501" t="s">
        <v>19</v>
      </c>
      <c r="H501" t="s">
        <v>42</v>
      </c>
      <c r="I501" t="s">
        <v>14</v>
      </c>
      <c r="J501" s="1">
        <v>45566.470405092594</v>
      </c>
      <c r="K501" s="1">
        <v>45567</v>
      </c>
      <c r="L501" s="1">
        <v>45566.695509259262</v>
      </c>
      <c r="M501" s="1">
        <v>45566.708333333336</v>
      </c>
      <c r="N501" s="1">
        <v>45569.523333333331</v>
      </c>
      <c r="O501" t="s">
        <v>62</v>
      </c>
      <c r="P501" s="1">
        <v>45569.708333333336</v>
      </c>
      <c r="Q501" t="s">
        <v>67</v>
      </c>
      <c r="R501" t="s">
        <v>70</v>
      </c>
      <c r="S501">
        <v>5.4</v>
      </c>
      <c r="T501">
        <v>5.7</v>
      </c>
      <c r="U501">
        <v>73.27</v>
      </c>
      <c r="V501">
        <v>0.3</v>
      </c>
      <c r="W501">
        <v>67.87</v>
      </c>
      <c r="X501">
        <v>67.55</v>
      </c>
      <c r="Y501">
        <v>0</v>
      </c>
      <c r="Z501">
        <f>IF(ShipmentData[[#This Row],[ImportToFulfilledHours]]&gt;12, 1, 0)</f>
        <v>0</v>
      </c>
      <c r="AA501">
        <f>IF(ShipmentData[[#This Row],[ImportToPickUpHours]]&gt;18, 1, 0)</f>
        <v>0</v>
      </c>
    </row>
    <row r="502" spans="1:27" x14ac:dyDescent="0.35">
      <c r="A502">
        <v>2068302656</v>
      </c>
      <c r="B502" t="s">
        <v>37</v>
      </c>
      <c r="C502" t="s">
        <v>58</v>
      </c>
      <c r="D502" t="s">
        <v>39</v>
      </c>
      <c r="E502" t="s">
        <v>15</v>
      </c>
      <c r="F502" t="s">
        <v>14</v>
      </c>
      <c r="G502" t="s">
        <v>24</v>
      </c>
      <c r="H502" t="s">
        <v>48</v>
      </c>
      <c r="I502" t="s">
        <v>14</v>
      </c>
      <c r="J502" s="1">
        <v>45566.473865740743</v>
      </c>
      <c r="K502" s="1">
        <v>45567</v>
      </c>
      <c r="L502" s="1">
        <v>45566.493009259262</v>
      </c>
      <c r="M502" s="1">
        <v>45566.541666666664</v>
      </c>
      <c r="N502" s="1">
        <v>45569.721666666665</v>
      </c>
      <c r="O502" t="s">
        <v>62</v>
      </c>
      <c r="P502" s="1">
        <v>45569.541666666664</v>
      </c>
      <c r="Q502" t="s">
        <v>67</v>
      </c>
      <c r="R502" t="s">
        <v>68</v>
      </c>
      <c r="S502">
        <v>0.45</v>
      </c>
      <c r="T502">
        <v>1.62</v>
      </c>
      <c r="U502">
        <v>77.930000000000007</v>
      </c>
      <c r="V502">
        <v>1.17</v>
      </c>
      <c r="W502">
        <v>77.48</v>
      </c>
      <c r="X502">
        <v>76.319999999999993</v>
      </c>
      <c r="Y502">
        <v>4.32</v>
      </c>
      <c r="Z502">
        <f>IF(ShipmentData[[#This Row],[ImportToFulfilledHours]]&gt;12, 1, 0)</f>
        <v>0</v>
      </c>
      <c r="AA502">
        <f>IF(ShipmentData[[#This Row],[ImportToPickUpHours]]&gt;18, 1, 0)</f>
        <v>0</v>
      </c>
    </row>
    <row r="503" spans="1:27" x14ac:dyDescent="0.35">
      <c r="A503">
        <v>2068303313</v>
      </c>
      <c r="B503" t="s">
        <v>37</v>
      </c>
      <c r="C503" t="s">
        <v>58</v>
      </c>
      <c r="D503" t="s">
        <v>39</v>
      </c>
      <c r="E503" t="s">
        <v>15</v>
      </c>
      <c r="F503" t="s">
        <v>14</v>
      </c>
      <c r="G503" t="s">
        <v>24</v>
      </c>
      <c r="H503" t="s">
        <v>48</v>
      </c>
      <c r="I503" t="s">
        <v>14</v>
      </c>
      <c r="J503" s="1">
        <v>45566.473877314813</v>
      </c>
      <c r="K503" s="1">
        <v>45567</v>
      </c>
      <c r="L503" s="1">
        <v>45566.493009259262</v>
      </c>
      <c r="M503" s="1">
        <v>45566.541666666664</v>
      </c>
      <c r="N503" s="1">
        <v>45568.40966435185</v>
      </c>
      <c r="O503" t="s">
        <v>62</v>
      </c>
      <c r="P503" s="1">
        <v>45569.541666666664</v>
      </c>
      <c r="Q503" t="s">
        <v>67</v>
      </c>
      <c r="R503" t="s">
        <v>70</v>
      </c>
      <c r="S503">
        <v>0.45</v>
      </c>
      <c r="T503">
        <v>1.62</v>
      </c>
      <c r="U503">
        <v>46.45</v>
      </c>
      <c r="V503">
        <v>1.17</v>
      </c>
      <c r="W503">
        <v>45.98</v>
      </c>
      <c r="X503">
        <v>44.82</v>
      </c>
      <c r="Y503">
        <v>0</v>
      </c>
      <c r="Z503">
        <f>IF(ShipmentData[[#This Row],[ImportToFulfilledHours]]&gt;12, 1, 0)</f>
        <v>0</v>
      </c>
      <c r="AA503">
        <f>IF(ShipmentData[[#This Row],[ImportToPickUpHours]]&gt;18, 1, 0)</f>
        <v>0</v>
      </c>
    </row>
    <row r="504" spans="1:27" x14ac:dyDescent="0.35">
      <c r="A504">
        <v>9777591913</v>
      </c>
      <c r="B504" t="s">
        <v>37</v>
      </c>
      <c r="C504" t="s">
        <v>57</v>
      </c>
      <c r="D504" t="s">
        <v>39</v>
      </c>
      <c r="E504" t="s">
        <v>15</v>
      </c>
      <c r="F504" t="s">
        <v>14</v>
      </c>
      <c r="G504" t="s">
        <v>23</v>
      </c>
      <c r="H504" t="s">
        <v>50</v>
      </c>
      <c r="I504" t="s">
        <v>14</v>
      </c>
      <c r="J504" s="1">
        <v>45566.477280092593</v>
      </c>
      <c r="K504" s="1">
        <v>45567</v>
      </c>
      <c r="L504" s="1">
        <v>45566.519432870373</v>
      </c>
      <c r="M504" s="1">
        <v>45566.541666666664</v>
      </c>
      <c r="N504" s="1">
        <v>45567.476666666669</v>
      </c>
      <c r="O504" t="s">
        <v>63</v>
      </c>
      <c r="P504" s="1">
        <v>45567.541666666664</v>
      </c>
      <c r="Q504" t="s">
        <v>67</v>
      </c>
      <c r="R504" t="s">
        <v>70</v>
      </c>
      <c r="S504">
        <v>1</v>
      </c>
      <c r="T504">
        <v>1.53</v>
      </c>
      <c r="U504">
        <v>23.98</v>
      </c>
      <c r="V504">
        <v>0.53</v>
      </c>
      <c r="W504">
        <v>22.97</v>
      </c>
      <c r="X504">
        <v>22.43</v>
      </c>
      <c r="Y504">
        <v>0</v>
      </c>
      <c r="Z504">
        <f>IF(ShipmentData[[#This Row],[ImportToFulfilledHours]]&gt;12, 1, 0)</f>
        <v>0</v>
      </c>
      <c r="AA504">
        <f>IF(ShipmentData[[#This Row],[ImportToPickUpHours]]&gt;18, 1, 0)</f>
        <v>0</v>
      </c>
    </row>
    <row r="505" spans="1:27" x14ac:dyDescent="0.35">
      <c r="A505">
        <v>9777592467</v>
      </c>
      <c r="B505" t="s">
        <v>37</v>
      </c>
      <c r="C505" t="s">
        <v>57</v>
      </c>
      <c r="D505" t="s">
        <v>39</v>
      </c>
      <c r="E505" t="s">
        <v>15</v>
      </c>
      <c r="F505" t="s">
        <v>14</v>
      </c>
      <c r="G505" t="s">
        <v>23</v>
      </c>
      <c r="H505" t="s">
        <v>50</v>
      </c>
      <c r="I505" t="s">
        <v>14</v>
      </c>
      <c r="J505" s="1">
        <v>45566.47729166667</v>
      </c>
      <c r="K505" s="1">
        <v>45567</v>
      </c>
      <c r="L505" s="1">
        <v>45566.519432870373</v>
      </c>
      <c r="M505" s="1">
        <v>45566.541666666664</v>
      </c>
      <c r="N505" s="1">
        <v>45567.476666666669</v>
      </c>
      <c r="O505" t="s">
        <v>62</v>
      </c>
      <c r="P505" s="1">
        <v>45567.541666666664</v>
      </c>
      <c r="Q505" t="s">
        <v>67</v>
      </c>
      <c r="R505" t="s">
        <v>70</v>
      </c>
      <c r="S505">
        <v>1</v>
      </c>
      <c r="T505">
        <v>1.53</v>
      </c>
      <c r="U505">
        <v>23.98</v>
      </c>
      <c r="V505">
        <v>0.53</v>
      </c>
      <c r="W505">
        <v>22.97</v>
      </c>
      <c r="X505">
        <v>22.43</v>
      </c>
      <c r="Y505">
        <v>0</v>
      </c>
      <c r="Z505">
        <f>IF(ShipmentData[[#This Row],[ImportToFulfilledHours]]&gt;12, 1, 0)</f>
        <v>0</v>
      </c>
      <c r="AA505">
        <f>IF(ShipmentData[[#This Row],[ImportToPickUpHours]]&gt;18, 1, 0)</f>
        <v>0</v>
      </c>
    </row>
    <row r="506" spans="1:27" x14ac:dyDescent="0.35">
      <c r="A506">
        <v>1455527526</v>
      </c>
      <c r="B506" t="s">
        <v>13</v>
      </c>
      <c r="C506" t="s">
        <v>58</v>
      </c>
      <c r="D506" t="s">
        <v>39</v>
      </c>
      <c r="E506" t="s">
        <v>15</v>
      </c>
      <c r="F506" t="s">
        <v>14</v>
      </c>
      <c r="G506" t="s">
        <v>20</v>
      </c>
      <c r="H506" t="s">
        <v>47</v>
      </c>
      <c r="I506" t="s">
        <v>14</v>
      </c>
      <c r="J506" s="1">
        <v>45566.477303240739</v>
      </c>
      <c r="K506" s="1">
        <v>45567</v>
      </c>
      <c r="L506" s="1">
        <v>45566.490914351853</v>
      </c>
      <c r="M506" s="1">
        <v>45566.541666666664</v>
      </c>
      <c r="N506" s="1">
        <v>45569.656666666669</v>
      </c>
      <c r="O506" t="s">
        <v>62</v>
      </c>
      <c r="P506" s="1">
        <v>45569.541666666664</v>
      </c>
      <c r="Q506" t="s">
        <v>67</v>
      </c>
      <c r="R506" t="s">
        <v>68</v>
      </c>
      <c r="S506">
        <v>0.32</v>
      </c>
      <c r="T506">
        <v>1.53</v>
      </c>
      <c r="U506">
        <v>76.3</v>
      </c>
      <c r="V506">
        <v>1.22</v>
      </c>
      <c r="W506">
        <v>75.97</v>
      </c>
      <c r="X506">
        <v>74.75</v>
      </c>
      <c r="Y506">
        <v>2.75</v>
      </c>
      <c r="Z506">
        <f>IF(ShipmentData[[#This Row],[ImportToFulfilledHours]]&gt;12, 1, 0)</f>
        <v>0</v>
      </c>
      <c r="AA506">
        <f>IF(ShipmentData[[#This Row],[ImportToPickUpHours]]&gt;18, 1, 0)</f>
        <v>0</v>
      </c>
    </row>
    <row r="507" spans="1:27" x14ac:dyDescent="0.35">
      <c r="A507">
        <v>1455527571</v>
      </c>
      <c r="B507" t="s">
        <v>13</v>
      </c>
      <c r="C507" t="s">
        <v>58</v>
      </c>
      <c r="D507" t="s">
        <v>39</v>
      </c>
      <c r="E507" t="s">
        <v>15</v>
      </c>
      <c r="F507" t="s">
        <v>14</v>
      </c>
      <c r="G507" t="s">
        <v>20</v>
      </c>
      <c r="H507" t="s">
        <v>47</v>
      </c>
      <c r="I507" t="s">
        <v>14</v>
      </c>
      <c r="J507" s="1">
        <v>45566.477314814816</v>
      </c>
      <c r="K507" s="1">
        <v>45567</v>
      </c>
      <c r="L507" s="1">
        <v>45566.490914351853</v>
      </c>
      <c r="M507" s="1">
        <v>45566.541666666664</v>
      </c>
      <c r="N507" s="1">
        <v>45570.561666666668</v>
      </c>
      <c r="O507" t="s">
        <v>62</v>
      </c>
      <c r="P507" s="1">
        <v>45569.541666666664</v>
      </c>
      <c r="Q507" t="s">
        <v>67</v>
      </c>
      <c r="R507" t="s">
        <v>68</v>
      </c>
      <c r="S507">
        <v>0.32</v>
      </c>
      <c r="T507">
        <v>1.53</v>
      </c>
      <c r="U507">
        <v>98.02</v>
      </c>
      <c r="V507">
        <v>1.22</v>
      </c>
      <c r="W507">
        <v>97.68</v>
      </c>
      <c r="X507">
        <v>96.47</v>
      </c>
      <c r="Y507">
        <v>24.47</v>
      </c>
      <c r="Z507">
        <f>IF(ShipmentData[[#This Row],[ImportToFulfilledHours]]&gt;12, 1, 0)</f>
        <v>0</v>
      </c>
      <c r="AA507">
        <f>IF(ShipmentData[[#This Row],[ImportToPickUpHours]]&gt;18, 1, 0)</f>
        <v>0</v>
      </c>
    </row>
    <row r="508" spans="1:27" x14ac:dyDescent="0.35">
      <c r="A508">
        <v>9894324426</v>
      </c>
      <c r="B508" t="s">
        <v>37</v>
      </c>
      <c r="C508" t="s">
        <v>38</v>
      </c>
      <c r="D508" t="s">
        <v>39</v>
      </c>
      <c r="E508" t="s">
        <v>15</v>
      </c>
      <c r="F508" t="s">
        <v>14</v>
      </c>
      <c r="G508" t="s">
        <v>19</v>
      </c>
      <c r="H508" t="s">
        <v>42</v>
      </c>
      <c r="I508" t="s">
        <v>14</v>
      </c>
      <c r="J508" s="1">
        <v>45566.477916666663</v>
      </c>
      <c r="K508" s="1">
        <v>45567</v>
      </c>
      <c r="L508" s="1">
        <v>45566.587766203702</v>
      </c>
      <c r="M508" s="1">
        <v>45566.708333333336</v>
      </c>
      <c r="N508" s="1">
        <v>45568.708333333336</v>
      </c>
      <c r="O508" t="s">
        <v>62</v>
      </c>
      <c r="P508" s="1">
        <v>45568.708333333336</v>
      </c>
      <c r="Q508" t="s">
        <v>67</v>
      </c>
      <c r="R508" t="s">
        <v>70</v>
      </c>
      <c r="S508">
        <v>2.63</v>
      </c>
      <c r="T508">
        <v>5.52</v>
      </c>
      <c r="U508">
        <v>53.52</v>
      </c>
      <c r="V508">
        <v>2.88</v>
      </c>
      <c r="W508">
        <v>50.88</v>
      </c>
      <c r="X508">
        <v>48</v>
      </c>
      <c r="Y508">
        <v>0</v>
      </c>
      <c r="Z508">
        <f>IF(ShipmentData[[#This Row],[ImportToFulfilledHours]]&gt;12, 1, 0)</f>
        <v>0</v>
      </c>
      <c r="AA508">
        <f>IF(ShipmentData[[#This Row],[ImportToPickUpHours]]&gt;18, 1, 0)</f>
        <v>0</v>
      </c>
    </row>
    <row r="509" spans="1:27" x14ac:dyDescent="0.35">
      <c r="A509">
        <v>9894325020</v>
      </c>
      <c r="B509" t="s">
        <v>37</v>
      </c>
      <c r="C509" t="s">
        <v>38</v>
      </c>
      <c r="D509" t="s">
        <v>39</v>
      </c>
      <c r="E509" t="s">
        <v>15</v>
      </c>
      <c r="F509" t="s">
        <v>14</v>
      </c>
      <c r="G509" t="s">
        <v>19</v>
      </c>
      <c r="H509" t="s">
        <v>42</v>
      </c>
      <c r="I509" t="s">
        <v>14</v>
      </c>
      <c r="J509" s="1">
        <v>45566.47792824074</v>
      </c>
      <c r="K509" s="1">
        <v>45567</v>
      </c>
      <c r="L509" s="1">
        <v>45566.587766203702</v>
      </c>
      <c r="M509" s="1">
        <v>45566.708333333336</v>
      </c>
      <c r="N509" s="1"/>
      <c r="O509" t="s">
        <v>62</v>
      </c>
      <c r="P509" s="1">
        <v>45568.708333333336</v>
      </c>
      <c r="Q509" t="s">
        <v>69</v>
      </c>
      <c r="R509" t="s">
        <v>69</v>
      </c>
      <c r="S509">
        <v>2.63</v>
      </c>
      <c r="T509">
        <v>5.52</v>
      </c>
      <c r="V509">
        <v>2.88</v>
      </c>
      <c r="Y509">
        <v>0</v>
      </c>
      <c r="Z509">
        <f>IF(ShipmentData[[#This Row],[ImportToFulfilledHours]]&gt;12, 1, 0)</f>
        <v>0</v>
      </c>
      <c r="AA509">
        <f>IF(ShipmentData[[#This Row],[ImportToPickUpHours]]&gt;18, 1, 0)</f>
        <v>0</v>
      </c>
    </row>
    <row r="510" spans="1:27" x14ac:dyDescent="0.35">
      <c r="A510">
        <v>4968927386</v>
      </c>
      <c r="B510" t="s">
        <v>13</v>
      </c>
      <c r="C510" t="s">
        <v>57</v>
      </c>
      <c r="D510" t="s">
        <v>39</v>
      </c>
      <c r="E510" t="s">
        <v>15</v>
      </c>
      <c r="F510" t="s">
        <v>14</v>
      </c>
      <c r="G510" t="s">
        <v>22</v>
      </c>
      <c r="H510" t="s">
        <v>53</v>
      </c>
      <c r="I510" t="s">
        <v>14</v>
      </c>
      <c r="J510" s="1">
        <v>45566.477951388886</v>
      </c>
      <c r="K510" s="1">
        <v>45567</v>
      </c>
      <c r="L510" s="1">
        <v>45566.49113425926</v>
      </c>
      <c r="M510" s="1">
        <v>45566.541666666664</v>
      </c>
      <c r="N510" s="1">
        <v>45568.421666666669</v>
      </c>
      <c r="O510" t="s">
        <v>62</v>
      </c>
      <c r="P510" s="1">
        <v>45567.541666666664</v>
      </c>
      <c r="Q510" t="s">
        <v>67</v>
      </c>
      <c r="R510" t="s">
        <v>68</v>
      </c>
      <c r="S510">
        <v>0.3</v>
      </c>
      <c r="T510">
        <v>1.52</v>
      </c>
      <c r="U510">
        <v>46.63</v>
      </c>
      <c r="V510">
        <v>1.2</v>
      </c>
      <c r="W510">
        <v>46.32</v>
      </c>
      <c r="X510">
        <v>45.12</v>
      </c>
      <c r="Y510">
        <v>21.12</v>
      </c>
      <c r="Z510">
        <f>IF(ShipmentData[[#This Row],[ImportToFulfilledHours]]&gt;12, 1, 0)</f>
        <v>0</v>
      </c>
      <c r="AA510">
        <f>IF(ShipmentData[[#This Row],[ImportToPickUpHours]]&gt;18, 1, 0)</f>
        <v>0</v>
      </c>
    </row>
    <row r="511" spans="1:27" x14ac:dyDescent="0.35">
      <c r="A511">
        <v>4968927911</v>
      </c>
      <c r="B511" t="s">
        <v>13</v>
      </c>
      <c r="C511" t="s">
        <v>57</v>
      </c>
      <c r="D511" t="s">
        <v>39</v>
      </c>
      <c r="E511" t="s">
        <v>15</v>
      </c>
      <c r="F511" t="s">
        <v>14</v>
      </c>
      <c r="G511" t="s">
        <v>22</v>
      </c>
      <c r="H511" t="s">
        <v>53</v>
      </c>
      <c r="I511" t="s">
        <v>14</v>
      </c>
      <c r="J511" s="1">
        <v>45566.477962962963</v>
      </c>
      <c r="K511" s="1">
        <v>45567</v>
      </c>
      <c r="L511" s="1">
        <v>45566.49113425926</v>
      </c>
      <c r="M511" s="1">
        <v>45566.541666666664</v>
      </c>
      <c r="N511" s="1">
        <v>45568.581666666665</v>
      </c>
      <c r="O511" t="s">
        <v>62</v>
      </c>
      <c r="P511" s="1">
        <v>45567.541666666664</v>
      </c>
      <c r="Q511" t="s">
        <v>67</v>
      </c>
      <c r="R511" t="s">
        <v>68</v>
      </c>
      <c r="S511">
        <v>0.3</v>
      </c>
      <c r="T511">
        <v>1.52</v>
      </c>
      <c r="U511">
        <v>50.48</v>
      </c>
      <c r="V511">
        <v>1.2</v>
      </c>
      <c r="W511">
        <v>50.17</v>
      </c>
      <c r="X511">
        <v>48.95</v>
      </c>
      <c r="Y511">
        <v>24.95</v>
      </c>
      <c r="Z511">
        <f>IF(ShipmentData[[#This Row],[ImportToFulfilledHours]]&gt;12, 1, 0)</f>
        <v>0</v>
      </c>
      <c r="AA511">
        <f>IF(ShipmentData[[#This Row],[ImportToPickUpHours]]&gt;18, 1, 0)</f>
        <v>0</v>
      </c>
    </row>
    <row r="512" spans="1:27" x14ac:dyDescent="0.35">
      <c r="A512">
        <v>2068672608</v>
      </c>
      <c r="B512" t="s">
        <v>37</v>
      </c>
      <c r="C512" t="s">
        <v>58</v>
      </c>
      <c r="D512" t="s">
        <v>39</v>
      </c>
      <c r="E512" t="s">
        <v>15</v>
      </c>
      <c r="F512" t="s">
        <v>14</v>
      </c>
      <c r="G512" t="s">
        <v>33</v>
      </c>
      <c r="H512" t="s">
        <v>46</v>
      </c>
      <c r="I512" t="s">
        <v>14</v>
      </c>
      <c r="J512" s="1">
        <v>45566.478032407409</v>
      </c>
      <c r="K512" s="1">
        <v>45567</v>
      </c>
      <c r="L512" s="1">
        <v>45566.499675925923</v>
      </c>
      <c r="M512" s="1">
        <v>45566.541666666664</v>
      </c>
      <c r="N512" s="1">
        <v>45569.681666666664</v>
      </c>
      <c r="O512" t="s">
        <v>62</v>
      </c>
      <c r="P512" s="1">
        <v>45569.541666666664</v>
      </c>
      <c r="Q512" t="s">
        <v>67</v>
      </c>
      <c r="R512" t="s">
        <v>68</v>
      </c>
      <c r="S512">
        <v>0.52</v>
      </c>
      <c r="T512">
        <v>1.52</v>
      </c>
      <c r="U512">
        <v>76.88</v>
      </c>
      <c r="V512">
        <v>1</v>
      </c>
      <c r="W512">
        <v>76.37</v>
      </c>
      <c r="X512">
        <v>75.349999999999994</v>
      </c>
      <c r="Y512">
        <v>3.35</v>
      </c>
      <c r="Z512">
        <f>IF(ShipmentData[[#This Row],[ImportToFulfilledHours]]&gt;12, 1, 0)</f>
        <v>0</v>
      </c>
      <c r="AA512">
        <f>IF(ShipmentData[[#This Row],[ImportToPickUpHours]]&gt;18, 1, 0)</f>
        <v>0</v>
      </c>
    </row>
    <row r="513" spans="1:27" x14ac:dyDescent="0.35">
      <c r="A513">
        <v>2068673031</v>
      </c>
      <c r="B513" t="s">
        <v>37</v>
      </c>
      <c r="C513" t="s">
        <v>58</v>
      </c>
      <c r="D513" t="s">
        <v>39</v>
      </c>
      <c r="E513" t="s">
        <v>15</v>
      </c>
      <c r="F513" t="s">
        <v>14</v>
      </c>
      <c r="G513" t="s">
        <v>33</v>
      </c>
      <c r="H513" t="s">
        <v>46</v>
      </c>
      <c r="I513" t="s">
        <v>14</v>
      </c>
      <c r="J513" s="1">
        <v>45566.478043981479</v>
      </c>
      <c r="K513" s="1">
        <v>45567</v>
      </c>
      <c r="L513" s="1">
        <v>45566.499675925923</v>
      </c>
      <c r="M513" s="1">
        <v>45566.541666666664</v>
      </c>
      <c r="N513" s="1"/>
      <c r="O513" t="s">
        <v>62</v>
      </c>
      <c r="P513" s="1">
        <v>45569.541666666664</v>
      </c>
      <c r="Q513" t="s">
        <v>69</v>
      </c>
      <c r="R513" t="s">
        <v>69</v>
      </c>
      <c r="S513">
        <v>0.52</v>
      </c>
      <c r="T513">
        <v>1.52</v>
      </c>
      <c r="V513">
        <v>1</v>
      </c>
      <c r="Y513">
        <v>0</v>
      </c>
      <c r="Z513">
        <f>IF(ShipmentData[[#This Row],[ImportToFulfilledHours]]&gt;12, 1, 0)</f>
        <v>0</v>
      </c>
      <c r="AA513">
        <f>IF(ShipmentData[[#This Row],[ImportToPickUpHours]]&gt;18, 1, 0)</f>
        <v>0</v>
      </c>
    </row>
    <row r="514" spans="1:27" x14ac:dyDescent="0.35">
      <c r="A514">
        <v>7269709004</v>
      </c>
      <c r="B514" t="s">
        <v>37</v>
      </c>
      <c r="C514" t="s">
        <v>57</v>
      </c>
      <c r="D514" t="s">
        <v>39</v>
      </c>
      <c r="E514" t="s">
        <v>15</v>
      </c>
      <c r="F514" t="s">
        <v>14</v>
      </c>
      <c r="G514" t="s">
        <v>22</v>
      </c>
      <c r="H514" t="s">
        <v>53</v>
      </c>
      <c r="I514" t="s">
        <v>14</v>
      </c>
      <c r="J514" s="1">
        <v>45566.481435185182</v>
      </c>
      <c r="K514" s="1">
        <v>45567</v>
      </c>
      <c r="L514" s="1">
        <v>45566.538969907408</v>
      </c>
      <c r="M514" s="1">
        <v>45566.708333333336</v>
      </c>
      <c r="N514" s="1">
        <v>45567.48333333333</v>
      </c>
      <c r="O514" t="s">
        <v>62</v>
      </c>
      <c r="P514" s="1">
        <v>45567.708333333336</v>
      </c>
      <c r="Q514" t="s">
        <v>67</v>
      </c>
      <c r="R514" t="s">
        <v>70</v>
      </c>
      <c r="S514">
        <v>1.37</v>
      </c>
      <c r="T514">
        <v>5.43</v>
      </c>
      <c r="U514">
        <v>24.03</v>
      </c>
      <c r="V514">
        <v>4.05</v>
      </c>
      <c r="W514">
        <v>22.65</v>
      </c>
      <c r="X514">
        <v>18.600000000000001</v>
      </c>
      <c r="Y514">
        <v>0</v>
      </c>
      <c r="Z514">
        <f>IF(ShipmentData[[#This Row],[ImportToFulfilledHours]]&gt;12, 1, 0)</f>
        <v>0</v>
      </c>
      <c r="AA514">
        <f>IF(ShipmentData[[#This Row],[ImportToPickUpHours]]&gt;18, 1, 0)</f>
        <v>0</v>
      </c>
    </row>
    <row r="515" spans="1:27" x14ac:dyDescent="0.35">
      <c r="A515">
        <v>7269709059</v>
      </c>
      <c r="B515" t="s">
        <v>37</v>
      </c>
      <c r="C515" t="s">
        <v>57</v>
      </c>
      <c r="D515" t="s">
        <v>39</v>
      </c>
      <c r="E515" t="s">
        <v>15</v>
      </c>
      <c r="F515" t="s">
        <v>14</v>
      </c>
      <c r="G515" t="s">
        <v>22</v>
      </c>
      <c r="H515" t="s">
        <v>53</v>
      </c>
      <c r="I515" t="s">
        <v>14</v>
      </c>
      <c r="J515" s="1">
        <v>45566.481446759259</v>
      </c>
      <c r="K515" s="1">
        <v>45567</v>
      </c>
      <c r="L515" s="1">
        <v>45566.538969907408</v>
      </c>
      <c r="M515" s="1">
        <v>45566.708333333336</v>
      </c>
      <c r="N515" s="1">
        <v>45567.491666666669</v>
      </c>
      <c r="O515" t="s">
        <v>62</v>
      </c>
      <c r="P515" s="1">
        <v>45567.708333333336</v>
      </c>
      <c r="Q515" t="s">
        <v>67</v>
      </c>
      <c r="R515" t="s">
        <v>70</v>
      </c>
      <c r="S515">
        <v>1.37</v>
      </c>
      <c r="T515">
        <v>5.43</v>
      </c>
      <c r="U515">
        <v>24.23</v>
      </c>
      <c r="V515">
        <v>4.05</v>
      </c>
      <c r="W515">
        <v>22.85</v>
      </c>
      <c r="X515">
        <v>18.8</v>
      </c>
      <c r="Y515">
        <v>0</v>
      </c>
      <c r="Z515">
        <f>IF(ShipmentData[[#This Row],[ImportToFulfilledHours]]&gt;12, 1, 0)</f>
        <v>0</v>
      </c>
      <c r="AA515">
        <f>IF(ShipmentData[[#This Row],[ImportToPickUpHours]]&gt;18, 1, 0)</f>
        <v>0</v>
      </c>
    </row>
    <row r="516" spans="1:27" x14ac:dyDescent="0.35">
      <c r="A516">
        <v>8608973675</v>
      </c>
      <c r="B516" t="s">
        <v>5</v>
      </c>
      <c r="C516" t="s">
        <v>57</v>
      </c>
      <c r="D516" t="s">
        <v>39</v>
      </c>
      <c r="E516" t="s">
        <v>15</v>
      </c>
      <c r="F516" t="s">
        <v>14</v>
      </c>
      <c r="G516" t="s">
        <v>23</v>
      </c>
      <c r="H516" t="s">
        <v>50</v>
      </c>
      <c r="I516" t="s">
        <v>14</v>
      </c>
      <c r="J516" s="1">
        <v>45566.482731481483</v>
      </c>
      <c r="K516" s="1">
        <v>45567</v>
      </c>
      <c r="L516" s="1">
        <v>45566.524050925924</v>
      </c>
      <c r="M516" s="1">
        <v>45566.541666666664</v>
      </c>
      <c r="N516" s="1"/>
      <c r="O516" t="s">
        <v>62</v>
      </c>
      <c r="P516" s="1">
        <v>45567.541666666664</v>
      </c>
      <c r="Q516" t="s">
        <v>69</v>
      </c>
      <c r="R516" t="s">
        <v>69</v>
      </c>
      <c r="S516">
        <v>0.98</v>
      </c>
      <c r="T516">
        <v>1.4</v>
      </c>
      <c r="V516">
        <v>0.42</v>
      </c>
      <c r="Y516">
        <v>0</v>
      </c>
      <c r="Z516">
        <f>IF(ShipmentData[[#This Row],[ImportToFulfilledHours]]&gt;12, 1, 0)</f>
        <v>0</v>
      </c>
      <c r="AA516">
        <f>IF(ShipmentData[[#This Row],[ImportToPickUpHours]]&gt;18, 1, 0)</f>
        <v>0</v>
      </c>
    </row>
    <row r="517" spans="1:27" x14ac:dyDescent="0.35">
      <c r="A517">
        <v>8608974217</v>
      </c>
      <c r="B517" t="s">
        <v>5</v>
      </c>
      <c r="C517" t="s">
        <v>57</v>
      </c>
      <c r="D517" t="s">
        <v>39</v>
      </c>
      <c r="E517" t="s">
        <v>15</v>
      </c>
      <c r="F517" t="s">
        <v>14</v>
      </c>
      <c r="G517" t="s">
        <v>23</v>
      </c>
      <c r="H517" t="s">
        <v>50</v>
      </c>
      <c r="I517" t="s">
        <v>14</v>
      </c>
      <c r="J517" s="1">
        <v>45566.482743055552</v>
      </c>
      <c r="K517" s="1">
        <v>45567</v>
      </c>
      <c r="L517" s="1">
        <v>45566.524050925924</v>
      </c>
      <c r="M517" s="1">
        <v>45566.541666666664</v>
      </c>
      <c r="N517" s="1">
        <v>45567.591666666667</v>
      </c>
      <c r="O517" t="s">
        <v>62</v>
      </c>
      <c r="P517" s="1">
        <v>45567.541666666664</v>
      </c>
      <c r="Q517" t="s">
        <v>67</v>
      </c>
      <c r="R517" t="s">
        <v>68</v>
      </c>
      <c r="S517">
        <v>0.98</v>
      </c>
      <c r="T517">
        <v>1.4</v>
      </c>
      <c r="U517">
        <v>26.6</v>
      </c>
      <c r="V517">
        <v>0.42</v>
      </c>
      <c r="W517">
        <v>25.62</v>
      </c>
      <c r="X517">
        <v>25.2</v>
      </c>
      <c r="Y517">
        <v>1.2</v>
      </c>
      <c r="Z517">
        <f>IF(ShipmentData[[#This Row],[ImportToFulfilledHours]]&gt;12, 1, 0)</f>
        <v>0</v>
      </c>
      <c r="AA517">
        <f>IF(ShipmentData[[#This Row],[ImportToPickUpHours]]&gt;18, 1, 0)</f>
        <v>0</v>
      </c>
    </row>
    <row r="518" spans="1:27" x14ac:dyDescent="0.35">
      <c r="A518">
        <v>1455969517</v>
      </c>
      <c r="B518" t="s">
        <v>36</v>
      </c>
      <c r="C518" t="s">
        <v>38</v>
      </c>
      <c r="D518" t="s">
        <v>39</v>
      </c>
      <c r="E518" t="s">
        <v>15</v>
      </c>
      <c r="F518" t="s">
        <v>14</v>
      </c>
      <c r="G518" t="s">
        <v>26</v>
      </c>
      <c r="H518" t="s">
        <v>42</v>
      </c>
      <c r="I518" t="s">
        <v>14</v>
      </c>
      <c r="J518" s="1">
        <v>45566.482858796298</v>
      </c>
      <c r="K518" s="1">
        <v>45567</v>
      </c>
      <c r="L518" s="1">
        <v>45566.615902777776</v>
      </c>
      <c r="M518" s="1">
        <v>45566.708333333336</v>
      </c>
      <c r="N518" s="1">
        <v>45567.523333333331</v>
      </c>
      <c r="O518" t="s">
        <v>62</v>
      </c>
      <c r="P518" s="1">
        <v>45568.708333333336</v>
      </c>
      <c r="Q518" t="s">
        <v>67</v>
      </c>
      <c r="R518" t="s">
        <v>70</v>
      </c>
      <c r="S518">
        <v>3.18</v>
      </c>
      <c r="T518">
        <v>5.4</v>
      </c>
      <c r="U518">
        <v>24.97</v>
      </c>
      <c r="V518">
        <v>2.2200000000000002</v>
      </c>
      <c r="W518">
        <v>21.77</v>
      </c>
      <c r="X518">
        <v>19.55</v>
      </c>
      <c r="Y518">
        <v>0</v>
      </c>
      <c r="Z518">
        <f>IF(ShipmentData[[#This Row],[ImportToFulfilledHours]]&gt;12, 1, 0)</f>
        <v>0</v>
      </c>
      <c r="AA518">
        <f>IF(ShipmentData[[#This Row],[ImportToPickUpHours]]&gt;18, 1, 0)</f>
        <v>0</v>
      </c>
    </row>
    <row r="519" spans="1:27" x14ac:dyDescent="0.35">
      <c r="A519">
        <v>1455969962</v>
      </c>
      <c r="B519" t="s">
        <v>36</v>
      </c>
      <c r="C519" t="s">
        <v>38</v>
      </c>
      <c r="D519" t="s">
        <v>39</v>
      </c>
      <c r="E519" t="s">
        <v>15</v>
      </c>
      <c r="F519" t="s">
        <v>14</v>
      </c>
      <c r="G519" t="s">
        <v>26</v>
      </c>
      <c r="H519" t="s">
        <v>42</v>
      </c>
      <c r="I519" t="s">
        <v>14</v>
      </c>
      <c r="J519" s="1">
        <v>45566.482870370368</v>
      </c>
      <c r="K519" s="1">
        <v>45567</v>
      </c>
      <c r="L519" s="1">
        <v>45566.615902777776</v>
      </c>
      <c r="M519" s="1">
        <v>45566.708333333336</v>
      </c>
      <c r="N519" s="1">
        <v>45568.451666666668</v>
      </c>
      <c r="O519" t="s">
        <v>62</v>
      </c>
      <c r="P519" s="1">
        <v>45568.708333333336</v>
      </c>
      <c r="Q519" t="s">
        <v>67</v>
      </c>
      <c r="R519" t="s">
        <v>70</v>
      </c>
      <c r="S519">
        <v>3.18</v>
      </c>
      <c r="T519">
        <v>5.4</v>
      </c>
      <c r="U519">
        <v>47.25</v>
      </c>
      <c r="V519">
        <v>2.2200000000000002</v>
      </c>
      <c r="W519">
        <v>44.05</v>
      </c>
      <c r="X519">
        <v>41.83</v>
      </c>
      <c r="Y519">
        <v>0</v>
      </c>
      <c r="Z519">
        <f>IF(ShipmentData[[#This Row],[ImportToFulfilledHours]]&gt;12, 1, 0)</f>
        <v>0</v>
      </c>
      <c r="AA519">
        <f>IF(ShipmentData[[#This Row],[ImportToPickUpHours]]&gt;18, 1, 0)</f>
        <v>0</v>
      </c>
    </row>
    <row r="520" spans="1:27" x14ac:dyDescent="0.35">
      <c r="A520">
        <v>1877187857</v>
      </c>
      <c r="B520" t="s">
        <v>37</v>
      </c>
      <c r="C520" t="s">
        <v>58</v>
      </c>
      <c r="D520" t="s">
        <v>39</v>
      </c>
      <c r="E520" t="s">
        <v>15</v>
      </c>
      <c r="F520" t="s">
        <v>14</v>
      </c>
      <c r="G520" t="s">
        <v>19</v>
      </c>
      <c r="H520" t="s">
        <v>42</v>
      </c>
      <c r="I520" t="s">
        <v>14</v>
      </c>
      <c r="J520" s="1">
        <v>45566.484270833331</v>
      </c>
      <c r="K520" s="1">
        <v>45567</v>
      </c>
      <c r="L520" s="1">
        <v>45566.48978009259</v>
      </c>
      <c r="M520" s="1">
        <v>45566.541666666664</v>
      </c>
      <c r="N520" s="1">
        <v>45569.64166666667</v>
      </c>
      <c r="O520" t="s">
        <v>62</v>
      </c>
      <c r="P520" s="1">
        <v>45569.541666666664</v>
      </c>
      <c r="Q520" t="s">
        <v>67</v>
      </c>
      <c r="R520" t="s">
        <v>68</v>
      </c>
      <c r="S520">
        <v>0.12</v>
      </c>
      <c r="T520">
        <v>1.37</v>
      </c>
      <c r="U520">
        <v>75.77</v>
      </c>
      <c r="V520">
        <v>1.23</v>
      </c>
      <c r="W520">
        <v>75.63</v>
      </c>
      <c r="X520">
        <v>74.400000000000006</v>
      </c>
      <c r="Y520">
        <v>2.4</v>
      </c>
      <c r="Z520">
        <f>IF(ShipmentData[[#This Row],[ImportToFulfilledHours]]&gt;12, 1, 0)</f>
        <v>0</v>
      </c>
      <c r="AA520">
        <f>IF(ShipmentData[[#This Row],[ImportToPickUpHours]]&gt;18, 1, 0)</f>
        <v>0</v>
      </c>
    </row>
    <row r="521" spans="1:27" x14ac:dyDescent="0.35">
      <c r="A521">
        <v>1877188127</v>
      </c>
      <c r="B521" t="s">
        <v>37</v>
      </c>
      <c r="C521" t="s">
        <v>58</v>
      </c>
      <c r="D521" t="s">
        <v>39</v>
      </c>
      <c r="E521" t="s">
        <v>15</v>
      </c>
      <c r="F521" t="s">
        <v>14</v>
      </c>
      <c r="G521" t="s">
        <v>19</v>
      </c>
      <c r="H521" t="s">
        <v>42</v>
      </c>
      <c r="I521" t="s">
        <v>14</v>
      </c>
      <c r="J521" s="1">
        <v>45566.484282407408</v>
      </c>
      <c r="K521" s="1">
        <v>45567</v>
      </c>
      <c r="L521" s="1">
        <v>45566.48978009259</v>
      </c>
      <c r="M521" s="1">
        <v>45566.541666666664</v>
      </c>
      <c r="N521" s="1"/>
      <c r="O521" t="s">
        <v>63</v>
      </c>
      <c r="P521" s="1">
        <v>45569.541666666664</v>
      </c>
      <c r="Q521" t="s">
        <v>69</v>
      </c>
      <c r="R521" t="s">
        <v>69</v>
      </c>
      <c r="S521">
        <v>0.12</v>
      </c>
      <c r="T521">
        <v>1.37</v>
      </c>
      <c r="V521">
        <v>1.23</v>
      </c>
      <c r="Y521">
        <v>0</v>
      </c>
      <c r="Z521">
        <f>IF(ShipmentData[[#This Row],[ImportToFulfilledHours]]&gt;12, 1, 0)</f>
        <v>0</v>
      </c>
      <c r="AA521">
        <f>IF(ShipmentData[[#This Row],[ImportToPickUpHours]]&gt;18, 1, 0)</f>
        <v>0</v>
      </c>
    </row>
    <row r="522" spans="1:27" x14ac:dyDescent="0.35">
      <c r="A522">
        <v>9792119352</v>
      </c>
      <c r="B522" t="s">
        <v>37</v>
      </c>
      <c r="C522" t="s">
        <v>57</v>
      </c>
      <c r="D522" t="s">
        <v>39</v>
      </c>
      <c r="E522" t="s">
        <v>15</v>
      </c>
      <c r="F522" t="s">
        <v>14</v>
      </c>
      <c r="G522" t="s">
        <v>23</v>
      </c>
      <c r="H522" t="s">
        <v>50</v>
      </c>
      <c r="I522" t="s">
        <v>14</v>
      </c>
      <c r="J522" s="1">
        <v>45566.487696759257</v>
      </c>
      <c r="K522" s="1">
        <v>45567</v>
      </c>
      <c r="L522" s="1">
        <v>45566.611851851849</v>
      </c>
      <c r="M522" s="1">
        <v>45566.708333333336</v>
      </c>
      <c r="N522" s="1">
        <v>45567.368333333332</v>
      </c>
      <c r="O522" t="s">
        <v>62</v>
      </c>
      <c r="P522" s="1">
        <v>45567.708333333336</v>
      </c>
      <c r="Q522" t="s">
        <v>67</v>
      </c>
      <c r="R522" t="s">
        <v>70</v>
      </c>
      <c r="S522">
        <v>2.97</v>
      </c>
      <c r="T522">
        <v>5.28</v>
      </c>
      <c r="U522">
        <v>21.13</v>
      </c>
      <c r="V522">
        <v>2.2999999999999998</v>
      </c>
      <c r="W522">
        <v>18.149999999999999</v>
      </c>
      <c r="X522">
        <v>15.83</v>
      </c>
      <c r="Y522">
        <v>0</v>
      </c>
      <c r="Z522">
        <f>IF(ShipmentData[[#This Row],[ImportToFulfilledHours]]&gt;12, 1, 0)</f>
        <v>0</v>
      </c>
      <c r="AA522">
        <f>IF(ShipmentData[[#This Row],[ImportToPickUpHours]]&gt;18, 1, 0)</f>
        <v>0</v>
      </c>
    </row>
    <row r="523" spans="1:27" x14ac:dyDescent="0.35">
      <c r="A523">
        <v>9792119748</v>
      </c>
      <c r="B523" t="s">
        <v>37</v>
      </c>
      <c r="C523" t="s">
        <v>57</v>
      </c>
      <c r="D523" t="s">
        <v>39</v>
      </c>
      <c r="E523" t="s">
        <v>15</v>
      </c>
      <c r="F523" t="s">
        <v>14</v>
      </c>
      <c r="G523" t="s">
        <v>23</v>
      </c>
      <c r="H523" t="s">
        <v>50</v>
      </c>
      <c r="I523" t="s">
        <v>14</v>
      </c>
      <c r="J523" s="1">
        <v>45566.487708333334</v>
      </c>
      <c r="K523" s="1">
        <v>45567</v>
      </c>
      <c r="L523" s="1">
        <v>45566.611851851849</v>
      </c>
      <c r="M523" s="1">
        <v>45566.708333333336</v>
      </c>
      <c r="N523" s="1"/>
      <c r="O523" t="s">
        <v>62</v>
      </c>
      <c r="P523" s="1">
        <v>45567.708333333336</v>
      </c>
      <c r="Q523" t="s">
        <v>69</v>
      </c>
      <c r="R523" t="s">
        <v>69</v>
      </c>
      <c r="S523">
        <v>2.97</v>
      </c>
      <c r="T523">
        <v>5.28</v>
      </c>
      <c r="V523">
        <v>2.2999999999999998</v>
      </c>
      <c r="Y523">
        <v>0</v>
      </c>
      <c r="Z523">
        <f>IF(ShipmentData[[#This Row],[ImportToFulfilledHours]]&gt;12, 1, 0)</f>
        <v>0</v>
      </c>
      <c r="AA523">
        <f>IF(ShipmentData[[#This Row],[ImportToPickUpHours]]&gt;18, 1, 0)</f>
        <v>0</v>
      </c>
    </row>
    <row r="524" spans="1:27" x14ac:dyDescent="0.35">
      <c r="A524">
        <v>2069603188</v>
      </c>
      <c r="B524" t="s">
        <v>37</v>
      </c>
      <c r="C524" t="s">
        <v>58</v>
      </c>
      <c r="D524" t="s">
        <v>39</v>
      </c>
      <c r="E524" t="s">
        <v>15</v>
      </c>
      <c r="F524" t="s">
        <v>14</v>
      </c>
      <c r="G524" t="s">
        <v>33</v>
      </c>
      <c r="H524" t="s">
        <v>46</v>
      </c>
      <c r="I524" t="s">
        <v>14</v>
      </c>
      <c r="J524" s="1">
        <v>45566.488449074073</v>
      </c>
      <c r="K524" s="1">
        <v>45567</v>
      </c>
      <c r="L524" s="1">
        <v>45566.491550925923</v>
      </c>
      <c r="M524" s="1">
        <v>45566.541666666664</v>
      </c>
      <c r="N524" s="1">
        <v>45569.621666666666</v>
      </c>
      <c r="O524" t="s">
        <v>62</v>
      </c>
      <c r="P524" s="1">
        <v>45569.541666666664</v>
      </c>
      <c r="Q524" t="s">
        <v>67</v>
      </c>
      <c r="R524" t="s">
        <v>68</v>
      </c>
      <c r="S524">
        <v>7.0000000000000007E-2</v>
      </c>
      <c r="T524">
        <v>1.27</v>
      </c>
      <c r="U524">
        <v>75.180000000000007</v>
      </c>
      <c r="V524">
        <v>1.2</v>
      </c>
      <c r="W524">
        <v>75.12</v>
      </c>
      <c r="X524">
        <v>73.92</v>
      </c>
      <c r="Y524">
        <v>1.92</v>
      </c>
      <c r="Z524">
        <f>IF(ShipmentData[[#This Row],[ImportToFulfilledHours]]&gt;12, 1, 0)</f>
        <v>0</v>
      </c>
      <c r="AA524">
        <f>IF(ShipmentData[[#This Row],[ImportToPickUpHours]]&gt;18, 1, 0)</f>
        <v>0</v>
      </c>
    </row>
    <row r="525" spans="1:27" x14ac:dyDescent="0.35">
      <c r="A525">
        <v>2069603446</v>
      </c>
      <c r="B525" t="s">
        <v>37</v>
      </c>
      <c r="C525" t="s">
        <v>58</v>
      </c>
      <c r="D525" t="s">
        <v>39</v>
      </c>
      <c r="E525" t="s">
        <v>15</v>
      </c>
      <c r="F525" t="s">
        <v>14</v>
      </c>
      <c r="G525" t="s">
        <v>33</v>
      </c>
      <c r="H525" t="s">
        <v>46</v>
      </c>
      <c r="I525" t="s">
        <v>14</v>
      </c>
      <c r="J525" s="1">
        <v>45566.48846064815</v>
      </c>
      <c r="K525" s="1">
        <v>45567</v>
      </c>
      <c r="L525" s="1">
        <v>45566.491550925923</v>
      </c>
      <c r="M525" s="1">
        <v>45566.541666666664</v>
      </c>
      <c r="N525" s="1">
        <v>45569.436666666668</v>
      </c>
      <c r="O525" t="s">
        <v>62</v>
      </c>
      <c r="P525" s="1">
        <v>45569.541666666664</v>
      </c>
      <c r="Q525" t="s">
        <v>67</v>
      </c>
      <c r="R525" t="s">
        <v>70</v>
      </c>
      <c r="S525">
        <v>7.0000000000000007E-2</v>
      </c>
      <c r="T525">
        <v>1.27</v>
      </c>
      <c r="U525">
        <v>70.75</v>
      </c>
      <c r="V525">
        <v>1.2</v>
      </c>
      <c r="W525">
        <v>70.67</v>
      </c>
      <c r="X525">
        <v>69.47</v>
      </c>
      <c r="Y525">
        <v>0</v>
      </c>
      <c r="Z525">
        <f>IF(ShipmentData[[#This Row],[ImportToFulfilledHours]]&gt;12, 1, 0)</f>
        <v>0</v>
      </c>
      <c r="AA525">
        <f>IF(ShipmentData[[#This Row],[ImportToPickUpHours]]&gt;18, 1, 0)</f>
        <v>0</v>
      </c>
    </row>
    <row r="526" spans="1:27" x14ac:dyDescent="0.35">
      <c r="A526">
        <v>2069778698</v>
      </c>
      <c r="B526" t="s">
        <v>37</v>
      </c>
      <c r="C526" t="s">
        <v>57</v>
      </c>
      <c r="D526" t="s">
        <v>39</v>
      </c>
      <c r="E526" t="s">
        <v>15</v>
      </c>
      <c r="F526" t="s">
        <v>14</v>
      </c>
      <c r="G526" t="s">
        <v>24</v>
      </c>
      <c r="H526" t="s">
        <v>48</v>
      </c>
      <c r="I526" t="s">
        <v>14</v>
      </c>
      <c r="J526" s="1">
        <v>45566.489837962959</v>
      </c>
      <c r="K526" s="1">
        <v>45567</v>
      </c>
      <c r="L526" s="1">
        <v>45566.53634259259</v>
      </c>
      <c r="M526" s="1">
        <v>45566.708333333336</v>
      </c>
      <c r="N526" s="1">
        <v>45567.648333333331</v>
      </c>
      <c r="O526" t="s">
        <v>62</v>
      </c>
      <c r="P526" s="1">
        <v>45567.708333333336</v>
      </c>
      <c r="Q526" t="s">
        <v>67</v>
      </c>
      <c r="R526" t="s">
        <v>70</v>
      </c>
      <c r="S526">
        <v>1.1000000000000001</v>
      </c>
      <c r="T526">
        <v>5.23</v>
      </c>
      <c r="U526">
        <v>27.8</v>
      </c>
      <c r="V526">
        <v>4.12</v>
      </c>
      <c r="W526">
        <v>26.68</v>
      </c>
      <c r="X526">
        <v>22.55</v>
      </c>
      <c r="Y526">
        <v>0</v>
      </c>
      <c r="Z526">
        <f>IF(ShipmentData[[#This Row],[ImportToFulfilledHours]]&gt;12, 1, 0)</f>
        <v>0</v>
      </c>
      <c r="AA526">
        <f>IF(ShipmentData[[#This Row],[ImportToPickUpHours]]&gt;18, 1, 0)</f>
        <v>0</v>
      </c>
    </row>
    <row r="527" spans="1:27" x14ac:dyDescent="0.35">
      <c r="A527">
        <v>2069819695</v>
      </c>
      <c r="B527" t="s">
        <v>37</v>
      </c>
      <c r="C527" t="s">
        <v>38</v>
      </c>
      <c r="D527" t="s">
        <v>39</v>
      </c>
      <c r="E527" t="s">
        <v>15</v>
      </c>
      <c r="F527" t="s">
        <v>14</v>
      </c>
      <c r="G527" t="s">
        <v>19</v>
      </c>
      <c r="H527" t="s">
        <v>42</v>
      </c>
      <c r="I527" t="s">
        <v>14</v>
      </c>
      <c r="J527" s="1">
        <v>45566.489837962959</v>
      </c>
      <c r="K527" s="1">
        <v>45567</v>
      </c>
      <c r="L527" s="1">
        <v>45566.537858796299</v>
      </c>
      <c r="M527" s="1">
        <v>45566.708333333336</v>
      </c>
      <c r="N527" s="1">
        <v>45568.348333333335</v>
      </c>
      <c r="O527" t="s">
        <v>62</v>
      </c>
      <c r="P527" s="1">
        <v>45568.708333333336</v>
      </c>
      <c r="Q527" t="s">
        <v>67</v>
      </c>
      <c r="R527" t="s">
        <v>70</v>
      </c>
      <c r="S527">
        <v>1.1499999999999999</v>
      </c>
      <c r="T527">
        <v>5.23</v>
      </c>
      <c r="U527">
        <v>44.6</v>
      </c>
      <c r="V527">
        <v>4.08</v>
      </c>
      <c r="W527">
        <v>43.45</v>
      </c>
      <c r="X527">
        <v>39.35</v>
      </c>
      <c r="Y527">
        <v>0</v>
      </c>
      <c r="Z527">
        <f>IF(ShipmentData[[#This Row],[ImportToFulfilledHours]]&gt;12, 1, 0)</f>
        <v>0</v>
      </c>
      <c r="AA527">
        <f>IF(ShipmentData[[#This Row],[ImportToPickUpHours]]&gt;18, 1, 0)</f>
        <v>0</v>
      </c>
    </row>
    <row r="528" spans="1:27" x14ac:dyDescent="0.35">
      <c r="A528">
        <v>2069779035</v>
      </c>
      <c r="B528" t="s">
        <v>37</v>
      </c>
      <c r="C528" t="s">
        <v>57</v>
      </c>
      <c r="D528" t="s">
        <v>39</v>
      </c>
      <c r="E528" t="s">
        <v>15</v>
      </c>
      <c r="F528" t="s">
        <v>14</v>
      </c>
      <c r="G528" t="s">
        <v>24</v>
      </c>
      <c r="H528" t="s">
        <v>48</v>
      </c>
      <c r="I528" t="s">
        <v>14</v>
      </c>
      <c r="J528" s="1">
        <v>45566.489849537036</v>
      </c>
      <c r="K528" s="1">
        <v>45567</v>
      </c>
      <c r="L528" s="1">
        <v>45566.53634259259</v>
      </c>
      <c r="M528" s="1">
        <v>45566.708333333336</v>
      </c>
      <c r="N528" s="1">
        <v>45567.443333333336</v>
      </c>
      <c r="O528" t="s">
        <v>62</v>
      </c>
      <c r="P528" s="1">
        <v>45567.708333333336</v>
      </c>
      <c r="Q528" t="s">
        <v>67</v>
      </c>
      <c r="R528" t="s">
        <v>70</v>
      </c>
      <c r="S528">
        <v>1.1000000000000001</v>
      </c>
      <c r="T528">
        <v>5.23</v>
      </c>
      <c r="U528">
        <v>22.88</v>
      </c>
      <c r="V528">
        <v>4.12</v>
      </c>
      <c r="W528">
        <v>21.77</v>
      </c>
      <c r="X528">
        <v>17.63</v>
      </c>
      <c r="Y528">
        <v>0</v>
      </c>
      <c r="Z528">
        <f>IF(ShipmentData[[#This Row],[ImportToFulfilledHours]]&gt;12, 1, 0)</f>
        <v>0</v>
      </c>
      <c r="AA528">
        <f>IF(ShipmentData[[#This Row],[ImportToPickUpHours]]&gt;18, 1, 0)</f>
        <v>0</v>
      </c>
    </row>
    <row r="529" spans="1:27" x14ac:dyDescent="0.35">
      <c r="A529">
        <v>2069820365</v>
      </c>
      <c r="B529" t="s">
        <v>37</v>
      </c>
      <c r="C529" t="s">
        <v>38</v>
      </c>
      <c r="D529" t="s">
        <v>39</v>
      </c>
      <c r="E529" t="s">
        <v>15</v>
      </c>
      <c r="F529" t="s">
        <v>14</v>
      </c>
      <c r="G529" t="s">
        <v>19</v>
      </c>
      <c r="H529" t="s">
        <v>42</v>
      </c>
      <c r="I529" t="s">
        <v>14</v>
      </c>
      <c r="J529" s="1">
        <v>45566.489849537036</v>
      </c>
      <c r="K529" s="1">
        <v>45567</v>
      </c>
      <c r="L529" s="1">
        <v>45566.537858796299</v>
      </c>
      <c r="M529" s="1">
        <v>45566.708333333336</v>
      </c>
      <c r="N529" s="1">
        <v>45567.703333333331</v>
      </c>
      <c r="O529" t="s">
        <v>62</v>
      </c>
      <c r="P529" s="1">
        <v>45568.708333333336</v>
      </c>
      <c r="Q529" t="s">
        <v>67</v>
      </c>
      <c r="R529" t="s">
        <v>70</v>
      </c>
      <c r="S529">
        <v>1.1499999999999999</v>
      </c>
      <c r="T529">
        <v>5.23</v>
      </c>
      <c r="U529">
        <v>29.12</v>
      </c>
      <c r="V529">
        <v>4.08</v>
      </c>
      <c r="W529">
        <v>27.97</v>
      </c>
      <c r="X529">
        <v>23.87</v>
      </c>
      <c r="Y529">
        <v>0</v>
      </c>
      <c r="Z529">
        <f>IF(ShipmentData[[#This Row],[ImportToFulfilledHours]]&gt;12, 1, 0)</f>
        <v>0</v>
      </c>
      <c r="AA529">
        <f>IF(ShipmentData[[#This Row],[ImportToPickUpHours]]&gt;18, 1, 0)</f>
        <v>0</v>
      </c>
    </row>
    <row r="530" spans="1:27" x14ac:dyDescent="0.35">
      <c r="A530">
        <v>2070078952</v>
      </c>
      <c r="B530" t="s">
        <v>37</v>
      </c>
      <c r="C530" t="s">
        <v>58</v>
      </c>
      <c r="D530" t="s">
        <v>39</v>
      </c>
      <c r="E530" t="s">
        <v>15</v>
      </c>
      <c r="F530" t="s">
        <v>14</v>
      </c>
      <c r="G530" t="s">
        <v>19</v>
      </c>
      <c r="H530" t="s">
        <v>42</v>
      </c>
      <c r="I530" t="s">
        <v>14</v>
      </c>
      <c r="J530" s="1">
        <v>45566.4919212963</v>
      </c>
      <c r="K530" s="1">
        <v>45567</v>
      </c>
      <c r="L530" s="1">
        <v>45566.560810185183</v>
      </c>
      <c r="M530" s="1">
        <v>45566.708333333336</v>
      </c>
      <c r="N530" s="1">
        <v>45570.408333333333</v>
      </c>
      <c r="O530" t="s">
        <v>62</v>
      </c>
      <c r="P530" s="1">
        <v>45569.708333333336</v>
      </c>
      <c r="Q530" t="s">
        <v>67</v>
      </c>
      <c r="R530" t="s">
        <v>68</v>
      </c>
      <c r="S530">
        <v>1.65</v>
      </c>
      <c r="T530">
        <v>5.18</v>
      </c>
      <c r="U530">
        <v>93.98</v>
      </c>
      <c r="V530">
        <v>3.53</v>
      </c>
      <c r="W530">
        <v>92.33</v>
      </c>
      <c r="X530">
        <v>88.8</v>
      </c>
      <c r="Y530">
        <v>16.8</v>
      </c>
      <c r="Z530">
        <f>IF(ShipmentData[[#This Row],[ImportToFulfilledHours]]&gt;12, 1, 0)</f>
        <v>0</v>
      </c>
      <c r="AA530">
        <f>IF(ShipmentData[[#This Row],[ImportToPickUpHours]]&gt;18, 1, 0)</f>
        <v>0</v>
      </c>
    </row>
    <row r="531" spans="1:27" x14ac:dyDescent="0.35">
      <c r="A531">
        <v>2070079504</v>
      </c>
      <c r="B531" t="s">
        <v>37</v>
      </c>
      <c r="C531" t="s">
        <v>58</v>
      </c>
      <c r="D531" t="s">
        <v>39</v>
      </c>
      <c r="E531" t="s">
        <v>15</v>
      </c>
      <c r="F531" t="s">
        <v>14</v>
      </c>
      <c r="G531" t="s">
        <v>19</v>
      </c>
      <c r="H531" t="s">
        <v>42</v>
      </c>
      <c r="I531" t="s">
        <v>14</v>
      </c>
      <c r="J531" s="1">
        <v>45566.491932870369</v>
      </c>
      <c r="K531" s="1">
        <v>45567</v>
      </c>
      <c r="L531" s="1">
        <v>45566.560810185183</v>
      </c>
      <c r="M531" s="1">
        <v>45566.708333333336</v>
      </c>
      <c r="N531" s="1">
        <v>45568.471666666665</v>
      </c>
      <c r="O531" t="s">
        <v>62</v>
      </c>
      <c r="P531" s="1">
        <v>45569.708333333336</v>
      </c>
      <c r="Q531" t="s">
        <v>67</v>
      </c>
      <c r="R531" t="s">
        <v>70</v>
      </c>
      <c r="S531">
        <v>1.65</v>
      </c>
      <c r="T531">
        <v>5.18</v>
      </c>
      <c r="U531">
        <v>47.5</v>
      </c>
      <c r="V531">
        <v>3.53</v>
      </c>
      <c r="W531">
        <v>45.85</v>
      </c>
      <c r="X531">
        <v>42.32</v>
      </c>
      <c r="Y531">
        <v>0</v>
      </c>
      <c r="Z531">
        <f>IF(ShipmentData[[#This Row],[ImportToFulfilledHours]]&gt;12, 1, 0)</f>
        <v>0</v>
      </c>
      <c r="AA531">
        <f>IF(ShipmentData[[#This Row],[ImportToPickUpHours]]&gt;18, 1, 0)</f>
        <v>0</v>
      </c>
    </row>
    <row r="532" spans="1:27" x14ac:dyDescent="0.35">
      <c r="A532">
        <v>1456949124</v>
      </c>
      <c r="B532" t="s">
        <v>37</v>
      </c>
      <c r="C532" t="s">
        <v>57</v>
      </c>
      <c r="D532" t="s">
        <v>39</v>
      </c>
      <c r="E532" t="s">
        <v>15</v>
      </c>
      <c r="F532" t="s">
        <v>14</v>
      </c>
      <c r="G532" t="s">
        <v>28</v>
      </c>
      <c r="H532" t="s">
        <v>49</v>
      </c>
      <c r="I532" t="s">
        <v>14</v>
      </c>
      <c r="J532" s="1">
        <v>45566.492581018516</v>
      </c>
      <c r="K532" s="1">
        <v>45567</v>
      </c>
      <c r="L532" s="1">
        <v>45566.555254629631</v>
      </c>
      <c r="M532" s="1">
        <v>45566.708333333336</v>
      </c>
      <c r="N532" s="1">
        <v>45567.443333333336</v>
      </c>
      <c r="O532" t="s">
        <v>62</v>
      </c>
      <c r="P532" s="1">
        <v>45567.708333333336</v>
      </c>
      <c r="Q532" t="s">
        <v>67</v>
      </c>
      <c r="R532" t="s">
        <v>70</v>
      </c>
      <c r="S532">
        <v>1.5</v>
      </c>
      <c r="T532">
        <v>5.17</v>
      </c>
      <c r="U532">
        <v>22.82</v>
      </c>
      <c r="V532">
        <v>3.67</v>
      </c>
      <c r="W532">
        <v>21.3</v>
      </c>
      <c r="X532">
        <v>17.63</v>
      </c>
      <c r="Y532">
        <v>0</v>
      </c>
      <c r="Z532">
        <f>IF(ShipmentData[[#This Row],[ImportToFulfilledHours]]&gt;12, 1, 0)</f>
        <v>0</v>
      </c>
      <c r="AA532">
        <f>IF(ShipmentData[[#This Row],[ImportToPickUpHours]]&gt;18, 1, 0)</f>
        <v>0</v>
      </c>
    </row>
    <row r="533" spans="1:27" x14ac:dyDescent="0.35">
      <c r="A533">
        <v>1456949481</v>
      </c>
      <c r="B533" t="s">
        <v>37</v>
      </c>
      <c r="C533" t="s">
        <v>57</v>
      </c>
      <c r="D533" t="s">
        <v>39</v>
      </c>
      <c r="E533" t="s">
        <v>15</v>
      </c>
      <c r="F533" t="s">
        <v>14</v>
      </c>
      <c r="G533" t="s">
        <v>28</v>
      </c>
      <c r="H533" t="s">
        <v>49</v>
      </c>
      <c r="I533" t="s">
        <v>14</v>
      </c>
      <c r="J533" s="1">
        <v>45566.492592592593</v>
      </c>
      <c r="K533" s="1">
        <v>45567</v>
      </c>
      <c r="L533" s="1">
        <v>45566.555254629631</v>
      </c>
      <c r="M533" s="1">
        <v>45566.708333333336</v>
      </c>
      <c r="N533" s="1">
        <v>45567.388333333336</v>
      </c>
      <c r="O533" t="s">
        <v>62</v>
      </c>
      <c r="P533" s="1">
        <v>45567.708333333336</v>
      </c>
      <c r="Q533" t="s">
        <v>67</v>
      </c>
      <c r="R533" t="s">
        <v>70</v>
      </c>
      <c r="S533">
        <v>1.5</v>
      </c>
      <c r="T533">
        <v>5.17</v>
      </c>
      <c r="U533">
        <v>21.48</v>
      </c>
      <c r="V533">
        <v>3.67</v>
      </c>
      <c r="W533">
        <v>19.98</v>
      </c>
      <c r="X533">
        <v>16.32</v>
      </c>
      <c r="Y533">
        <v>0</v>
      </c>
      <c r="Z533">
        <f>IF(ShipmentData[[#This Row],[ImportToFulfilledHours]]&gt;12, 1, 0)</f>
        <v>0</v>
      </c>
      <c r="AA533">
        <f>IF(ShipmentData[[#This Row],[ImportToPickUpHours]]&gt;18, 1, 0)</f>
        <v>0</v>
      </c>
    </row>
    <row r="534" spans="1:27" x14ac:dyDescent="0.35">
      <c r="A534">
        <v>8473250317</v>
      </c>
      <c r="B534" t="s">
        <v>11</v>
      </c>
      <c r="C534" t="s">
        <v>58</v>
      </c>
      <c r="D534" t="s">
        <v>39</v>
      </c>
      <c r="E534" t="s">
        <v>15</v>
      </c>
      <c r="F534" t="s">
        <v>14</v>
      </c>
      <c r="G534" t="s">
        <v>33</v>
      </c>
      <c r="H534" t="s">
        <v>46</v>
      </c>
      <c r="I534" t="s">
        <v>14</v>
      </c>
      <c r="J534" s="1">
        <v>45566.492685185185</v>
      </c>
      <c r="K534" s="1">
        <v>45567</v>
      </c>
      <c r="L534" s="1">
        <v>45567.41443287037</v>
      </c>
      <c r="M534" s="1">
        <v>45567.541666666664</v>
      </c>
      <c r="N534" s="1"/>
      <c r="O534" t="s">
        <v>62</v>
      </c>
      <c r="P534" s="1">
        <v>45570.541666666664</v>
      </c>
      <c r="Q534" t="s">
        <v>69</v>
      </c>
      <c r="R534" t="s">
        <v>69</v>
      </c>
      <c r="S534">
        <v>22.12</v>
      </c>
      <c r="T534">
        <v>25.17</v>
      </c>
      <c r="V534">
        <v>3.05</v>
      </c>
      <c r="Y534">
        <v>0</v>
      </c>
      <c r="Z534">
        <f>IF(ShipmentData[[#This Row],[ImportToFulfilledHours]]&gt;12, 1, 0)</f>
        <v>1</v>
      </c>
      <c r="AA534">
        <f>IF(ShipmentData[[#This Row],[ImportToPickUpHours]]&gt;18, 1, 0)</f>
        <v>1</v>
      </c>
    </row>
    <row r="535" spans="1:27" x14ac:dyDescent="0.35">
      <c r="A535">
        <v>8473251024</v>
      </c>
      <c r="B535" t="s">
        <v>11</v>
      </c>
      <c r="C535" t="s">
        <v>58</v>
      </c>
      <c r="D535" t="s">
        <v>39</v>
      </c>
      <c r="E535" t="s">
        <v>15</v>
      </c>
      <c r="F535" t="s">
        <v>14</v>
      </c>
      <c r="G535" t="s">
        <v>33</v>
      </c>
      <c r="H535" t="s">
        <v>46</v>
      </c>
      <c r="I535" t="s">
        <v>14</v>
      </c>
      <c r="J535" s="1">
        <v>45566.492696759262</v>
      </c>
      <c r="K535" s="1">
        <v>45567</v>
      </c>
      <c r="L535" s="1">
        <v>45567.41443287037</v>
      </c>
      <c r="M535" s="1">
        <v>45567.541666666664</v>
      </c>
      <c r="N535" s="1">
        <v>45570.61</v>
      </c>
      <c r="O535" t="s">
        <v>62</v>
      </c>
      <c r="P535" s="1">
        <v>45570.541666666664</v>
      </c>
      <c r="Q535" t="s">
        <v>67</v>
      </c>
      <c r="R535" t="s">
        <v>68</v>
      </c>
      <c r="S535">
        <v>22.12</v>
      </c>
      <c r="T535">
        <v>25.17</v>
      </c>
      <c r="U535">
        <v>98.8</v>
      </c>
      <c r="V535">
        <v>3.05</v>
      </c>
      <c r="W535">
        <v>76.680000000000007</v>
      </c>
      <c r="X535">
        <v>73.63</v>
      </c>
      <c r="Y535">
        <v>1.63</v>
      </c>
      <c r="Z535">
        <f>IF(ShipmentData[[#This Row],[ImportToFulfilledHours]]&gt;12, 1, 0)</f>
        <v>1</v>
      </c>
      <c r="AA535">
        <f>IF(ShipmentData[[#This Row],[ImportToPickUpHours]]&gt;18, 1, 0)</f>
        <v>1</v>
      </c>
    </row>
    <row r="536" spans="1:27" x14ac:dyDescent="0.35">
      <c r="A536">
        <v>2070244758</v>
      </c>
      <c r="B536" t="s">
        <v>6</v>
      </c>
      <c r="C536" t="s">
        <v>58</v>
      </c>
      <c r="D536" t="s">
        <v>39</v>
      </c>
      <c r="E536" t="s">
        <v>15</v>
      </c>
      <c r="F536" t="s">
        <v>14</v>
      </c>
      <c r="G536" t="s">
        <v>29</v>
      </c>
      <c r="H536" t="s">
        <v>56</v>
      </c>
      <c r="I536" t="s">
        <v>14</v>
      </c>
      <c r="J536" s="1">
        <v>45566.493310185186</v>
      </c>
      <c r="K536" s="1">
        <v>45567</v>
      </c>
      <c r="L536" s="1">
        <v>45566.597997685189</v>
      </c>
      <c r="M536" s="1">
        <v>45566.708333333336</v>
      </c>
      <c r="N536" s="1">
        <v>45568.583333333336</v>
      </c>
      <c r="O536" t="s">
        <v>62</v>
      </c>
      <c r="P536" s="1">
        <v>45569.708333333336</v>
      </c>
      <c r="Q536" t="s">
        <v>67</v>
      </c>
      <c r="R536" t="s">
        <v>70</v>
      </c>
      <c r="S536">
        <v>2.5</v>
      </c>
      <c r="T536">
        <v>5.15</v>
      </c>
      <c r="U536">
        <v>50.15</v>
      </c>
      <c r="V536">
        <v>2.63</v>
      </c>
      <c r="W536">
        <v>47.63</v>
      </c>
      <c r="X536">
        <v>45</v>
      </c>
      <c r="Y536">
        <v>0</v>
      </c>
      <c r="Z536">
        <f>IF(ShipmentData[[#This Row],[ImportToFulfilledHours]]&gt;12, 1, 0)</f>
        <v>0</v>
      </c>
      <c r="AA536">
        <f>IF(ShipmentData[[#This Row],[ImportToPickUpHours]]&gt;18, 1, 0)</f>
        <v>0</v>
      </c>
    </row>
    <row r="537" spans="1:27" x14ac:dyDescent="0.35">
      <c r="A537">
        <v>2070244966</v>
      </c>
      <c r="B537" t="s">
        <v>6</v>
      </c>
      <c r="C537" t="s">
        <v>58</v>
      </c>
      <c r="D537" t="s">
        <v>39</v>
      </c>
      <c r="E537" t="s">
        <v>15</v>
      </c>
      <c r="F537" t="s">
        <v>14</v>
      </c>
      <c r="G537" t="s">
        <v>29</v>
      </c>
      <c r="H537" t="s">
        <v>56</v>
      </c>
      <c r="I537" t="s">
        <v>14</v>
      </c>
      <c r="J537" s="1">
        <v>45566.493321759262</v>
      </c>
      <c r="K537" s="1">
        <v>45567</v>
      </c>
      <c r="L537" s="1">
        <v>45566.597997685189</v>
      </c>
      <c r="M537" s="1">
        <v>45566.708333333336</v>
      </c>
      <c r="N537" s="1">
        <v>45568.60833333333</v>
      </c>
      <c r="O537" t="s">
        <v>62</v>
      </c>
      <c r="P537" s="1">
        <v>45569.708333333336</v>
      </c>
      <c r="Q537" t="s">
        <v>67</v>
      </c>
      <c r="R537" t="s">
        <v>70</v>
      </c>
      <c r="S537">
        <v>2.5</v>
      </c>
      <c r="T537">
        <v>5.15</v>
      </c>
      <c r="U537">
        <v>50.75</v>
      </c>
      <c r="V537">
        <v>2.63</v>
      </c>
      <c r="W537">
        <v>48.23</v>
      </c>
      <c r="X537">
        <v>45.6</v>
      </c>
      <c r="Y537">
        <v>0</v>
      </c>
      <c r="Z537">
        <f>IF(ShipmentData[[#This Row],[ImportToFulfilledHours]]&gt;12, 1, 0)</f>
        <v>0</v>
      </c>
      <c r="AA537">
        <f>IF(ShipmentData[[#This Row],[ImportToPickUpHours]]&gt;18, 1, 0)</f>
        <v>0</v>
      </c>
    </row>
    <row r="538" spans="1:27" x14ac:dyDescent="0.35">
      <c r="A538">
        <v>1690037756</v>
      </c>
      <c r="B538" t="s">
        <v>5</v>
      </c>
      <c r="C538" t="s">
        <v>38</v>
      </c>
      <c r="D538" t="s">
        <v>39</v>
      </c>
      <c r="E538" t="s">
        <v>15</v>
      </c>
      <c r="F538" t="s">
        <v>14</v>
      </c>
      <c r="G538" t="s">
        <v>26</v>
      </c>
      <c r="H538" t="s">
        <v>42</v>
      </c>
      <c r="I538" t="s">
        <v>14</v>
      </c>
      <c r="J538" s="1">
        <v>45566.495370370372</v>
      </c>
      <c r="K538" s="1">
        <v>45567</v>
      </c>
      <c r="L538" s="1">
        <v>45566.594826388886</v>
      </c>
      <c r="M538" s="1">
        <v>45566.708333333336</v>
      </c>
      <c r="N538" s="1">
        <v>45568.558333333334</v>
      </c>
      <c r="O538" t="s">
        <v>62</v>
      </c>
      <c r="P538" s="1">
        <v>45568.708333333336</v>
      </c>
      <c r="Q538" t="s">
        <v>67</v>
      </c>
      <c r="R538" t="s">
        <v>70</v>
      </c>
      <c r="S538">
        <v>2.38</v>
      </c>
      <c r="T538">
        <v>5.0999999999999996</v>
      </c>
      <c r="U538">
        <v>49.5</v>
      </c>
      <c r="V538">
        <v>2.72</v>
      </c>
      <c r="W538">
        <v>47.12</v>
      </c>
      <c r="X538">
        <v>44.4</v>
      </c>
      <c r="Y538">
        <v>0</v>
      </c>
      <c r="Z538">
        <f>IF(ShipmentData[[#This Row],[ImportToFulfilledHours]]&gt;12, 1, 0)</f>
        <v>0</v>
      </c>
      <c r="AA538">
        <f>IF(ShipmentData[[#This Row],[ImportToPickUpHours]]&gt;18, 1, 0)</f>
        <v>0</v>
      </c>
    </row>
    <row r="539" spans="1:27" x14ac:dyDescent="0.35">
      <c r="A539">
        <v>1690038160</v>
      </c>
      <c r="B539" t="s">
        <v>5</v>
      </c>
      <c r="C539" t="s">
        <v>38</v>
      </c>
      <c r="D539" t="s">
        <v>39</v>
      </c>
      <c r="E539" t="s">
        <v>15</v>
      </c>
      <c r="F539" t="s">
        <v>14</v>
      </c>
      <c r="G539" t="s">
        <v>26</v>
      </c>
      <c r="H539" t="s">
        <v>42</v>
      </c>
      <c r="I539" t="s">
        <v>14</v>
      </c>
      <c r="J539" s="1">
        <v>45566.495381944442</v>
      </c>
      <c r="K539" s="1">
        <v>45567</v>
      </c>
      <c r="L539" s="1">
        <v>45566.594826388886</v>
      </c>
      <c r="M539" s="1">
        <v>45566.708333333336</v>
      </c>
      <c r="N539" s="1">
        <v>45567.81</v>
      </c>
      <c r="O539" t="s">
        <v>62</v>
      </c>
      <c r="P539" s="1">
        <v>45568.708333333336</v>
      </c>
      <c r="Q539" t="s">
        <v>67</v>
      </c>
      <c r="R539" t="s">
        <v>70</v>
      </c>
      <c r="S539">
        <v>2.38</v>
      </c>
      <c r="T539">
        <v>5.0999999999999996</v>
      </c>
      <c r="U539">
        <v>31.55</v>
      </c>
      <c r="V539">
        <v>2.72</v>
      </c>
      <c r="W539">
        <v>29.15</v>
      </c>
      <c r="X539">
        <v>26.43</v>
      </c>
      <c r="Y539">
        <v>0</v>
      </c>
      <c r="Z539">
        <f>IF(ShipmentData[[#This Row],[ImportToFulfilledHours]]&gt;12, 1, 0)</f>
        <v>0</v>
      </c>
      <c r="AA539">
        <f>IF(ShipmentData[[#This Row],[ImportToPickUpHours]]&gt;18, 1, 0)</f>
        <v>0</v>
      </c>
    </row>
    <row r="540" spans="1:27" x14ac:dyDescent="0.35">
      <c r="A540">
        <v>5279788426</v>
      </c>
      <c r="B540" t="s">
        <v>36</v>
      </c>
      <c r="C540" t="s">
        <v>57</v>
      </c>
      <c r="D540" t="s">
        <v>39</v>
      </c>
      <c r="E540" t="s">
        <v>15</v>
      </c>
      <c r="F540" t="s">
        <v>14</v>
      </c>
      <c r="G540" t="s">
        <v>27</v>
      </c>
      <c r="H540" t="s">
        <v>52</v>
      </c>
      <c r="I540" t="s">
        <v>14</v>
      </c>
      <c r="J540" s="1">
        <v>45566.495937500003</v>
      </c>
      <c r="K540" s="1">
        <v>45567</v>
      </c>
      <c r="L540" s="1">
        <v>45566.659837962965</v>
      </c>
      <c r="M540" s="1">
        <v>45566.708333333336</v>
      </c>
      <c r="N540" s="1">
        <v>45567.628333333334</v>
      </c>
      <c r="O540" t="s">
        <v>63</v>
      </c>
      <c r="P540" s="1">
        <v>45567.708333333336</v>
      </c>
      <c r="Q540" t="s">
        <v>67</v>
      </c>
      <c r="R540" t="s">
        <v>70</v>
      </c>
      <c r="S540">
        <v>3.93</v>
      </c>
      <c r="T540">
        <v>5.08</v>
      </c>
      <c r="U540">
        <v>27.17</v>
      </c>
      <c r="V540">
        <v>1.1499999999999999</v>
      </c>
      <c r="W540">
        <v>23.23</v>
      </c>
      <c r="X540">
        <v>22.07</v>
      </c>
      <c r="Y540">
        <v>0</v>
      </c>
      <c r="Z540">
        <f>IF(ShipmentData[[#This Row],[ImportToFulfilledHours]]&gt;12, 1, 0)</f>
        <v>0</v>
      </c>
      <c r="AA540">
        <f>IF(ShipmentData[[#This Row],[ImportToPickUpHours]]&gt;18, 1, 0)</f>
        <v>0</v>
      </c>
    </row>
    <row r="541" spans="1:27" x14ac:dyDescent="0.35">
      <c r="A541">
        <v>5279788851</v>
      </c>
      <c r="B541" t="s">
        <v>36</v>
      </c>
      <c r="C541" t="s">
        <v>57</v>
      </c>
      <c r="D541" t="s">
        <v>39</v>
      </c>
      <c r="E541" t="s">
        <v>15</v>
      </c>
      <c r="F541" t="s">
        <v>14</v>
      </c>
      <c r="G541" t="s">
        <v>27</v>
      </c>
      <c r="H541" t="s">
        <v>52</v>
      </c>
      <c r="I541" t="s">
        <v>14</v>
      </c>
      <c r="J541" s="1">
        <v>45566.495949074073</v>
      </c>
      <c r="K541" s="1">
        <v>45567</v>
      </c>
      <c r="L541" s="1">
        <v>45566.659837962965</v>
      </c>
      <c r="M541" s="1">
        <v>45566.708333333336</v>
      </c>
      <c r="N541" s="1">
        <v>45567.668333333335</v>
      </c>
      <c r="O541" t="s">
        <v>62</v>
      </c>
      <c r="P541" s="1">
        <v>45567.708333333336</v>
      </c>
      <c r="Q541" t="s">
        <v>67</v>
      </c>
      <c r="R541" t="s">
        <v>70</v>
      </c>
      <c r="S541">
        <v>3.93</v>
      </c>
      <c r="T541">
        <v>5.08</v>
      </c>
      <c r="U541">
        <v>28.13</v>
      </c>
      <c r="V541">
        <v>1.1499999999999999</v>
      </c>
      <c r="W541">
        <v>24.2</v>
      </c>
      <c r="X541">
        <v>23.03</v>
      </c>
      <c r="Y541">
        <v>0</v>
      </c>
      <c r="Z541">
        <f>IF(ShipmentData[[#This Row],[ImportToFulfilledHours]]&gt;12, 1, 0)</f>
        <v>0</v>
      </c>
      <c r="AA541">
        <f>IF(ShipmentData[[#This Row],[ImportToPickUpHours]]&gt;18, 1, 0)</f>
        <v>0</v>
      </c>
    </row>
    <row r="542" spans="1:27" x14ac:dyDescent="0.35">
      <c r="A542">
        <v>1878269809</v>
      </c>
      <c r="B542" t="s">
        <v>13</v>
      </c>
      <c r="C542" t="s">
        <v>58</v>
      </c>
      <c r="D542" t="s">
        <v>39</v>
      </c>
      <c r="E542" t="s">
        <v>15</v>
      </c>
      <c r="F542" t="s">
        <v>14</v>
      </c>
      <c r="G542" t="s">
        <v>30</v>
      </c>
      <c r="H542" t="s">
        <v>45</v>
      </c>
      <c r="I542" t="s">
        <v>14</v>
      </c>
      <c r="J542" s="1">
        <v>45566.496076388888</v>
      </c>
      <c r="K542" s="1">
        <v>45567</v>
      </c>
      <c r="L542" s="1">
        <v>45566.676377314812</v>
      </c>
      <c r="M542" s="1">
        <v>45566.708333333336</v>
      </c>
      <c r="N542" s="1">
        <v>45570.628333333334</v>
      </c>
      <c r="O542" t="s">
        <v>62</v>
      </c>
      <c r="P542" s="1">
        <v>45569.708333333336</v>
      </c>
      <c r="Q542" t="s">
        <v>67</v>
      </c>
      <c r="R542" t="s">
        <v>68</v>
      </c>
      <c r="S542">
        <v>4.32</v>
      </c>
      <c r="T542">
        <v>5.08</v>
      </c>
      <c r="U542">
        <v>99.17</v>
      </c>
      <c r="V542">
        <v>0.77</v>
      </c>
      <c r="W542">
        <v>94.83</v>
      </c>
      <c r="X542">
        <v>94.07</v>
      </c>
      <c r="Y542">
        <v>22.07</v>
      </c>
      <c r="Z542">
        <f>IF(ShipmentData[[#This Row],[ImportToFulfilledHours]]&gt;12, 1, 0)</f>
        <v>0</v>
      </c>
      <c r="AA542">
        <f>IF(ShipmentData[[#This Row],[ImportToPickUpHours]]&gt;18, 1, 0)</f>
        <v>0</v>
      </c>
    </row>
    <row r="543" spans="1:27" x14ac:dyDescent="0.35">
      <c r="A543">
        <v>1878270068</v>
      </c>
      <c r="B543" t="s">
        <v>13</v>
      </c>
      <c r="C543" t="s">
        <v>58</v>
      </c>
      <c r="D543" t="s">
        <v>39</v>
      </c>
      <c r="E543" t="s">
        <v>15</v>
      </c>
      <c r="F543" t="s">
        <v>14</v>
      </c>
      <c r="G543" t="s">
        <v>30</v>
      </c>
      <c r="H543" t="s">
        <v>45</v>
      </c>
      <c r="I543" t="s">
        <v>14</v>
      </c>
      <c r="J543" s="1">
        <v>45566.496087962965</v>
      </c>
      <c r="K543" s="1">
        <v>45567</v>
      </c>
      <c r="L543" s="1">
        <v>45566.676377314812</v>
      </c>
      <c r="M543" s="1">
        <v>45566.708333333336</v>
      </c>
      <c r="N543" s="1">
        <v>45570.408333333333</v>
      </c>
      <c r="O543" t="s">
        <v>62</v>
      </c>
      <c r="P543" s="1">
        <v>45569.708333333336</v>
      </c>
      <c r="Q543" t="s">
        <v>67</v>
      </c>
      <c r="R543" t="s">
        <v>68</v>
      </c>
      <c r="S543">
        <v>4.32</v>
      </c>
      <c r="T543">
        <v>5.08</v>
      </c>
      <c r="U543">
        <v>93.88</v>
      </c>
      <c r="V543">
        <v>0.77</v>
      </c>
      <c r="W543">
        <v>89.57</v>
      </c>
      <c r="X543">
        <v>88.8</v>
      </c>
      <c r="Y543">
        <v>16.8</v>
      </c>
      <c r="Z543">
        <f>IF(ShipmentData[[#This Row],[ImportToFulfilledHours]]&gt;12, 1, 0)</f>
        <v>0</v>
      </c>
      <c r="AA543">
        <f>IF(ShipmentData[[#This Row],[ImportToPickUpHours]]&gt;18, 1, 0)</f>
        <v>0</v>
      </c>
    </row>
    <row r="544" spans="1:27" x14ac:dyDescent="0.35">
      <c r="A544">
        <v>6650284739</v>
      </c>
      <c r="B544" t="s">
        <v>11</v>
      </c>
      <c r="C544" t="s">
        <v>57</v>
      </c>
      <c r="D544" t="s">
        <v>39</v>
      </c>
      <c r="E544" t="s">
        <v>15</v>
      </c>
      <c r="F544" t="s">
        <v>14</v>
      </c>
      <c r="G544" t="s">
        <v>22</v>
      </c>
      <c r="H544" t="s">
        <v>53</v>
      </c>
      <c r="I544" t="s">
        <v>14</v>
      </c>
      <c r="J544" s="1">
        <v>45566.497314814813</v>
      </c>
      <c r="K544" s="1">
        <v>45567</v>
      </c>
      <c r="L544" s="1">
        <v>45566.749652777777</v>
      </c>
      <c r="M544" s="1">
        <v>45566.833333333336</v>
      </c>
      <c r="N544" s="1">
        <v>45567.673333333332</v>
      </c>
      <c r="O544" t="s">
        <v>62</v>
      </c>
      <c r="P544" s="1">
        <v>45567.833333333336</v>
      </c>
      <c r="Q544" t="s">
        <v>67</v>
      </c>
      <c r="R544" t="s">
        <v>70</v>
      </c>
      <c r="S544">
        <v>6.05</v>
      </c>
      <c r="T544">
        <v>8.0500000000000007</v>
      </c>
      <c r="U544">
        <v>28.22</v>
      </c>
      <c r="V544">
        <v>2</v>
      </c>
      <c r="W544">
        <v>22.17</v>
      </c>
      <c r="X544">
        <v>20.149999999999999</v>
      </c>
      <c r="Y544">
        <v>0</v>
      </c>
      <c r="Z544">
        <f>IF(ShipmentData[[#This Row],[ImportToFulfilledHours]]&gt;12, 1, 0)</f>
        <v>0</v>
      </c>
      <c r="AA544">
        <f>IF(ShipmentData[[#This Row],[ImportToPickUpHours]]&gt;18, 1, 0)</f>
        <v>0</v>
      </c>
    </row>
    <row r="545" spans="1:27" x14ac:dyDescent="0.35">
      <c r="A545">
        <v>6650285363</v>
      </c>
      <c r="B545" t="s">
        <v>11</v>
      </c>
      <c r="C545" t="s">
        <v>57</v>
      </c>
      <c r="D545" t="s">
        <v>39</v>
      </c>
      <c r="E545" t="s">
        <v>15</v>
      </c>
      <c r="F545" t="s">
        <v>14</v>
      </c>
      <c r="G545" t="s">
        <v>22</v>
      </c>
      <c r="H545" t="s">
        <v>53</v>
      </c>
      <c r="I545" t="s">
        <v>14</v>
      </c>
      <c r="J545" s="1">
        <v>45566.49732638889</v>
      </c>
      <c r="K545" s="1">
        <v>45567</v>
      </c>
      <c r="L545" s="1">
        <v>45566.749652777777</v>
      </c>
      <c r="M545" s="1">
        <v>45566.833333333336</v>
      </c>
      <c r="N545" s="1">
        <v>45567.676666666666</v>
      </c>
      <c r="O545" t="s">
        <v>62</v>
      </c>
      <c r="P545" s="1">
        <v>45567.833333333336</v>
      </c>
      <c r="Q545" t="s">
        <v>67</v>
      </c>
      <c r="R545" t="s">
        <v>70</v>
      </c>
      <c r="S545">
        <v>6.05</v>
      </c>
      <c r="T545">
        <v>8.0500000000000007</v>
      </c>
      <c r="U545">
        <v>28.3</v>
      </c>
      <c r="V545">
        <v>2</v>
      </c>
      <c r="W545">
        <v>22.23</v>
      </c>
      <c r="X545">
        <v>20.23</v>
      </c>
      <c r="Y545">
        <v>0</v>
      </c>
      <c r="Z545">
        <f>IF(ShipmentData[[#This Row],[ImportToFulfilledHours]]&gt;12, 1, 0)</f>
        <v>0</v>
      </c>
      <c r="AA545">
        <f>IF(ShipmentData[[#This Row],[ImportToPickUpHours]]&gt;18, 1, 0)</f>
        <v>0</v>
      </c>
    </row>
    <row r="546" spans="1:27" x14ac:dyDescent="0.35">
      <c r="A546">
        <v>2865616115</v>
      </c>
      <c r="B546" t="s">
        <v>6</v>
      </c>
      <c r="C546" t="s">
        <v>58</v>
      </c>
      <c r="D546" t="s">
        <v>39</v>
      </c>
      <c r="E546" t="s">
        <v>15</v>
      </c>
      <c r="F546" t="s">
        <v>14</v>
      </c>
      <c r="G546" t="s">
        <v>21</v>
      </c>
      <c r="H546" t="s">
        <v>51</v>
      </c>
      <c r="I546" t="s">
        <v>14</v>
      </c>
      <c r="J546" s="1">
        <v>45566.497523148151</v>
      </c>
      <c r="K546" s="1">
        <v>45567</v>
      </c>
      <c r="L546" s="1">
        <v>45567.452928240738</v>
      </c>
      <c r="M546" s="1">
        <v>45567.541666666664</v>
      </c>
      <c r="N546" s="1">
        <v>45570.445</v>
      </c>
      <c r="O546" t="s">
        <v>62</v>
      </c>
      <c r="P546" s="1">
        <v>45570.541666666664</v>
      </c>
      <c r="Q546" t="s">
        <v>67</v>
      </c>
      <c r="R546" t="s">
        <v>70</v>
      </c>
      <c r="S546">
        <v>22.92</v>
      </c>
      <c r="T546">
        <v>25.05</v>
      </c>
      <c r="U546">
        <v>94.73</v>
      </c>
      <c r="V546">
        <v>2.12</v>
      </c>
      <c r="W546">
        <v>71.8</v>
      </c>
      <c r="X546">
        <v>69.67</v>
      </c>
      <c r="Y546">
        <v>0</v>
      </c>
      <c r="Z546">
        <f>IF(ShipmentData[[#This Row],[ImportToFulfilledHours]]&gt;12, 1, 0)</f>
        <v>1</v>
      </c>
      <c r="AA546">
        <f>IF(ShipmentData[[#This Row],[ImportToPickUpHours]]&gt;18, 1, 0)</f>
        <v>1</v>
      </c>
    </row>
    <row r="547" spans="1:27" x14ac:dyDescent="0.35">
      <c r="A547">
        <v>3038375734</v>
      </c>
      <c r="B547" t="s">
        <v>37</v>
      </c>
      <c r="C547" t="s">
        <v>57</v>
      </c>
      <c r="D547" t="s">
        <v>39</v>
      </c>
      <c r="E547" t="s">
        <v>15</v>
      </c>
      <c r="F547" t="s">
        <v>14</v>
      </c>
      <c r="G547" t="s">
        <v>39</v>
      </c>
      <c r="H547" t="s">
        <v>15</v>
      </c>
      <c r="I547" t="s">
        <v>14</v>
      </c>
      <c r="J547" s="1">
        <v>45566.497534722221</v>
      </c>
      <c r="K547" s="1">
        <v>45567</v>
      </c>
      <c r="L547" s="1">
        <v>45566.636550925927</v>
      </c>
      <c r="M547" s="1">
        <v>45566.708333333336</v>
      </c>
      <c r="N547" s="1">
        <v>45567.583333333336</v>
      </c>
      <c r="O547" t="s">
        <v>62</v>
      </c>
      <c r="P547" s="1">
        <v>45567.708333333336</v>
      </c>
      <c r="Q547" t="s">
        <v>67</v>
      </c>
      <c r="R547" t="s">
        <v>70</v>
      </c>
      <c r="S547">
        <v>3.33</v>
      </c>
      <c r="T547">
        <v>5.05</v>
      </c>
      <c r="U547">
        <v>26.05</v>
      </c>
      <c r="V547">
        <v>1.72</v>
      </c>
      <c r="W547">
        <v>22.72</v>
      </c>
      <c r="X547">
        <v>21</v>
      </c>
      <c r="Y547">
        <v>0</v>
      </c>
      <c r="Z547">
        <f>IF(ShipmentData[[#This Row],[ImportToFulfilledHours]]&gt;12, 1, 0)</f>
        <v>0</v>
      </c>
      <c r="AA547">
        <f>IF(ShipmentData[[#This Row],[ImportToPickUpHours]]&gt;18, 1, 0)</f>
        <v>0</v>
      </c>
    </row>
    <row r="548" spans="1:27" x14ac:dyDescent="0.35">
      <c r="A548">
        <v>2865616426</v>
      </c>
      <c r="B548" t="s">
        <v>6</v>
      </c>
      <c r="C548" t="s">
        <v>58</v>
      </c>
      <c r="D548" t="s">
        <v>39</v>
      </c>
      <c r="E548" t="s">
        <v>15</v>
      </c>
      <c r="F548" t="s">
        <v>14</v>
      </c>
      <c r="G548" t="s">
        <v>21</v>
      </c>
      <c r="H548" t="s">
        <v>51</v>
      </c>
      <c r="I548" t="s">
        <v>14</v>
      </c>
      <c r="J548" s="1">
        <v>45566.497534722221</v>
      </c>
      <c r="K548" s="1">
        <v>45567</v>
      </c>
      <c r="L548" s="1">
        <v>45567.452928240738</v>
      </c>
      <c r="M548" s="1">
        <v>45567.541666666664</v>
      </c>
      <c r="N548" s="1">
        <v>45570.741666666669</v>
      </c>
      <c r="O548" t="s">
        <v>62</v>
      </c>
      <c r="P548" s="1">
        <v>45570.541666666664</v>
      </c>
      <c r="Q548" t="s">
        <v>67</v>
      </c>
      <c r="R548" t="s">
        <v>68</v>
      </c>
      <c r="S548">
        <v>22.92</v>
      </c>
      <c r="T548">
        <v>25.05</v>
      </c>
      <c r="U548">
        <v>101.85</v>
      </c>
      <c r="V548">
        <v>2.12</v>
      </c>
      <c r="W548">
        <v>78.92</v>
      </c>
      <c r="X548">
        <v>76.8</v>
      </c>
      <c r="Y548">
        <v>4.8</v>
      </c>
      <c r="Z548">
        <f>IF(ShipmentData[[#This Row],[ImportToFulfilledHours]]&gt;12, 1, 0)</f>
        <v>1</v>
      </c>
      <c r="AA548">
        <f>IF(ShipmentData[[#This Row],[ImportToPickUpHours]]&gt;18, 1, 0)</f>
        <v>1</v>
      </c>
    </row>
    <row r="549" spans="1:27" x14ac:dyDescent="0.35">
      <c r="A549">
        <v>3038375800</v>
      </c>
      <c r="B549" t="s">
        <v>37</v>
      </c>
      <c r="C549" t="s">
        <v>57</v>
      </c>
      <c r="D549" t="s">
        <v>39</v>
      </c>
      <c r="E549" t="s">
        <v>15</v>
      </c>
      <c r="F549" t="s">
        <v>14</v>
      </c>
      <c r="G549" t="s">
        <v>39</v>
      </c>
      <c r="H549" t="s">
        <v>15</v>
      </c>
      <c r="I549" t="s">
        <v>14</v>
      </c>
      <c r="J549" s="1">
        <v>45566.497546296298</v>
      </c>
      <c r="K549" s="1">
        <v>45567</v>
      </c>
      <c r="L549" s="1">
        <v>45566.636550925927</v>
      </c>
      <c r="M549" s="1">
        <v>45566.708333333336</v>
      </c>
      <c r="N549" s="1">
        <v>45567.523333333331</v>
      </c>
      <c r="O549" t="s">
        <v>62</v>
      </c>
      <c r="P549" s="1">
        <v>45567.708333333336</v>
      </c>
      <c r="Q549" t="s">
        <v>67</v>
      </c>
      <c r="R549" t="s">
        <v>70</v>
      </c>
      <c r="S549">
        <v>3.33</v>
      </c>
      <c r="T549">
        <v>5.05</v>
      </c>
      <c r="U549">
        <v>24.62</v>
      </c>
      <c r="V549">
        <v>1.72</v>
      </c>
      <c r="W549">
        <v>21.27</v>
      </c>
      <c r="X549">
        <v>19.55</v>
      </c>
      <c r="Y549">
        <v>0</v>
      </c>
      <c r="Z549">
        <f>IF(ShipmentData[[#This Row],[ImportToFulfilledHours]]&gt;12, 1, 0)</f>
        <v>0</v>
      </c>
      <c r="AA549">
        <f>IF(ShipmentData[[#This Row],[ImportToPickUpHours]]&gt;18, 1, 0)</f>
        <v>0</v>
      </c>
    </row>
    <row r="550" spans="1:27" x14ac:dyDescent="0.35">
      <c r="A550">
        <v>2071033652</v>
      </c>
      <c r="B550" t="s">
        <v>37</v>
      </c>
      <c r="C550" t="s">
        <v>57</v>
      </c>
      <c r="D550" t="s">
        <v>39</v>
      </c>
      <c r="E550" t="s">
        <v>15</v>
      </c>
      <c r="F550" t="s">
        <v>14</v>
      </c>
      <c r="G550" t="s">
        <v>24</v>
      </c>
      <c r="H550" t="s">
        <v>48</v>
      </c>
      <c r="I550" t="s">
        <v>14</v>
      </c>
      <c r="J550" s="1">
        <v>45566.501643518517</v>
      </c>
      <c r="K550" s="1">
        <v>45567</v>
      </c>
      <c r="L550" s="1">
        <v>45566.587754629632</v>
      </c>
      <c r="M550" s="1">
        <v>45566.708333333336</v>
      </c>
      <c r="N550" s="1">
        <v>45567.688333333332</v>
      </c>
      <c r="O550" t="s">
        <v>62</v>
      </c>
      <c r="P550" s="1">
        <v>45567.708333333336</v>
      </c>
      <c r="Q550" t="s">
        <v>67</v>
      </c>
      <c r="R550" t="s">
        <v>70</v>
      </c>
      <c r="S550">
        <v>2.0699999999999998</v>
      </c>
      <c r="T550">
        <v>4.95</v>
      </c>
      <c r="U550">
        <v>28.47</v>
      </c>
      <c r="V550">
        <v>2.88</v>
      </c>
      <c r="W550">
        <v>26.4</v>
      </c>
      <c r="X550">
        <v>23.52</v>
      </c>
      <c r="Y550">
        <v>0</v>
      </c>
      <c r="Z550">
        <f>IF(ShipmentData[[#This Row],[ImportToFulfilledHours]]&gt;12, 1, 0)</f>
        <v>0</v>
      </c>
      <c r="AA550">
        <f>IF(ShipmentData[[#This Row],[ImportToPickUpHours]]&gt;18, 1, 0)</f>
        <v>0</v>
      </c>
    </row>
    <row r="551" spans="1:27" x14ac:dyDescent="0.35">
      <c r="A551">
        <v>2071033985</v>
      </c>
      <c r="B551" t="s">
        <v>37</v>
      </c>
      <c r="C551" t="s">
        <v>57</v>
      </c>
      <c r="D551" t="s">
        <v>39</v>
      </c>
      <c r="E551" t="s">
        <v>15</v>
      </c>
      <c r="F551" t="s">
        <v>14</v>
      </c>
      <c r="G551" t="s">
        <v>24</v>
      </c>
      <c r="H551" t="s">
        <v>48</v>
      </c>
      <c r="I551" t="s">
        <v>14</v>
      </c>
      <c r="J551" s="1">
        <v>45566.501655092594</v>
      </c>
      <c r="K551" s="1">
        <v>45567</v>
      </c>
      <c r="L551" s="1">
        <v>45566.587754629632</v>
      </c>
      <c r="M551" s="1">
        <v>45566.708333333336</v>
      </c>
      <c r="N551" s="1">
        <v>45567.708333333336</v>
      </c>
      <c r="O551" t="s">
        <v>62</v>
      </c>
      <c r="P551" s="1">
        <v>45567.708333333336</v>
      </c>
      <c r="Q551" t="s">
        <v>67</v>
      </c>
      <c r="R551" t="s">
        <v>70</v>
      </c>
      <c r="S551">
        <v>2.0499999999999998</v>
      </c>
      <c r="T551">
        <v>4.95</v>
      </c>
      <c r="U551">
        <v>28.95</v>
      </c>
      <c r="V551">
        <v>2.88</v>
      </c>
      <c r="W551">
        <v>26.88</v>
      </c>
      <c r="X551">
        <v>24</v>
      </c>
      <c r="Y551">
        <v>0</v>
      </c>
      <c r="Z551">
        <f>IF(ShipmentData[[#This Row],[ImportToFulfilledHours]]&gt;12, 1, 0)</f>
        <v>0</v>
      </c>
      <c r="AA551">
        <f>IF(ShipmentData[[#This Row],[ImportToPickUpHours]]&gt;18, 1, 0)</f>
        <v>0</v>
      </c>
    </row>
    <row r="552" spans="1:27" x14ac:dyDescent="0.35">
      <c r="A552">
        <v>2071261928</v>
      </c>
      <c r="B552" t="s">
        <v>13</v>
      </c>
      <c r="C552" t="s">
        <v>38</v>
      </c>
      <c r="D552" t="s">
        <v>39</v>
      </c>
      <c r="E552" t="s">
        <v>15</v>
      </c>
      <c r="F552" t="s">
        <v>14</v>
      </c>
      <c r="G552" t="s">
        <v>17</v>
      </c>
      <c r="H552" t="s">
        <v>43</v>
      </c>
      <c r="I552" t="s">
        <v>14</v>
      </c>
      <c r="J552" s="1">
        <v>45566.503032407411</v>
      </c>
      <c r="K552" s="1">
        <v>45567</v>
      </c>
      <c r="L552" s="1">
        <v>45566.581967592596</v>
      </c>
      <c r="M552" s="1">
        <v>45566.708333333336</v>
      </c>
      <c r="N552" s="1"/>
      <c r="O552" t="s">
        <v>62</v>
      </c>
      <c r="P552" s="1">
        <v>45568.708333333336</v>
      </c>
      <c r="Q552" t="s">
        <v>69</v>
      </c>
      <c r="R552" t="s">
        <v>69</v>
      </c>
      <c r="S552">
        <v>1.88</v>
      </c>
      <c r="T552">
        <v>4.92</v>
      </c>
      <c r="V552">
        <v>3.02</v>
      </c>
      <c r="Y552">
        <v>0</v>
      </c>
      <c r="Z552">
        <f>IF(ShipmentData[[#This Row],[ImportToFulfilledHours]]&gt;12, 1, 0)</f>
        <v>0</v>
      </c>
      <c r="AA552">
        <f>IF(ShipmentData[[#This Row],[ImportToPickUpHours]]&gt;18, 1, 0)</f>
        <v>0</v>
      </c>
    </row>
    <row r="553" spans="1:27" x14ac:dyDescent="0.35">
      <c r="A553">
        <v>2071262256</v>
      </c>
      <c r="B553" t="s">
        <v>13</v>
      </c>
      <c r="C553" t="s">
        <v>38</v>
      </c>
      <c r="D553" t="s">
        <v>39</v>
      </c>
      <c r="E553" t="s">
        <v>15</v>
      </c>
      <c r="F553" t="s">
        <v>14</v>
      </c>
      <c r="G553" t="s">
        <v>17</v>
      </c>
      <c r="H553" t="s">
        <v>43</v>
      </c>
      <c r="I553" t="s">
        <v>14</v>
      </c>
      <c r="J553" s="1">
        <v>45566.50304398148</v>
      </c>
      <c r="K553" s="1">
        <v>45567</v>
      </c>
      <c r="L553" s="1">
        <v>45566.581967592596</v>
      </c>
      <c r="M553" s="1">
        <v>45566.708333333336</v>
      </c>
      <c r="N553" s="1">
        <v>45569.403333333335</v>
      </c>
      <c r="O553" t="s">
        <v>62</v>
      </c>
      <c r="P553" s="1">
        <v>45568.708333333336</v>
      </c>
      <c r="Q553" t="s">
        <v>67</v>
      </c>
      <c r="R553" t="s">
        <v>68</v>
      </c>
      <c r="S553">
        <v>1.88</v>
      </c>
      <c r="T553">
        <v>4.92</v>
      </c>
      <c r="U553">
        <v>69.599999999999994</v>
      </c>
      <c r="V553">
        <v>3.02</v>
      </c>
      <c r="W553">
        <v>67.7</v>
      </c>
      <c r="X553">
        <v>64.67</v>
      </c>
      <c r="Y553">
        <v>16.670000000000002</v>
      </c>
      <c r="Z553">
        <f>IF(ShipmentData[[#This Row],[ImportToFulfilledHours]]&gt;12, 1, 0)</f>
        <v>0</v>
      </c>
      <c r="AA553">
        <f>IF(ShipmentData[[#This Row],[ImportToPickUpHours]]&gt;18, 1, 0)</f>
        <v>0</v>
      </c>
    </row>
    <row r="554" spans="1:27" x14ac:dyDescent="0.35">
      <c r="A554">
        <v>7633328752</v>
      </c>
      <c r="B554" t="s">
        <v>5</v>
      </c>
      <c r="C554" t="s">
        <v>57</v>
      </c>
      <c r="D554" t="s">
        <v>39</v>
      </c>
      <c r="E554" t="s">
        <v>15</v>
      </c>
      <c r="F554" t="s">
        <v>14</v>
      </c>
      <c r="G554" t="s">
        <v>39</v>
      </c>
      <c r="H554" t="s">
        <v>15</v>
      </c>
      <c r="I554" t="s">
        <v>14</v>
      </c>
      <c r="J554" s="1">
        <v>45566.505590277775</v>
      </c>
      <c r="K554" s="1">
        <v>45567</v>
      </c>
      <c r="L554" s="1">
        <v>45566.569537037038</v>
      </c>
      <c r="M554" s="1">
        <v>45566.708333333336</v>
      </c>
      <c r="N554" s="1"/>
      <c r="O554" t="s">
        <v>62</v>
      </c>
      <c r="P554" s="1">
        <v>45567.708333333336</v>
      </c>
      <c r="Q554" t="s">
        <v>69</v>
      </c>
      <c r="R554" t="s">
        <v>69</v>
      </c>
      <c r="S554">
        <v>1.53</v>
      </c>
      <c r="T554">
        <v>4.8499999999999996</v>
      </c>
      <c r="V554">
        <v>3.32</v>
      </c>
      <c r="Y554">
        <v>0</v>
      </c>
      <c r="Z554">
        <f>IF(ShipmentData[[#This Row],[ImportToFulfilledHours]]&gt;12, 1, 0)</f>
        <v>0</v>
      </c>
      <c r="AA554">
        <f>IF(ShipmentData[[#This Row],[ImportToPickUpHours]]&gt;18, 1, 0)</f>
        <v>0</v>
      </c>
    </row>
    <row r="555" spans="1:27" x14ac:dyDescent="0.35">
      <c r="A555">
        <v>7633329040</v>
      </c>
      <c r="B555" t="s">
        <v>5</v>
      </c>
      <c r="C555" t="s">
        <v>57</v>
      </c>
      <c r="D555" t="s">
        <v>39</v>
      </c>
      <c r="E555" t="s">
        <v>15</v>
      </c>
      <c r="F555" t="s">
        <v>14</v>
      </c>
      <c r="G555" t="s">
        <v>39</v>
      </c>
      <c r="H555" t="s">
        <v>15</v>
      </c>
      <c r="I555" t="s">
        <v>14</v>
      </c>
      <c r="J555" s="1">
        <v>45566.505601851852</v>
      </c>
      <c r="K555" s="1">
        <v>45567</v>
      </c>
      <c r="L555" s="1">
        <v>45566.569537037038</v>
      </c>
      <c r="M555" s="1">
        <v>45566.708333333336</v>
      </c>
      <c r="N555" s="1"/>
      <c r="O555" t="s">
        <v>62</v>
      </c>
      <c r="P555" s="1">
        <v>45567.708333333336</v>
      </c>
      <c r="Q555" t="s">
        <v>69</v>
      </c>
      <c r="R555" t="s">
        <v>69</v>
      </c>
      <c r="S555">
        <v>1.53</v>
      </c>
      <c r="T555">
        <v>4.8499999999999996</v>
      </c>
      <c r="V555">
        <v>3.32</v>
      </c>
      <c r="Y555">
        <v>0</v>
      </c>
      <c r="Z555">
        <f>IF(ShipmentData[[#This Row],[ImportToFulfilledHours]]&gt;12, 1, 0)</f>
        <v>0</v>
      </c>
      <c r="AA555">
        <f>IF(ShipmentData[[#This Row],[ImportToPickUpHours]]&gt;18, 1, 0)</f>
        <v>0</v>
      </c>
    </row>
    <row r="556" spans="1:27" x14ac:dyDescent="0.35">
      <c r="A556">
        <v>1485866953</v>
      </c>
      <c r="B556" t="s">
        <v>12</v>
      </c>
      <c r="C556" t="s">
        <v>57</v>
      </c>
      <c r="D556" t="s">
        <v>39</v>
      </c>
      <c r="E556" t="s">
        <v>15</v>
      </c>
      <c r="F556" t="s">
        <v>14</v>
      </c>
      <c r="G556" t="s">
        <v>22</v>
      </c>
      <c r="H556" t="s">
        <v>53</v>
      </c>
      <c r="I556" t="s">
        <v>14</v>
      </c>
      <c r="J556" s="1">
        <v>45566.506319444445</v>
      </c>
      <c r="K556" s="1">
        <v>45567</v>
      </c>
      <c r="L556" s="1">
        <v>45566.5312962963</v>
      </c>
      <c r="M556" s="1">
        <v>45566.541666666664</v>
      </c>
      <c r="N556" s="1"/>
      <c r="O556" t="s">
        <v>62</v>
      </c>
      <c r="P556" s="1">
        <v>45567.541666666664</v>
      </c>
      <c r="Q556" t="s">
        <v>69</v>
      </c>
      <c r="R556" t="s">
        <v>69</v>
      </c>
      <c r="S556">
        <v>0.57999999999999996</v>
      </c>
      <c r="T556">
        <v>0.83</v>
      </c>
      <c r="V556">
        <v>0.23</v>
      </c>
      <c r="Y556">
        <v>0</v>
      </c>
      <c r="Z556">
        <f>IF(ShipmentData[[#This Row],[ImportToFulfilledHours]]&gt;12, 1, 0)</f>
        <v>0</v>
      </c>
      <c r="AA556">
        <f>IF(ShipmentData[[#This Row],[ImportToPickUpHours]]&gt;18, 1, 0)</f>
        <v>0</v>
      </c>
    </row>
    <row r="557" spans="1:27" x14ac:dyDescent="0.35">
      <c r="A557">
        <v>1485867057</v>
      </c>
      <c r="B557" t="s">
        <v>12</v>
      </c>
      <c r="C557" t="s">
        <v>57</v>
      </c>
      <c r="D557" t="s">
        <v>39</v>
      </c>
      <c r="E557" t="s">
        <v>15</v>
      </c>
      <c r="F557" t="s">
        <v>14</v>
      </c>
      <c r="G557" t="s">
        <v>22</v>
      </c>
      <c r="H557" t="s">
        <v>53</v>
      </c>
      <c r="I557" t="s">
        <v>14</v>
      </c>
      <c r="J557" s="1">
        <v>45566.506331018521</v>
      </c>
      <c r="K557" s="1">
        <v>45567</v>
      </c>
      <c r="L557" s="1">
        <v>45566.5312962963</v>
      </c>
      <c r="M557" s="1">
        <v>45566.541666666664</v>
      </c>
      <c r="N557" s="1">
        <v>45567.46366898148</v>
      </c>
      <c r="O557" t="s">
        <v>62</v>
      </c>
      <c r="P557" s="1">
        <v>45567.541666666664</v>
      </c>
      <c r="Q557" t="s">
        <v>67</v>
      </c>
      <c r="R557" t="s">
        <v>70</v>
      </c>
      <c r="S557">
        <v>0.57999999999999996</v>
      </c>
      <c r="T557">
        <v>0.83</v>
      </c>
      <c r="U557">
        <v>22.97</v>
      </c>
      <c r="V557">
        <v>0.23</v>
      </c>
      <c r="W557">
        <v>22.37</v>
      </c>
      <c r="X557">
        <v>22.12</v>
      </c>
      <c r="Y557">
        <v>0</v>
      </c>
      <c r="Z557">
        <f>IF(ShipmentData[[#This Row],[ImportToFulfilledHours]]&gt;12, 1, 0)</f>
        <v>0</v>
      </c>
      <c r="AA557">
        <f>IF(ShipmentData[[#This Row],[ImportToPickUpHours]]&gt;18, 1, 0)</f>
        <v>0</v>
      </c>
    </row>
    <row r="558" spans="1:27" x14ac:dyDescent="0.35">
      <c r="A558">
        <v>1879603653</v>
      </c>
      <c r="B558" t="s">
        <v>5</v>
      </c>
      <c r="C558" t="s">
        <v>58</v>
      </c>
      <c r="D558" t="s">
        <v>39</v>
      </c>
      <c r="E558" t="s">
        <v>15</v>
      </c>
      <c r="F558" t="s">
        <v>14</v>
      </c>
      <c r="G558" t="s">
        <v>28</v>
      </c>
      <c r="H558" t="s">
        <v>49</v>
      </c>
      <c r="I558" t="s">
        <v>14</v>
      </c>
      <c r="J558" s="1">
        <v>45566.508576388886</v>
      </c>
      <c r="K558" s="1">
        <v>45567</v>
      </c>
      <c r="L558" s="1">
        <v>45567.699930555558</v>
      </c>
      <c r="M558" s="1">
        <v>45567.708333333336</v>
      </c>
      <c r="N558" s="1">
        <v>45569.739004629628</v>
      </c>
      <c r="O558" t="s">
        <v>62</v>
      </c>
      <c r="P558" s="1">
        <v>45570.708333333336</v>
      </c>
      <c r="Q558" t="s">
        <v>67</v>
      </c>
      <c r="R558" t="s">
        <v>70</v>
      </c>
      <c r="S558">
        <v>28.58</v>
      </c>
      <c r="T558">
        <v>28.78</v>
      </c>
      <c r="U558">
        <v>77.52</v>
      </c>
      <c r="V558">
        <v>0.2</v>
      </c>
      <c r="W558">
        <v>48.93</v>
      </c>
      <c r="X558">
        <v>48.73</v>
      </c>
      <c r="Y558">
        <v>0</v>
      </c>
      <c r="Z558">
        <f>IF(ShipmentData[[#This Row],[ImportToFulfilledHours]]&gt;12, 1, 0)</f>
        <v>1</v>
      </c>
      <c r="AA558">
        <f>IF(ShipmentData[[#This Row],[ImportToPickUpHours]]&gt;18, 1, 0)</f>
        <v>1</v>
      </c>
    </row>
    <row r="559" spans="1:27" x14ac:dyDescent="0.35">
      <c r="A559">
        <v>1879603960</v>
      </c>
      <c r="B559" t="s">
        <v>5</v>
      </c>
      <c r="C559" t="s">
        <v>58</v>
      </c>
      <c r="D559" t="s">
        <v>39</v>
      </c>
      <c r="E559" t="s">
        <v>15</v>
      </c>
      <c r="F559" t="s">
        <v>14</v>
      </c>
      <c r="G559" t="s">
        <v>28</v>
      </c>
      <c r="H559" t="s">
        <v>49</v>
      </c>
      <c r="I559" t="s">
        <v>14</v>
      </c>
      <c r="J559" s="1">
        <v>45566.508587962962</v>
      </c>
      <c r="K559" s="1">
        <v>45567</v>
      </c>
      <c r="L559" s="1">
        <v>45567.699930555558</v>
      </c>
      <c r="M559" s="1">
        <v>45567.708333333336</v>
      </c>
      <c r="N559" s="1">
        <v>45569.63</v>
      </c>
      <c r="O559" t="s">
        <v>62</v>
      </c>
      <c r="P559" s="1">
        <v>45570.708333333336</v>
      </c>
      <c r="Q559" t="s">
        <v>67</v>
      </c>
      <c r="R559" t="s">
        <v>70</v>
      </c>
      <c r="S559">
        <v>28.58</v>
      </c>
      <c r="T559">
        <v>28.78</v>
      </c>
      <c r="U559">
        <v>74.900000000000006</v>
      </c>
      <c r="V559">
        <v>0.2</v>
      </c>
      <c r="W559">
        <v>46.32</v>
      </c>
      <c r="X559">
        <v>46.12</v>
      </c>
      <c r="Y559">
        <v>0</v>
      </c>
      <c r="Z559">
        <f>IF(ShipmentData[[#This Row],[ImportToFulfilledHours]]&gt;12, 1, 0)</f>
        <v>1</v>
      </c>
      <c r="AA559">
        <f>IF(ShipmentData[[#This Row],[ImportToPickUpHours]]&gt;18, 1, 0)</f>
        <v>1</v>
      </c>
    </row>
    <row r="560" spans="1:27" x14ac:dyDescent="0.35">
      <c r="A560">
        <v>7633798261</v>
      </c>
      <c r="B560" t="s">
        <v>5</v>
      </c>
      <c r="C560" t="s">
        <v>57</v>
      </c>
      <c r="D560" t="s">
        <v>39</v>
      </c>
      <c r="E560" t="s">
        <v>15</v>
      </c>
      <c r="F560" t="s">
        <v>14</v>
      </c>
      <c r="G560" t="s">
        <v>39</v>
      </c>
      <c r="H560" t="s">
        <v>15</v>
      </c>
      <c r="I560" t="s">
        <v>14</v>
      </c>
      <c r="J560" s="1">
        <v>45566.509062500001</v>
      </c>
      <c r="K560" s="1">
        <v>45567</v>
      </c>
      <c r="L560" s="1">
        <v>45566.568472222221</v>
      </c>
      <c r="M560" s="1">
        <v>45566.708333333336</v>
      </c>
      <c r="N560" s="1">
        <v>45567.714999999997</v>
      </c>
      <c r="O560" t="s">
        <v>62</v>
      </c>
      <c r="P560" s="1">
        <v>45567.708333333336</v>
      </c>
      <c r="Q560" t="s">
        <v>67</v>
      </c>
      <c r="R560" t="s">
        <v>68</v>
      </c>
      <c r="S560">
        <v>1.42</v>
      </c>
      <c r="T560">
        <v>4.7699999999999996</v>
      </c>
      <c r="U560">
        <v>28.93</v>
      </c>
      <c r="V560">
        <v>3.35</v>
      </c>
      <c r="W560">
        <v>27.52</v>
      </c>
      <c r="X560">
        <v>24.15</v>
      </c>
      <c r="Y560">
        <v>0.15</v>
      </c>
      <c r="Z560">
        <f>IF(ShipmentData[[#This Row],[ImportToFulfilledHours]]&gt;12, 1, 0)</f>
        <v>0</v>
      </c>
      <c r="AA560">
        <f>IF(ShipmentData[[#This Row],[ImportToPickUpHours]]&gt;18, 1, 0)</f>
        <v>0</v>
      </c>
    </row>
    <row r="561" spans="1:27" x14ac:dyDescent="0.35">
      <c r="A561">
        <v>7633798473</v>
      </c>
      <c r="B561" t="s">
        <v>5</v>
      </c>
      <c r="C561" t="s">
        <v>57</v>
      </c>
      <c r="D561" t="s">
        <v>39</v>
      </c>
      <c r="E561" t="s">
        <v>15</v>
      </c>
      <c r="F561" t="s">
        <v>14</v>
      </c>
      <c r="G561" t="s">
        <v>39</v>
      </c>
      <c r="H561" t="s">
        <v>15</v>
      </c>
      <c r="I561" t="s">
        <v>14</v>
      </c>
      <c r="J561" s="1">
        <v>45566.509074074071</v>
      </c>
      <c r="K561" s="1">
        <v>45567</v>
      </c>
      <c r="L561" s="1">
        <v>45566.568472222221</v>
      </c>
      <c r="M561" s="1">
        <v>45566.708333333336</v>
      </c>
      <c r="N561" s="1">
        <v>45567.775000000001</v>
      </c>
      <c r="O561" t="s">
        <v>63</v>
      </c>
      <c r="P561" s="1">
        <v>45567.708333333336</v>
      </c>
      <c r="Q561" t="s">
        <v>67</v>
      </c>
      <c r="R561" t="s">
        <v>68</v>
      </c>
      <c r="S561">
        <v>1.42</v>
      </c>
      <c r="T561">
        <v>4.7699999999999996</v>
      </c>
      <c r="U561">
        <v>30.37</v>
      </c>
      <c r="V561">
        <v>3.35</v>
      </c>
      <c r="W561">
        <v>28.95</v>
      </c>
      <c r="X561">
        <v>25.6</v>
      </c>
      <c r="Y561">
        <v>1.6</v>
      </c>
      <c r="Z561">
        <f>IF(ShipmentData[[#This Row],[ImportToFulfilledHours]]&gt;12, 1, 0)</f>
        <v>0</v>
      </c>
      <c r="AA561">
        <f>IF(ShipmentData[[#This Row],[ImportToPickUpHours]]&gt;18, 1, 0)</f>
        <v>0</v>
      </c>
    </row>
    <row r="562" spans="1:27" x14ac:dyDescent="0.35">
      <c r="A562">
        <v>5169494419</v>
      </c>
      <c r="B562" t="s">
        <v>6</v>
      </c>
      <c r="C562" t="s">
        <v>57</v>
      </c>
      <c r="D562" t="s">
        <v>39</v>
      </c>
      <c r="E562" t="s">
        <v>15</v>
      </c>
      <c r="F562" t="s">
        <v>14</v>
      </c>
      <c r="G562" t="s">
        <v>22</v>
      </c>
      <c r="H562" t="s">
        <v>53</v>
      </c>
      <c r="I562" t="s">
        <v>14</v>
      </c>
      <c r="J562" s="1">
        <v>45566.509108796294</v>
      </c>
      <c r="K562" s="1">
        <v>45567</v>
      </c>
      <c r="L562" s="1">
        <v>45567.583229166667</v>
      </c>
      <c r="M562" s="1">
        <v>45567.708333333336</v>
      </c>
      <c r="N562" s="1">
        <v>45568.78833333333</v>
      </c>
      <c r="O562" t="s">
        <v>62</v>
      </c>
      <c r="P562" s="1">
        <v>45568.708333333336</v>
      </c>
      <c r="Q562" t="s">
        <v>67</v>
      </c>
      <c r="R562" t="s">
        <v>68</v>
      </c>
      <c r="S562">
        <v>25.77</v>
      </c>
      <c r="T562">
        <v>28.77</v>
      </c>
      <c r="U562">
        <v>54.7</v>
      </c>
      <c r="V562">
        <v>3</v>
      </c>
      <c r="W562">
        <v>28.92</v>
      </c>
      <c r="X562">
        <v>25.92</v>
      </c>
      <c r="Y562">
        <v>1.92</v>
      </c>
      <c r="Z562">
        <f>IF(ShipmentData[[#This Row],[ImportToFulfilledHours]]&gt;12, 1, 0)</f>
        <v>1</v>
      </c>
      <c r="AA562">
        <f>IF(ShipmentData[[#This Row],[ImportToPickUpHours]]&gt;18, 1, 0)</f>
        <v>1</v>
      </c>
    </row>
    <row r="563" spans="1:27" x14ac:dyDescent="0.35">
      <c r="A563">
        <v>5169494725</v>
      </c>
      <c r="B563" t="s">
        <v>6</v>
      </c>
      <c r="C563" t="s">
        <v>57</v>
      </c>
      <c r="D563" t="s">
        <v>39</v>
      </c>
      <c r="E563" t="s">
        <v>15</v>
      </c>
      <c r="F563" t="s">
        <v>14</v>
      </c>
      <c r="G563" t="s">
        <v>22</v>
      </c>
      <c r="H563" t="s">
        <v>53</v>
      </c>
      <c r="I563" t="s">
        <v>14</v>
      </c>
      <c r="J563" s="1">
        <v>45566.509120370371</v>
      </c>
      <c r="K563" s="1">
        <v>45567</v>
      </c>
      <c r="L563" s="1">
        <v>45567.583229166667</v>
      </c>
      <c r="M563" s="1">
        <v>45567.708333333336</v>
      </c>
      <c r="N563" s="1">
        <v>45568.588333333333</v>
      </c>
      <c r="O563" t="s">
        <v>63</v>
      </c>
      <c r="P563" s="1">
        <v>45568.708333333336</v>
      </c>
      <c r="Q563" t="s">
        <v>67</v>
      </c>
      <c r="R563" t="s">
        <v>70</v>
      </c>
      <c r="S563">
        <v>25.77</v>
      </c>
      <c r="T563">
        <v>28.77</v>
      </c>
      <c r="U563">
        <v>49.9</v>
      </c>
      <c r="V563">
        <v>3</v>
      </c>
      <c r="W563">
        <v>24.12</v>
      </c>
      <c r="X563">
        <v>21.12</v>
      </c>
      <c r="Y563">
        <v>0</v>
      </c>
      <c r="Z563">
        <f>IF(ShipmentData[[#This Row],[ImportToFulfilledHours]]&gt;12, 1, 0)</f>
        <v>1</v>
      </c>
      <c r="AA563">
        <f>IF(ShipmentData[[#This Row],[ImportToPickUpHours]]&gt;18, 1, 0)</f>
        <v>1</v>
      </c>
    </row>
    <row r="564" spans="1:27" x14ac:dyDescent="0.35">
      <c r="A564">
        <v>2071921101</v>
      </c>
      <c r="B564" t="s">
        <v>37</v>
      </c>
      <c r="C564" t="s">
        <v>58</v>
      </c>
      <c r="D564" t="s">
        <v>39</v>
      </c>
      <c r="E564" t="s">
        <v>15</v>
      </c>
      <c r="F564" t="s">
        <v>14</v>
      </c>
      <c r="G564" t="s">
        <v>24</v>
      </c>
      <c r="H564" t="s">
        <v>48</v>
      </c>
      <c r="I564" t="s">
        <v>14</v>
      </c>
      <c r="J564" s="1">
        <v>45566.509282407409</v>
      </c>
      <c r="K564" s="1">
        <v>45567</v>
      </c>
      <c r="L564" s="1">
        <v>45566.577743055554</v>
      </c>
      <c r="M564" s="1">
        <v>45566.708333333336</v>
      </c>
      <c r="N564" s="1">
        <v>45569.528333333335</v>
      </c>
      <c r="O564" t="s">
        <v>62</v>
      </c>
      <c r="P564" s="1">
        <v>45569.708333333336</v>
      </c>
      <c r="Q564" t="s">
        <v>67</v>
      </c>
      <c r="R564" t="s">
        <v>70</v>
      </c>
      <c r="S564">
        <v>1.63</v>
      </c>
      <c r="T564">
        <v>4.7699999999999996</v>
      </c>
      <c r="U564">
        <v>72.45</v>
      </c>
      <c r="V564">
        <v>3.13</v>
      </c>
      <c r="W564">
        <v>70.8</v>
      </c>
      <c r="X564">
        <v>67.67</v>
      </c>
      <c r="Y564">
        <v>0</v>
      </c>
      <c r="Z564">
        <f>IF(ShipmentData[[#This Row],[ImportToFulfilledHours]]&gt;12, 1, 0)</f>
        <v>0</v>
      </c>
      <c r="AA564">
        <f>IF(ShipmentData[[#This Row],[ImportToPickUpHours]]&gt;18, 1, 0)</f>
        <v>0</v>
      </c>
    </row>
    <row r="565" spans="1:27" x14ac:dyDescent="0.35">
      <c r="A565">
        <v>2071921485</v>
      </c>
      <c r="B565" t="s">
        <v>37</v>
      </c>
      <c r="C565" t="s">
        <v>58</v>
      </c>
      <c r="D565" t="s">
        <v>39</v>
      </c>
      <c r="E565" t="s">
        <v>15</v>
      </c>
      <c r="F565" t="s">
        <v>14</v>
      </c>
      <c r="G565" t="s">
        <v>24</v>
      </c>
      <c r="H565" t="s">
        <v>48</v>
      </c>
      <c r="I565" t="s">
        <v>14</v>
      </c>
      <c r="J565" s="1">
        <v>45566.509293981479</v>
      </c>
      <c r="K565" s="1">
        <v>45567</v>
      </c>
      <c r="L565" s="1">
        <v>45566.577743055554</v>
      </c>
      <c r="M565" s="1">
        <v>45566.708333333336</v>
      </c>
      <c r="N565" s="1">
        <v>45569.411666666667</v>
      </c>
      <c r="O565" t="s">
        <v>62</v>
      </c>
      <c r="P565" s="1">
        <v>45569.708333333336</v>
      </c>
      <c r="Q565" t="s">
        <v>67</v>
      </c>
      <c r="R565" t="s">
        <v>70</v>
      </c>
      <c r="S565">
        <v>1.63</v>
      </c>
      <c r="T565">
        <v>4.7699999999999996</v>
      </c>
      <c r="U565">
        <v>69.650000000000006</v>
      </c>
      <c r="V565">
        <v>3.13</v>
      </c>
      <c r="W565">
        <v>68</v>
      </c>
      <c r="X565">
        <v>64.87</v>
      </c>
      <c r="Y565">
        <v>0</v>
      </c>
      <c r="Z565">
        <f>IF(ShipmentData[[#This Row],[ImportToFulfilledHours]]&gt;12, 1, 0)</f>
        <v>0</v>
      </c>
      <c r="AA565">
        <f>IF(ShipmentData[[#This Row],[ImportToPickUpHours]]&gt;18, 1, 0)</f>
        <v>0</v>
      </c>
    </row>
    <row r="566" spans="1:27" x14ac:dyDescent="0.35">
      <c r="A566">
        <v>7633857548</v>
      </c>
      <c r="B566" t="s">
        <v>5</v>
      </c>
      <c r="C566" t="s">
        <v>57</v>
      </c>
      <c r="D566" t="s">
        <v>39</v>
      </c>
      <c r="E566" t="s">
        <v>15</v>
      </c>
      <c r="F566" t="s">
        <v>14</v>
      </c>
      <c r="G566" t="s">
        <v>39</v>
      </c>
      <c r="H566" t="s">
        <v>15</v>
      </c>
      <c r="I566" t="s">
        <v>14</v>
      </c>
      <c r="J566" s="1">
        <v>45566.509756944448</v>
      </c>
      <c r="K566" s="1">
        <v>45567</v>
      </c>
      <c r="L566" s="1">
        <v>45566.569537037038</v>
      </c>
      <c r="M566" s="1">
        <v>45566.708333333336</v>
      </c>
      <c r="N566" s="1">
        <v>45568.514999999999</v>
      </c>
      <c r="O566" t="s">
        <v>62</v>
      </c>
      <c r="P566" s="1">
        <v>45567.708333333336</v>
      </c>
      <c r="Q566" t="s">
        <v>67</v>
      </c>
      <c r="R566" t="s">
        <v>68</v>
      </c>
      <c r="S566">
        <v>1.43</v>
      </c>
      <c r="T566">
        <v>4.75</v>
      </c>
      <c r="U566">
        <v>48.12</v>
      </c>
      <c r="V566">
        <v>3.32</v>
      </c>
      <c r="W566">
        <v>46.68</v>
      </c>
      <c r="X566">
        <v>43.35</v>
      </c>
      <c r="Y566">
        <v>19.350000000000001</v>
      </c>
      <c r="Z566">
        <f>IF(ShipmentData[[#This Row],[ImportToFulfilledHours]]&gt;12, 1, 0)</f>
        <v>0</v>
      </c>
      <c r="AA566">
        <f>IF(ShipmentData[[#This Row],[ImportToPickUpHours]]&gt;18, 1, 0)</f>
        <v>0</v>
      </c>
    </row>
    <row r="567" spans="1:27" x14ac:dyDescent="0.35">
      <c r="A567">
        <v>7633858261</v>
      </c>
      <c r="B567" t="s">
        <v>5</v>
      </c>
      <c r="C567" t="s">
        <v>57</v>
      </c>
      <c r="D567" t="s">
        <v>39</v>
      </c>
      <c r="E567" t="s">
        <v>15</v>
      </c>
      <c r="F567" t="s">
        <v>14</v>
      </c>
      <c r="G567" t="s">
        <v>39</v>
      </c>
      <c r="H567" t="s">
        <v>15</v>
      </c>
      <c r="I567" t="s">
        <v>14</v>
      </c>
      <c r="J567" s="1">
        <v>45566.509768518517</v>
      </c>
      <c r="K567" s="1">
        <v>45567</v>
      </c>
      <c r="L567" s="1">
        <v>45566.569537037038</v>
      </c>
      <c r="M567" s="1">
        <v>45566.708333333336</v>
      </c>
      <c r="N567" s="1">
        <v>45567.738333333335</v>
      </c>
      <c r="O567" t="s">
        <v>62</v>
      </c>
      <c r="P567" s="1">
        <v>45567.708333333336</v>
      </c>
      <c r="Q567" t="s">
        <v>67</v>
      </c>
      <c r="R567" t="s">
        <v>68</v>
      </c>
      <c r="S567">
        <v>1.43</v>
      </c>
      <c r="T567">
        <v>4.75</v>
      </c>
      <c r="U567">
        <v>29.48</v>
      </c>
      <c r="V567">
        <v>3.32</v>
      </c>
      <c r="W567">
        <v>28.05</v>
      </c>
      <c r="X567">
        <v>24.72</v>
      </c>
      <c r="Y567">
        <v>0.72</v>
      </c>
      <c r="Z567">
        <f>IF(ShipmentData[[#This Row],[ImportToFulfilledHours]]&gt;12, 1, 0)</f>
        <v>0</v>
      </c>
      <c r="AA567">
        <f>IF(ShipmentData[[#This Row],[ImportToPickUpHours]]&gt;18, 1, 0)</f>
        <v>0</v>
      </c>
    </row>
    <row r="568" spans="1:27" x14ac:dyDescent="0.35">
      <c r="A568">
        <v>3215143444</v>
      </c>
      <c r="B568" t="s">
        <v>37</v>
      </c>
      <c r="C568" t="s">
        <v>57</v>
      </c>
      <c r="D568" t="s">
        <v>39</v>
      </c>
      <c r="E568" t="s">
        <v>15</v>
      </c>
      <c r="F568" t="s">
        <v>14</v>
      </c>
      <c r="G568" t="s">
        <v>39</v>
      </c>
      <c r="H568" t="s">
        <v>15</v>
      </c>
      <c r="I568" t="s">
        <v>14</v>
      </c>
      <c r="J568" s="1">
        <v>45566.510740740741</v>
      </c>
      <c r="K568" s="1">
        <v>45567</v>
      </c>
      <c r="L568" s="1">
        <v>45566.551354166666</v>
      </c>
      <c r="M568" s="1">
        <v>45566.708333333336</v>
      </c>
      <c r="N568" s="1">
        <v>45567.488333333335</v>
      </c>
      <c r="O568" t="s">
        <v>62</v>
      </c>
      <c r="P568" s="1">
        <v>45567.708333333336</v>
      </c>
      <c r="Q568" t="s">
        <v>67</v>
      </c>
      <c r="R568" t="s">
        <v>70</v>
      </c>
      <c r="S568">
        <v>0.97</v>
      </c>
      <c r="T568">
        <v>4.7300000000000004</v>
      </c>
      <c r="U568">
        <v>23.45</v>
      </c>
      <c r="V568">
        <v>3.77</v>
      </c>
      <c r="W568">
        <v>22.48</v>
      </c>
      <c r="X568">
        <v>18.72</v>
      </c>
      <c r="Y568">
        <v>0</v>
      </c>
      <c r="Z568">
        <f>IF(ShipmentData[[#This Row],[ImportToFulfilledHours]]&gt;12, 1, 0)</f>
        <v>0</v>
      </c>
      <c r="AA568">
        <f>IF(ShipmentData[[#This Row],[ImportToPickUpHours]]&gt;18, 1, 0)</f>
        <v>0</v>
      </c>
    </row>
    <row r="569" spans="1:27" x14ac:dyDescent="0.35">
      <c r="A569">
        <v>3215144018</v>
      </c>
      <c r="B569" t="s">
        <v>37</v>
      </c>
      <c r="C569" t="s">
        <v>57</v>
      </c>
      <c r="D569" t="s">
        <v>39</v>
      </c>
      <c r="E569" t="s">
        <v>15</v>
      </c>
      <c r="F569" t="s">
        <v>14</v>
      </c>
      <c r="G569" t="s">
        <v>39</v>
      </c>
      <c r="H569" t="s">
        <v>15</v>
      </c>
      <c r="I569" t="s">
        <v>14</v>
      </c>
      <c r="J569" s="1">
        <v>45566.510752314818</v>
      </c>
      <c r="K569" s="1">
        <v>45567</v>
      </c>
      <c r="L569" s="1">
        <v>45566.551354166666</v>
      </c>
      <c r="M569" s="1">
        <v>45566.708333333336</v>
      </c>
      <c r="N569" s="1">
        <v>45567.471666666665</v>
      </c>
      <c r="O569" t="s">
        <v>62</v>
      </c>
      <c r="P569" s="1">
        <v>45567.708333333336</v>
      </c>
      <c r="Q569" t="s">
        <v>67</v>
      </c>
      <c r="R569" t="s">
        <v>70</v>
      </c>
      <c r="S569">
        <v>0.97</v>
      </c>
      <c r="T569">
        <v>4.7300000000000004</v>
      </c>
      <c r="U569">
        <v>23.05</v>
      </c>
      <c r="V569">
        <v>3.77</v>
      </c>
      <c r="W569">
        <v>22.08</v>
      </c>
      <c r="X569">
        <v>18.32</v>
      </c>
      <c r="Y569">
        <v>0</v>
      </c>
      <c r="Z569">
        <f>IF(ShipmentData[[#This Row],[ImportToFulfilledHours]]&gt;12, 1, 0)</f>
        <v>0</v>
      </c>
      <c r="AA569">
        <f>IF(ShipmentData[[#This Row],[ImportToPickUpHours]]&gt;18, 1, 0)</f>
        <v>0</v>
      </c>
    </row>
    <row r="570" spans="1:27" x14ac:dyDescent="0.35">
      <c r="A570">
        <v>1459148585</v>
      </c>
      <c r="B570" t="s">
        <v>37</v>
      </c>
      <c r="C570" t="s">
        <v>57</v>
      </c>
      <c r="D570" t="s">
        <v>39</v>
      </c>
      <c r="E570" t="s">
        <v>15</v>
      </c>
      <c r="F570" t="s">
        <v>14</v>
      </c>
      <c r="G570" t="s">
        <v>28</v>
      </c>
      <c r="H570" t="s">
        <v>49</v>
      </c>
      <c r="I570" t="s">
        <v>14</v>
      </c>
      <c r="J570" s="1">
        <v>45566.512025462966</v>
      </c>
      <c r="K570" s="1">
        <v>45567</v>
      </c>
      <c r="L570" s="1">
        <v>45566.555254629631</v>
      </c>
      <c r="M570" s="1">
        <v>45566.708333333336</v>
      </c>
      <c r="N570" s="1"/>
      <c r="O570" t="s">
        <v>62</v>
      </c>
      <c r="P570" s="1">
        <v>45567.708333333336</v>
      </c>
      <c r="Q570" t="s">
        <v>69</v>
      </c>
      <c r="R570" t="s">
        <v>69</v>
      </c>
      <c r="S570">
        <v>1.03</v>
      </c>
      <c r="T570">
        <v>4.7</v>
      </c>
      <c r="V570">
        <v>3.67</v>
      </c>
      <c r="Y570">
        <v>0</v>
      </c>
      <c r="Z570">
        <f>IF(ShipmentData[[#This Row],[ImportToFulfilledHours]]&gt;12, 1, 0)</f>
        <v>0</v>
      </c>
      <c r="AA570">
        <f>IF(ShipmentData[[#This Row],[ImportToPickUpHours]]&gt;18, 1, 0)</f>
        <v>0</v>
      </c>
    </row>
    <row r="571" spans="1:27" x14ac:dyDescent="0.35">
      <c r="A571">
        <v>1459149236</v>
      </c>
      <c r="B571" t="s">
        <v>37</v>
      </c>
      <c r="C571" t="s">
        <v>57</v>
      </c>
      <c r="D571" t="s">
        <v>39</v>
      </c>
      <c r="E571" t="s">
        <v>15</v>
      </c>
      <c r="F571" t="s">
        <v>14</v>
      </c>
      <c r="G571" t="s">
        <v>28</v>
      </c>
      <c r="H571" t="s">
        <v>49</v>
      </c>
      <c r="I571" t="s">
        <v>14</v>
      </c>
      <c r="J571" s="1">
        <v>45566.512037037035</v>
      </c>
      <c r="K571" s="1">
        <v>45567</v>
      </c>
      <c r="L571" s="1">
        <v>45566.555254629631</v>
      </c>
      <c r="M571" s="1">
        <v>45566.708333333336</v>
      </c>
      <c r="N571" s="1">
        <v>45567.48333333333</v>
      </c>
      <c r="O571" t="s">
        <v>62</v>
      </c>
      <c r="P571" s="1">
        <v>45567.708333333336</v>
      </c>
      <c r="Q571" t="s">
        <v>67</v>
      </c>
      <c r="R571" t="s">
        <v>70</v>
      </c>
      <c r="S571">
        <v>1.03</v>
      </c>
      <c r="T571">
        <v>4.7</v>
      </c>
      <c r="U571">
        <v>23.3</v>
      </c>
      <c r="V571">
        <v>3.67</v>
      </c>
      <c r="W571">
        <v>22.27</v>
      </c>
      <c r="X571">
        <v>18.600000000000001</v>
      </c>
      <c r="Y571">
        <v>0</v>
      </c>
      <c r="Z571">
        <f>IF(ShipmentData[[#This Row],[ImportToFulfilledHours]]&gt;12, 1, 0)</f>
        <v>0</v>
      </c>
      <c r="AA571">
        <f>IF(ShipmentData[[#This Row],[ImportToPickUpHours]]&gt;18, 1, 0)</f>
        <v>0</v>
      </c>
    </row>
    <row r="572" spans="1:27" x14ac:dyDescent="0.35">
      <c r="A572">
        <v>7634304786</v>
      </c>
      <c r="B572" t="s">
        <v>5</v>
      </c>
      <c r="C572" t="s">
        <v>57</v>
      </c>
      <c r="D572" t="s">
        <v>39</v>
      </c>
      <c r="E572" t="s">
        <v>15</v>
      </c>
      <c r="F572" t="s">
        <v>14</v>
      </c>
      <c r="G572" t="s">
        <v>39</v>
      </c>
      <c r="H572" t="s">
        <v>15</v>
      </c>
      <c r="I572" t="s">
        <v>14</v>
      </c>
      <c r="J572" s="1">
        <v>45566.51253472222</v>
      </c>
      <c r="K572" s="1">
        <v>45567</v>
      </c>
      <c r="L572" s="1">
        <v>45566.570138888892</v>
      </c>
      <c r="M572" s="1">
        <v>45566.708333333336</v>
      </c>
      <c r="N572" s="1">
        <v>45567.654999999999</v>
      </c>
      <c r="O572" t="s">
        <v>62</v>
      </c>
      <c r="P572" s="1">
        <v>45567.708333333336</v>
      </c>
      <c r="Q572" t="s">
        <v>67</v>
      </c>
      <c r="R572" t="s">
        <v>70</v>
      </c>
      <c r="S572">
        <v>1.37</v>
      </c>
      <c r="T572">
        <v>4.68</v>
      </c>
      <c r="U572">
        <v>27.42</v>
      </c>
      <c r="V572">
        <v>3.32</v>
      </c>
      <c r="W572">
        <v>26.03</v>
      </c>
      <c r="X572">
        <v>22.72</v>
      </c>
      <c r="Y572">
        <v>0</v>
      </c>
      <c r="Z572">
        <f>IF(ShipmentData[[#This Row],[ImportToFulfilledHours]]&gt;12, 1, 0)</f>
        <v>0</v>
      </c>
      <c r="AA572">
        <f>IF(ShipmentData[[#This Row],[ImportToPickUpHours]]&gt;18, 1, 0)</f>
        <v>0</v>
      </c>
    </row>
    <row r="573" spans="1:27" x14ac:dyDescent="0.35">
      <c r="A573">
        <v>7634305424</v>
      </c>
      <c r="B573" t="s">
        <v>5</v>
      </c>
      <c r="C573" t="s">
        <v>57</v>
      </c>
      <c r="D573" t="s">
        <v>39</v>
      </c>
      <c r="E573" t="s">
        <v>15</v>
      </c>
      <c r="F573" t="s">
        <v>14</v>
      </c>
      <c r="G573" t="s">
        <v>39</v>
      </c>
      <c r="H573" t="s">
        <v>15</v>
      </c>
      <c r="I573" t="s">
        <v>14</v>
      </c>
      <c r="J573" s="1">
        <v>45566.512546296297</v>
      </c>
      <c r="K573" s="1">
        <v>45567</v>
      </c>
      <c r="L573" s="1">
        <v>45566.570138888892</v>
      </c>
      <c r="M573" s="1">
        <v>45566.708333333336</v>
      </c>
      <c r="N573" s="1">
        <v>45567.780995370369</v>
      </c>
      <c r="O573" t="s">
        <v>62</v>
      </c>
      <c r="P573" s="1">
        <v>45567.708333333336</v>
      </c>
      <c r="Q573" t="s">
        <v>67</v>
      </c>
      <c r="R573" t="s">
        <v>68</v>
      </c>
      <c r="S573">
        <v>1.37</v>
      </c>
      <c r="T573">
        <v>4.68</v>
      </c>
      <c r="U573">
        <v>30.43</v>
      </c>
      <c r="V573">
        <v>3.32</v>
      </c>
      <c r="W573">
        <v>29.05</v>
      </c>
      <c r="X573">
        <v>25.73</v>
      </c>
      <c r="Y573">
        <v>1.73</v>
      </c>
      <c r="Z573">
        <f>IF(ShipmentData[[#This Row],[ImportToFulfilledHours]]&gt;12, 1, 0)</f>
        <v>0</v>
      </c>
      <c r="AA573">
        <f>IF(ShipmentData[[#This Row],[ImportToPickUpHours]]&gt;18, 1, 0)</f>
        <v>0</v>
      </c>
    </row>
    <row r="574" spans="1:27" x14ac:dyDescent="0.35">
      <c r="A574">
        <v>2072445333</v>
      </c>
      <c r="B574" t="s">
        <v>12</v>
      </c>
      <c r="C574" t="s">
        <v>58</v>
      </c>
      <c r="D574" t="s">
        <v>39</v>
      </c>
      <c r="E574" t="s">
        <v>15</v>
      </c>
      <c r="F574" t="s">
        <v>14</v>
      </c>
      <c r="G574" t="s">
        <v>21</v>
      </c>
      <c r="H574" t="s">
        <v>51</v>
      </c>
      <c r="I574" t="s">
        <v>14</v>
      </c>
      <c r="J574" s="1">
        <v>45566.512754629628</v>
      </c>
      <c r="K574" s="1">
        <v>45567</v>
      </c>
      <c r="L574" s="1">
        <v>45566.530451388891</v>
      </c>
      <c r="M574" s="1">
        <v>45566.541666666664</v>
      </c>
      <c r="N574" s="1"/>
      <c r="O574" t="s">
        <v>62</v>
      </c>
      <c r="P574" s="1">
        <v>45569.541666666664</v>
      </c>
      <c r="Q574" t="s">
        <v>69</v>
      </c>
      <c r="R574" t="s">
        <v>69</v>
      </c>
      <c r="S574">
        <v>0.42</v>
      </c>
      <c r="T574">
        <v>0.68</v>
      </c>
      <c r="V574">
        <v>0.27</v>
      </c>
      <c r="Y574">
        <v>0</v>
      </c>
      <c r="Z574">
        <f>IF(ShipmentData[[#This Row],[ImportToFulfilledHours]]&gt;12, 1, 0)</f>
        <v>0</v>
      </c>
      <c r="AA574">
        <f>IF(ShipmentData[[#This Row],[ImportToPickUpHours]]&gt;18, 1, 0)</f>
        <v>0</v>
      </c>
    </row>
    <row r="575" spans="1:27" x14ac:dyDescent="0.35">
      <c r="A575">
        <v>2072337559</v>
      </c>
      <c r="B575" t="s">
        <v>37</v>
      </c>
      <c r="C575" t="s">
        <v>38</v>
      </c>
      <c r="D575" t="s">
        <v>39</v>
      </c>
      <c r="E575" t="s">
        <v>15</v>
      </c>
      <c r="F575" t="s">
        <v>14</v>
      </c>
      <c r="G575" t="s">
        <v>19</v>
      </c>
      <c r="H575" t="s">
        <v>42</v>
      </c>
      <c r="I575" t="s">
        <v>14</v>
      </c>
      <c r="J575" s="1">
        <v>45566.512754629628</v>
      </c>
      <c r="K575" s="1">
        <v>45567</v>
      </c>
      <c r="L575" s="1">
        <v>45566.566921296297</v>
      </c>
      <c r="M575" s="1">
        <v>45566.708333333336</v>
      </c>
      <c r="N575" s="1">
        <v>45568.748333333337</v>
      </c>
      <c r="O575" t="s">
        <v>62</v>
      </c>
      <c r="P575" s="1">
        <v>45568.708333333336</v>
      </c>
      <c r="Q575" t="s">
        <v>67</v>
      </c>
      <c r="R575" t="s">
        <v>68</v>
      </c>
      <c r="S575">
        <v>1.3</v>
      </c>
      <c r="T575">
        <v>4.68</v>
      </c>
      <c r="U575">
        <v>53.65</v>
      </c>
      <c r="V575">
        <v>3.38</v>
      </c>
      <c r="W575">
        <v>52.35</v>
      </c>
      <c r="X575">
        <v>48.95</v>
      </c>
      <c r="Y575">
        <v>0.95</v>
      </c>
      <c r="Z575">
        <f>IF(ShipmentData[[#This Row],[ImportToFulfilledHours]]&gt;12, 1, 0)</f>
        <v>0</v>
      </c>
      <c r="AA575">
        <f>IF(ShipmentData[[#This Row],[ImportToPickUpHours]]&gt;18, 1, 0)</f>
        <v>0</v>
      </c>
    </row>
    <row r="576" spans="1:27" x14ac:dyDescent="0.35">
      <c r="A576">
        <v>2072445767</v>
      </c>
      <c r="B576" t="s">
        <v>12</v>
      </c>
      <c r="C576" t="s">
        <v>58</v>
      </c>
      <c r="D576" t="s">
        <v>39</v>
      </c>
      <c r="E576" t="s">
        <v>15</v>
      </c>
      <c r="F576" t="s">
        <v>14</v>
      </c>
      <c r="G576" t="s">
        <v>21</v>
      </c>
      <c r="H576" t="s">
        <v>51</v>
      </c>
      <c r="I576" t="s">
        <v>14</v>
      </c>
      <c r="J576" s="1">
        <v>45566.512766203705</v>
      </c>
      <c r="K576" s="1">
        <v>45567</v>
      </c>
      <c r="L576" s="1">
        <v>45566.530451388891</v>
      </c>
      <c r="M576" s="1">
        <v>45566.541666666664</v>
      </c>
      <c r="N576" s="1">
        <v>45568.436666666668</v>
      </c>
      <c r="O576" t="s">
        <v>62</v>
      </c>
      <c r="P576" s="1">
        <v>45569.541666666664</v>
      </c>
      <c r="Q576" t="s">
        <v>67</v>
      </c>
      <c r="R576" t="s">
        <v>70</v>
      </c>
      <c r="S576">
        <v>0.42</v>
      </c>
      <c r="T576">
        <v>0.68</v>
      </c>
      <c r="U576">
        <v>46.17</v>
      </c>
      <c r="V576">
        <v>0.27</v>
      </c>
      <c r="W576">
        <v>45.73</v>
      </c>
      <c r="X576">
        <v>45.47</v>
      </c>
      <c r="Y576">
        <v>0</v>
      </c>
      <c r="Z576">
        <f>IF(ShipmentData[[#This Row],[ImportToFulfilledHours]]&gt;12, 1, 0)</f>
        <v>0</v>
      </c>
      <c r="AA576">
        <f>IF(ShipmentData[[#This Row],[ImportToPickUpHours]]&gt;18, 1, 0)</f>
        <v>0</v>
      </c>
    </row>
    <row r="577" spans="1:27" x14ac:dyDescent="0.35">
      <c r="A577">
        <v>2072337848</v>
      </c>
      <c r="B577" t="s">
        <v>37</v>
      </c>
      <c r="C577" t="s">
        <v>38</v>
      </c>
      <c r="D577" t="s">
        <v>39</v>
      </c>
      <c r="E577" t="s">
        <v>15</v>
      </c>
      <c r="F577" t="s">
        <v>14</v>
      </c>
      <c r="G577" t="s">
        <v>19</v>
      </c>
      <c r="H577" t="s">
        <v>42</v>
      </c>
      <c r="I577" t="s">
        <v>14</v>
      </c>
      <c r="J577" s="1">
        <v>45566.512766203705</v>
      </c>
      <c r="K577" s="1">
        <v>45567</v>
      </c>
      <c r="L577" s="1">
        <v>45566.566921296297</v>
      </c>
      <c r="M577" s="1">
        <v>45566.708333333336</v>
      </c>
      <c r="N577" s="1">
        <v>45568.448333333334</v>
      </c>
      <c r="O577" t="s">
        <v>63</v>
      </c>
      <c r="P577" s="1">
        <v>45568.708333333336</v>
      </c>
      <c r="Q577" t="s">
        <v>67</v>
      </c>
      <c r="R577" t="s">
        <v>70</v>
      </c>
      <c r="S577">
        <v>1.28</v>
      </c>
      <c r="T577">
        <v>4.68</v>
      </c>
      <c r="U577">
        <v>46.45</v>
      </c>
      <c r="V577">
        <v>3.38</v>
      </c>
      <c r="W577">
        <v>45.15</v>
      </c>
      <c r="X577">
        <v>41.75</v>
      </c>
      <c r="Y577">
        <v>0</v>
      </c>
      <c r="Z577">
        <f>IF(ShipmentData[[#This Row],[ImportToFulfilledHours]]&gt;12, 1, 0)</f>
        <v>0</v>
      </c>
      <c r="AA577">
        <f>IF(ShipmentData[[#This Row],[ImportToPickUpHours]]&gt;18, 1, 0)</f>
        <v>0</v>
      </c>
    </row>
    <row r="578" spans="1:27" x14ac:dyDescent="0.35">
      <c r="A578">
        <v>7634369298</v>
      </c>
      <c r="B578" t="s">
        <v>5</v>
      </c>
      <c r="C578" t="s">
        <v>57</v>
      </c>
      <c r="D578" t="s">
        <v>39</v>
      </c>
      <c r="E578" t="s">
        <v>15</v>
      </c>
      <c r="F578" t="s">
        <v>14</v>
      </c>
      <c r="G578" t="s">
        <v>39</v>
      </c>
      <c r="H578" t="s">
        <v>15</v>
      </c>
      <c r="I578" t="s">
        <v>14</v>
      </c>
      <c r="J578" s="1">
        <v>45566.513229166667</v>
      </c>
      <c r="K578" s="1">
        <v>45567</v>
      </c>
      <c r="L578" s="1">
        <v>45566.638368055559</v>
      </c>
      <c r="M578" s="1">
        <v>45566.708333333336</v>
      </c>
      <c r="N578" s="1">
        <v>45567.618333333332</v>
      </c>
      <c r="O578" t="s">
        <v>62</v>
      </c>
      <c r="P578" s="1">
        <v>45567.708333333336</v>
      </c>
      <c r="Q578" t="s">
        <v>67</v>
      </c>
      <c r="R578" t="s">
        <v>70</v>
      </c>
      <c r="S578">
        <v>3</v>
      </c>
      <c r="T578">
        <v>4.67</v>
      </c>
      <c r="U578">
        <v>26.52</v>
      </c>
      <c r="V578">
        <v>1.67</v>
      </c>
      <c r="W578">
        <v>23.52</v>
      </c>
      <c r="X578">
        <v>21.83</v>
      </c>
      <c r="Y578">
        <v>0</v>
      </c>
      <c r="Z578">
        <f>IF(ShipmentData[[#This Row],[ImportToFulfilledHours]]&gt;12, 1, 0)</f>
        <v>0</v>
      </c>
      <c r="AA578">
        <f>IF(ShipmentData[[#This Row],[ImportToPickUpHours]]&gt;18, 1, 0)</f>
        <v>0</v>
      </c>
    </row>
    <row r="579" spans="1:27" x14ac:dyDescent="0.35">
      <c r="A579">
        <v>7634369330</v>
      </c>
      <c r="B579" t="s">
        <v>5</v>
      </c>
      <c r="C579" t="s">
        <v>57</v>
      </c>
      <c r="D579" t="s">
        <v>39</v>
      </c>
      <c r="E579" t="s">
        <v>15</v>
      </c>
      <c r="F579" t="s">
        <v>14</v>
      </c>
      <c r="G579" t="s">
        <v>39</v>
      </c>
      <c r="H579" t="s">
        <v>15</v>
      </c>
      <c r="I579" t="s">
        <v>14</v>
      </c>
      <c r="J579" s="1">
        <v>45566.513240740744</v>
      </c>
      <c r="K579" s="1">
        <v>45567</v>
      </c>
      <c r="L579" s="1">
        <v>45566.638368055559</v>
      </c>
      <c r="M579" s="1">
        <v>45566.708333333336</v>
      </c>
      <c r="N579" s="1"/>
      <c r="O579" t="s">
        <v>62</v>
      </c>
      <c r="P579" s="1">
        <v>45567.708333333336</v>
      </c>
      <c r="Q579" t="s">
        <v>69</v>
      </c>
      <c r="R579" t="s">
        <v>69</v>
      </c>
      <c r="S579">
        <v>3</v>
      </c>
      <c r="T579">
        <v>4.67</v>
      </c>
      <c r="V579">
        <v>1.67</v>
      </c>
      <c r="Y579">
        <v>0</v>
      </c>
      <c r="Z579">
        <f>IF(ShipmentData[[#This Row],[ImportToFulfilledHours]]&gt;12, 1, 0)</f>
        <v>0</v>
      </c>
      <c r="AA579">
        <f>IF(ShipmentData[[#This Row],[ImportToPickUpHours]]&gt;18, 1, 0)</f>
        <v>0</v>
      </c>
    </row>
    <row r="580" spans="1:27" x14ac:dyDescent="0.35">
      <c r="A580">
        <v>2072493627</v>
      </c>
      <c r="B580" t="s">
        <v>37</v>
      </c>
      <c r="C580" t="s">
        <v>57</v>
      </c>
      <c r="D580" t="s">
        <v>39</v>
      </c>
      <c r="E580" t="s">
        <v>15</v>
      </c>
      <c r="F580" t="s">
        <v>14</v>
      </c>
      <c r="G580" t="s">
        <v>24</v>
      </c>
      <c r="H580" t="s">
        <v>48</v>
      </c>
      <c r="I580" t="s">
        <v>14</v>
      </c>
      <c r="J580" s="1">
        <v>45566.513449074075</v>
      </c>
      <c r="K580" s="1">
        <v>45567</v>
      </c>
      <c r="L580" s="1">
        <v>45566.584907407407</v>
      </c>
      <c r="M580" s="1">
        <v>45566.708333333336</v>
      </c>
      <c r="N580" s="1">
        <v>45567.648333333331</v>
      </c>
      <c r="O580" t="s">
        <v>62</v>
      </c>
      <c r="P580" s="1">
        <v>45567.708333333336</v>
      </c>
      <c r="Q580" t="s">
        <v>67</v>
      </c>
      <c r="R580" t="s">
        <v>70</v>
      </c>
      <c r="S580">
        <v>1.7</v>
      </c>
      <c r="T580">
        <v>4.67</v>
      </c>
      <c r="U580">
        <v>27.23</v>
      </c>
      <c r="V580">
        <v>2.95</v>
      </c>
      <c r="W580">
        <v>25.52</v>
      </c>
      <c r="X580">
        <v>22.55</v>
      </c>
      <c r="Y580">
        <v>0</v>
      </c>
      <c r="Z580">
        <f>IF(ShipmentData[[#This Row],[ImportToFulfilledHours]]&gt;12, 1, 0)</f>
        <v>0</v>
      </c>
      <c r="AA580">
        <f>IF(ShipmentData[[#This Row],[ImportToPickUpHours]]&gt;18, 1, 0)</f>
        <v>0</v>
      </c>
    </row>
    <row r="581" spans="1:27" x14ac:dyDescent="0.35">
      <c r="A581">
        <v>2072468528</v>
      </c>
      <c r="B581" t="s">
        <v>12</v>
      </c>
      <c r="C581" t="s">
        <v>58</v>
      </c>
      <c r="D581" t="s">
        <v>39</v>
      </c>
      <c r="E581" t="s">
        <v>15</v>
      </c>
      <c r="F581" t="s">
        <v>14</v>
      </c>
      <c r="G581" t="s">
        <v>20</v>
      </c>
      <c r="H581" t="s">
        <v>47</v>
      </c>
      <c r="I581" t="s">
        <v>14</v>
      </c>
      <c r="J581" s="1">
        <v>45566.513449074075</v>
      </c>
      <c r="K581" s="1">
        <v>45567</v>
      </c>
      <c r="L581" s="1">
        <v>45566.530451388891</v>
      </c>
      <c r="M581" s="1">
        <v>45566.541666666664</v>
      </c>
      <c r="N581" s="1">
        <v>45569.621666666666</v>
      </c>
      <c r="O581" t="s">
        <v>62</v>
      </c>
      <c r="P581" s="1">
        <v>45569.541666666664</v>
      </c>
      <c r="Q581" t="s">
        <v>67</v>
      </c>
      <c r="R581" t="s">
        <v>68</v>
      </c>
      <c r="S581">
        <v>0.4</v>
      </c>
      <c r="T581">
        <v>0.67</v>
      </c>
      <c r="U581">
        <v>74.58</v>
      </c>
      <c r="V581">
        <v>0.27</v>
      </c>
      <c r="W581">
        <v>74.180000000000007</v>
      </c>
      <c r="X581">
        <v>73.92</v>
      </c>
      <c r="Y581">
        <v>1.92</v>
      </c>
      <c r="Z581">
        <f>IF(ShipmentData[[#This Row],[ImportToFulfilledHours]]&gt;12, 1, 0)</f>
        <v>0</v>
      </c>
      <c r="AA581">
        <f>IF(ShipmentData[[#This Row],[ImportToPickUpHours]]&gt;18, 1, 0)</f>
        <v>0</v>
      </c>
    </row>
    <row r="582" spans="1:27" x14ac:dyDescent="0.35">
      <c r="A582">
        <v>2072494005</v>
      </c>
      <c r="B582" t="s">
        <v>37</v>
      </c>
      <c r="C582" t="s">
        <v>57</v>
      </c>
      <c r="D582" t="s">
        <v>39</v>
      </c>
      <c r="E582" t="s">
        <v>15</v>
      </c>
      <c r="F582" t="s">
        <v>14</v>
      </c>
      <c r="G582" t="s">
        <v>24</v>
      </c>
      <c r="H582" t="s">
        <v>48</v>
      </c>
      <c r="I582" t="s">
        <v>14</v>
      </c>
      <c r="J582" s="1">
        <v>45566.513460648152</v>
      </c>
      <c r="K582" s="1">
        <v>45567</v>
      </c>
      <c r="L582" s="1">
        <v>45566.584907407407</v>
      </c>
      <c r="M582" s="1">
        <v>45566.708333333336</v>
      </c>
      <c r="N582" s="1">
        <v>45567.604328703703</v>
      </c>
      <c r="O582" t="s">
        <v>62</v>
      </c>
      <c r="P582" s="1">
        <v>45567.708333333336</v>
      </c>
      <c r="Q582" t="s">
        <v>67</v>
      </c>
      <c r="R582" t="s">
        <v>70</v>
      </c>
      <c r="S582">
        <v>1.7</v>
      </c>
      <c r="T582">
        <v>4.67</v>
      </c>
      <c r="U582">
        <v>26.17</v>
      </c>
      <c r="V582">
        <v>2.95</v>
      </c>
      <c r="W582">
        <v>24.45</v>
      </c>
      <c r="X582">
        <v>21.5</v>
      </c>
      <c r="Y582">
        <v>0</v>
      </c>
      <c r="Z582">
        <f>IF(ShipmentData[[#This Row],[ImportToFulfilledHours]]&gt;12, 1, 0)</f>
        <v>0</v>
      </c>
      <c r="AA582">
        <f>IF(ShipmentData[[#This Row],[ImportToPickUpHours]]&gt;18, 1, 0)</f>
        <v>0</v>
      </c>
    </row>
    <row r="583" spans="1:27" x14ac:dyDescent="0.35">
      <c r="A583">
        <v>2072469160</v>
      </c>
      <c r="B583" t="s">
        <v>12</v>
      </c>
      <c r="C583" t="s">
        <v>58</v>
      </c>
      <c r="D583" t="s">
        <v>39</v>
      </c>
      <c r="E583" t="s">
        <v>15</v>
      </c>
      <c r="F583" t="s">
        <v>14</v>
      </c>
      <c r="G583" t="s">
        <v>20</v>
      </c>
      <c r="H583" t="s">
        <v>47</v>
      </c>
      <c r="I583" t="s">
        <v>14</v>
      </c>
      <c r="J583" s="1">
        <v>45566.513460648152</v>
      </c>
      <c r="K583" s="1">
        <v>45567</v>
      </c>
      <c r="L583" s="1">
        <v>45566.530451388891</v>
      </c>
      <c r="M583" s="1">
        <v>45566.541666666664</v>
      </c>
      <c r="N583" s="1">
        <v>45569.661666666667</v>
      </c>
      <c r="O583" t="s">
        <v>62</v>
      </c>
      <c r="P583" s="1">
        <v>45569.541666666664</v>
      </c>
      <c r="Q583" t="s">
        <v>67</v>
      </c>
      <c r="R583" t="s">
        <v>68</v>
      </c>
      <c r="S583">
        <v>0.4</v>
      </c>
      <c r="T583">
        <v>0.67</v>
      </c>
      <c r="U583">
        <v>75.55</v>
      </c>
      <c r="V583">
        <v>0.27</v>
      </c>
      <c r="W583">
        <v>75.13</v>
      </c>
      <c r="X583">
        <v>74.87</v>
      </c>
      <c r="Y583">
        <v>2.87</v>
      </c>
      <c r="Z583">
        <f>IF(ShipmentData[[#This Row],[ImportToFulfilledHours]]&gt;12, 1, 0)</f>
        <v>0</v>
      </c>
      <c r="AA583">
        <f>IF(ShipmentData[[#This Row],[ImportToPickUpHours]]&gt;18, 1, 0)</f>
        <v>0</v>
      </c>
    </row>
    <row r="584" spans="1:27" x14ac:dyDescent="0.35">
      <c r="A584">
        <v>2072585983</v>
      </c>
      <c r="B584" t="s">
        <v>37</v>
      </c>
      <c r="C584" t="s">
        <v>58</v>
      </c>
      <c r="D584" t="s">
        <v>39</v>
      </c>
      <c r="E584" t="s">
        <v>15</v>
      </c>
      <c r="F584" t="s">
        <v>14</v>
      </c>
      <c r="G584" t="s">
        <v>24</v>
      </c>
      <c r="H584" t="s">
        <v>48</v>
      </c>
      <c r="I584" t="s">
        <v>14</v>
      </c>
      <c r="J584" s="1">
        <v>45566.514143518521</v>
      </c>
      <c r="K584" s="1">
        <v>45567</v>
      </c>
      <c r="L584" s="1">
        <v>45566.568703703706</v>
      </c>
      <c r="M584" s="1">
        <v>45566.708333333336</v>
      </c>
      <c r="N584" s="1">
        <v>45569.403333333335</v>
      </c>
      <c r="O584" t="s">
        <v>62</v>
      </c>
      <c r="P584" s="1">
        <v>45569.708333333336</v>
      </c>
      <c r="Q584" t="s">
        <v>67</v>
      </c>
      <c r="R584" t="s">
        <v>70</v>
      </c>
      <c r="S584">
        <v>1.3</v>
      </c>
      <c r="T584">
        <v>4.6500000000000004</v>
      </c>
      <c r="U584">
        <v>69.33</v>
      </c>
      <c r="V584">
        <v>3.35</v>
      </c>
      <c r="W584">
        <v>68.02</v>
      </c>
      <c r="X584">
        <v>64.67</v>
      </c>
      <c r="Y584">
        <v>0</v>
      </c>
      <c r="Z584">
        <f>IF(ShipmentData[[#This Row],[ImportToFulfilledHours]]&gt;12, 1, 0)</f>
        <v>0</v>
      </c>
      <c r="AA584">
        <f>IF(ShipmentData[[#This Row],[ImportToPickUpHours]]&gt;18, 1, 0)</f>
        <v>0</v>
      </c>
    </row>
    <row r="585" spans="1:27" x14ac:dyDescent="0.35">
      <c r="A585">
        <v>2072551732</v>
      </c>
      <c r="B585" t="s">
        <v>12</v>
      </c>
      <c r="C585" t="s">
        <v>58</v>
      </c>
      <c r="D585" t="s">
        <v>39</v>
      </c>
      <c r="E585" t="s">
        <v>15</v>
      </c>
      <c r="F585" t="s">
        <v>14</v>
      </c>
      <c r="G585" t="s">
        <v>21</v>
      </c>
      <c r="H585" t="s">
        <v>51</v>
      </c>
      <c r="I585" t="s">
        <v>14</v>
      </c>
      <c r="J585" s="1">
        <v>45566.514143518521</v>
      </c>
      <c r="K585" s="1">
        <v>45567</v>
      </c>
      <c r="L585" s="1">
        <v>45566.530451388891</v>
      </c>
      <c r="M585" s="1">
        <v>45566.541666666664</v>
      </c>
      <c r="N585" s="1">
        <v>45569.581666666665</v>
      </c>
      <c r="O585" t="s">
        <v>62</v>
      </c>
      <c r="P585" s="1">
        <v>45569.541666666664</v>
      </c>
      <c r="Q585" t="s">
        <v>67</v>
      </c>
      <c r="R585" t="s">
        <v>68</v>
      </c>
      <c r="S585">
        <v>0.38</v>
      </c>
      <c r="T585">
        <v>0.65</v>
      </c>
      <c r="U585">
        <v>73.62</v>
      </c>
      <c r="V585">
        <v>0.27</v>
      </c>
      <c r="W585">
        <v>73.22</v>
      </c>
      <c r="X585">
        <v>72.95</v>
      </c>
      <c r="Y585">
        <v>0.95</v>
      </c>
      <c r="Z585">
        <f>IF(ShipmentData[[#This Row],[ImportToFulfilledHours]]&gt;12, 1, 0)</f>
        <v>0</v>
      </c>
      <c r="AA585">
        <f>IF(ShipmentData[[#This Row],[ImportToPickUpHours]]&gt;18, 1, 0)</f>
        <v>0</v>
      </c>
    </row>
    <row r="586" spans="1:27" x14ac:dyDescent="0.35">
      <c r="A586">
        <v>2072586179</v>
      </c>
      <c r="B586" t="s">
        <v>37</v>
      </c>
      <c r="C586" t="s">
        <v>58</v>
      </c>
      <c r="D586" t="s">
        <v>39</v>
      </c>
      <c r="E586" t="s">
        <v>15</v>
      </c>
      <c r="F586" t="s">
        <v>14</v>
      </c>
      <c r="G586" t="s">
        <v>24</v>
      </c>
      <c r="H586" t="s">
        <v>48</v>
      </c>
      <c r="I586" t="s">
        <v>14</v>
      </c>
      <c r="J586" s="1">
        <v>45566.514155092591</v>
      </c>
      <c r="K586" s="1">
        <v>45567</v>
      </c>
      <c r="L586" s="1">
        <v>45566.568703703706</v>
      </c>
      <c r="M586" s="1">
        <v>45566.708333333336</v>
      </c>
      <c r="N586" s="1">
        <v>45569.523333333331</v>
      </c>
      <c r="O586" t="s">
        <v>62</v>
      </c>
      <c r="P586" s="1">
        <v>45569.708333333336</v>
      </c>
      <c r="Q586" t="s">
        <v>67</v>
      </c>
      <c r="R586" t="s">
        <v>70</v>
      </c>
      <c r="S586">
        <v>1.3</v>
      </c>
      <c r="T586">
        <v>4.6500000000000004</v>
      </c>
      <c r="U586">
        <v>72.22</v>
      </c>
      <c r="V586">
        <v>3.35</v>
      </c>
      <c r="W586">
        <v>70.900000000000006</v>
      </c>
      <c r="X586">
        <v>67.55</v>
      </c>
      <c r="Y586">
        <v>0</v>
      </c>
      <c r="Z586">
        <f>IF(ShipmentData[[#This Row],[ImportToFulfilledHours]]&gt;12, 1, 0)</f>
        <v>0</v>
      </c>
      <c r="AA586">
        <f>IF(ShipmentData[[#This Row],[ImportToPickUpHours]]&gt;18, 1, 0)</f>
        <v>0</v>
      </c>
    </row>
    <row r="587" spans="1:27" x14ac:dyDescent="0.35">
      <c r="A587">
        <v>2072552373</v>
      </c>
      <c r="B587" t="s">
        <v>12</v>
      </c>
      <c r="C587" t="s">
        <v>58</v>
      </c>
      <c r="D587" t="s">
        <v>39</v>
      </c>
      <c r="E587" t="s">
        <v>15</v>
      </c>
      <c r="F587" t="s">
        <v>14</v>
      </c>
      <c r="G587" t="s">
        <v>21</v>
      </c>
      <c r="H587" t="s">
        <v>51</v>
      </c>
      <c r="I587" t="s">
        <v>14</v>
      </c>
      <c r="J587" s="1">
        <v>45566.514155092591</v>
      </c>
      <c r="K587" s="1">
        <v>45567</v>
      </c>
      <c r="L587" s="1">
        <v>45566.530451388891</v>
      </c>
      <c r="M587" s="1">
        <v>45566.541666666664</v>
      </c>
      <c r="N587" s="1"/>
      <c r="O587" t="s">
        <v>62</v>
      </c>
      <c r="P587" s="1">
        <v>45569.541666666664</v>
      </c>
      <c r="Q587" t="s">
        <v>69</v>
      </c>
      <c r="R587" t="s">
        <v>69</v>
      </c>
      <c r="S587">
        <v>0.38</v>
      </c>
      <c r="T587">
        <v>0.65</v>
      </c>
      <c r="V587">
        <v>0.27</v>
      </c>
      <c r="Y587">
        <v>0</v>
      </c>
      <c r="Z587">
        <f>IF(ShipmentData[[#This Row],[ImportToFulfilledHours]]&gt;12, 1, 0)</f>
        <v>0</v>
      </c>
      <c r="AA587">
        <f>IF(ShipmentData[[#This Row],[ImportToPickUpHours]]&gt;18, 1, 0)</f>
        <v>0</v>
      </c>
    </row>
    <row r="588" spans="1:27" x14ac:dyDescent="0.35">
      <c r="A588">
        <v>3581351816</v>
      </c>
      <c r="B588" t="s">
        <v>36</v>
      </c>
      <c r="C588" t="s">
        <v>57</v>
      </c>
      <c r="D588" t="s">
        <v>39</v>
      </c>
      <c r="E588" t="s">
        <v>15</v>
      </c>
      <c r="F588" t="s">
        <v>14</v>
      </c>
      <c r="G588" t="s">
        <v>27</v>
      </c>
      <c r="H588" t="s">
        <v>52</v>
      </c>
      <c r="I588" t="s">
        <v>14</v>
      </c>
      <c r="J588" s="1">
        <v>45566.514236111114</v>
      </c>
      <c r="K588" s="1">
        <v>45567</v>
      </c>
      <c r="L588" s="1">
        <v>45566.611562500002</v>
      </c>
      <c r="M588" s="1">
        <v>45566.708333333336</v>
      </c>
      <c r="N588" s="1">
        <v>45567.348333333335</v>
      </c>
      <c r="O588" t="s">
        <v>62</v>
      </c>
      <c r="P588" s="1">
        <v>45567.708333333336</v>
      </c>
      <c r="Q588" t="s">
        <v>67</v>
      </c>
      <c r="R588" t="s">
        <v>70</v>
      </c>
      <c r="S588">
        <v>2.33</v>
      </c>
      <c r="T588">
        <v>4.6500000000000004</v>
      </c>
      <c r="U588">
        <v>20.02</v>
      </c>
      <c r="V588">
        <v>2.3199999999999998</v>
      </c>
      <c r="W588">
        <v>17.670000000000002</v>
      </c>
      <c r="X588">
        <v>15.35</v>
      </c>
      <c r="Y588">
        <v>0</v>
      </c>
      <c r="Z588">
        <f>IF(ShipmentData[[#This Row],[ImportToFulfilledHours]]&gt;12, 1, 0)</f>
        <v>0</v>
      </c>
      <c r="AA588">
        <f>IF(ShipmentData[[#This Row],[ImportToPickUpHours]]&gt;18, 1, 0)</f>
        <v>0</v>
      </c>
    </row>
    <row r="589" spans="1:27" x14ac:dyDescent="0.35">
      <c r="A589">
        <v>3581352255</v>
      </c>
      <c r="B589" t="s">
        <v>36</v>
      </c>
      <c r="C589" t="s">
        <v>57</v>
      </c>
      <c r="D589" t="s">
        <v>39</v>
      </c>
      <c r="E589" t="s">
        <v>15</v>
      </c>
      <c r="F589" t="s">
        <v>14</v>
      </c>
      <c r="G589" t="s">
        <v>27</v>
      </c>
      <c r="H589" t="s">
        <v>52</v>
      </c>
      <c r="I589" t="s">
        <v>14</v>
      </c>
      <c r="J589" s="1">
        <v>45566.514247685183</v>
      </c>
      <c r="K589" s="1">
        <v>45567</v>
      </c>
      <c r="L589" s="1">
        <v>45566.611562500002</v>
      </c>
      <c r="M589" s="1">
        <v>45566.708333333336</v>
      </c>
      <c r="N589" s="1">
        <v>45567.48333333333</v>
      </c>
      <c r="O589" t="s">
        <v>62</v>
      </c>
      <c r="P589" s="1">
        <v>45567.708333333336</v>
      </c>
      <c r="Q589" t="s">
        <v>67</v>
      </c>
      <c r="R589" t="s">
        <v>70</v>
      </c>
      <c r="S589">
        <v>2.33</v>
      </c>
      <c r="T589">
        <v>4.6500000000000004</v>
      </c>
      <c r="U589">
        <v>23.25</v>
      </c>
      <c r="V589">
        <v>2.3199999999999998</v>
      </c>
      <c r="W589">
        <v>20.92</v>
      </c>
      <c r="X589">
        <v>18.600000000000001</v>
      </c>
      <c r="Y589">
        <v>0</v>
      </c>
      <c r="Z589">
        <f>IF(ShipmentData[[#This Row],[ImportToFulfilledHours]]&gt;12, 1, 0)</f>
        <v>0</v>
      </c>
      <c r="AA589">
        <f>IF(ShipmentData[[#This Row],[ImportToPickUpHours]]&gt;18, 1, 0)</f>
        <v>0</v>
      </c>
    </row>
    <row r="590" spans="1:27" x14ac:dyDescent="0.35">
      <c r="A590">
        <v>2072601838</v>
      </c>
      <c r="B590" t="s">
        <v>12</v>
      </c>
      <c r="C590" t="s">
        <v>58</v>
      </c>
      <c r="D590" t="s">
        <v>39</v>
      </c>
      <c r="E590" t="s">
        <v>15</v>
      </c>
      <c r="F590" t="s">
        <v>14</v>
      </c>
      <c r="G590" t="s">
        <v>18</v>
      </c>
      <c r="H590" t="s">
        <v>41</v>
      </c>
      <c r="I590" t="s">
        <v>14</v>
      </c>
      <c r="J590" s="1">
        <v>45566.514837962961</v>
      </c>
      <c r="K590" s="1">
        <v>45567</v>
      </c>
      <c r="L590" s="1">
        <v>45566.530451388891</v>
      </c>
      <c r="M590" s="1">
        <v>45566.541666666664</v>
      </c>
      <c r="N590" s="1">
        <v>45569.381666666668</v>
      </c>
      <c r="O590" t="s">
        <v>62</v>
      </c>
      <c r="P590" s="1">
        <v>45569.541666666664</v>
      </c>
      <c r="Q590" t="s">
        <v>67</v>
      </c>
      <c r="R590" t="s">
        <v>70</v>
      </c>
      <c r="S590">
        <v>0.37</v>
      </c>
      <c r="T590">
        <v>0.63</v>
      </c>
      <c r="U590">
        <v>68.8</v>
      </c>
      <c r="V590">
        <v>0.27</v>
      </c>
      <c r="W590">
        <v>68.42</v>
      </c>
      <c r="X590">
        <v>68.150000000000006</v>
      </c>
      <c r="Y590">
        <v>0</v>
      </c>
      <c r="Z590">
        <f>IF(ShipmentData[[#This Row],[ImportToFulfilledHours]]&gt;12, 1, 0)</f>
        <v>0</v>
      </c>
      <c r="AA590">
        <f>IF(ShipmentData[[#This Row],[ImportToPickUpHours]]&gt;18, 1, 0)</f>
        <v>0</v>
      </c>
    </row>
    <row r="591" spans="1:27" x14ac:dyDescent="0.35">
      <c r="A591">
        <v>2072601864</v>
      </c>
      <c r="B591" t="s">
        <v>12</v>
      </c>
      <c r="C591" t="s">
        <v>58</v>
      </c>
      <c r="D591" t="s">
        <v>39</v>
      </c>
      <c r="E591" t="s">
        <v>15</v>
      </c>
      <c r="F591" t="s">
        <v>14</v>
      </c>
      <c r="G591" t="s">
        <v>18</v>
      </c>
      <c r="H591" t="s">
        <v>41</v>
      </c>
      <c r="I591" t="s">
        <v>14</v>
      </c>
      <c r="J591" s="1">
        <v>45566.514849537038</v>
      </c>
      <c r="K591" s="1">
        <v>45567</v>
      </c>
      <c r="L591" s="1">
        <v>45566.530451388891</v>
      </c>
      <c r="M591" s="1">
        <v>45566.541666666664</v>
      </c>
      <c r="N591" s="1"/>
      <c r="O591" t="s">
        <v>62</v>
      </c>
      <c r="P591" s="1">
        <v>45569.541666666664</v>
      </c>
      <c r="Q591" t="s">
        <v>69</v>
      </c>
      <c r="R591" t="s">
        <v>69</v>
      </c>
      <c r="S591">
        <v>0.37</v>
      </c>
      <c r="T591">
        <v>0.63</v>
      </c>
      <c r="V591">
        <v>0.27</v>
      </c>
      <c r="Y591">
        <v>0</v>
      </c>
      <c r="Z591">
        <f>IF(ShipmentData[[#This Row],[ImportToFulfilledHours]]&gt;12, 1, 0)</f>
        <v>0</v>
      </c>
      <c r="AA591">
        <f>IF(ShipmentData[[#This Row],[ImportToPickUpHours]]&gt;18, 1, 0)</f>
        <v>0</v>
      </c>
    </row>
    <row r="592" spans="1:27" x14ac:dyDescent="0.35">
      <c r="A592">
        <v>1459466148</v>
      </c>
      <c r="B592" t="s">
        <v>37</v>
      </c>
      <c r="C592" t="s">
        <v>58</v>
      </c>
      <c r="D592" t="s">
        <v>39</v>
      </c>
      <c r="E592" t="s">
        <v>15</v>
      </c>
      <c r="F592" t="s">
        <v>14</v>
      </c>
      <c r="G592" t="s">
        <v>27</v>
      </c>
      <c r="H592" t="s">
        <v>52</v>
      </c>
      <c r="I592" t="s">
        <v>14</v>
      </c>
      <c r="J592" s="1">
        <v>45566.515497685185</v>
      </c>
      <c r="K592" s="1">
        <v>45567</v>
      </c>
      <c r="L592" s="1">
        <v>45566.686053240737</v>
      </c>
      <c r="M592" s="1">
        <v>45566.708333333336</v>
      </c>
      <c r="N592" s="1">
        <v>45569.451666666668</v>
      </c>
      <c r="O592" t="s">
        <v>62</v>
      </c>
      <c r="P592" s="1">
        <v>45569.708333333336</v>
      </c>
      <c r="Q592" t="s">
        <v>67</v>
      </c>
      <c r="R592" t="s">
        <v>70</v>
      </c>
      <c r="S592">
        <v>4.08</v>
      </c>
      <c r="T592">
        <v>4.62</v>
      </c>
      <c r="U592">
        <v>70.47</v>
      </c>
      <c r="V592">
        <v>0.53</v>
      </c>
      <c r="W592">
        <v>66.37</v>
      </c>
      <c r="X592">
        <v>65.83</v>
      </c>
      <c r="Y592">
        <v>0</v>
      </c>
      <c r="Z592">
        <f>IF(ShipmentData[[#This Row],[ImportToFulfilledHours]]&gt;12, 1, 0)</f>
        <v>0</v>
      </c>
      <c r="AA592">
        <f>IF(ShipmentData[[#This Row],[ImportToPickUpHours]]&gt;18, 1, 0)</f>
        <v>0</v>
      </c>
    </row>
    <row r="593" spans="1:27" x14ac:dyDescent="0.35">
      <c r="A593">
        <v>1459466553</v>
      </c>
      <c r="B593" t="s">
        <v>37</v>
      </c>
      <c r="C593" t="s">
        <v>58</v>
      </c>
      <c r="D593" t="s">
        <v>39</v>
      </c>
      <c r="E593" t="s">
        <v>15</v>
      </c>
      <c r="F593" t="s">
        <v>14</v>
      </c>
      <c r="G593" t="s">
        <v>27</v>
      </c>
      <c r="H593" t="s">
        <v>52</v>
      </c>
      <c r="I593" t="s">
        <v>14</v>
      </c>
      <c r="J593" s="1">
        <v>45566.515509259261</v>
      </c>
      <c r="K593" s="1">
        <v>45567</v>
      </c>
      <c r="L593" s="1">
        <v>45566.686053240737</v>
      </c>
      <c r="M593" s="1">
        <v>45566.708333333336</v>
      </c>
      <c r="N593" s="1">
        <v>45569.748333333337</v>
      </c>
      <c r="O593" t="s">
        <v>62</v>
      </c>
      <c r="P593" s="1">
        <v>45569.708333333336</v>
      </c>
      <c r="Q593" t="s">
        <v>67</v>
      </c>
      <c r="R593" t="s">
        <v>68</v>
      </c>
      <c r="S593">
        <v>4.08</v>
      </c>
      <c r="T593">
        <v>4.62</v>
      </c>
      <c r="U593">
        <v>77.58</v>
      </c>
      <c r="V593">
        <v>0.53</v>
      </c>
      <c r="W593">
        <v>73.48</v>
      </c>
      <c r="X593">
        <v>72.95</v>
      </c>
      <c r="Y593">
        <v>0.95</v>
      </c>
      <c r="Z593">
        <f>IF(ShipmentData[[#This Row],[ImportToFulfilledHours]]&gt;12, 1, 0)</f>
        <v>0</v>
      </c>
      <c r="AA593">
        <f>IF(ShipmentData[[#This Row],[ImportToPickUpHours]]&gt;18, 1, 0)</f>
        <v>0</v>
      </c>
    </row>
    <row r="594" spans="1:27" x14ac:dyDescent="0.35">
      <c r="A594">
        <v>2073044646</v>
      </c>
      <c r="B594" t="s">
        <v>37</v>
      </c>
      <c r="C594" t="s">
        <v>57</v>
      </c>
      <c r="D594" t="s">
        <v>39</v>
      </c>
      <c r="E594" t="s">
        <v>15</v>
      </c>
      <c r="F594" t="s">
        <v>14</v>
      </c>
      <c r="G594" t="s">
        <v>24</v>
      </c>
      <c r="H594" t="s">
        <v>48</v>
      </c>
      <c r="I594" t="s">
        <v>14</v>
      </c>
      <c r="J594" s="1">
        <v>45566.518310185187</v>
      </c>
      <c r="K594" s="1">
        <v>45567</v>
      </c>
      <c r="L594" s="1">
        <v>45566.519259259258</v>
      </c>
      <c r="M594" s="1">
        <v>45566.541666666664</v>
      </c>
      <c r="N594" s="1">
        <v>45567.404999999999</v>
      </c>
      <c r="O594" t="s">
        <v>62</v>
      </c>
      <c r="P594" s="1">
        <v>45567.541666666664</v>
      </c>
      <c r="Q594" t="s">
        <v>67</v>
      </c>
      <c r="R594" t="s">
        <v>70</v>
      </c>
      <c r="S594">
        <v>0.02</v>
      </c>
      <c r="T594">
        <v>0.55000000000000004</v>
      </c>
      <c r="U594">
        <v>21.27</v>
      </c>
      <c r="V594">
        <v>0.53</v>
      </c>
      <c r="W594">
        <v>21.25</v>
      </c>
      <c r="X594">
        <v>20.72</v>
      </c>
      <c r="Y594">
        <v>0</v>
      </c>
      <c r="Z594">
        <f>IF(ShipmentData[[#This Row],[ImportToFulfilledHours]]&gt;12, 1, 0)</f>
        <v>0</v>
      </c>
      <c r="AA594">
        <f>IF(ShipmentData[[#This Row],[ImportToPickUpHours]]&gt;18, 1, 0)</f>
        <v>0</v>
      </c>
    </row>
    <row r="595" spans="1:27" x14ac:dyDescent="0.35">
      <c r="A595">
        <v>2073045294</v>
      </c>
      <c r="B595" t="s">
        <v>37</v>
      </c>
      <c r="C595" t="s">
        <v>57</v>
      </c>
      <c r="D595" t="s">
        <v>39</v>
      </c>
      <c r="E595" t="s">
        <v>15</v>
      </c>
      <c r="F595" t="s">
        <v>14</v>
      </c>
      <c r="G595" t="s">
        <v>24</v>
      </c>
      <c r="H595" t="s">
        <v>48</v>
      </c>
      <c r="I595" t="s">
        <v>14</v>
      </c>
      <c r="J595" s="1">
        <v>45566.518321759257</v>
      </c>
      <c r="K595" s="1">
        <v>45567</v>
      </c>
      <c r="L595" s="1">
        <v>45566.519259259258</v>
      </c>
      <c r="M595" s="1">
        <v>45566.541666666664</v>
      </c>
      <c r="N595" s="1">
        <v>45567.696666666663</v>
      </c>
      <c r="O595" t="s">
        <v>63</v>
      </c>
      <c r="P595" s="1">
        <v>45567.541666666664</v>
      </c>
      <c r="Q595" t="s">
        <v>67</v>
      </c>
      <c r="R595" t="s">
        <v>68</v>
      </c>
      <c r="S595">
        <v>0.02</v>
      </c>
      <c r="T595">
        <v>0.55000000000000004</v>
      </c>
      <c r="U595">
        <v>28.27</v>
      </c>
      <c r="V595">
        <v>0.53</v>
      </c>
      <c r="W595">
        <v>28.25</v>
      </c>
      <c r="X595">
        <v>27.72</v>
      </c>
      <c r="Y595">
        <v>3.72</v>
      </c>
      <c r="Z595">
        <f>IF(ShipmentData[[#This Row],[ImportToFulfilledHours]]&gt;12, 1, 0)</f>
        <v>0</v>
      </c>
      <c r="AA595">
        <f>IF(ShipmentData[[#This Row],[ImportToPickUpHours]]&gt;18, 1, 0)</f>
        <v>0</v>
      </c>
    </row>
    <row r="596" spans="1:27" x14ac:dyDescent="0.35">
      <c r="A596">
        <v>2073102975</v>
      </c>
      <c r="B596" t="s">
        <v>37</v>
      </c>
      <c r="C596" t="s">
        <v>57</v>
      </c>
      <c r="D596" t="s">
        <v>39</v>
      </c>
      <c r="E596" t="s">
        <v>15</v>
      </c>
      <c r="F596" t="s">
        <v>14</v>
      </c>
      <c r="G596" t="s">
        <v>24</v>
      </c>
      <c r="H596" t="s">
        <v>48</v>
      </c>
      <c r="I596" t="s">
        <v>14</v>
      </c>
      <c r="J596" s="1">
        <v>45566.519004629627</v>
      </c>
      <c r="K596" s="1">
        <v>45567</v>
      </c>
      <c r="L596" s="1">
        <v>45566.528680555559</v>
      </c>
      <c r="M596" s="1">
        <v>45566.541666666664</v>
      </c>
      <c r="N596" s="1">
        <v>45567.51666666667</v>
      </c>
      <c r="O596" t="s">
        <v>62</v>
      </c>
      <c r="P596" s="1">
        <v>45567.541666666664</v>
      </c>
      <c r="Q596" t="s">
        <v>67</v>
      </c>
      <c r="R596" t="s">
        <v>70</v>
      </c>
      <c r="S596">
        <v>0.22</v>
      </c>
      <c r="T596">
        <v>0.53</v>
      </c>
      <c r="U596">
        <v>23.93</v>
      </c>
      <c r="V596">
        <v>0.3</v>
      </c>
      <c r="W596">
        <v>23.7</v>
      </c>
      <c r="X596">
        <v>23.4</v>
      </c>
      <c r="Y596">
        <v>0</v>
      </c>
      <c r="Z596">
        <f>IF(ShipmentData[[#This Row],[ImportToFulfilledHours]]&gt;12, 1, 0)</f>
        <v>0</v>
      </c>
      <c r="AA596">
        <f>IF(ShipmentData[[#This Row],[ImportToPickUpHours]]&gt;18, 1, 0)</f>
        <v>0</v>
      </c>
    </row>
    <row r="597" spans="1:27" x14ac:dyDescent="0.35">
      <c r="A597">
        <v>2073098805</v>
      </c>
      <c r="B597" t="s">
        <v>37</v>
      </c>
      <c r="C597" t="s">
        <v>57</v>
      </c>
      <c r="D597" t="s">
        <v>39</v>
      </c>
      <c r="E597" t="s">
        <v>15</v>
      </c>
      <c r="F597" t="s">
        <v>14</v>
      </c>
      <c r="G597" t="s">
        <v>24</v>
      </c>
      <c r="H597" t="s">
        <v>48</v>
      </c>
      <c r="I597" t="s">
        <v>14</v>
      </c>
      <c r="J597" s="1">
        <v>45566.519004629627</v>
      </c>
      <c r="K597" s="1">
        <v>45567</v>
      </c>
      <c r="L597" s="1">
        <v>45566.571250000001</v>
      </c>
      <c r="M597" s="1">
        <v>45566.708333333336</v>
      </c>
      <c r="N597" s="1">
        <v>45567.48333333333</v>
      </c>
      <c r="O597" t="s">
        <v>62</v>
      </c>
      <c r="P597" s="1">
        <v>45567.708333333336</v>
      </c>
      <c r="Q597" t="s">
        <v>67</v>
      </c>
      <c r="R597" t="s">
        <v>70</v>
      </c>
      <c r="S597">
        <v>1.25</v>
      </c>
      <c r="T597">
        <v>4.53</v>
      </c>
      <c r="U597">
        <v>23.13</v>
      </c>
      <c r="V597">
        <v>3.28</v>
      </c>
      <c r="W597">
        <v>21.88</v>
      </c>
      <c r="X597">
        <v>18.600000000000001</v>
      </c>
      <c r="Y597">
        <v>0</v>
      </c>
      <c r="Z597">
        <f>IF(ShipmentData[[#This Row],[ImportToFulfilledHours]]&gt;12, 1, 0)</f>
        <v>0</v>
      </c>
      <c r="AA597">
        <f>IF(ShipmentData[[#This Row],[ImportToPickUpHours]]&gt;18, 1, 0)</f>
        <v>0</v>
      </c>
    </row>
    <row r="598" spans="1:27" x14ac:dyDescent="0.35">
      <c r="A598">
        <v>2073103603</v>
      </c>
      <c r="B598" t="s">
        <v>37</v>
      </c>
      <c r="C598" t="s">
        <v>57</v>
      </c>
      <c r="D598" t="s">
        <v>39</v>
      </c>
      <c r="E598" t="s">
        <v>15</v>
      </c>
      <c r="F598" t="s">
        <v>14</v>
      </c>
      <c r="G598" t="s">
        <v>24</v>
      </c>
      <c r="H598" t="s">
        <v>48</v>
      </c>
      <c r="I598" t="s">
        <v>14</v>
      </c>
      <c r="J598" s="1">
        <v>45566.519016203703</v>
      </c>
      <c r="K598" s="1">
        <v>45567</v>
      </c>
      <c r="L598" s="1">
        <v>45566.528680555559</v>
      </c>
      <c r="M598" s="1">
        <v>45566.541666666664</v>
      </c>
      <c r="N598" s="1">
        <v>45567.504999999997</v>
      </c>
      <c r="O598" t="s">
        <v>63</v>
      </c>
      <c r="P598" s="1">
        <v>45567.541666666664</v>
      </c>
      <c r="Q598" t="s">
        <v>67</v>
      </c>
      <c r="R598" t="s">
        <v>70</v>
      </c>
      <c r="S598">
        <v>0.22</v>
      </c>
      <c r="T598">
        <v>0.53</v>
      </c>
      <c r="U598">
        <v>23.65</v>
      </c>
      <c r="V598">
        <v>0.3</v>
      </c>
      <c r="W598">
        <v>23.42</v>
      </c>
      <c r="X598">
        <v>23.12</v>
      </c>
      <c r="Y598">
        <v>0</v>
      </c>
      <c r="Z598">
        <f>IF(ShipmentData[[#This Row],[ImportToFulfilledHours]]&gt;12, 1, 0)</f>
        <v>0</v>
      </c>
      <c r="AA598">
        <f>IF(ShipmentData[[#This Row],[ImportToPickUpHours]]&gt;18, 1, 0)</f>
        <v>0</v>
      </c>
    </row>
    <row r="599" spans="1:27" x14ac:dyDescent="0.35">
      <c r="A599">
        <v>2073099514</v>
      </c>
      <c r="B599" t="s">
        <v>37</v>
      </c>
      <c r="C599" t="s">
        <v>57</v>
      </c>
      <c r="D599" t="s">
        <v>39</v>
      </c>
      <c r="E599" t="s">
        <v>15</v>
      </c>
      <c r="F599" t="s">
        <v>14</v>
      </c>
      <c r="G599" t="s">
        <v>24</v>
      </c>
      <c r="H599" t="s">
        <v>48</v>
      </c>
      <c r="I599" t="s">
        <v>14</v>
      </c>
      <c r="J599" s="1">
        <v>45566.519016203703</v>
      </c>
      <c r="K599" s="1">
        <v>45567</v>
      </c>
      <c r="L599" s="1">
        <v>45566.571250000001</v>
      </c>
      <c r="M599" s="1">
        <v>45566.708333333336</v>
      </c>
      <c r="N599" s="1">
        <v>45568.348333333335</v>
      </c>
      <c r="O599" t="s">
        <v>62</v>
      </c>
      <c r="P599" s="1">
        <v>45567.708333333336</v>
      </c>
      <c r="Q599" t="s">
        <v>67</v>
      </c>
      <c r="R599" t="s">
        <v>68</v>
      </c>
      <c r="S599">
        <v>1.25</v>
      </c>
      <c r="T599">
        <v>4.53</v>
      </c>
      <c r="U599">
        <v>43.9</v>
      </c>
      <c r="V599">
        <v>3.28</v>
      </c>
      <c r="W599">
        <v>42.65</v>
      </c>
      <c r="X599">
        <v>39.35</v>
      </c>
      <c r="Y599">
        <v>15.35</v>
      </c>
      <c r="Z599">
        <f>IF(ShipmentData[[#This Row],[ImportToFulfilledHours]]&gt;12, 1, 0)</f>
        <v>0</v>
      </c>
      <c r="AA599">
        <f>IF(ShipmentData[[#This Row],[ImportToPickUpHours]]&gt;18, 1, 0)</f>
        <v>0</v>
      </c>
    </row>
    <row r="600" spans="1:27" x14ac:dyDescent="0.35">
      <c r="A600">
        <v>2073160526</v>
      </c>
      <c r="B600" t="s">
        <v>37</v>
      </c>
      <c r="C600" t="s">
        <v>57</v>
      </c>
      <c r="D600" t="s">
        <v>39</v>
      </c>
      <c r="E600" t="s">
        <v>15</v>
      </c>
      <c r="F600" t="s">
        <v>14</v>
      </c>
      <c r="G600" t="s">
        <v>24</v>
      </c>
      <c r="H600" t="s">
        <v>48</v>
      </c>
      <c r="I600" t="s">
        <v>14</v>
      </c>
      <c r="J600" s="1">
        <v>45566.519699074073</v>
      </c>
      <c r="K600" s="1">
        <v>45567</v>
      </c>
      <c r="L600" s="1">
        <v>45566.52915509259</v>
      </c>
      <c r="M600" s="1">
        <v>45566.541666666664</v>
      </c>
      <c r="N600" s="1">
        <v>45567.64166666667</v>
      </c>
      <c r="O600" t="s">
        <v>62</v>
      </c>
      <c r="P600" s="1">
        <v>45567.541666666664</v>
      </c>
      <c r="Q600" t="s">
        <v>67</v>
      </c>
      <c r="R600" t="s">
        <v>68</v>
      </c>
      <c r="S600">
        <v>0.22</v>
      </c>
      <c r="T600">
        <v>0.52</v>
      </c>
      <c r="U600">
        <v>26.92</v>
      </c>
      <c r="V600">
        <v>0.3</v>
      </c>
      <c r="W600">
        <v>26.7</v>
      </c>
      <c r="X600">
        <v>26.4</v>
      </c>
      <c r="Y600">
        <v>2.4</v>
      </c>
      <c r="Z600">
        <f>IF(ShipmentData[[#This Row],[ImportToFulfilledHours]]&gt;12, 1, 0)</f>
        <v>0</v>
      </c>
      <c r="AA600">
        <f>IF(ShipmentData[[#This Row],[ImportToPickUpHours]]&gt;18, 1, 0)</f>
        <v>0</v>
      </c>
    </row>
    <row r="601" spans="1:27" x14ac:dyDescent="0.35">
      <c r="A601">
        <v>2073217399</v>
      </c>
      <c r="B601" t="s">
        <v>37</v>
      </c>
      <c r="C601" t="s">
        <v>57</v>
      </c>
      <c r="D601" t="s">
        <v>39</v>
      </c>
      <c r="E601" t="s">
        <v>15</v>
      </c>
      <c r="F601" t="s">
        <v>14</v>
      </c>
      <c r="G601" t="s">
        <v>24</v>
      </c>
      <c r="H601" t="s">
        <v>48</v>
      </c>
      <c r="I601" t="s">
        <v>14</v>
      </c>
      <c r="J601" s="1">
        <v>45566.519699074073</v>
      </c>
      <c r="K601" s="1">
        <v>45567</v>
      </c>
      <c r="L601" s="1">
        <v>45566.520474537036</v>
      </c>
      <c r="M601" s="1">
        <v>45566.541666666664</v>
      </c>
      <c r="N601" s="1">
        <v>45567.521666666667</v>
      </c>
      <c r="O601" t="s">
        <v>63</v>
      </c>
      <c r="P601" s="1">
        <v>45567.541666666664</v>
      </c>
      <c r="Q601" t="s">
        <v>67</v>
      </c>
      <c r="R601" t="s">
        <v>70</v>
      </c>
      <c r="S601">
        <v>0.02</v>
      </c>
      <c r="T601">
        <v>0.52</v>
      </c>
      <c r="U601">
        <v>24.03</v>
      </c>
      <c r="V601">
        <v>0.5</v>
      </c>
      <c r="W601">
        <v>24.02</v>
      </c>
      <c r="X601">
        <v>23.52</v>
      </c>
      <c r="Y601">
        <v>0</v>
      </c>
      <c r="Z601">
        <f>IF(ShipmentData[[#This Row],[ImportToFulfilledHours]]&gt;12, 1, 0)</f>
        <v>0</v>
      </c>
      <c r="AA601">
        <f>IF(ShipmentData[[#This Row],[ImportToPickUpHours]]&gt;18, 1, 0)</f>
        <v>0</v>
      </c>
    </row>
    <row r="602" spans="1:27" x14ac:dyDescent="0.35">
      <c r="A602">
        <v>2073217439</v>
      </c>
      <c r="B602" t="s">
        <v>37</v>
      </c>
      <c r="C602" t="s">
        <v>57</v>
      </c>
      <c r="D602" t="s">
        <v>39</v>
      </c>
      <c r="E602" t="s">
        <v>15</v>
      </c>
      <c r="F602" t="s">
        <v>14</v>
      </c>
      <c r="G602" t="s">
        <v>24</v>
      </c>
      <c r="H602" t="s">
        <v>48</v>
      </c>
      <c r="I602" t="s">
        <v>14</v>
      </c>
      <c r="J602" s="1">
        <v>45566.51971064815</v>
      </c>
      <c r="K602" s="1">
        <v>45567</v>
      </c>
      <c r="L602" s="1">
        <v>45566.520474537036</v>
      </c>
      <c r="M602" s="1">
        <v>45566.541666666664</v>
      </c>
      <c r="N602" s="1">
        <v>45567.451666666668</v>
      </c>
      <c r="O602" t="s">
        <v>62</v>
      </c>
      <c r="P602" s="1">
        <v>45567.541666666664</v>
      </c>
      <c r="Q602" t="s">
        <v>67</v>
      </c>
      <c r="R602" t="s">
        <v>70</v>
      </c>
      <c r="S602">
        <v>0.02</v>
      </c>
      <c r="T602">
        <v>0.52</v>
      </c>
      <c r="U602">
        <v>22.37</v>
      </c>
      <c r="V602">
        <v>0.5</v>
      </c>
      <c r="W602">
        <v>22.33</v>
      </c>
      <c r="X602">
        <v>21.83</v>
      </c>
      <c r="Y602">
        <v>0</v>
      </c>
      <c r="Z602">
        <f>IF(ShipmentData[[#This Row],[ImportToFulfilledHours]]&gt;12, 1, 0)</f>
        <v>0</v>
      </c>
      <c r="AA602">
        <f>IF(ShipmentData[[#This Row],[ImportToPickUpHours]]&gt;18, 1, 0)</f>
        <v>0</v>
      </c>
    </row>
    <row r="603" spans="1:27" x14ac:dyDescent="0.35">
      <c r="A603">
        <v>2073160645</v>
      </c>
      <c r="B603" t="s">
        <v>37</v>
      </c>
      <c r="C603" t="s">
        <v>57</v>
      </c>
      <c r="D603" t="s">
        <v>39</v>
      </c>
      <c r="E603" t="s">
        <v>15</v>
      </c>
      <c r="F603" t="s">
        <v>14</v>
      </c>
      <c r="G603" t="s">
        <v>24</v>
      </c>
      <c r="H603" t="s">
        <v>48</v>
      </c>
      <c r="I603" t="s">
        <v>14</v>
      </c>
      <c r="J603" s="1">
        <v>45566.51971064815</v>
      </c>
      <c r="K603" s="1">
        <v>45567</v>
      </c>
      <c r="L603" s="1">
        <v>45566.52915509259</v>
      </c>
      <c r="M603" s="1">
        <v>45566.541666666664</v>
      </c>
      <c r="N603" s="1">
        <v>45567.636666666665</v>
      </c>
      <c r="O603" t="s">
        <v>62</v>
      </c>
      <c r="P603" s="1">
        <v>45567.541666666664</v>
      </c>
      <c r="Q603" t="s">
        <v>67</v>
      </c>
      <c r="R603" t="s">
        <v>68</v>
      </c>
      <c r="S603">
        <v>0.22</v>
      </c>
      <c r="T603">
        <v>0.52</v>
      </c>
      <c r="U603">
        <v>26.8</v>
      </c>
      <c r="V603">
        <v>0.3</v>
      </c>
      <c r="W603">
        <v>26.57</v>
      </c>
      <c r="X603">
        <v>26.27</v>
      </c>
      <c r="Y603">
        <v>2.27</v>
      </c>
      <c r="Z603">
        <f>IF(ShipmentData[[#This Row],[ImportToFulfilledHours]]&gt;12, 1, 0)</f>
        <v>0</v>
      </c>
      <c r="AA603">
        <f>IF(ShipmentData[[#This Row],[ImportToPickUpHours]]&gt;18, 1, 0)</f>
        <v>0</v>
      </c>
    </row>
    <row r="604" spans="1:27" x14ac:dyDescent="0.35">
      <c r="A604">
        <v>2073272453</v>
      </c>
      <c r="B604" t="s">
        <v>37</v>
      </c>
      <c r="C604" t="s">
        <v>57</v>
      </c>
      <c r="D604" t="s">
        <v>39</v>
      </c>
      <c r="E604" t="s">
        <v>15</v>
      </c>
      <c r="F604" t="s">
        <v>14</v>
      </c>
      <c r="G604" t="s">
        <v>24</v>
      </c>
      <c r="H604" t="s">
        <v>48</v>
      </c>
      <c r="I604" t="s">
        <v>14</v>
      </c>
      <c r="J604" s="1">
        <v>45566.52039351852</v>
      </c>
      <c r="K604" s="1">
        <v>45567</v>
      </c>
      <c r="L604" s="1">
        <v>45566.529722222222</v>
      </c>
      <c r="M604" s="1">
        <v>45566.541666666664</v>
      </c>
      <c r="N604" s="1">
        <v>45567.401666666665</v>
      </c>
      <c r="O604" t="s">
        <v>62</v>
      </c>
      <c r="P604" s="1">
        <v>45567.541666666664</v>
      </c>
      <c r="Q604" t="s">
        <v>67</v>
      </c>
      <c r="R604" t="s">
        <v>70</v>
      </c>
      <c r="S604">
        <v>0.22</v>
      </c>
      <c r="T604">
        <v>0.5</v>
      </c>
      <c r="U604">
        <v>21.15</v>
      </c>
      <c r="V604">
        <v>0.28000000000000003</v>
      </c>
      <c r="W604">
        <v>20.92</v>
      </c>
      <c r="X604">
        <v>20.63</v>
      </c>
      <c r="Y604">
        <v>0</v>
      </c>
      <c r="Z604">
        <f>IF(ShipmentData[[#This Row],[ImportToFulfilledHours]]&gt;12, 1, 0)</f>
        <v>0</v>
      </c>
      <c r="AA604">
        <f>IF(ShipmentData[[#This Row],[ImportToPickUpHours]]&gt;18, 1, 0)</f>
        <v>0</v>
      </c>
    </row>
    <row r="605" spans="1:27" x14ac:dyDescent="0.35">
      <c r="A605">
        <v>2073272693</v>
      </c>
      <c r="B605" t="s">
        <v>37</v>
      </c>
      <c r="C605" t="s">
        <v>57</v>
      </c>
      <c r="D605" t="s">
        <v>39</v>
      </c>
      <c r="E605" t="s">
        <v>15</v>
      </c>
      <c r="F605" t="s">
        <v>14</v>
      </c>
      <c r="G605" t="s">
        <v>24</v>
      </c>
      <c r="H605" t="s">
        <v>48</v>
      </c>
      <c r="I605" t="s">
        <v>14</v>
      </c>
      <c r="J605" s="1">
        <v>45566.520405092589</v>
      </c>
      <c r="K605" s="1">
        <v>45567</v>
      </c>
      <c r="L605" s="1">
        <v>45566.529722222222</v>
      </c>
      <c r="M605" s="1">
        <v>45566.541666666664</v>
      </c>
      <c r="N605" s="1">
        <v>45567.401666666665</v>
      </c>
      <c r="O605" t="s">
        <v>62</v>
      </c>
      <c r="P605" s="1">
        <v>45567.541666666664</v>
      </c>
      <c r="Q605" t="s">
        <v>67</v>
      </c>
      <c r="R605" t="s">
        <v>70</v>
      </c>
      <c r="S605">
        <v>0.22</v>
      </c>
      <c r="T605">
        <v>0.5</v>
      </c>
      <c r="U605">
        <v>21.15</v>
      </c>
      <c r="V605">
        <v>0.28000000000000003</v>
      </c>
      <c r="W605">
        <v>20.92</v>
      </c>
      <c r="X605">
        <v>20.63</v>
      </c>
      <c r="Y605">
        <v>0</v>
      </c>
      <c r="Z605">
        <f>IF(ShipmentData[[#This Row],[ImportToFulfilledHours]]&gt;12, 1, 0)</f>
        <v>0</v>
      </c>
      <c r="AA605">
        <f>IF(ShipmentData[[#This Row],[ImportToPickUpHours]]&gt;18, 1, 0)</f>
        <v>0</v>
      </c>
    </row>
    <row r="606" spans="1:27" x14ac:dyDescent="0.35">
      <c r="A606">
        <v>2073496775</v>
      </c>
      <c r="B606" t="s">
        <v>12</v>
      </c>
      <c r="C606" t="s">
        <v>58</v>
      </c>
      <c r="D606" t="s">
        <v>39</v>
      </c>
      <c r="E606" t="s">
        <v>15</v>
      </c>
      <c r="F606" t="s">
        <v>14</v>
      </c>
      <c r="G606" t="s">
        <v>20</v>
      </c>
      <c r="H606" t="s">
        <v>47</v>
      </c>
      <c r="I606" t="s">
        <v>14</v>
      </c>
      <c r="J606" s="1">
        <v>45566.521782407406</v>
      </c>
      <c r="K606" s="1">
        <v>45567</v>
      </c>
      <c r="L606" s="1">
        <v>45566.589131944442</v>
      </c>
      <c r="M606" s="1">
        <v>45566.708333333336</v>
      </c>
      <c r="N606" s="1">
        <v>45569.428333333337</v>
      </c>
      <c r="O606" t="s">
        <v>62</v>
      </c>
      <c r="P606" s="1">
        <v>45569.708333333336</v>
      </c>
      <c r="Q606" t="s">
        <v>67</v>
      </c>
      <c r="R606" t="s">
        <v>70</v>
      </c>
      <c r="S606">
        <v>1.6</v>
      </c>
      <c r="T606">
        <v>4.47</v>
      </c>
      <c r="U606">
        <v>69.75</v>
      </c>
      <c r="V606">
        <v>2.85</v>
      </c>
      <c r="W606">
        <v>68.13</v>
      </c>
      <c r="X606">
        <v>65.27</v>
      </c>
      <c r="Y606">
        <v>0</v>
      </c>
      <c r="Z606">
        <f>IF(ShipmentData[[#This Row],[ImportToFulfilledHours]]&gt;12, 1, 0)</f>
        <v>0</v>
      </c>
      <c r="AA606">
        <f>IF(ShipmentData[[#This Row],[ImportToPickUpHours]]&gt;18, 1, 0)</f>
        <v>0</v>
      </c>
    </row>
    <row r="607" spans="1:27" x14ac:dyDescent="0.35">
      <c r="A607">
        <v>2073497251</v>
      </c>
      <c r="B607" t="s">
        <v>12</v>
      </c>
      <c r="C607" t="s">
        <v>58</v>
      </c>
      <c r="D607" t="s">
        <v>39</v>
      </c>
      <c r="E607" t="s">
        <v>15</v>
      </c>
      <c r="F607" t="s">
        <v>14</v>
      </c>
      <c r="G607" t="s">
        <v>20</v>
      </c>
      <c r="H607" t="s">
        <v>47</v>
      </c>
      <c r="I607" t="s">
        <v>14</v>
      </c>
      <c r="J607" s="1">
        <v>45566.521793981483</v>
      </c>
      <c r="K607" s="1">
        <v>45567</v>
      </c>
      <c r="L607" s="1">
        <v>45566.589131944442</v>
      </c>
      <c r="M607" s="1">
        <v>45566.708333333336</v>
      </c>
      <c r="N607" s="1"/>
      <c r="O607" t="s">
        <v>62</v>
      </c>
      <c r="P607" s="1">
        <v>45569.708333333336</v>
      </c>
      <c r="Q607" t="s">
        <v>69</v>
      </c>
      <c r="R607" t="s">
        <v>69</v>
      </c>
      <c r="S607">
        <v>1.6</v>
      </c>
      <c r="T607">
        <v>4.47</v>
      </c>
      <c r="V607">
        <v>2.85</v>
      </c>
      <c r="Y607">
        <v>0</v>
      </c>
      <c r="Z607">
        <f>IF(ShipmentData[[#This Row],[ImportToFulfilledHours]]&gt;12, 1, 0)</f>
        <v>0</v>
      </c>
      <c r="AA607">
        <f>IF(ShipmentData[[#This Row],[ImportToPickUpHours]]&gt;18, 1, 0)</f>
        <v>0</v>
      </c>
    </row>
    <row r="608" spans="1:27" x14ac:dyDescent="0.35">
      <c r="A608">
        <v>1460535819</v>
      </c>
      <c r="B608" t="s">
        <v>37</v>
      </c>
      <c r="C608" t="s">
        <v>58</v>
      </c>
      <c r="D608" t="s">
        <v>39</v>
      </c>
      <c r="E608" t="s">
        <v>15</v>
      </c>
      <c r="F608" t="s">
        <v>14</v>
      </c>
      <c r="G608" t="s">
        <v>27</v>
      </c>
      <c r="H608" t="s">
        <v>52</v>
      </c>
      <c r="I608" t="s">
        <v>14</v>
      </c>
      <c r="J608" s="1">
        <v>45566.523831018516</v>
      </c>
      <c r="K608" s="1">
        <v>45567</v>
      </c>
      <c r="L608" s="1">
        <v>45566.696863425925</v>
      </c>
      <c r="M608" s="1">
        <v>45566.708333333336</v>
      </c>
      <c r="N608" s="1">
        <v>45569.463333333333</v>
      </c>
      <c r="O608" t="s">
        <v>62</v>
      </c>
      <c r="P608" s="1">
        <v>45569.708333333336</v>
      </c>
      <c r="Q608" t="s">
        <v>67</v>
      </c>
      <c r="R608" t="s">
        <v>70</v>
      </c>
      <c r="S608">
        <v>4.1500000000000004</v>
      </c>
      <c r="T608">
        <v>4.42</v>
      </c>
      <c r="U608">
        <v>70.53</v>
      </c>
      <c r="V608">
        <v>0.27</v>
      </c>
      <c r="W608">
        <v>66.38</v>
      </c>
      <c r="X608">
        <v>66.12</v>
      </c>
      <c r="Y608">
        <v>0</v>
      </c>
      <c r="Z608">
        <f>IF(ShipmentData[[#This Row],[ImportToFulfilledHours]]&gt;12, 1, 0)</f>
        <v>0</v>
      </c>
      <c r="AA608">
        <f>IF(ShipmentData[[#This Row],[ImportToPickUpHours]]&gt;18, 1, 0)</f>
        <v>0</v>
      </c>
    </row>
    <row r="609" spans="1:27" x14ac:dyDescent="0.35">
      <c r="A609">
        <v>1460535926</v>
      </c>
      <c r="B609" t="s">
        <v>37</v>
      </c>
      <c r="C609" t="s">
        <v>58</v>
      </c>
      <c r="D609" t="s">
        <v>39</v>
      </c>
      <c r="E609" t="s">
        <v>15</v>
      </c>
      <c r="F609" t="s">
        <v>14</v>
      </c>
      <c r="G609" t="s">
        <v>27</v>
      </c>
      <c r="H609" t="s">
        <v>52</v>
      </c>
      <c r="I609" t="s">
        <v>14</v>
      </c>
      <c r="J609" s="1">
        <v>45566.523842592593</v>
      </c>
      <c r="K609" s="1">
        <v>45567</v>
      </c>
      <c r="L609" s="1">
        <v>45566.696863425925</v>
      </c>
      <c r="M609" s="1">
        <v>45566.708333333336</v>
      </c>
      <c r="N609" s="1">
        <v>45569.511666666665</v>
      </c>
      <c r="O609" t="s">
        <v>62</v>
      </c>
      <c r="P609" s="1">
        <v>45569.708333333336</v>
      </c>
      <c r="Q609" t="s">
        <v>67</v>
      </c>
      <c r="R609" t="s">
        <v>70</v>
      </c>
      <c r="S609">
        <v>4.1500000000000004</v>
      </c>
      <c r="T609">
        <v>4.42</v>
      </c>
      <c r="U609">
        <v>71.7</v>
      </c>
      <c r="V609">
        <v>0.27</v>
      </c>
      <c r="W609">
        <v>67.55</v>
      </c>
      <c r="X609">
        <v>67.27</v>
      </c>
      <c r="Y609">
        <v>0</v>
      </c>
      <c r="Z609">
        <f>IF(ShipmentData[[#This Row],[ImportToFulfilledHours]]&gt;12, 1, 0)</f>
        <v>0</v>
      </c>
      <c r="AA609">
        <f>IF(ShipmentData[[#This Row],[ImportToPickUpHours]]&gt;18, 1, 0)</f>
        <v>0</v>
      </c>
    </row>
    <row r="610" spans="1:27" x14ac:dyDescent="0.35">
      <c r="A610">
        <v>1881614360</v>
      </c>
      <c r="B610" t="s">
        <v>13</v>
      </c>
      <c r="C610" t="s">
        <v>38</v>
      </c>
      <c r="D610" t="s">
        <v>39</v>
      </c>
      <c r="E610" t="s">
        <v>15</v>
      </c>
      <c r="F610" t="s">
        <v>14</v>
      </c>
      <c r="G610" t="s">
        <v>17</v>
      </c>
      <c r="H610" t="s">
        <v>43</v>
      </c>
      <c r="I610" t="s">
        <v>14</v>
      </c>
      <c r="J610" s="1">
        <v>45566.528715277775</v>
      </c>
      <c r="K610" s="1">
        <v>45567</v>
      </c>
      <c r="L610" s="1">
        <v>45566.687939814816</v>
      </c>
      <c r="M610" s="1">
        <v>45566.708333333336</v>
      </c>
      <c r="N610" s="1">
        <v>45569.383333333331</v>
      </c>
      <c r="O610" t="s">
        <v>63</v>
      </c>
      <c r="P610" s="1">
        <v>45568.708333333336</v>
      </c>
      <c r="Q610" t="s">
        <v>67</v>
      </c>
      <c r="R610" t="s">
        <v>68</v>
      </c>
      <c r="S610">
        <v>3.82</v>
      </c>
      <c r="T610">
        <v>4.3</v>
      </c>
      <c r="U610">
        <v>68.5</v>
      </c>
      <c r="V610">
        <v>0.48</v>
      </c>
      <c r="W610">
        <v>64.680000000000007</v>
      </c>
      <c r="X610">
        <v>64.2</v>
      </c>
      <c r="Y610">
        <v>16.2</v>
      </c>
      <c r="Z610">
        <f>IF(ShipmentData[[#This Row],[ImportToFulfilledHours]]&gt;12, 1, 0)</f>
        <v>0</v>
      </c>
      <c r="AA610">
        <f>IF(ShipmentData[[#This Row],[ImportToPickUpHours]]&gt;18, 1, 0)</f>
        <v>0</v>
      </c>
    </row>
    <row r="611" spans="1:27" x14ac:dyDescent="0.35">
      <c r="A611">
        <v>1881614675</v>
      </c>
      <c r="B611" t="s">
        <v>13</v>
      </c>
      <c r="C611" t="s">
        <v>38</v>
      </c>
      <c r="D611" t="s">
        <v>39</v>
      </c>
      <c r="E611" t="s">
        <v>15</v>
      </c>
      <c r="F611" t="s">
        <v>14</v>
      </c>
      <c r="G611" t="s">
        <v>17</v>
      </c>
      <c r="H611" t="s">
        <v>43</v>
      </c>
      <c r="I611" t="s">
        <v>14</v>
      </c>
      <c r="J611" s="1">
        <v>45566.528726851851</v>
      </c>
      <c r="K611" s="1">
        <v>45567</v>
      </c>
      <c r="L611" s="1">
        <v>45566.687939814816</v>
      </c>
      <c r="M611" s="1">
        <v>45566.708333333336</v>
      </c>
      <c r="N611" s="1">
        <v>45568.674328703702</v>
      </c>
      <c r="O611" t="s">
        <v>62</v>
      </c>
      <c r="P611" s="1">
        <v>45568.708333333336</v>
      </c>
      <c r="Q611" t="s">
        <v>67</v>
      </c>
      <c r="R611" t="s">
        <v>70</v>
      </c>
      <c r="S611">
        <v>3.82</v>
      </c>
      <c r="T611">
        <v>4.3</v>
      </c>
      <c r="U611">
        <v>51.48</v>
      </c>
      <c r="V611">
        <v>0.48</v>
      </c>
      <c r="W611">
        <v>47.67</v>
      </c>
      <c r="X611">
        <v>47.18</v>
      </c>
      <c r="Y611">
        <v>0</v>
      </c>
      <c r="Z611">
        <f>IF(ShipmentData[[#This Row],[ImportToFulfilledHours]]&gt;12, 1, 0)</f>
        <v>0</v>
      </c>
      <c r="AA611">
        <f>IF(ShipmentData[[#This Row],[ImportToPickUpHours]]&gt;18, 1, 0)</f>
        <v>0</v>
      </c>
    </row>
    <row r="612" spans="1:27" x14ac:dyDescent="0.35">
      <c r="A612">
        <v>1461240434</v>
      </c>
      <c r="B612" t="s">
        <v>5</v>
      </c>
      <c r="C612" t="s">
        <v>57</v>
      </c>
      <c r="D612" t="s">
        <v>39</v>
      </c>
      <c r="E612" t="s">
        <v>15</v>
      </c>
      <c r="F612" t="s">
        <v>14</v>
      </c>
      <c r="G612" t="s">
        <v>39</v>
      </c>
      <c r="H612" t="s">
        <v>15</v>
      </c>
      <c r="I612" t="s">
        <v>14</v>
      </c>
      <c r="J612" s="1">
        <v>45566.529386574075</v>
      </c>
      <c r="K612" s="1">
        <v>45567</v>
      </c>
      <c r="L612" s="1">
        <v>45566.57916666667</v>
      </c>
      <c r="M612" s="1">
        <v>45566.708333333336</v>
      </c>
      <c r="N612" s="1">
        <v>45567.59</v>
      </c>
      <c r="O612" t="s">
        <v>62</v>
      </c>
      <c r="P612" s="1">
        <v>45567.708333333336</v>
      </c>
      <c r="Q612" t="s">
        <v>67</v>
      </c>
      <c r="R612" t="s">
        <v>70</v>
      </c>
      <c r="S612">
        <v>1.18</v>
      </c>
      <c r="T612">
        <v>4.28</v>
      </c>
      <c r="U612">
        <v>25.45</v>
      </c>
      <c r="V612">
        <v>3.1</v>
      </c>
      <c r="W612">
        <v>24.25</v>
      </c>
      <c r="X612">
        <v>21.15</v>
      </c>
      <c r="Y612">
        <v>0</v>
      </c>
      <c r="Z612">
        <f>IF(ShipmentData[[#This Row],[ImportToFulfilledHours]]&gt;12, 1, 0)</f>
        <v>0</v>
      </c>
      <c r="AA612">
        <f>IF(ShipmentData[[#This Row],[ImportToPickUpHours]]&gt;18, 1, 0)</f>
        <v>0</v>
      </c>
    </row>
    <row r="613" spans="1:27" x14ac:dyDescent="0.35">
      <c r="A613">
        <v>1461240735</v>
      </c>
      <c r="B613" t="s">
        <v>5</v>
      </c>
      <c r="C613" t="s">
        <v>57</v>
      </c>
      <c r="D613" t="s">
        <v>39</v>
      </c>
      <c r="E613" t="s">
        <v>15</v>
      </c>
      <c r="F613" t="s">
        <v>14</v>
      </c>
      <c r="G613" t="s">
        <v>39</v>
      </c>
      <c r="H613" t="s">
        <v>15</v>
      </c>
      <c r="I613" t="s">
        <v>14</v>
      </c>
      <c r="J613" s="1">
        <v>45566.529398148145</v>
      </c>
      <c r="K613" s="1">
        <v>45567</v>
      </c>
      <c r="L613" s="1">
        <v>45566.57916666667</v>
      </c>
      <c r="M613" s="1">
        <v>45566.708333333336</v>
      </c>
      <c r="N613" s="1">
        <v>45567.787002314813</v>
      </c>
      <c r="O613" t="s">
        <v>62</v>
      </c>
      <c r="P613" s="1">
        <v>45567.708333333336</v>
      </c>
      <c r="Q613" t="s">
        <v>67</v>
      </c>
      <c r="R613" t="s">
        <v>68</v>
      </c>
      <c r="S613">
        <v>1.18</v>
      </c>
      <c r="T613">
        <v>4.28</v>
      </c>
      <c r="U613">
        <v>30.17</v>
      </c>
      <c r="V613">
        <v>3.1</v>
      </c>
      <c r="W613">
        <v>28.98</v>
      </c>
      <c r="X613">
        <v>25.88</v>
      </c>
      <c r="Y613">
        <v>1.88</v>
      </c>
      <c r="Z613">
        <f>IF(ShipmentData[[#This Row],[ImportToFulfilledHours]]&gt;12, 1, 0)</f>
        <v>0</v>
      </c>
      <c r="AA613">
        <f>IF(ShipmentData[[#This Row],[ImportToPickUpHours]]&gt;18, 1, 0)</f>
        <v>0</v>
      </c>
    </row>
    <row r="614" spans="1:27" x14ac:dyDescent="0.35">
      <c r="A614">
        <v>7839576484</v>
      </c>
      <c r="B614" t="s">
        <v>36</v>
      </c>
      <c r="C614" t="s">
        <v>38</v>
      </c>
      <c r="D614" t="s">
        <v>39</v>
      </c>
      <c r="E614" t="s">
        <v>15</v>
      </c>
      <c r="F614" t="s">
        <v>14</v>
      </c>
      <c r="G614" t="s">
        <v>26</v>
      </c>
      <c r="H614" t="s">
        <v>42</v>
      </c>
      <c r="I614" t="s">
        <v>14</v>
      </c>
      <c r="J614" s="1">
        <v>45566.529907407406</v>
      </c>
      <c r="K614" s="1">
        <v>45567</v>
      </c>
      <c r="L614" s="1">
        <v>45567.445752314816</v>
      </c>
      <c r="M614" s="1">
        <v>45567.541666666664</v>
      </c>
      <c r="N614" s="1">
        <v>45568.385000000002</v>
      </c>
      <c r="O614" t="s">
        <v>62</v>
      </c>
      <c r="P614" s="1">
        <v>45569.541666666664</v>
      </c>
      <c r="Q614" t="s">
        <v>67</v>
      </c>
      <c r="R614" t="s">
        <v>70</v>
      </c>
      <c r="S614">
        <v>21.97</v>
      </c>
      <c r="T614">
        <v>24.27</v>
      </c>
      <c r="U614">
        <v>44.52</v>
      </c>
      <c r="V614">
        <v>2.2999999999999998</v>
      </c>
      <c r="W614">
        <v>22.53</v>
      </c>
      <c r="X614">
        <v>20.23</v>
      </c>
      <c r="Y614">
        <v>0</v>
      </c>
      <c r="Z614">
        <f>IF(ShipmentData[[#This Row],[ImportToFulfilledHours]]&gt;12, 1, 0)</f>
        <v>1</v>
      </c>
      <c r="AA614">
        <f>IF(ShipmentData[[#This Row],[ImportToPickUpHours]]&gt;18, 1, 0)</f>
        <v>1</v>
      </c>
    </row>
    <row r="615" spans="1:27" x14ac:dyDescent="0.35">
      <c r="A615">
        <v>7839576653</v>
      </c>
      <c r="B615" t="s">
        <v>36</v>
      </c>
      <c r="C615" t="s">
        <v>38</v>
      </c>
      <c r="D615" t="s">
        <v>39</v>
      </c>
      <c r="E615" t="s">
        <v>15</v>
      </c>
      <c r="F615" t="s">
        <v>14</v>
      </c>
      <c r="G615" t="s">
        <v>26</v>
      </c>
      <c r="H615" t="s">
        <v>42</v>
      </c>
      <c r="I615" t="s">
        <v>14</v>
      </c>
      <c r="J615" s="1">
        <v>45566.529918981483</v>
      </c>
      <c r="K615" s="1">
        <v>45567</v>
      </c>
      <c r="L615" s="1">
        <v>45567.445752314816</v>
      </c>
      <c r="M615" s="1">
        <v>45567.541666666664</v>
      </c>
      <c r="N615" s="1">
        <v>45568.464999999997</v>
      </c>
      <c r="O615" t="s">
        <v>62</v>
      </c>
      <c r="P615" s="1">
        <v>45569.541666666664</v>
      </c>
      <c r="Q615" t="s">
        <v>67</v>
      </c>
      <c r="R615" t="s">
        <v>70</v>
      </c>
      <c r="S615">
        <v>21.97</v>
      </c>
      <c r="T615">
        <v>24.27</v>
      </c>
      <c r="U615">
        <v>46.43</v>
      </c>
      <c r="V615">
        <v>2.2999999999999998</v>
      </c>
      <c r="W615">
        <v>24.45</v>
      </c>
      <c r="X615">
        <v>22.15</v>
      </c>
      <c r="Y615">
        <v>0</v>
      </c>
      <c r="Z615">
        <f>IF(ShipmentData[[#This Row],[ImportToFulfilledHours]]&gt;12, 1, 0)</f>
        <v>1</v>
      </c>
      <c r="AA615">
        <f>IF(ShipmentData[[#This Row],[ImportToPickUpHours]]&gt;18, 1, 0)</f>
        <v>1</v>
      </c>
    </row>
    <row r="616" spans="1:27" x14ac:dyDescent="0.35">
      <c r="A616">
        <v>9034314355</v>
      </c>
      <c r="B616" t="s">
        <v>6</v>
      </c>
      <c r="C616" t="s">
        <v>58</v>
      </c>
      <c r="D616" t="s">
        <v>39</v>
      </c>
      <c r="E616" t="s">
        <v>15</v>
      </c>
      <c r="F616" t="s">
        <v>14</v>
      </c>
      <c r="G616" t="s">
        <v>21</v>
      </c>
      <c r="H616" t="s">
        <v>51</v>
      </c>
      <c r="I616" t="s">
        <v>14</v>
      </c>
      <c r="J616" s="1">
        <v>45566.531956018516</v>
      </c>
      <c r="K616" s="1">
        <v>45567</v>
      </c>
      <c r="L616" s="1">
        <v>45567.425949074073</v>
      </c>
      <c r="M616" s="1">
        <v>45567.541666666664</v>
      </c>
      <c r="N616" s="1">
        <v>45570.441666666666</v>
      </c>
      <c r="O616" t="s">
        <v>62</v>
      </c>
      <c r="P616" s="1">
        <v>45570.541666666664</v>
      </c>
      <c r="Q616" t="s">
        <v>67</v>
      </c>
      <c r="R616" t="s">
        <v>70</v>
      </c>
      <c r="S616">
        <v>21.45</v>
      </c>
      <c r="T616">
        <v>24.22</v>
      </c>
      <c r="U616">
        <v>93.82</v>
      </c>
      <c r="V616">
        <v>2.77</v>
      </c>
      <c r="W616">
        <v>72.37</v>
      </c>
      <c r="X616">
        <v>69.599999999999994</v>
      </c>
      <c r="Y616">
        <v>0</v>
      </c>
      <c r="Z616">
        <f>IF(ShipmentData[[#This Row],[ImportToFulfilledHours]]&gt;12, 1, 0)</f>
        <v>1</v>
      </c>
      <c r="AA616">
        <f>IF(ShipmentData[[#This Row],[ImportToPickUpHours]]&gt;18, 1, 0)</f>
        <v>1</v>
      </c>
    </row>
    <row r="617" spans="1:27" x14ac:dyDescent="0.35">
      <c r="A617">
        <v>1223422521</v>
      </c>
      <c r="B617" t="s">
        <v>5</v>
      </c>
      <c r="C617" t="s">
        <v>57</v>
      </c>
      <c r="D617" t="s">
        <v>39</v>
      </c>
      <c r="E617" t="s">
        <v>15</v>
      </c>
      <c r="F617" t="s">
        <v>14</v>
      </c>
      <c r="G617" t="s">
        <v>39</v>
      </c>
      <c r="H617" t="s">
        <v>15</v>
      </c>
      <c r="I617" t="s">
        <v>14</v>
      </c>
      <c r="J617" s="1">
        <v>45566.532152777778</v>
      </c>
      <c r="K617" s="1">
        <v>45567</v>
      </c>
      <c r="L617" s="1">
        <v>45566.532905092594</v>
      </c>
      <c r="M617" s="1">
        <v>45566.708333333336</v>
      </c>
      <c r="N617" s="1">
        <v>45567.738333333335</v>
      </c>
      <c r="O617" t="s">
        <v>63</v>
      </c>
      <c r="P617" s="1">
        <v>45567.708333333336</v>
      </c>
      <c r="Q617" t="s">
        <v>67</v>
      </c>
      <c r="R617" t="s">
        <v>68</v>
      </c>
      <c r="S617">
        <v>0.02</v>
      </c>
      <c r="T617">
        <v>4.22</v>
      </c>
      <c r="U617">
        <v>28.93</v>
      </c>
      <c r="V617">
        <v>4.2</v>
      </c>
      <c r="W617">
        <v>28.92</v>
      </c>
      <c r="X617">
        <v>24.72</v>
      </c>
      <c r="Y617">
        <v>0.72</v>
      </c>
      <c r="Z617">
        <f>IF(ShipmentData[[#This Row],[ImportToFulfilledHours]]&gt;12, 1, 0)</f>
        <v>0</v>
      </c>
      <c r="AA617">
        <f>IF(ShipmentData[[#This Row],[ImportToPickUpHours]]&gt;18, 1, 0)</f>
        <v>0</v>
      </c>
    </row>
    <row r="618" spans="1:27" x14ac:dyDescent="0.35">
      <c r="A618">
        <v>1223423015</v>
      </c>
      <c r="B618" t="s">
        <v>5</v>
      </c>
      <c r="C618" t="s">
        <v>57</v>
      </c>
      <c r="D618" t="s">
        <v>39</v>
      </c>
      <c r="E618" t="s">
        <v>15</v>
      </c>
      <c r="F618" t="s">
        <v>14</v>
      </c>
      <c r="G618" t="s">
        <v>39</v>
      </c>
      <c r="H618" t="s">
        <v>15</v>
      </c>
      <c r="I618" t="s">
        <v>14</v>
      </c>
      <c r="J618" s="1">
        <v>45566.532164351855</v>
      </c>
      <c r="K618" s="1">
        <v>45567</v>
      </c>
      <c r="L618" s="1">
        <v>45566.532905092594</v>
      </c>
      <c r="M618" s="1">
        <v>45566.708333333336</v>
      </c>
      <c r="N618" s="1"/>
      <c r="O618" t="s">
        <v>62</v>
      </c>
      <c r="P618" s="1">
        <v>45567.708333333336</v>
      </c>
      <c r="Q618" t="s">
        <v>69</v>
      </c>
      <c r="R618" t="s">
        <v>69</v>
      </c>
      <c r="S618">
        <v>0.02</v>
      </c>
      <c r="T618">
        <v>4.22</v>
      </c>
      <c r="V618">
        <v>4.2</v>
      </c>
      <c r="Y618">
        <v>0</v>
      </c>
      <c r="Z618">
        <f>IF(ShipmentData[[#This Row],[ImportToFulfilledHours]]&gt;12, 1, 0)</f>
        <v>0</v>
      </c>
      <c r="AA618">
        <f>IF(ShipmentData[[#This Row],[ImportToPickUpHours]]&gt;18, 1, 0)</f>
        <v>0</v>
      </c>
    </row>
    <row r="619" spans="1:27" x14ac:dyDescent="0.35">
      <c r="A619">
        <v>9034313756</v>
      </c>
      <c r="B619" t="s">
        <v>6</v>
      </c>
      <c r="C619" t="s">
        <v>58</v>
      </c>
      <c r="D619" t="s">
        <v>39</v>
      </c>
      <c r="E619" t="s">
        <v>15</v>
      </c>
      <c r="F619" t="s">
        <v>14</v>
      </c>
      <c r="G619" t="s">
        <v>21</v>
      </c>
      <c r="H619" t="s">
        <v>51</v>
      </c>
      <c r="I619" t="s">
        <v>14</v>
      </c>
      <c r="J619" s="1">
        <v>45566.53230324074</v>
      </c>
      <c r="K619" s="1">
        <v>45567</v>
      </c>
      <c r="L619" s="1">
        <v>45567.425949074073</v>
      </c>
      <c r="M619" s="1">
        <v>45567.541666666664</v>
      </c>
      <c r="N619" s="1">
        <v>45569.456666666665</v>
      </c>
      <c r="O619" t="s">
        <v>62</v>
      </c>
      <c r="P619" s="1">
        <v>45570.541666666664</v>
      </c>
      <c r="Q619" t="s">
        <v>67</v>
      </c>
      <c r="R619" t="s">
        <v>70</v>
      </c>
      <c r="S619">
        <v>21.43</v>
      </c>
      <c r="T619">
        <v>24.22</v>
      </c>
      <c r="U619">
        <v>70.180000000000007</v>
      </c>
      <c r="V619">
        <v>2.77</v>
      </c>
      <c r="W619">
        <v>48.73</v>
      </c>
      <c r="X619">
        <v>45.95</v>
      </c>
      <c r="Y619">
        <v>0</v>
      </c>
      <c r="Z619">
        <f>IF(ShipmentData[[#This Row],[ImportToFulfilledHours]]&gt;12, 1, 0)</f>
        <v>1</v>
      </c>
      <c r="AA619">
        <f>IF(ShipmentData[[#This Row],[ImportToPickUpHours]]&gt;18, 1, 0)</f>
        <v>1</v>
      </c>
    </row>
    <row r="620" spans="1:27" x14ac:dyDescent="0.35">
      <c r="A620">
        <v>2074878148</v>
      </c>
      <c r="B620" t="s">
        <v>37</v>
      </c>
      <c r="C620" t="s">
        <v>57</v>
      </c>
      <c r="D620" t="s">
        <v>39</v>
      </c>
      <c r="E620" t="s">
        <v>15</v>
      </c>
      <c r="F620" t="s">
        <v>14</v>
      </c>
      <c r="G620" t="s">
        <v>24</v>
      </c>
      <c r="H620" t="s">
        <v>48</v>
      </c>
      <c r="I620" t="s">
        <v>14</v>
      </c>
      <c r="J620" s="1">
        <v>45566.53497685185</v>
      </c>
      <c r="K620" s="1">
        <v>45567</v>
      </c>
      <c r="L620" s="1">
        <v>45566.578761574077</v>
      </c>
      <c r="M620" s="1">
        <v>45566.708333333336</v>
      </c>
      <c r="N620" s="1">
        <v>45567.628333333334</v>
      </c>
      <c r="O620" t="s">
        <v>62</v>
      </c>
      <c r="P620" s="1">
        <v>45567.708333333336</v>
      </c>
      <c r="Q620" t="s">
        <v>67</v>
      </c>
      <c r="R620" t="s">
        <v>70</v>
      </c>
      <c r="S620">
        <v>1.05</v>
      </c>
      <c r="T620">
        <v>4.1500000000000004</v>
      </c>
      <c r="U620">
        <v>26.23</v>
      </c>
      <c r="V620">
        <v>3.1</v>
      </c>
      <c r="W620">
        <v>25.18</v>
      </c>
      <c r="X620">
        <v>22.07</v>
      </c>
      <c r="Y620">
        <v>0</v>
      </c>
      <c r="Z620">
        <f>IF(ShipmentData[[#This Row],[ImportToFulfilledHours]]&gt;12, 1, 0)</f>
        <v>0</v>
      </c>
      <c r="AA620">
        <f>IF(ShipmentData[[#This Row],[ImportToPickUpHours]]&gt;18, 1, 0)</f>
        <v>0</v>
      </c>
    </row>
    <row r="621" spans="1:27" x14ac:dyDescent="0.35">
      <c r="A621">
        <v>2074890738</v>
      </c>
      <c r="B621" t="s">
        <v>37</v>
      </c>
      <c r="C621" t="s">
        <v>38</v>
      </c>
      <c r="D621" t="s">
        <v>39</v>
      </c>
      <c r="E621" t="s">
        <v>15</v>
      </c>
      <c r="F621" t="s">
        <v>14</v>
      </c>
      <c r="G621" t="s">
        <v>26</v>
      </c>
      <c r="H621" t="s">
        <v>42</v>
      </c>
      <c r="I621" t="s">
        <v>14</v>
      </c>
      <c r="J621" s="1">
        <v>45566.53497685185</v>
      </c>
      <c r="K621" s="1">
        <v>45567</v>
      </c>
      <c r="L621" s="1">
        <v>45566.614837962959</v>
      </c>
      <c r="M621" s="1">
        <v>45566.708333333336</v>
      </c>
      <c r="N621" s="1">
        <v>45568.383333333331</v>
      </c>
      <c r="O621" t="s">
        <v>62</v>
      </c>
      <c r="P621" s="1">
        <v>45568.708333333336</v>
      </c>
      <c r="Q621" t="s">
        <v>67</v>
      </c>
      <c r="R621" t="s">
        <v>70</v>
      </c>
      <c r="S621">
        <v>1.92</v>
      </c>
      <c r="T621">
        <v>4.1500000000000004</v>
      </c>
      <c r="U621">
        <v>44.35</v>
      </c>
      <c r="V621">
        <v>2.23</v>
      </c>
      <c r="W621">
        <v>42.43</v>
      </c>
      <c r="X621">
        <v>40.200000000000003</v>
      </c>
      <c r="Y621">
        <v>0</v>
      </c>
      <c r="Z621">
        <f>IF(ShipmentData[[#This Row],[ImportToFulfilledHours]]&gt;12, 1, 0)</f>
        <v>0</v>
      </c>
      <c r="AA621">
        <f>IF(ShipmentData[[#This Row],[ImportToPickUpHours]]&gt;18, 1, 0)</f>
        <v>0</v>
      </c>
    </row>
    <row r="622" spans="1:27" x14ac:dyDescent="0.35">
      <c r="A622">
        <v>2074878841</v>
      </c>
      <c r="B622" t="s">
        <v>37</v>
      </c>
      <c r="C622" t="s">
        <v>57</v>
      </c>
      <c r="D622" t="s">
        <v>39</v>
      </c>
      <c r="E622" t="s">
        <v>15</v>
      </c>
      <c r="F622" t="s">
        <v>14</v>
      </c>
      <c r="G622" t="s">
        <v>24</v>
      </c>
      <c r="H622" t="s">
        <v>48</v>
      </c>
      <c r="I622" t="s">
        <v>14</v>
      </c>
      <c r="J622" s="1">
        <v>45566.534988425927</v>
      </c>
      <c r="K622" s="1">
        <v>45567</v>
      </c>
      <c r="L622" s="1">
        <v>45566.578761574077</v>
      </c>
      <c r="M622" s="1">
        <v>45566.708333333336</v>
      </c>
      <c r="N622" s="1">
        <v>45567.443333333336</v>
      </c>
      <c r="O622" t="s">
        <v>62</v>
      </c>
      <c r="P622" s="1">
        <v>45567.708333333336</v>
      </c>
      <c r="Q622" t="s">
        <v>67</v>
      </c>
      <c r="R622" t="s">
        <v>70</v>
      </c>
      <c r="S622">
        <v>1.05</v>
      </c>
      <c r="T622">
        <v>4.1500000000000004</v>
      </c>
      <c r="U622">
        <v>21.8</v>
      </c>
      <c r="V622">
        <v>3.1</v>
      </c>
      <c r="W622">
        <v>20.73</v>
      </c>
      <c r="X622">
        <v>17.63</v>
      </c>
      <c r="Y622">
        <v>0</v>
      </c>
      <c r="Z622">
        <f>IF(ShipmentData[[#This Row],[ImportToFulfilledHours]]&gt;12, 1, 0)</f>
        <v>0</v>
      </c>
      <c r="AA622">
        <f>IF(ShipmentData[[#This Row],[ImportToPickUpHours]]&gt;18, 1, 0)</f>
        <v>0</v>
      </c>
    </row>
    <row r="623" spans="1:27" x14ac:dyDescent="0.35">
      <c r="A623">
        <v>2074891395</v>
      </c>
      <c r="B623" t="s">
        <v>37</v>
      </c>
      <c r="C623" t="s">
        <v>38</v>
      </c>
      <c r="D623" t="s">
        <v>39</v>
      </c>
      <c r="E623" t="s">
        <v>15</v>
      </c>
      <c r="F623" t="s">
        <v>14</v>
      </c>
      <c r="G623" t="s">
        <v>26</v>
      </c>
      <c r="H623" t="s">
        <v>42</v>
      </c>
      <c r="I623" t="s">
        <v>14</v>
      </c>
      <c r="J623" s="1">
        <v>45566.534988425927</v>
      </c>
      <c r="K623" s="1">
        <v>45567</v>
      </c>
      <c r="L623" s="1">
        <v>45566.614837962959</v>
      </c>
      <c r="M623" s="1">
        <v>45566.708333333336</v>
      </c>
      <c r="N623" s="1">
        <v>45568.688333333332</v>
      </c>
      <c r="O623" t="s">
        <v>62</v>
      </c>
      <c r="P623" s="1">
        <v>45568.708333333336</v>
      </c>
      <c r="Q623" t="s">
        <v>67</v>
      </c>
      <c r="R623" t="s">
        <v>70</v>
      </c>
      <c r="S623">
        <v>1.9</v>
      </c>
      <c r="T623">
        <v>4.1500000000000004</v>
      </c>
      <c r="U623">
        <v>51.67</v>
      </c>
      <c r="V623">
        <v>2.23</v>
      </c>
      <c r="W623">
        <v>49.75</v>
      </c>
      <c r="X623">
        <v>47.52</v>
      </c>
      <c r="Y623">
        <v>0</v>
      </c>
      <c r="Z623">
        <f>IF(ShipmentData[[#This Row],[ImportToFulfilledHours]]&gt;12, 1, 0)</f>
        <v>0</v>
      </c>
      <c r="AA623">
        <f>IF(ShipmentData[[#This Row],[ImportToPickUpHours]]&gt;18, 1, 0)</f>
        <v>0</v>
      </c>
    </row>
    <row r="624" spans="1:27" x14ac:dyDescent="0.35">
      <c r="A624">
        <v>2074948343</v>
      </c>
      <c r="B624" t="s">
        <v>37</v>
      </c>
      <c r="C624" t="s">
        <v>58</v>
      </c>
      <c r="D624" t="s">
        <v>39</v>
      </c>
      <c r="E624" t="s">
        <v>15</v>
      </c>
      <c r="F624" t="s">
        <v>14</v>
      </c>
      <c r="G624" t="s">
        <v>19</v>
      </c>
      <c r="H624" t="s">
        <v>42</v>
      </c>
      <c r="I624" t="s">
        <v>14</v>
      </c>
      <c r="J624" s="1">
        <v>45566.535671296297</v>
      </c>
      <c r="K624" s="1">
        <v>45567</v>
      </c>
      <c r="L624" s="1">
        <v>45566.564386574071</v>
      </c>
      <c r="M624" s="1">
        <v>45566.708333333336</v>
      </c>
      <c r="N624" s="1">
        <v>45568.703333333331</v>
      </c>
      <c r="O624" t="s">
        <v>62</v>
      </c>
      <c r="P624" s="1">
        <v>45569.708333333336</v>
      </c>
      <c r="Q624" t="s">
        <v>67</v>
      </c>
      <c r="R624" t="s">
        <v>70</v>
      </c>
      <c r="S624">
        <v>0.68</v>
      </c>
      <c r="T624">
        <v>4.13</v>
      </c>
      <c r="U624">
        <v>52.02</v>
      </c>
      <c r="V624">
        <v>3.45</v>
      </c>
      <c r="W624">
        <v>51.33</v>
      </c>
      <c r="X624">
        <v>47.87</v>
      </c>
      <c r="Y624">
        <v>0</v>
      </c>
      <c r="Z624">
        <f>IF(ShipmentData[[#This Row],[ImportToFulfilledHours]]&gt;12, 1, 0)</f>
        <v>0</v>
      </c>
      <c r="AA624">
        <f>IF(ShipmentData[[#This Row],[ImportToPickUpHours]]&gt;18, 1, 0)</f>
        <v>0</v>
      </c>
    </row>
    <row r="625" spans="1:27" x14ac:dyDescent="0.35">
      <c r="A625">
        <v>2074949019</v>
      </c>
      <c r="B625" t="s">
        <v>37</v>
      </c>
      <c r="C625" t="s">
        <v>58</v>
      </c>
      <c r="D625" t="s">
        <v>39</v>
      </c>
      <c r="E625" t="s">
        <v>15</v>
      </c>
      <c r="F625" t="s">
        <v>14</v>
      </c>
      <c r="G625" t="s">
        <v>19</v>
      </c>
      <c r="H625" t="s">
        <v>42</v>
      </c>
      <c r="I625" t="s">
        <v>14</v>
      </c>
      <c r="J625" s="1">
        <v>45566.535682870373</v>
      </c>
      <c r="K625" s="1">
        <v>45567</v>
      </c>
      <c r="L625" s="1">
        <v>45566.564386574071</v>
      </c>
      <c r="M625" s="1">
        <v>45566.708333333336</v>
      </c>
      <c r="N625" s="1">
        <v>45569.368333333332</v>
      </c>
      <c r="O625" t="s">
        <v>62</v>
      </c>
      <c r="P625" s="1">
        <v>45569.708333333336</v>
      </c>
      <c r="Q625" t="s">
        <v>67</v>
      </c>
      <c r="R625" t="s">
        <v>70</v>
      </c>
      <c r="S625">
        <v>0.68</v>
      </c>
      <c r="T625">
        <v>4.13</v>
      </c>
      <c r="U625">
        <v>67.98</v>
      </c>
      <c r="V625">
        <v>3.45</v>
      </c>
      <c r="W625">
        <v>67.28</v>
      </c>
      <c r="X625">
        <v>63.83</v>
      </c>
      <c r="Y625">
        <v>0</v>
      </c>
      <c r="Z625">
        <f>IF(ShipmentData[[#This Row],[ImportToFulfilledHours]]&gt;12, 1, 0)</f>
        <v>0</v>
      </c>
      <c r="AA625">
        <f>IF(ShipmentData[[#This Row],[ImportToPickUpHours]]&gt;18, 1, 0)</f>
        <v>0</v>
      </c>
    </row>
    <row r="626" spans="1:27" x14ac:dyDescent="0.35">
      <c r="A626">
        <v>2538258159</v>
      </c>
      <c r="B626" t="s">
        <v>36</v>
      </c>
      <c r="C626" t="s">
        <v>57</v>
      </c>
      <c r="D626" t="s">
        <v>39</v>
      </c>
      <c r="E626" t="s">
        <v>15</v>
      </c>
      <c r="F626" t="s">
        <v>14</v>
      </c>
      <c r="G626" t="s">
        <v>23</v>
      </c>
      <c r="H626" t="s">
        <v>50</v>
      </c>
      <c r="I626" t="s">
        <v>14</v>
      </c>
      <c r="J626" s="1">
        <v>45566.53769675926</v>
      </c>
      <c r="K626" s="1">
        <v>45567</v>
      </c>
      <c r="L626" s="1">
        <v>45566.642789351848</v>
      </c>
      <c r="M626" s="1">
        <v>45566.708333333336</v>
      </c>
      <c r="N626" s="1">
        <v>45567.628333333334</v>
      </c>
      <c r="O626" t="s">
        <v>62</v>
      </c>
      <c r="P626" s="1">
        <v>45567.708333333336</v>
      </c>
      <c r="Q626" t="s">
        <v>67</v>
      </c>
      <c r="R626" t="s">
        <v>70</v>
      </c>
      <c r="S626">
        <v>2.52</v>
      </c>
      <c r="T626">
        <v>4.08</v>
      </c>
      <c r="U626">
        <v>26.17</v>
      </c>
      <c r="V626">
        <v>1.57</v>
      </c>
      <c r="W626">
        <v>23.65</v>
      </c>
      <c r="X626">
        <v>22.07</v>
      </c>
      <c r="Y626">
        <v>0</v>
      </c>
      <c r="Z626">
        <f>IF(ShipmentData[[#This Row],[ImportToFulfilledHours]]&gt;12, 1, 0)</f>
        <v>0</v>
      </c>
      <c r="AA626">
        <f>IF(ShipmentData[[#This Row],[ImportToPickUpHours]]&gt;18, 1, 0)</f>
        <v>0</v>
      </c>
    </row>
    <row r="627" spans="1:27" x14ac:dyDescent="0.35">
      <c r="A627">
        <v>2538258680</v>
      </c>
      <c r="B627" t="s">
        <v>36</v>
      </c>
      <c r="C627" t="s">
        <v>57</v>
      </c>
      <c r="D627" t="s">
        <v>39</v>
      </c>
      <c r="E627" t="s">
        <v>15</v>
      </c>
      <c r="F627" t="s">
        <v>14</v>
      </c>
      <c r="G627" t="s">
        <v>23</v>
      </c>
      <c r="H627" t="s">
        <v>50</v>
      </c>
      <c r="I627" t="s">
        <v>14</v>
      </c>
      <c r="J627" s="1">
        <v>45566.537708333337</v>
      </c>
      <c r="K627" s="1">
        <v>45567</v>
      </c>
      <c r="L627" s="1">
        <v>45566.642789351848</v>
      </c>
      <c r="M627" s="1">
        <v>45566.708333333336</v>
      </c>
      <c r="N627" s="1">
        <v>45567.411666666667</v>
      </c>
      <c r="O627" t="s">
        <v>62</v>
      </c>
      <c r="P627" s="1">
        <v>45567.708333333336</v>
      </c>
      <c r="Q627" t="s">
        <v>67</v>
      </c>
      <c r="R627" t="s">
        <v>70</v>
      </c>
      <c r="S627">
        <v>2.52</v>
      </c>
      <c r="T627">
        <v>4.08</v>
      </c>
      <c r="U627">
        <v>20.97</v>
      </c>
      <c r="V627">
        <v>1.57</v>
      </c>
      <c r="W627">
        <v>18.45</v>
      </c>
      <c r="X627">
        <v>16.87</v>
      </c>
      <c r="Y627">
        <v>0</v>
      </c>
      <c r="Z627">
        <f>IF(ShipmentData[[#This Row],[ImportToFulfilledHours]]&gt;12, 1, 0)</f>
        <v>0</v>
      </c>
      <c r="AA627">
        <f>IF(ShipmentData[[#This Row],[ImportToPickUpHours]]&gt;18, 1, 0)</f>
        <v>0</v>
      </c>
    </row>
    <row r="628" spans="1:27" x14ac:dyDescent="0.35">
      <c r="A628">
        <v>2075280447</v>
      </c>
      <c r="B628" t="s">
        <v>12</v>
      </c>
      <c r="C628" t="s">
        <v>58</v>
      </c>
      <c r="D628" t="s">
        <v>39</v>
      </c>
      <c r="E628" t="s">
        <v>15</v>
      </c>
      <c r="F628" t="s">
        <v>14</v>
      </c>
      <c r="G628" t="s">
        <v>18</v>
      </c>
      <c r="H628" t="s">
        <v>41</v>
      </c>
      <c r="I628" t="s">
        <v>14</v>
      </c>
      <c r="J628" s="1">
        <v>45566.539143518516</v>
      </c>
      <c r="K628" s="1">
        <v>45567</v>
      </c>
      <c r="L628" s="1">
        <v>45566.586678240739</v>
      </c>
      <c r="M628" s="1">
        <v>45566.708333333336</v>
      </c>
      <c r="N628" s="1">
        <v>45569.628333333334</v>
      </c>
      <c r="O628" t="s">
        <v>62</v>
      </c>
      <c r="P628" s="1">
        <v>45569.708333333336</v>
      </c>
      <c r="Q628" t="s">
        <v>67</v>
      </c>
      <c r="R628" t="s">
        <v>70</v>
      </c>
      <c r="S628">
        <v>1.1299999999999999</v>
      </c>
      <c r="T628">
        <v>4.05</v>
      </c>
      <c r="U628">
        <v>74.13</v>
      </c>
      <c r="V628">
        <v>2.92</v>
      </c>
      <c r="W628">
        <v>72.98</v>
      </c>
      <c r="X628">
        <v>70.069999999999993</v>
      </c>
      <c r="Y628">
        <v>0</v>
      </c>
      <c r="Z628">
        <f>IF(ShipmentData[[#This Row],[ImportToFulfilledHours]]&gt;12, 1, 0)</f>
        <v>0</v>
      </c>
      <c r="AA628">
        <f>IF(ShipmentData[[#This Row],[ImportToPickUpHours]]&gt;18, 1, 0)</f>
        <v>0</v>
      </c>
    </row>
    <row r="629" spans="1:27" x14ac:dyDescent="0.35">
      <c r="A629">
        <v>2075280670</v>
      </c>
      <c r="B629" t="s">
        <v>12</v>
      </c>
      <c r="C629" t="s">
        <v>58</v>
      </c>
      <c r="D629" t="s">
        <v>39</v>
      </c>
      <c r="E629" t="s">
        <v>15</v>
      </c>
      <c r="F629" t="s">
        <v>14</v>
      </c>
      <c r="G629" t="s">
        <v>18</v>
      </c>
      <c r="H629" t="s">
        <v>41</v>
      </c>
      <c r="I629" t="s">
        <v>14</v>
      </c>
      <c r="J629" s="1">
        <v>45566.539155092592</v>
      </c>
      <c r="K629" s="1">
        <v>45567</v>
      </c>
      <c r="L629" s="1">
        <v>45566.586678240739</v>
      </c>
      <c r="M629" s="1">
        <v>45566.708333333336</v>
      </c>
      <c r="N629" s="1">
        <v>45569.548333333332</v>
      </c>
      <c r="O629" t="s">
        <v>62</v>
      </c>
      <c r="P629" s="1">
        <v>45569.708333333336</v>
      </c>
      <c r="Q629" t="s">
        <v>67</v>
      </c>
      <c r="R629" t="s">
        <v>70</v>
      </c>
      <c r="S629">
        <v>1.1299999999999999</v>
      </c>
      <c r="T629">
        <v>4.05</v>
      </c>
      <c r="U629">
        <v>72.22</v>
      </c>
      <c r="V629">
        <v>2.92</v>
      </c>
      <c r="W629">
        <v>71.069999999999993</v>
      </c>
      <c r="X629">
        <v>68.150000000000006</v>
      </c>
      <c r="Y629">
        <v>0</v>
      </c>
      <c r="Z629">
        <f>IF(ShipmentData[[#This Row],[ImportToFulfilledHours]]&gt;12, 1, 0)</f>
        <v>0</v>
      </c>
      <c r="AA629">
        <f>IF(ShipmentData[[#This Row],[ImportToPickUpHours]]&gt;18, 1, 0)</f>
        <v>0</v>
      </c>
    </row>
    <row r="630" spans="1:27" x14ac:dyDescent="0.35">
      <c r="A630">
        <v>2075344675</v>
      </c>
      <c r="B630" t="s">
        <v>12</v>
      </c>
      <c r="C630" t="s">
        <v>58</v>
      </c>
      <c r="D630" t="s">
        <v>39</v>
      </c>
      <c r="E630" t="s">
        <v>15</v>
      </c>
      <c r="F630" t="s">
        <v>14</v>
      </c>
      <c r="G630" t="s">
        <v>20</v>
      </c>
      <c r="H630" t="s">
        <v>47</v>
      </c>
      <c r="I630" t="s">
        <v>14</v>
      </c>
      <c r="J630" s="1">
        <v>45566.539837962962</v>
      </c>
      <c r="K630" s="1">
        <v>45567</v>
      </c>
      <c r="L630" s="1">
        <v>45566.587337962963</v>
      </c>
      <c r="M630" s="1">
        <v>45566.708333333336</v>
      </c>
      <c r="N630" s="1">
        <v>45569.728333333333</v>
      </c>
      <c r="O630" t="s">
        <v>62</v>
      </c>
      <c r="P630" s="1">
        <v>45569.708333333336</v>
      </c>
      <c r="Q630" t="s">
        <v>67</v>
      </c>
      <c r="R630" t="s">
        <v>68</v>
      </c>
      <c r="S630">
        <v>1.1299999999999999</v>
      </c>
      <c r="T630">
        <v>4.03</v>
      </c>
      <c r="U630">
        <v>76.52</v>
      </c>
      <c r="V630">
        <v>2.9</v>
      </c>
      <c r="W630">
        <v>75.38</v>
      </c>
      <c r="X630">
        <v>72.47</v>
      </c>
      <c r="Y630">
        <v>0.47</v>
      </c>
      <c r="Z630">
        <f>IF(ShipmentData[[#This Row],[ImportToFulfilledHours]]&gt;12, 1, 0)</f>
        <v>0</v>
      </c>
      <c r="AA630">
        <f>IF(ShipmentData[[#This Row],[ImportToPickUpHours]]&gt;18, 1, 0)</f>
        <v>0</v>
      </c>
    </row>
    <row r="631" spans="1:27" x14ac:dyDescent="0.35">
      <c r="A631">
        <v>2075345304</v>
      </c>
      <c r="B631" t="s">
        <v>12</v>
      </c>
      <c r="C631" t="s">
        <v>58</v>
      </c>
      <c r="D631" t="s">
        <v>39</v>
      </c>
      <c r="E631" t="s">
        <v>15</v>
      </c>
      <c r="F631" t="s">
        <v>14</v>
      </c>
      <c r="G631" t="s">
        <v>20</v>
      </c>
      <c r="H631" t="s">
        <v>47</v>
      </c>
      <c r="I631" t="s">
        <v>14</v>
      </c>
      <c r="J631" s="1">
        <v>45566.539849537039</v>
      </c>
      <c r="K631" s="1">
        <v>45567</v>
      </c>
      <c r="L631" s="1">
        <v>45566.587337962963</v>
      </c>
      <c r="M631" s="1">
        <v>45566.708333333336</v>
      </c>
      <c r="N631" s="1">
        <v>45569.78833333333</v>
      </c>
      <c r="O631" t="s">
        <v>62</v>
      </c>
      <c r="P631" s="1">
        <v>45569.708333333336</v>
      </c>
      <c r="Q631" t="s">
        <v>67</v>
      </c>
      <c r="R631" t="s">
        <v>68</v>
      </c>
      <c r="S631">
        <v>1.1299999999999999</v>
      </c>
      <c r="T631">
        <v>4.03</v>
      </c>
      <c r="U631">
        <v>77.95</v>
      </c>
      <c r="V631">
        <v>2.9</v>
      </c>
      <c r="W631">
        <v>76.819999999999993</v>
      </c>
      <c r="X631">
        <v>73.92</v>
      </c>
      <c r="Y631">
        <v>1.92</v>
      </c>
      <c r="Z631">
        <f>IF(ShipmentData[[#This Row],[ImportToFulfilledHours]]&gt;12, 1, 0)</f>
        <v>0</v>
      </c>
      <c r="AA631">
        <f>IF(ShipmentData[[#This Row],[ImportToPickUpHours]]&gt;18, 1, 0)</f>
        <v>0</v>
      </c>
    </row>
    <row r="632" spans="1:27" x14ac:dyDescent="0.35">
      <c r="A632">
        <v>9975445857</v>
      </c>
      <c r="B632" t="s">
        <v>36</v>
      </c>
      <c r="C632" t="s">
        <v>38</v>
      </c>
      <c r="D632" t="s">
        <v>39</v>
      </c>
      <c r="E632" t="s">
        <v>15</v>
      </c>
      <c r="F632" t="s">
        <v>14</v>
      </c>
      <c r="G632" t="s">
        <v>31</v>
      </c>
      <c r="H632" t="s">
        <v>46</v>
      </c>
      <c r="I632" t="s">
        <v>14</v>
      </c>
      <c r="J632" s="1">
        <v>45566.540335648147</v>
      </c>
      <c r="K632" s="1">
        <v>45567</v>
      </c>
      <c r="L632" s="1">
        <v>45566.620370370372</v>
      </c>
      <c r="M632" s="1">
        <v>45566.708333333336</v>
      </c>
      <c r="N632" s="1">
        <v>45568.683333333334</v>
      </c>
      <c r="O632" t="s">
        <v>62</v>
      </c>
      <c r="P632" s="1">
        <v>45568.708333333336</v>
      </c>
      <c r="Q632" t="s">
        <v>67</v>
      </c>
      <c r="R632" t="s">
        <v>70</v>
      </c>
      <c r="S632">
        <v>1.92</v>
      </c>
      <c r="T632">
        <v>4.0199999999999996</v>
      </c>
      <c r="U632">
        <v>51.42</v>
      </c>
      <c r="V632">
        <v>2.1</v>
      </c>
      <c r="W632">
        <v>49.5</v>
      </c>
      <c r="X632">
        <v>47.4</v>
      </c>
      <c r="Y632">
        <v>0</v>
      </c>
      <c r="Z632">
        <f>IF(ShipmentData[[#This Row],[ImportToFulfilledHours]]&gt;12, 1, 0)</f>
        <v>0</v>
      </c>
      <c r="AA632">
        <f>IF(ShipmentData[[#This Row],[ImportToPickUpHours]]&gt;18, 1, 0)</f>
        <v>0</v>
      </c>
    </row>
    <row r="633" spans="1:27" x14ac:dyDescent="0.35">
      <c r="A633">
        <v>9975446434</v>
      </c>
      <c r="B633" t="s">
        <v>36</v>
      </c>
      <c r="C633" t="s">
        <v>38</v>
      </c>
      <c r="D633" t="s">
        <v>39</v>
      </c>
      <c r="E633" t="s">
        <v>15</v>
      </c>
      <c r="F633" t="s">
        <v>14</v>
      </c>
      <c r="G633" t="s">
        <v>31</v>
      </c>
      <c r="H633" t="s">
        <v>46</v>
      </c>
      <c r="I633" t="s">
        <v>14</v>
      </c>
      <c r="J633" s="1">
        <v>45566.540347222224</v>
      </c>
      <c r="K633" s="1">
        <v>45567</v>
      </c>
      <c r="L633" s="1">
        <v>45566.620370370372</v>
      </c>
      <c r="M633" s="1">
        <v>45566.708333333336</v>
      </c>
      <c r="N633" s="1">
        <v>45568.431666666664</v>
      </c>
      <c r="O633" t="s">
        <v>63</v>
      </c>
      <c r="P633" s="1">
        <v>45568.708333333336</v>
      </c>
      <c r="Q633" t="s">
        <v>67</v>
      </c>
      <c r="R633" t="s">
        <v>70</v>
      </c>
      <c r="S633">
        <v>1.92</v>
      </c>
      <c r="T633">
        <v>4.0199999999999996</v>
      </c>
      <c r="U633">
        <v>45.38</v>
      </c>
      <c r="V633">
        <v>2.1</v>
      </c>
      <c r="W633">
        <v>43.47</v>
      </c>
      <c r="X633">
        <v>41.35</v>
      </c>
      <c r="Y633">
        <v>0</v>
      </c>
      <c r="Z633">
        <f>IF(ShipmentData[[#This Row],[ImportToFulfilledHours]]&gt;12, 1, 0)</f>
        <v>0</v>
      </c>
      <c r="AA633">
        <f>IF(ShipmentData[[#This Row],[ImportToPickUpHours]]&gt;18, 1, 0)</f>
        <v>0</v>
      </c>
    </row>
    <row r="634" spans="1:27" x14ac:dyDescent="0.35">
      <c r="A634">
        <v>3043190970</v>
      </c>
      <c r="B634" t="s">
        <v>37</v>
      </c>
      <c r="C634" t="s">
        <v>58</v>
      </c>
      <c r="D634" t="s">
        <v>39</v>
      </c>
      <c r="E634" t="s">
        <v>15</v>
      </c>
      <c r="F634" t="s">
        <v>14</v>
      </c>
      <c r="G634" t="s">
        <v>25</v>
      </c>
      <c r="H634" t="s">
        <v>54</v>
      </c>
      <c r="I634" t="s">
        <v>14</v>
      </c>
      <c r="J634" s="1">
        <v>45566.544062499997</v>
      </c>
      <c r="K634" s="1">
        <v>45567</v>
      </c>
      <c r="L634" s="1">
        <v>45566.687094907407</v>
      </c>
      <c r="M634" s="1">
        <v>45566.708333333336</v>
      </c>
      <c r="N634" s="1">
        <v>45569.508333333331</v>
      </c>
      <c r="O634" t="s">
        <v>62</v>
      </c>
      <c r="P634" s="1">
        <v>45569.708333333336</v>
      </c>
      <c r="Q634" t="s">
        <v>67</v>
      </c>
      <c r="R634" t="s">
        <v>70</v>
      </c>
      <c r="S634">
        <v>3.42</v>
      </c>
      <c r="T634">
        <v>3.93</v>
      </c>
      <c r="U634">
        <v>71.13</v>
      </c>
      <c r="V634">
        <v>0.5</v>
      </c>
      <c r="W634">
        <v>67.7</v>
      </c>
      <c r="X634">
        <v>67.2</v>
      </c>
      <c r="Y634">
        <v>0</v>
      </c>
      <c r="Z634">
        <f>IF(ShipmentData[[#This Row],[ImportToFulfilledHours]]&gt;12, 1, 0)</f>
        <v>0</v>
      </c>
      <c r="AA634">
        <f>IF(ShipmentData[[#This Row],[ImportToPickUpHours]]&gt;18, 1, 0)</f>
        <v>0</v>
      </c>
    </row>
    <row r="635" spans="1:27" x14ac:dyDescent="0.35">
      <c r="A635">
        <v>3043191545</v>
      </c>
      <c r="B635" t="s">
        <v>37</v>
      </c>
      <c r="C635" t="s">
        <v>58</v>
      </c>
      <c r="D635" t="s">
        <v>39</v>
      </c>
      <c r="E635" t="s">
        <v>15</v>
      </c>
      <c r="F635" t="s">
        <v>14</v>
      </c>
      <c r="G635" t="s">
        <v>25</v>
      </c>
      <c r="H635" t="s">
        <v>54</v>
      </c>
      <c r="I635" t="s">
        <v>14</v>
      </c>
      <c r="J635" s="1">
        <v>45566.544074074074</v>
      </c>
      <c r="K635" s="1">
        <v>45567</v>
      </c>
      <c r="L635" s="1">
        <v>45566.687094907407</v>
      </c>
      <c r="M635" s="1">
        <v>45566.708333333336</v>
      </c>
      <c r="N635" s="1">
        <v>45569.488333333335</v>
      </c>
      <c r="O635" t="s">
        <v>62</v>
      </c>
      <c r="P635" s="1">
        <v>45569.708333333336</v>
      </c>
      <c r="Q635" t="s">
        <v>67</v>
      </c>
      <c r="R635" t="s">
        <v>70</v>
      </c>
      <c r="S635">
        <v>3.42</v>
      </c>
      <c r="T635">
        <v>3.93</v>
      </c>
      <c r="U635">
        <v>70.650000000000006</v>
      </c>
      <c r="V635">
        <v>0.5</v>
      </c>
      <c r="W635">
        <v>67.22</v>
      </c>
      <c r="X635">
        <v>66.72</v>
      </c>
      <c r="Y635">
        <v>0</v>
      </c>
      <c r="Z635">
        <f>IF(ShipmentData[[#This Row],[ImportToFulfilledHours]]&gt;12, 1, 0)</f>
        <v>0</v>
      </c>
      <c r="AA635">
        <f>IF(ShipmentData[[#This Row],[ImportToPickUpHours]]&gt;18, 1, 0)</f>
        <v>0</v>
      </c>
    </row>
    <row r="636" spans="1:27" x14ac:dyDescent="0.35">
      <c r="A636">
        <v>2076118330</v>
      </c>
      <c r="B636" t="s">
        <v>36</v>
      </c>
      <c r="C636" t="s">
        <v>38</v>
      </c>
      <c r="D636" t="s">
        <v>39</v>
      </c>
      <c r="E636" t="s">
        <v>15</v>
      </c>
      <c r="F636" t="s">
        <v>14</v>
      </c>
      <c r="G636" t="s">
        <v>26</v>
      </c>
      <c r="H636" t="s">
        <v>42</v>
      </c>
      <c r="I636" t="s">
        <v>14</v>
      </c>
      <c r="J636" s="1">
        <v>45566.546087962961</v>
      </c>
      <c r="K636" s="1">
        <v>45567</v>
      </c>
      <c r="L636" s="1">
        <v>45566.592118055552</v>
      </c>
      <c r="M636" s="1">
        <v>45566.708333333336</v>
      </c>
      <c r="N636" s="1">
        <v>45568.603333333333</v>
      </c>
      <c r="O636" t="s">
        <v>62</v>
      </c>
      <c r="P636" s="1">
        <v>45568.708333333336</v>
      </c>
      <c r="Q636" t="s">
        <v>67</v>
      </c>
      <c r="R636" t="s">
        <v>70</v>
      </c>
      <c r="S636">
        <v>1.1000000000000001</v>
      </c>
      <c r="T636">
        <v>3.88</v>
      </c>
      <c r="U636">
        <v>49.37</v>
      </c>
      <c r="V636">
        <v>2.78</v>
      </c>
      <c r="W636">
        <v>48.27</v>
      </c>
      <c r="X636">
        <v>45.47</v>
      </c>
      <c r="Y636">
        <v>0</v>
      </c>
      <c r="Z636">
        <f>IF(ShipmentData[[#This Row],[ImportToFulfilledHours]]&gt;12, 1, 0)</f>
        <v>0</v>
      </c>
      <c r="AA636">
        <f>IF(ShipmentData[[#This Row],[ImportToPickUpHours]]&gt;18, 1, 0)</f>
        <v>0</v>
      </c>
    </row>
    <row r="637" spans="1:27" x14ac:dyDescent="0.35">
      <c r="A637">
        <v>2076156618</v>
      </c>
      <c r="B637" t="s">
        <v>12</v>
      </c>
      <c r="C637" t="s">
        <v>58</v>
      </c>
      <c r="D637" t="s">
        <v>39</v>
      </c>
      <c r="E637" t="s">
        <v>15</v>
      </c>
      <c r="F637" t="s">
        <v>14</v>
      </c>
      <c r="G637" t="s">
        <v>20</v>
      </c>
      <c r="H637" t="s">
        <v>47</v>
      </c>
      <c r="I637" t="s">
        <v>14</v>
      </c>
      <c r="J637" s="1">
        <v>45566.546087962961</v>
      </c>
      <c r="K637" s="1">
        <v>45567</v>
      </c>
      <c r="L637" s="1">
        <v>45566.574872685182</v>
      </c>
      <c r="M637" s="1">
        <v>45566.708333333336</v>
      </c>
      <c r="N637" s="1">
        <v>45569.448333333334</v>
      </c>
      <c r="O637" t="s">
        <v>62</v>
      </c>
      <c r="P637" s="1">
        <v>45569.708333333336</v>
      </c>
      <c r="Q637" t="s">
        <v>67</v>
      </c>
      <c r="R637" t="s">
        <v>70</v>
      </c>
      <c r="S637">
        <v>0.68</v>
      </c>
      <c r="T637">
        <v>3.88</v>
      </c>
      <c r="U637">
        <v>69.650000000000006</v>
      </c>
      <c r="V637">
        <v>3.2</v>
      </c>
      <c r="W637">
        <v>68.95</v>
      </c>
      <c r="X637">
        <v>65.75</v>
      </c>
      <c r="Y637">
        <v>0</v>
      </c>
      <c r="Z637">
        <f>IF(ShipmentData[[#This Row],[ImportToFulfilledHours]]&gt;12, 1, 0)</f>
        <v>0</v>
      </c>
      <c r="AA637">
        <f>IF(ShipmentData[[#This Row],[ImportToPickUpHours]]&gt;18, 1, 0)</f>
        <v>0</v>
      </c>
    </row>
    <row r="638" spans="1:27" x14ac:dyDescent="0.35">
      <c r="A638">
        <v>2076184934</v>
      </c>
      <c r="B638" t="s">
        <v>12</v>
      </c>
      <c r="C638" t="s">
        <v>58</v>
      </c>
      <c r="D638" t="s">
        <v>39</v>
      </c>
      <c r="E638" t="s">
        <v>15</v>
      </c>
      <c r="F638" t="s">
        <v>14</v>
      </c>
      <c r="G638" t="s">
        <v>21</v>
      </c>
      <c r="H638" t="s">
        <v>51</v>
      </c>
      <c r="I638" t="s">
        <v>14</v>
      </c>
      <c r="J638" s="1">
        <v>45566.546087962961</v>
      </c>
      <c r="K638" s="1">
        <v>45567</v>
      </c>
      <c r="L638" s="1">
        <v>45566.57607638889</v>
      </c>
      <c r="M638" s="1">
        <v>45566.708333333336</v>
      </c>
      <c r="N638" s="1">
        <v>45570.388333333336</v>
      </c>
      <c r="O638" t="s">
        <v>62</v>
      </c>
      <c r="P638" s="1">
        <v>45569.708333333336</v>
      </c>
      <c r="Q638" t="s">
        <v>67</v>
      </c>
      <c r="R638" t="s">
        <v>68</v>
      </c>
      <c r="S638">
        <v>0.72</v>
      </c>
      <c r="T638">
        <v>3.88</v>
      </c>
      <c r="U638">
        <v>92.2</v>
      </c>
      <c r="V638">
        <v>3.17</v>
      </c>
      <c r="W638">
        <v>91.48</v>
      </c>
      <c r="X638">
        <v>88.32</v>
      </c>
      <c r="Y638">
        <v>16.32</v>
      </c>
      <c r="Z638">
        <f>IF(ShipmentData[[#This Row],[ImportToFulfilledHours]]&gt;12, 1, 0)</f>
        <v>0</v>
      </c>
      <c r="AA638">
        <f>IF(ShipmentData[[#This Row],[ImportToPickUpHours]]&gt;18, 1, 0)</f>
        <v>0</v>
      </c>
    </row>
    <row r="639" spans="1:27" x14ac:dyDescent="0.35">
      <c r="A639">
        <v>2076099344</v>
      </c>
      <c r="B639" t="s">
        <v>12</v>
      </c>
      <c r="C639" t="s">
        <v>58</v>
      </c>
      <c r="D639" t="s">
        <v>39</v>
      </c>
      <c r="E639" t="s">
        <v>15</v>
      </c>
      <c r="F639" t="s">
        <v>14</v>
      </c>
      <c r="G639" t="s">
        <v>18</v>
      </c>
      <c r="H639" t="s">
        <v>41</v>
      </c>
      <c r="I639" t="s">
        <v>14</v>
      </c>
      <c r="J639" s="1">
        <v>45566.546087962961</v>
      </c>
      <c r="K639" s="1">
        <v>45567</v>
      </c>
      <c r="L639" s="1">
        <v>45566.57408564815</v>
      </c>
      <c r="M639" s="1">
        <v>45566.708333333336</v>
      </c>
      <c r="N639" s="1">
        <v>45568.48333333333</v>
      </c>
      <c r="O639" t="s">
        <v>62</v>
      </c>
      <c r="P639" s="1">
        <v>45569.708333333336</v>
      </c>
      <c r="Q639" t="s">
        <v>67</v>
      </c>
      <c r="R639" t="s">
        <v>70</v>
      </c>
      <c r="S639">
        <v>0.67</v>
      </c>
      <c r="T639">
        <v>3.88</v>
      </c>
      <c r="U639">
        <v>46.48</v>
      </c>
      <c r="V639">
        <v>3.22</v>
      </c>
      <c r="W639">
        <v>45.82</v>
      </c>
      <c r="X639">
        <v>42.6</v>
      </c>
      <c r="Y639">
        <v>0</v>
      </c>
      <c r="Z639">
        <f>IF(ShipmentData[[#This Row],[ImportToFulfilledHours]]&gt;12, 1, 0)</f>
        <v>0</v>
      </c>
      <c r="AA639">
        <f>IF(ShipmentData[[#This Row],[ImportToPickUpHours]]&gt;18, 1, 0)</f>
        <v>0</v>
      </c>
    </row>
    <row r="640" spans="1:27" x14ac:dyDescent="0.35">
      <c r="A640">
        <v>2076118892</v>
      </c>
      <c r="B640" t="s">
        <v>36</v>
      </c>
      <c r="C640" t="s">
        <v>38</v>
      </c>
      <c r="D640" t="s">
        <v>39</v>
      </c>
      <c r="E640" t="s">
        <v>15</v>
      </c>
      <c r="F640" t="s">
        <v>14</v>
      </c>
      <c r="G640" t="s">
        <v>26</v>
      </c>
      <c r="H640" t="s">
        <v>42</v>
      </c>
      <c r="I640" t="s">
        <v>14</v>
      </c>
      <c r="J640" s="1">
        <v>45566.546099537038</v>
      </c>
      <c r="K640" s="1">
        <v>45567</v>
      </c>
      <c r="L640" s="1">
        <v>45566.592118055552</v>
      </c>
      <c r="M640" s="1">
        <v>45566.708333333336</v>
      </c>
      <c r="N640" s="1">
        <v>45567.563333333332</v>
      </c>
      <c r="O640" t="s">
        <v>62</v>
      </c>
      <c r="P640" s="1">
        <v>45568.708333333336</v>
      </c>
      <c r="Q640" t="s">
        <v>67</v>
      </c>
      <c r="R640" t="s">
        <v>70</v>
      </c>
      <c r="S640">
        <v>1.1000000000000001</v>
      </c>
      <c r="T640">
        <v>3.88</v>
      </c>
      <c r="U640">
        <v>24.4</v>
      </c>
      <c r="V640">
        <v>2.78</v>
      </c>
      <c r="W640">
        <v>23.3</v>
      </c>
      <c r="X640">
        <v>20.52</v>
      </c>
      <c r="Y640">
        <v>0</v>
      </c>
      <c r="Z640">
        <f>IF(ShipmentData[[#This Row],[ImportToFulfilledHours]]&gt;12, 1, 0)</f>
        <v>0</v>
      </c>
      <c r="AA640">
        <f>IF(ShipmentData[[#This Row],[ImportToPickUpHours]]&gt;18, 1, 0)</f>
        <v>0</v>
      </c>
    </row>
    <row r="641" spans="1:27" x14ac:dyDescent="0.35">
      <c r="A641">
        <v>2076157251</v>
      </c>
      <c r="B641" t="s">
        <v>12</v>
      </c>
      <c r="C641" t="s">
        <v>58</v>
      </c>
      <c r="D641" t="s">
        <v>39</v>
      </c>
      <c r="E641" t="s">
        <v>15</v>
      </c>
      <c r="F641" t="s">
        <v>14</v>
      </c>
      <c r="G641" t="s">
        <v>20</v>
      </c>
      <c r="H641" t="s">
        <v>47</v>
      </c>
      <c r="I641" t="s">
        <v>14</v>
      </c>
      <c r="J641" s="1">
        <v>45566.546099537038</v>
      </c>
      <c r="K641" s="1">
        <v>45567</v>
      </c>
      <c r="L641" s="1">
        <v>45566.574872685182</v>
      </c>
      <c r="M641" s="1">
        <v>45566.708333333336</v>
      </c>
      <c r="N641" s="1">
        <v>45569.583333333336</v>
      </c>
      <c r="O641" t="s">
        <v>62</v>
      </c>
      <c r="P641" s="1">
        <v>45569.708333333336</v>
      </c>
      <c r="Q641" t="s">
        <v>67</v>
      </c>
      <c r="R641" t="s">
        <v>70</v>
      </c>
      <c r="S641">
        <v>0.68</v>
      </c>
      <c r="T641">
        <v>3.88</v>
      </c>
      <c r="U641">
        <v>72.88</v>
      </c>
      <c r="V641">
        <v>3.2</v>
      </c>
      <c r="W641">
        <v>72.2</v>
      </c>
      <c r="X641">
        <v>69</v>
      </c>
      <c r="Y641">
        <v>0</v>
      </c>
      <c r="Z641">
        <f>IF(ShipmentData[[#This Row],[ImportToFulfilledHours]]&gt;12, 1, 0)</f>
        <v>0</v>
      </c>
      <c r="AA641">
        <f>IF(ShipmentData[[#This Row],[ImportToPickUpHours]]&gt;18, 1, 0)</f>
        <v>0</v>
      </c>
    </row>
    <row r="642" spans="1:27" x14ac:dyDescent="0.35">
      <c r="A642">
        <v>2076185381</v>
      </c>
      <c r="B642" t="s">
        <v>12</v>
      </c>
      <c r="C642" t="s">
        <v>58</v>
      </c>
      <c r="D642" t="s">
        <v>39</v>
      </c>
      <c r="E642" t="s">
        <v>15</v>
      </c>
      <c r="F642" t="s">
        <v>14</v>
      </c>
      <c r="G642" t="s">
        <v>21</v>
      </c>
      <c r="H642" t="s">
        <v>51</v>
      </c>
      <c r="I642" t="s">
        <v>14</v>
      </c>
      <c r="J642" s="1">
        <v>45566.546099537038</v>
      </c>
      <c r="K642" s="1">
        <v>45567</v>
      </c>
      <c r="L642" s="1">
        <v>45566.57607638889</v>
      </c>
      <c r="M642" s="1">
        <v>45566.708333333336</v>
      </c>
      <c r="N642" s="1">
        <v>45569.588333333333</v>
      </c>
      <c r="O642" t="s">
        <v>62</v>
      </c>
      <c r="P642" s="1">
        <v>45569.708333333336</v>
      </c>
      <c r="Q642" t="s">
        <v>67</v>
      </c>
      <c r="R642" t="s">
        <v>70</v>
      </c>
      <c r="S642">
        <v>0.72</v>
      </c>
      <c r="T642">
        <v>3.88</v>
      </c>
      <c r="U642">
        <v>73</v>
      </c>
      <c r="V642">
        <v>3.17</v>
      </c>
      <c r="W642">
        <v>72.28</v>
      </c>
      <c r="X642">
        <v>69.12</v>
      </c>
      <c r="Y642">
        <v>0</v>
      </c>
      <c r="Z642">
        <f>IF(ShipmentData[[#This Row],[ImportToFulfilledHours]]&gt;12, 1, 0)</f>
        <v>0</v>
      </c>
      <c r="AA642">
        <f>IF(ShipmentData[[#This Row],[ImportToPickUpHours]]&gt;18, 1, 0)</f>
        <v>0</v>
      </c>
    </row>
    <row r="643" spans="1:27" x14ac:dyDescent="0.35">
      <c r="A643">
        <v>2076099700</v>
      </c>
      <c r="B643" t="s">
        <v>12</v>
      </c>
      <c r="C643" t="s">
        <v>58</v>
      </c>
      <c r="D643" t="s">
        <v>39</v>
      </c>
      <c r="E643" t="s">
        <v>15</v>
      </c>
      <c r="F643" t="s">
        <v>14</v>
      </c>
      <c r="G643" t="s">
        <v>18</v>
      </c>
      <c r="H643" t="s">
        <v>41</v>
      </c>
      <c r="I643" t="s">
        <v>14</v>
      </c>
      <c r="J643" s="1">
        <v>45566.546099537038</v>
      </c>
      <c r="K643" s="1">
        <v>45567</v>
      </c>
      <c r="L643" s="1">
        <v>45566.57408564815</v>
      </c>
      <c r="M643" s="1">
        <v>45566.708333333336</v>
      </c>
      <c r="N643" s="1">
        <v>45568.443333333336</v>
      </c>
      <c r="O643" t="s">
        <v>62</v>
      </c>
      <c r="P643" s="1">
        <v>45569.708333333336</v>
      </c>
      <c r="Q643" t="s">
        <v>67</v>
      </c>
      <c r="R643" t="s">
        <v>70</v>
      </c>
      <c r="S643">
        <v>0.67</v>
      </c>
      <c r="T643">
        <v>3.88</v>
      </c>
      <c r="U643">
        <v>45.53</v>
      </c>
      <c r="V643">
        <v>3.22</v>
      </c>
      <c r="W643">
        <v>44.85</v>
      </c>
      <c r="X643">
        <v>41.63</v>
      </c>
      <c r="Y643">
        <v>0</v>
      </c>
      <c r="Z643">
        <f>IF(ShipmentData[[#This Row],[ImportToFulfilledHours]]&gt;12, 1, 0)</f>
        <v>0</v>
      </c>
      <c r="AA643">
        <f>IF(ShipmentData[[#This Row],[ImportToPickUpHours]]&gt;18, 1, 0)</f>
        <v>0</v>
      </c>
    </row>
    <row r="644" spans="1:27" x14ac:dyDescent="0.35">
      <c r="A644">
        <v>1883992818</v>
      </c>
      <c r="B644" t="s">
        <v>37</v>
      </c>
      <c r="C644" t="s">
        <v>38</v>
      </c>
      <c r="D644" t="s">
        <v>39</v>
      </c>
      <c r="E644" t="s">
        <v>15</v>
      </c>
      <c r="F644" t="s">
        <v>14</v>
      </c>
      <c r="G644" t="s">
        <v>19</v>
      </c>
      <c r="H644" t="s">
        <v>42</v>
      </c>
      <c r="I644" t="s">
        <v>14</v>
      </c>
      <c r="J644" s="1">
        <v>45566.547465277778</v>
      </c>
      <c r="K644" s="1">
        <v>45567</v>
      </c>
      <c r="L644" s="1">
        <v>45566.617129629631</v>
      </c>
      <c r="M644" s="1">
        <v>45566.708333333336</v>
      </c>
      <c r="N644" s="1">
        <v>45568.508333333331</v>
      </c>
      <c r="O644" t="s">
        <v>62</v>
      </c>
      <c r="P644" s="1">
        <v>45568.708333333336</v>
      </c>
      <c r="Q644" t="s">
        <v>67</v>
      </c>
      <c r="R644" t="s">
        <v>70</v>
      </c>
      <c r="S644">
        <v>1.67</v>
      </c>
      <c r="T644">
        <v>3.85</v>
      </c>
      <c r="U644">
        <v>47.05</v>
      </c>
      <c r="V644">
        <v>2.1800000000000002</v>
      </c>
      <c r="W644">
        <v>45.38</v>
      </c>
      <c r="X644">
        <v>43.2</v>
      </c>
      <c r="Y644">
        <v>0</v>
      </c>
      <c r="Z644">
        <f>IF(ShipmentData[[#This Row],[ImportToFulfilledHours]]&gt;12, 1, 0)</f>
        <v>0</v>
      </c>
      <c r="AA644">
        <f>IF(ShipmentData[[#This Row],[ImportToPickUpHours]]&gt;18, 1, 0)</f>
        <v>0</v>
      </c>
    </row>
    <row r="645" spans="1:27" x14ac:dyDescent="0.35">
      <c r="A645">
        <v>1883993318</v>
      </c>
      <c r="B645" t="s">
        <v>37</v>
      </c>
      <c r="C645" t="s">
        <v>38</v>
      </c>
      <c r="D645" t="s">
        <v>39</v>
      </c>
      <c r="E645" t="s">
        <v>15</v>
      </c>
      <c r="F645" t="s">
        <v>14</v>
      </c>
      <c r="G645" t="s">
        <v>19</v>
      </c>
      <c r="H645" t="s">
        <v>42</v>
      </c>
      <c r="I645" t="s">
        <v>14</v>
      </c>
      <c r="J645" s="1">
        <v>45566.547476851854</v>
      </c>
      <c r="K645" s="1">
        <v>45567</v>
      </c>
      <c r="L645" s="1">
        <v>45566.617129629631</v>
      </c>
      <c r="M645" s="1">
        <v>45566.708333333336</v>
      </c>
      <c r="N645" s="1">
        <v>45568.528333333335</v>
      </c>
      <c r="O645" t="s">
        <v>62</v>
      </c>
      <c r="P645" s="1">
        <v>45568.708333333336</v>
      </c>
      <c r="Q645" t="s">
        <v>67</v>
      </c>
      <c r="R645" t="s">
        <v>70</v>
      </c>
      <c r="S645">
        <v>1.67</v>
      </c>
      <c r="T645">
        <v>3.85</v>
      </c>
      <c r="U645">
        <v>47.53</v>
      </c>
      <c r="V645">
        <v>2.1800000000000002</v>
      </c>
      <c r="W645">
        <v>45.87</v>
      </c>
      <c r="X645">
        <v>43.67</v>
      </c>
      <c r="Y645">
        <v>0</v>
      </c>
      <c r="Z645">
        <f>IF(ShipmentData[[#This Row],[ImportToFulfilledHours]]&gt;12, 1, 0)</f>
        <v>0</v>
      </c>
      <c r="AA645">
        <f>IF(ShipmentData[[#This Row],[ImportToPickUpHours]]&gt;18, 1, 0)</f>
        <v>0</v>
      </c>
    </row>
    <row r="646" spans="1:27" x14ac:dyDescent="0.35">
      <c r="A646">
        <v>2076609618</v>
      </c>
      <c r="B646" t="s">
        <v>37</v>
      </c>
      <c r="C646" t="s">
        <v>57</v>
      </c>
      <c r="D646" t="s">
        <v>39</v>
      </c>
      <c r="E646" t="s">
        <v>15</v>
      </c>
      <c r="F646" t="s">
        <v>14</v>
      </c>
      <c r="G646" t="s">
        <v>24</v>
      </c>
      <c r="H646" t="s">
        <v>48</v>
      </c>
      <c r="I646" t="s">
        <v>14</v>
      </c>
      <c r="J646" s="1">
        <v>45566.548171296294</v>
      </c>
      <c r="K646" s="1">
        <v>45567</v>
      </c>
      <c r="L646" s="1">
        <v>45566.576921296299</v>
      </c>
      <c r="M646" s="1">
        <v>45566.708333333336</v>
      </c>
      <c r="N646" s="1">
        <v>45567.411666666667</v>
      </c>
      <c r="O646" t="s">
        <v>62</v>
      </c>
      <c r="P646" s="1">
        <v>45567.708333333336</v>
      </c>
      <c r="Q646" t="s">
        <v>67</v>
      </c>
      <c r="R646" t="s">
        <v>70</v>
      </c>
      <c r="S646">
        <v>0.68</v>
      </c>
      <c r="T646">
        <v>3.83</v>
      </c>
      <c r="U646">
        <v>20.72</v>
      </c>
      <c r="V646">
        <v>3.15</v>
      </c>
      <c r="W646">
        <v>20.03</v>
      </c>
      <c r="X646">
        <v>16.87</v>
      </c>
      <c r="Y646">
        <v>0</v>
      </c>
      <c r="Z646">
        <f>IF(ShipmentData[[#This Row],[ImportToFulfilledHours]]&gt;12, 1, 0)</f>
        <v>0</v>
      </c>
      <c r="AA646">
        <f>IF(ShipmentData[[#This Row],[ImportToPickUpHours]]&gt;18, 1, 0)</f>
        <v>0</v>
      </c>
    </row>
    <row r="647" spans="1:27" x14ac:dyDescent="0.35">
      <c r="A647">
        <v>2076412409</v>
      </c>
      <c r="B647" t="s">
        <v>13</v>
      </c>
      <c r="C647" t="s">
        <v>38</v>
      </c>
      <c r="D647" t="s">
        <v>39</v>
      </c>
      <c r="E647" t="s">
        <v>15</v>
      </c>
      <c r="F647" t="s">
        <v>14</v>
      </c>
      <c r="G647" t="s">
        <v>17</v>
      </c>
      <c r="H647" t="s">
        <v>43</v>
      </c>
      <c r="I647" t="s">
        <v>14</v>
      </c>
      <c r="J647" s="1">
        <v>45566.548171296294</v>
      </c>
      <c r="K647" s="1">
        <v>45567</v>
      </c>
      <c r="L647" s="1">
        <v>45566.578240740739</v>
      </c>
      <c r="M647" s="1">
        <v>45566.708333333336</v>
      </c>
      <c r="N647" s="1">
        <v>45569.551666666666</v>
      </c>
      <c r="O647" t="s">
        <v>62</v>
      </c>
      <c r="P647" s="1">
        <v>45568.708333333336</v>
      </c>
      <c r="Q647" t="s">
        <v>67</v>
      </c>
      <c r="R647" t="s">
        <v>68</v>
      </c>
      <c r="S647">
        <v>0.72</v>
      </c>
      <c r="T647">
        <v>3.83</v>
      </c>
      <c r="U647">
        <v>72.08</v>
      </c>
      <c r="V647">
        <v>3.12</v>
      </c>
      <c r="W647">
        <v>71.349999999999994</v>
      </c>
      <c r="X647">
        <v>68.23</v>
      </c>
      <c r="Y647">
        <v>20.23</v>
      </c>
      <c r="Z647">
        <f>IF(ShipmentData[[#This Row],[ImportToFulfilledHours]]&gt;12, 1, 0)</f>
        <v>0</v>
      </c>
      <c r="AA647">
        <f>IF(ShipmentData[[#This Row],[ImportToPickUpHours]]&gt;18, 1, 0)</f>
        <v>0</v>
      </c>
    </row>
    <row r="648" spans="1:27" x14ac:dyDescent="0.35">
      <c r="A648">
        <v>2076609727</v>
      </c>
      <c r="B648" t="s">
        <v>37</v>
      </c>
      <c r="C648" t="s">
        <v>57</v>
      </c>
      <c r="D648" t="s">
        <v>39</v>
      </c>
      <c r="E648" t="s">
        <v>15</v>
      </c>
      <c r="F648" t="s">
        <v>14</v>
      </c>
      <c r="G648" t="s">
        <v>24</v>
      </c>
      <c r="H648" t="s">
        <v>48</v>
      </c>
      <c r="I648" t="s">
        <v>14</v>
      </c>
      <c r="J648" s="1">
        <v>45566.548182870371</v>
      </c>
      <c r="K648" s="1">
        <v>45567</v>
      </c>
      <c r="L648" s="1">
        <v>45566.576921296299</v>
      </c>
      <c r="M648" s="1">
        <v>45566.708333333336</v>
      </c>
      <c r="N648" s="1">
        <v>45567.768333333333</v>
      </c>
      <c r="O648" t="s">
        <v>62</v>
      </c>
      <c r="P648" s="1">
        <v>45567.708333333336</v>
      </c>
      <c r="Q648" t="s">
        <v>67</v>
      </c>
      <c r="R648" t="s">
        <v>68</v>
      </c>
      <c r="S648">
        <v>0.68</v>
      </c>
      <c r="T648">
        <v>3.83</v>
      </c>
      <c r="U648">
        <v>29.28</v>
      </c>
      <c r="V648">
        <v>3.15</v>
      </c>
      <c r="W648">
        <v>28.58</v>
      </c>
      <c r="X648">
        <v>25.43</v>
      </c>
      <c r="Y648">
        <v>1.43</v>
      </c>
      <c r="Z648">
        <f>IF(ShipmentData[[#This Row],[ImportToFulfilledHours]]&gt;12, 1, 0)</f>
        <v>0</v>
      </c>
      <c r="AA648">
        <f>IF(ShipmentData[[#This Row],[ImportToPickUpHours]]&gt;18, 1, 0)</f>
        <v>0</v>
      </c>
    </row>
    <row r="649" spans="1:27" x14ac:dyDescent="0.35">
      <c r="A649">
        <v>2076412716</v>
      </c>
      <c r="B649" t="s">
        <v>13</v>
      </c>
      <c r="C649" t="s">
        <v>38</v>
      </c>
      <c r="D649" t="s">
        <v>39</v>
      </c>
      <c r="E649" t="s">
        <v>15</v>
      </c>
      <c r="F649" t="s">
        <v>14</v>
      </c>
      <c r="G649" t="s">
        <v>17</v>
      </c>
      <c r="H649" t="s">
        <v>43</v>
      </c>
      <c r="I649" t="s">
        <v>14</v>
      </c>
      <c r="J649" s="1">
        <v>45566.548182870371</v>
      </c>
      <c r="K649" s="1">
        <v>45567</v>
      </c>
      <c r="L649" s="1">
        <v>45566.578240740739</v>
      </c>
      <c r="M649" s="1">
        <v>45566.708333333336</v>
      </c>
      <c r="N649" s="1">
        <v>45568.563333333332</v>
      </c>
      <c r="O649" t="s">
        <v>62</v>
      </c>
      <c r="P649" s="1">
        <v>45568.708333333336</v>
      </c>
      <c r="Q649" t="s">
        <v>67</v>
      </c>
      <c r="R649" t="s">
        <v>70</v>
      </c>
      <c r="S649">
        <v>0.72</v>
      </c>
      <c r="T649">
        <v>3.83</v>
      </c>
      <c r="U649">
        <v>48.35</v>
      </c>
      <c r="V649">
        <v>3.12</v>
      </c>
      <c r="W649">
        <v>47.63</v>
      </c>
      <c r="X649">
        <v>44.52</v>
      </c>
      <c r="Y649">
        <v>0</v>
      </c>
      <c r="Z649">
        <f>IF(ShipmentData[[#This Row],[ImportToFulfilledHours]]&gt;12, 1, 0)</f>
        <v>0</v>
      </c>
      <c r="AA649">
        <f>IF(ShipmentData[[#This Row],[ImportToPickUpHours]]&gt;18, 1, 0)</f>
        <v>0</v>
      </c>
    </row>
    <row r="650" spans="1:27" x14ac:dyDescent="0.35">
      <c r="A650">
        <v>8842403284</v>
      </c>
      <c r="B650" t="s">
        <v>36</v>
      </c>
      <c r="C650" t="s">
        <v>58</v>
      </c>
      <c r="D650" t="s">
        <v>39</v>
      </c>
      <c r="E650" t="s">
        <v>15</v>
      </c>
      <c r="F650" t="s">
        <v>14</v>
      </c>
      <c r="G650" t="s">
        <v>25</v>
      </c>
      <c r="H650" t="s">
        <v>54</v>
      </c>
      <c r="I650" t="s">
        <v>14</v>
      </c>
      <c r="J650" s="1">
        <v>45566.548715277779</v>
      </c>
      <c r="K650" s="1">
        <v>45567</v>
      </c>
      <c r="L650" s="1">
        <v>45567.686111111114</v>
      </c>
      <c r="M650" s="1">
        <v>45567.708333333336</v>
      </c>
      <c r="N650" s="1">
        <v>45570.643333333333</v>
      </c>
      <c r="O650" t="s">
        <v>62</v>
      </c>
      <c r="P650" s="1">
        <v>45570.708333333336</v>
      </c>
      <c r="Q650" t="s">
        <v>67</v>
      </c>
      <c r="R650" t="s">
        <v>70</v>
      </c>
      <c r="S650">
        <v>27.28</v>
      </c>
      <c r="T650">
        <v>27.82</v>
      </c>
      <c r="U650">
        <v>98.27</v>
      </c>
      <c r="V650">
        <v>0.53</v>
      </c>
      <c r="W650">
        <v>70.97</v>
      </c>
      <c r="X650">
        <v>70.430000000000007</v>
      </c>
      <c r="Y650">
        <v>0</v>
      </c>
      <c r="Z650">
        <f>IF(ShipmentData[[#This Row],[ImportToFulfilledHours]]&gt;12, 1, 0)</f>
        <v>1</v>
      </c>
      <c r="AA650">
        <f>IF(ShipmentData[[#This Row],[ImportToPickUpHours]]&gt;18, 1, 0)</f>
        <v>1</v>
      </c>
    </row>
    <row r="651" spans="1:27" x14ac:dyDescent="0.35">
      <c r="A651">
        <v>8842403845</v>
      </c>
      <c r="B651" t="s">
        <v>36</v>
      </c>
      <c r="C651" t="s">
        <v>58</v>
      </c>
      <c r="D651" t="s">
        <v>39</v>
      </c>
      <c r="E651" t="s">
        <v>15</v>
      </c>
      <c r="F651" t="s">
        <v>14</v>
      </c>
      <c r="G651" t="s">
        <v>25</v>
      </c>
      <c r="H651" t="s">
        <v>54</v>
      </c>
      <c r="I651" t="s">
        <v>14</v>
      </c>
      <c r="J651" s="1">
        <v>45566.548726851855</v>
      </c>
      <c r="K651" s="1">
        <v>45567</v>
      </c>
      <c r="L651" s="1">
        <v>45567.686111111114</v>
      </c>
      <c r="M651" s="1">
        <v>45567.708333333336</v>
      </c>
      <c r="N651" s="1"/>
      <c r="O651" t="s">
        <v>62</v>
      </c>
      <c r="P651" s="1">
        <v>45570.708333333336</v>
      </c>
      <c r="Q651" t="s">
        <v>69</v>
      </c>
      <c r="R651" t="s">
        <v>69</v>
      </c>
      <c r="S651">
        <v>27.28</v>
      </c>
      <c r="T651">
        <v>27.82</v>
      </c>
      <c r="V651">
        <v>0.53</v>
      </c>
      <c r="Y651">
        <v>0</v>
      </c>
      <c r="Z651">
        <f>IF(ShipmentData[[#This Row],[ImportToFulfilledHours]]&gt;12, 1, 0)</f>
        <v>1</v>
      </c>
      <c r="AA651">
        <f>IF(ShipmentData[[#This Row],[ImportToPickUpHours]]&gt;18, 1, 0)</f>
        <v>1</v>
      </c>
    </row>
    <row r="652" spans="1:27" x14ac:dyDescent="0.35">
      <c r="A652">
        <v>2076917826</v>
      </c>
      <c r="B652" t="s">
        <v>6</v>
      </c>
      <c r="C652" t="s">
        <v>58</v>
      </c>
      <c r="D652" t="s">
        <v>39</v>
      </c>
      <c r="E652" t="s">
        <v>15</v>
      </c>
      <c r="F652" t="s">
        <v>14</v>
      </c>
      <c r="G652" t="s">
        <v>30</v>
      </c>
      <c r="H652" t="s">
        <v>45</v>
      </c>
      <c r="I652" t="s">
        <v>14</v>
      </c>
      <c r="J652" s="1">
        <v>45566.550254629627</v>
      </c>
      <c r="K652" s="1">
        <v>45567</v>
      </c>
      <c r="L652" s="1">
        <v>45566.67359953704</v>
      </c>
      <c r="M652" s="1">
        <v>45566.708333333336</v>
      </c>
      <c r="N652" s="1">
        <v>45568.431666666664</v>
      </c>
      <c r="O652" t="s">
        <v>63</v>
      </c>
      <c r="P652" s="1">
        <v>45569.708333333336</v>
      </c>
      <c r="Q652" t="s">
        <v>67</v>
      </c>
      <c r="R652" t="s">
        <v>70</v>
      </c>
      <c r="S652">
        <v>2.95</v>
      </c>
      <c r="T652">
        <v>3.78</v>
      </c>
      <c r="U652">
        <v>45.15</v>
      </c>
      <c r="V652">
        <v>0.83</v>
      </c>
      <c r="W652">
        <v>42.18</v>
      </c>
      <c r="X652">
        <v>41.35</v>
      </c>
      <c r="Y652">
        <v>0</v>
      </c>
      <c r="Z652">
        <f>IF(ShipmentData[[#This Row],[ImportToFulfilledHours]]&gt;12, 1, 0)</f>
        <v>0</v>
      </c>
      <c r="AA652">
        <f>IF(ShipmentData[[#This Row],[ImportToPickUpHours]]&gt;18, 1, 0)</f>
        <v>0</v>
      </c>
    </row>
    <row r="653" spans="1:27" x14ac:dyDescent="0.35">
      <c r="A653">
        <v>2076917900</v>
      </c>
      <c r="B653" t="s">
        <v>6</v>
      </c>
      <c r="C653" t="s">
        <v>58</v>
      </c>
      <c r="D653" t="s">
        <v>39</v>
      </c>
      <c r="E653" t="s">
        <v>15</v>
      </c>
      <c r="F653" t="s">
        <v>14</v>
      </c>
      <c r="G653" t="s">
        <v>30</v>
      </c>
      <c r="H653" t="s">
        <v>45</v>
      </c>
      <c r="I653" t="s">
        <v>14</v>
      </c>
      <c r="J653" s="1">
        <v>45566.550266203703</v>
      </c>
      <c r="K653" s="1">
        <v>45567</v>
      </c>
      <c r="L653" s="1">
        <v>45566.67359953704</v>
      </c>
      <c r="M653" s="1">
        <v>45566.708333333336</v>
      </c>
      <c r="N653" s="1">
        <v>45569.628333333334</v>
      </c>
      <c r="O653" t="s">
        <v>62</v>
      </c>
      <c r="P653" s="1">
        <v>45569.708333333336</v>
      </c>
      <c r="Q653" t="s">
        <v>67</v>
      </c>
      <c r="R653" t="s">
        <v>70</v>
      </c>
      <c r="S653">
        <v>2.95</v>
      </c>
      <c r="T653">
        <v>3.78</v>
      </c>
      <c r="U653">
        <v>73.87</v>
      </c>
      <c r="V653">
        <v>0.83</v>
      </c>
      <c r="W653">
        <v>70.900000000000006</v>
      </c>
      <c r="X653">
        <v>70.069999999999993</v>
      </c>
      <c r="Y653">
        <v>0</v>
      </c>
      <c r="Z653">
        <f>IF(ShipmentData[[#This Row],[ImportToFulfilledHours]]&gt;12, 1, 0)</f>
        <v>0</v>
      </c>
      <c r="AA653">
        <f>IF(ShipmentData[[#This Row],[ImportToPickUpHours]]&gt;18, 1, 0)</f>
        <v>0</v>
      </c>
    </row>
    <row r="654" spans="1:27" x14ac:dyDescent="0.35">
      <c r="A654">
        <v>2077024815</v>
      </c>
      <c r="B654" t="s">
        <v>37</v>
      </c>
      <c r="C654" t="s">
        <v>58</v>
      </c>
      <c r="D654" t="s">
        <v>39</v>
      </c>
      <c r="E654" t="s">
        <v>15</v>
      </c>
      <c r="F654" t="s">
        <v>14</v>
      </c>
      <c r="G654" t="s">
        <v>24</v>
      </c>
      <c r="H654" t="s">
        <v>48</v>
      </c>
      <c r="I654" t="s">
        <v>14</v>
      </c>
      <c r="J654" s="1">
        <v>45566.550949074073</v>
      </c>
      <c r="K654" s="1">
        <v>45567</v>
      </c>
      <c r="L654" s="1">
        <v>45566.573310185187</v>
      </c>
      <c r="M654" s="1">
        <v>45566.708333333336</v>
      </c>
      <c r="N654" s="1"/>
      <c r="O654" t="s">
        <v>62</v>
      </c>
      <c r="P654" s="1">
        <v>45569.708333333336</v>
      </c>
      <c r="Q654" t="s">
        <v>69</v>
      </c>
      <c r="R654" t="s">
        <v>69</v>
      </c>
      <c r="S654">
        <v>0.53</v>
      </c>
      <c r="T654">
        <v>3.77</v>
      </c>
      <c r="V654">
        <v>3.23</v>
      </c>
      <c r="Y654">
        <v>0</v>
      </c>
      <c r="Z654">
        <f>IF(ShipmentData[[#This Row],[ImportToFulfilledHours]]&gt;12, 1, 0)</f>
        <v>0</v>
      </c>
      <c r="AA654">
        <f>IF(ShipmentData[[#This Row],[ImportToPickUpHours]]&gt;18, 1, 0)</f>
        <v>0</v>
      </c>
    </row>
    <row r="655" spans="1:27" x14ac:dyDescent="0.35">
      <c r="A655">
        <v>2077025515</v>
      </c>
      <c r="B655" t="s">
        <v>37</v>
      </c>
      <c r="C655" t="s">
        <v>58</v>
      </c>
      <c r="D655" t="s">
        <v>39</v>
      </c>
      <c r="E655" t="s">
        <v>15</v>
      </c>
      <c r="F655" t="s">
        <v>14</v>
      </c>
      <c r="G655" t="s">
        <v>24</v>
      </c>
      <c r="H655" t="s">
        <v>48</v>
      </c>
      <c r="I655" t="s">
        <v>14</v>
      </c>
      <c r="J655" s="1">
        <v>45566.55096064815</v>
      </c>
      <c r="K655" s="1">
        <v>45567</v>
      </c>
      <c r="L655" s="1">
        <v>45566.573310185187</v>
      </c>
      <c r="M655" s="1">
        <v>45566.708333333336</v>
      </c>
      <c r="N655" s="1">
        <v>45569.708333333336</v>
      </c>
      <c r="O655" t="s">
        <v>62</v>
      </c>
      <c r="P655" s="1">
        <v>45569.708333333336</v>
      </c>
      <c r="Q655" t="s">
        <v>67</v>
      </c>
      <c r="R655" t="s">
        <v>70</v>
      </c>
      <c r="S655">
        <v>0.53</v>
      </c>
      <c r="T655">
        <v>3.77</v>
      </c>
      <c r="U655">
        <v>75.77</v>
      </c>
      <c r="V655">
        <v>3.23</v>
      </c>
      <c r="W655">
        <v>75.23</v>
      </c>
      <c r="X655">
        <v>72</v>
      </c>
      <c r="Y655">
        <v>0</v>
      </c>
      <c r="Z655">
        <f>IF(ShipmentData[[#This Row],[ImportToFulfilledHours]]&gt;12, 1, 0)</f>
        <v>0</v>
      </c>
      <c r="AA655">
        <f>IF(ShipmentData[[#This Row],[ImportToPickUpHours]]&gt;18, 1, 0)</f>
        <v>0</v>
      </c>
    </row>
    <row r="656" spans="1:27" x14ac:dyDescent="0.35">
      <c r="A656">
        <v>2077238973</v>
      </c>
      <c r="B656" t="s">
        <v>37</v>
      </c>
      <c r="C656" t="s">
        <v>58</v>
      </c>
      <c r="D656" t="s">
        <v>39</v>
      </c>
      <c r="E656" t="s">
        <v>15</v>
      </c>
      <c r="F656" t="s">
        <v>14</v>
      </c>
      <c r="G656" t="s">
        <v>24</v>
      </c>
      <c r="H656" t="s">
        <v>48</v>
      </c>
      <c r="I656" t="s">
        <v>14</v>
      </c>
      <c r="J656" s="1">
        <v>45566.552337962959</v>
      </c>
      <c r="K656" s="1">
        <v>45567</v>
      </c>
      <c r="L656" s="1">
        <v>45566.570057870369</v>
      </c>
      <c r="M656" s="1">
        <v>45566.708333333336</v>
      </c>
      <c r="N656" s="1"/>
      <c r="O656" t="s">
        <v>62</v>
      </c>
      <c r="P656" s="1">
        <v>45569.708333333336</v>
      </c>
      <c r="Q656" t="s">
        <v>69</v>
      </c>
      <c r="R656" t="s">
        <v>69</v>
      </c>
      <c r="S656">
        <v>0.42</v>
      </c>
      <c r="T656">
        <v>3.73</v>
      </c>
      <c r="V656">
        <v>3.32</v>
      </c>
      <c r="Y656">
        <v>0</v>
      </c>
      <c r="Z656">
        <f>IF(ShipmentData[[#This Row],[ImportToFulfilledHours]]&gt;12, 1, 0)</f>
        <v>0</v>
      </c>
      <c r="AA656">
        <f>IF(ShipmentData[[#This Row],[ImportToPickUpHours]]&gt;18, 1, 0)</f>
        <v>0</v>
      </c>
    </row>
    <row r="657" spans="1:27" x14ac:dyDescent="0.35">
      <c r="A657">
        <v>2077239004</v>
      </c>
      <c r="B657" t="s">
        <v>37</v>
      </c>
      <c r="C657" t="s">
        <v>58</v>
      </c>
      <c r="D657" t="s">
        <v>39</v>
      </c>
      <c r="E657" t="s">
        <v>15</v>
      </c>
      <c r="F657" t="s">
        <v>14</v>
      </c>
      <c r="G657" t="s">
        <v>24</v>
      </c>
      <c r="H657" t="s">
        <v>48</v>
      </c>
      <c r="I657" t="s">
        <v>14</v>
      </c>
      <c r="J657" s="1">
        <v>45566.552349537036</v>
      </c>
      <c r="K657" s="1">
        <v>45567</v>
      </c>
      <c r="L657" s="1">
        <v>45566.570057870369</v>
      </c>
      <c r="M657" s="1">
        <v>45566.708333333336</v>
      </c>
      <c r="N657" s="1">
        <v>45568.59033564815</v>
      </c>
      <c r="O657" t="s">
        <v>62</v>
      </c>
      <c r="P657" s="1">
        <v>45569.708333333336</v>
      </c>
      <c r="Q657" t="s">
        <v>67</v>
      </c>
      <c r="R657" t="s">
        <v>70</v>
      </c>
      <c r="S657">
        <v>0.42</v>
      </c>
      <c r="T657">
        <v>3.73</v>
      </c>
      <c r="U657">
        <v>48.9</v>
      </c>
      <c r="V657">
        <v>3.32</v>
      </c>
      <c r="W657">
        <v>48.48</v>
      </c>
      <c r="X657">
        <v>45.17</v>
      </c>
      <c r="Y657">
        <v>0</v>
      </c>
      <c r="Z657">
        <f>IF(ShipmentData[[#This Row],[ImportToFulfilledHours]]&gt;12, 1, 0)</f>
        <v>0</v>
      </c>
      <c r="AA657">
        <f>IF(ShipmentData[[#This Row],[ImportToPickUpHours]]&gt;18, 1, 0)</f>
        <v>0</v>
      </c>
    </row>
    <row r="658" spans="1:27" x14ac:dyDescent="0.35">
      <c r="A658">
        <v>1884760464</v>
      </c>
      <c r="B658" t="s">
        <v>13</v>
      </c>
      <c r="C658" t="s">
        <v>38</v>
      </c>
      <c r="D658" t="s">
        <v>39</v>
      </c>
      <c r="E658" t="s">
        <v>15</v>
      </c>
      <c r="F658" t="s">
        <v>14</v>
      </c>
      <c r="G658" t="s">
        <v>17</v>
      </c>
      <c r="H658" t="s">
        <v>43</v>
      </c>
      <c r="I658" t="s">
        <v>14</v>
      </c>
      <c r="J658" s="1">
        <v>45566.554409722223</v>
      </c>
      <c r="K658" s="1">
        <v>45567</v>
      </c>
      <c r="L658" s="1">
        <v>45566.677465277775</v>
      </c>
      <c r="M658" s="1">
        <v>45566.708333333336</v>
      </c>
      <c r="N658" s="1">
        <v>45569.688333333332</v>
      </c>
      <c r="O658" t="s">
        <v>62</v>
      </c>
      <c r="P658" s="1">
        <v>45568.708333333336</v>
      </c>
      <c r="Q658" t="s">
        <v>67</v>
      </c>
      <c r="R658" t="s">
        <v>68</v>
      </c>
      <c r="S658">
        <v>2.95</v>
      </c>
      <c r="T658">
        <v>3.68</v>
      </c>
      <c r="U658">
        <v>75.2</v>
      </c>
      <c r="V658">
        <v>0.73</v>
      </c>
      <c r="W658">
        <v>72.25</v>
      </c>
      <c r="X658">
        <v>71.52</v>
      </c>
      <c r="Y658">
        <v>23.52</v>
      </c>
      <c r="Z658">
        <f>IF(ShipmentData[[#This Row],[ImportToFulfilledHours]]&gt;12, 1, 0)</f>
        <v>0</v>
      </c>
      <c r="AA658">
        <f>IF(ShipmentData[[#This Row],[ImportToPickUpHours]]&gt;18, 1, 0)</f>
        <v>0</v>
      </c>
    </row>
    <row r="659" spans="1:27" x14ac:dyDescent="0.35">
      <c r="A659">
        <v>1884760983</v>
      </c>
      <c r="B659" t="s">
        <v>13</v>
      </c>
      <c r="C659" t="s">
        <v>38</v>
      </c>
      <c r="D659" t="s">
        <v>39</v>
      </c>
      <c r="E659" t="s">
        <v>15</v>
      </c>
      <c r="F659" t="s">
        <v>14</v>
      </c>
      <c r="G659" t="s">
        <v>17</v>
      </c>
      <c r="H659" t="s">
        <v>43</v>
      </c>
      <c r="I659" t="s">
        <v>14</v>
      </c>
      <c r="J659" s="1">
        <v>45566.5544212963</v>
      </c>
      <c r="K659" s="1">
        <v>45567</v>
      </c>
      <c r="L659" s="1">
        <v>45566.677465277775</v>
      </c>
      <c r="M659" s="1">
        <v>45566.708333333336</v>
      </c>
      <c r="N659" s="1">
        <v>45569.468333333331</v>
      </c>
      <c r="O659" t="s">
        <v>62</v>
      </c>
      <c r="P659" s="1">
        <v>45568.708333333336</v>
      </c>
      <c r="Q659" t="s">
        <v>67</v>
      </c>
      <c r="R659" t="s">
        <v>68</v>
      </c>
      <c r="S659">
        <v>2.95</v>
      </c>
      <c r="T659">
        <v>3.68</v>
      </c>
      <c r="U659">
        <v>69.930000000000007</v>
      </c>
      <c r="V659">
        <v>0.73</v>
      </c>
      <c r="W659">
        <v>66.97</v>
      </c>
      <c r="X659">
        <v>66.23</v>
      </c>
      <c r="Y659">
        <v>18.23</v>
      </c>
      <c r="Z659">
        <f>IF(ShipmentData[[#This Row],[ImportToFulfilledHours]]&gt;12, 1, 0)</f>
        <v>0</v>
      </c>
      <c r="AA659">
        <f>IF(ShipmentData[[#This Row],[ImportToPickUpHours]]&gt;18, 1, 0)</f>
        <v>0</v>
      </c>
    </row>
    <row r="660" spans="1:27" x14ac:dyDescent="0.35">
      <c r="A660">
        <v>2077728934</v>
      </c>
      <c r="B660" t="s">
        <v>37</v>
      </c>
      <c r="C660" t="s">
        <v>58</v>
      </c>
      <c r="D660" t="s">
        <v>39</v>
      </c>
      <c r="E660" t="s">
        <v>15</v>
      </c>
      <c r="F660" t="s">
        <v>14</v>
      </c>
      <c r="G660" t="s">
        <v>24</v>
      </c>
      <c r="H660" t="s">
        <v>48</v>
      </c>
      <c r="I660" t="s">
        <v>14</v>
      </c>
      <c r="J660" s="1">
        <v>45566.555810185186</v>
      </c>
      <c r="K660" s="1">
        <v>45567</v>
      </c>
      <c r="L660" s="1">
        <v>45566.602476851855</v>
      </c>
      <c r="M660" s="1">
        <v>45566.708333333336</v>
      </c>
      <c r="N660" s="1">
        <v>45569.531666666669</v>
      </c>
      <c r="O660" t="s">
        <v>62</v>
      </c>
      <c r="P660" s="1">
        <v>45569.708333333336</v>
      </c>
      <c r="Q660" t="s">
        <v>67</v>
      </c>
      <c r="R660" t="s">
        <v>70</v>
      </c>
      <c r="S660">
        <v>1.1200000000000001</v>
      </c>
      <c r="T660">
        <v>3.65</v>
      </c>
      <c r="U660">
        <v>71.42</v>
      </c>
      <c r="V660">
        <v>2.5299999999999998</v>
      </c>
      <c r="W660">
        <v>70.3</v>
      </c>
      <c r="X660">
        <v>67.75</v>
      </c>
      <c r="Y660">
        <v>0</v>
      </c>
      <c r="Z660">
        <f>IF(ShipmentData[[#This Row],[ImportToFulfilledHours]]&gt;12, 1, 0)</f>
        <v>0</v>
      </c>
      <c r="AA660">
        <f>IF(ShipmentData[[#This Row],[ImportToPickUpHours]]&gt;18, 1, 0)</f>
        <v>0</v>
      </c>
    </row>
    <row r="661" spans="1:27" x14ac:dyDescent="0.35">
      <c r="A661">
        <v>2077730486</v>
      </c>
      <c r="B661" t="s">
        <v>37</v>
      </c>
      <c r="C661" t="s">
        <v>58</v>
      </c>
      <c r="D661" t="s">
        <v>39</v>
      </c>
      <c r="E661" t="s">
        <v>15</v>
      </c>
      <c r="F661" t="s">
        <v>14</v>
      </c>
      <c r="G661" t="s">
        <v>24</v>
      </c>
      <c r="H661" t="s">
        <v>48</v>
      </c>
      <c r="I661" t="s">
        <v>14</v>
      </c>
      <c r="J661" s="1">
        <v>45566.555810185186</v>
      </c>
      <c r="K661" s="1">
        <v>45567</v>
      </c>
      <c r="L661" s="1">
        <v>45566.579131944447</v>
      </c>
      <c r="M661" s="1">
        <v>45566.708333333336</v>
      </c>
      <c r="N661" s="1">
        <v>45568.584328703706</v>
      </c>
      <c r="O661" t="s">
        <v>62</v>
      </c>
      <c r="P661" s="1">
        <v>45569.708333333336</v>
      </c>
      <c r="Q661" t="s">
        <v>67</v>
      </c>
      <c r="R661" t="s">
        <v>70</v>
      </c>
      <c r="S661">
        <v>0.55000000000000004</v>
      </c>
      <c r="T661">
        <v>3.65</v>
      </c>
      <c r="U661">
        <v>48.68</v>
      </c>
      <c r="V661">
        <v>3.1</v>
      </c>
      <c r="W661">
        <v>48.12</v>
      </c>
      <c r="X661">
        <v>45.02</v>
      </c>
      <c r="Y661">
        <v>0</v>
      </c>
      <c r="Z661">
        <f>IF(ShipmentData[[#This Row],[ImportToFulfilledHours]]&gt;12, 1, 0)</f>
        <v>0</v>
      </c>
      <c r="AA661">
        <f>IF(ShipmentData[[#This Row],[ImportToPickUpHours]]&gt;18, 1, 0)</f>
        <v>0</v>
      </c>
    </row>
    <row r="662" spans="1:27" x14ac:dyDescent="0.35">
      <c r="A662">
        <v>2077724324</v>
      </c>
      <c r="B662" t="s">
        <v>37</v>
      </c>
      <c r="C662" t="s">
        <v>58</v>
      </c>
      <c r="D662" t="s">
        <v>39</v>
      </c>
      <c r="E662" t="s">
        <v>15</v>
      </c>
      <c r="F662" t="s">
        <v>14</v>
      </c>
      <c r="G662" t="s">
        <v>24</v>
      </c>
      <c r="H662" t="s">
        <v>48</v>
      </c>
      <c r="I662" t="s">
        <v>14</v>
      </c>
      <c r="J662" s="1">
        <v>45566.555810185186</v>
      </c>
      <c r="K662" s="1">
        <v>45567</v>
      </c>
      <c r="L662" s="1">
        <v>45566.577638888892</v>
      </c>
      <c r="M662" s="1">
        <v>45566.708333333336</v>
      </c>
      <c r="N662" s="1">
        <v>45569.411666666667</v>
      </c>
      <c r="O662" t="s">
        <v>62</v>
      </c>
      <c r="P662" s="1">
        <v>45569.708333333336</v>
      </c>
      <c r="Q662" t="s">
        <v>67</v>
      </c>
      <c r="R662" t="s">
        <v>70</v>
      </c>
      <c r="S662">
        <v>0.52</v>
      </c>
      <c r="T662">
        <v>3.65</v>
      </c>
      <c r="U662">
        <v>68.53</v>
      </c>
      <c r="V662">
        <v>3.13</v>
      </c>
      <c r="W662">
        <v>68.02</v>
      </c>
      <c r="X662">
        <v>64.87</v>
      </c>
      <c r="Y662">
        <v>0</v>
      </c>
      <c r="Z662">
        <f>IF(ShipmentData[[#This Row],[ImportToFulfilledHours]]&gt;12, 1, 0)</f>
        <v>0</v>
      </c>
      <c r="AA662">
        <f>IF(ShipmentData[[#This Row],[ImportToPickUpHours]]&gt;18, 1, 0)</f>
        <v>0</v>
      </c>
    </row>
    <row r="663" spans="1:27" x14ac:dyDescent="0.35">
      <c r="A663">
        <v>2077732246</v>
      </c>
      <c r="B663" t="s">
        <v>37</v>
      </c>
      <c r="C663" t="s">
        <v>58</v>
      </c>
      <c r="D663" t="s">
        <v>39</v>
      </c>
      <c r="E663" t="s">
        <v>15</v>
      </c>
      <c r="F663" t="s">
        <v>14</v>
      </c>
      <c r="G663" t="s">
        <v>32</v>
      </c>
      <c r="H663" t="s">
        <v>44</v>
      </c>
      <c r="I663" t="s">
        <v>14</v>
      </c>
      <c r="J663" s="1">
        <v>45566.555810185186</v>
      </c>
      <c r="K663" s="1">
        <v>45567</v>
      </c>
      <c r="L663" s="1">
        <v>45566.557337962964</v>
      </c>
      <c r="M663" s="1">
        <v>45566.708333333336</v>
      </c>
      <c r="N663" s="1">
        <v>45568.443333333336</v>
      </c>
      <c r="O663" t="s">
        <v>62</v>
      </c>
      <c r="P663" s="1">
        <v>45569.708333333336</v>
      </c>
      <c r="Q663" t="s">
        <v>67</v>
      </c>
      <c r="R663" t="s">
        <v>70</v>
      </c>
      <c r="S663">
        <v>0.03</v>
      </c>
      <c r="T663">
        <v>3.65</v>
      </c>
      <c r="U663">
        <v>45.3</v>
      </c>
      <c r="V663">
        <v>3.62</v>
      </c>
      <c r="W663">
        <v>45.25</v>
      </c>
      <c r="X663">
        <v>41.63</v>
      </c>
      <c r="Y663">
        <v>0</v>
      </c>
      <c r="Z663">
        <f>IF(ShipmentData[[#This Row],[ImportToFulfilledHours]]&gt;12, 1, 0)</f>
        <v>0</v>
      </c>
      <c r="AA663">
        <f>IF(ShipmentData[[#This Row],[ImportToPickUpHours]]&gt;18, 1, 0)</f>
        <v>0</v>
      </c>
    </row>
    <row r="664" spans="1:27" x14ac:dyDescent="0.35">
      <c r="A664">
        <v>2077729613</v>
      </c>
      <c r="B664" t="s">
        <v>37</v>
      </c>
      <c r="C664" t="s">
        <v>58</v>
      </c>
      <c r="D664" t="s">
        <v>39</v>
      </c>
      <c r="E664" t="s">
        <v>15</v>
      </c>
      <c r="F664" t="s">
        <v>14</v>
      </c>
      <c r="G664" t="s">
        <v>24</v>
      </c>
      <c r="H664" t="s">
        <v>48</v>
      </c>
      <c r="I664" t="s">
        <v>14</v>
      </c>
      <c r="J664" s="1">
        <v>45566.555821759262</v>
      </c>
      <c r="K664" s="1">
        <v>45567</v>
      </c>
      <c r="L664" s="1">
        <v>45566.602476851855</v>
      </c>
      <c r="M664" s="1">
        <v>45566.708333333336</v>
      </c>
      <c r="N664" s="1">
        <v>45569.623333333337</v>
      </c>
      <c r="O664" t="s">
        <v>62</v>
      </c>
      <c r="P664" s="1">
        <v>45569.708333333336</v>
      </c>
      <c r="Q664" t="s">
        <v>67</v>
      </c>
      <c r="R664" t="s">
        <v>70</v>
      </c>
      <c r="S664">
        <v>1.1200000000000001</v>
      </c>
      <c r="T664">
        <v>3.65</v>
      </c>
      <c r="U664">
        <v>73.62</v>
      </c>
      <c r="V664">
        <v>2.5299999999999998</v>
      </c>
      <c r="W664">
        <v>72.5</v>
      </c>
      <c r="X664">
        <v>69.95</v>
      </c>
      <c r="Y664">
        <v>0</v>
      </c>
      <c r="Z664">
        <f>IF(ShipmentData[[#This Row],[ImportToFulfilledHours]]&gt;12, 1, 0)</f>
        <v>0</v>
      </c>
      <c r="AA664">
        <f>IF(ShipmentData[[#This Row],[ImportToPickUpHours]]&gt;18, 1, 0)</f>
        <v>0</v>
      </c>
    </row>
    <row r="665" spans="1:27" x14ac:dyDescent="0.35">
      <c r="A665">
        <v>2077724601</v>
      </c>
      <c r="B665" t="s">
        <v>37</v>
      </c>
      <c r="C665" t="s">
        <v>58</v>
      </c>
      <c r="D665" t="s">
        <v>39</v>
      </c>
      <c r="E665" t="s">
        <v>15</v>
      </c>
      <c r="F665" t="s">
        <v>14</v>
      </c>
      <c r="G665" t="s">
        <v>24</v>
      </c>
      <c r="H665" t="s">
        <v>48</v>
      </c>
      <c r="I665" t="s">
        <v>14</v>
      </c>
      <c r="J665" s="1">
        <v>45566.555821759262</v>
      </c>
      <c r="K665" s="1">
        <v>45567</v>
      </c>
      <c r="L665" s="1">
        <v>45566.577638888892</v>
      </c>
      <c r="M665" s="1">
        <v>45566.708333333336</v>
      </c>
      <c r="N665" s="1">
        <v>45569.451666666668</v>
      </c>
      <c r="O665" t="s">
        <v>62</v>
      </c>
      <c r="P665" s="1">
        <v>45569.708333333336</v>
      </c>
      <c r="Q665" t="s">
        <v>67</v>
      </c>
      <c r="R665" t="s">
        <v>70</v>
      </c>
      <c r="S665">
        <v>0.52</v>
      </c>
      <c r="T665">
        <v>3.65</v>
      </c>
      <c r="U665">
        <v>69.5</v>
      </c>
      <c r="V665">
        <v>3.13</v>
      </c>
      <c r="W665">
        <v>68.97</v>
      </c>
      <c r="X665">
        <v>65.83</v>
      </c>
      <c r="Y665">
        <v>0</v>
      </c>
      <c r="Z665">
        <f>IF(ShipmentData[[#This Row],[ImportToFulfilledHours]]&gt;12, 1, 0)</f>
        <v>0</v>
      </c>
      <c r="AA665">
        <f>IF(ShipmentData[[#This Row],[ImportToPickUpHours]]&gt;18, 1, 0)</f>
        <v>0</v>
      </c>
    </row>
    <row r="666" spans="1:27" x14ac:dyDescent="0.35">
      <c r="A666">
        <v>2077730507</v>
      </c>
      <c r="B666" t="s">
        <v>37</v>
      </c>
      <c r="C666" t="s">
        <v>58</v>
      </c>
      <c r="D666" t="s">
        <v>39</v>
      </c>
      <c r="E666" t="s">
        <v>15</v>
      </c>
      <c r="F666" t="s">
        <v>14</v>
      </c>
      <c r="G666" t="s">
        <v>24</v>
      </c>
      <c r="H666" t="s">
        <v>48</v>
      </c>
      <c r="I666" t="s">
        <v>14</v>
      </c>
      <c r="J666" s="1">
        <v>45566.555821759262</v>
      </c>
      <c r="K666" s="1">
        <v>45567</v>
      </c>
      <c r="L666" s="1">
        <v>45566.579131944447</v>
      </c>
      <c r="M666" s="1">
        <v>45566.708333333336</v>
      </c>
      <c r="N666" s="1">
        <v>45569.668333333335</v>
      </c>
      <c r="O666" t="s">
        <v>62</v>
      </c>
      <c r="P666" s="1">
        <v>45569.708333333336</v>
      </c>
      <c r="Q666" t="s">
        <v>67</v>
      </c>
      <c r="R666" t="s">
        <v>70</v>
      </c>
      <c r="S666">
        <v>0.55000000000000004</v>
      </c>
      <c r="T666">
        <v>3.65</v>
      </c>
      <c r="U666">
        <v>74.7</v>
      </c>
      <c r="V666">
        <v>3.1</v>
      </c>
      <c r="W666">
        <v>74.13</v>
      </c>
      <c r="X666">
        <v>71.03</v>
      </c>
      <c r="Y666">
        <v>0</v>
      </c>
      <c r="Z666">
        <f>IF(ShipmentData[[#This Row],[ImportToFulfilledHours]]&gt;12, 1, 0)</f>
        <v>0</v>
      </c>
      <c r="AA666">
        <f>IF(ShipmentData[[#This Row],[ImportToPickUpHours]]&gt;18, 1, 0)</f>
        <v>0</v>
      </c>
    </row>
    <row r="667" spans="1:27" x14ac:dyDescent="0.35">
      <c r="A667">
        <v>2077732393</v>
      </c>
      <c r="B667" t="s">
        <v>37</v>
      </c>
      <c r="C667" t="s">
        <v>58</v>
      </c>
      <c r="D667" t="s">
        <v>39</v>
      </c>
      <c r="E667" t="s">
        <v>15</v>
      </c>
      <c r="F667" t="s">
        <v>14</v>
      </c>
      <c r="G667" t="s">
        <v>32</v>
      </c>
      <c r="H667" t="s">
        <v>44</v>
      </c>
      <c r="I667" t="s">
        <v>14</v>
      </c>
      <c r="J667" s="1">
        <v>45566.555821759262</v>
      </c>
      <c r="K667" s="1">
        <v>45567</v>
      </c>
      <c r="L667" s="1">
        <v>45566.557337962964</v>
      </c>
      <c r="M667" s="1">
        <v>45566.708333333336</v>
      </c>
      <c r="N667" s="1"/>
      <c r="O667" t="s">
        <v>62</v>
      </c>
      <c r="P667" s="1">
        <v>45569.708333333336</v>
      </c>
      <c r="Q667" t="s">
        <v>69</v>
      </c>
      <c r="R667" t="s">
        <v>69</v>
      </c>
      <c r="S667">
        <v>0.03</v>
      </c>
      <c r="T667">
        <v>3.65</v>
      </c>
      <c r="V667">
        <v>3.62</v>
      </c>
      <c r="Y667">
        <v>0</v>
      </c>
      <c r="Z667">
        <f>IF(ShipmentData[[#This Row],[ImportToFulfilledHours]]&gt;12, 1, 0)</f>
        <v>0</v>
      </c>
      <c r="AA667">
        <f>IF(ShipmentData[[#This Row],[ImportToPickUpHours]]&gt;18, 1, 0)</f>
        <v>0</v>
      </c>
    </row>
    <row r="668" spans="1:27" x14ac:dyDescent="0.35">
      <c r="A668">
        <v>2077933855</v>
      </c>
      <c r="B668" t="s">
        <v>6</v>
      </c>
      <c r="C668" t="s">
        <v>58</v>
      </c>
      <c r="D668" t="s">
        <v>39</v>
      </c>
      <c r="E668" t="s">
        <v>15</v>
      </c>
      <c r="F668" t="s">
        <v>14</v>
      </c>
      <c r="G668" t="s">
        <v>33</v>
      </c>
      <c r="H668" t="s">
        <v>46</v>
      </c>
      <c r="I668" t="s">
        <v>14</v>
      </c>
      <c r="J668" s="1">
        <v>45566.557893518519</v>
      </c>
      <c r="K668" s="1">
        <v>45567</v>
      </c>
      <c r="L668" s="1">
        <v>45566.59615740741</v>
      </c>
      <c r="M668" s="1">
        <v>45566.708333333336</v>
      </c>
      <c r="N668" s="1">
        <v>45568.583333333336</v>
      </c>
      <c r="O668" t="s">
        <v>62</v>
      </c>
      <c r="P668" s="1">
        <v>45569.708333333336</v>
      </c>
      <c r="Q668" t="s">
        <v>67</v>
      </c>
      <c r="R668" t="s">
        <v>70</v>
      </c>
      <c r="S668">
        <v>0.92</v>
      </c>
      <c r="T668">
        <v>3.6</v>
      </c>
      <c r="U668">
        <v>48.6</v>
      </c>
      <c r="V668">
        <v>2.68</v>
      </c>
      <c r="W668">
        <v>47.68</v>
      </c>
      <c r="X668">
        <v>45</v>
      </c>
      <c r="Y668">
        <v>0</v>
      </c>
      <c r="Z668">
        <f>IF(ShipmentData[[#This Row],[ImportToFulfilledHours]]&gt;12, 1, 0)</f>
        <v>0</v>
      </c>
      <c r="AA668">
        <f>IF(ShipmentData[[#This Row],[ImportToPickUpHours]]&gt;18, 1, 0)</f>
        <v>0</v>
      </c>
    </row>
    <row r="669" spans="1:27" x14ac:dyDescent="0.35">
      <c r="A669">
        <v>2077934530</v>
      </c>
      <c r="B669" t="s">
        <v>6</v>
      </c>
      <c r="C669" t="s">
        <v>58</v>
      </c>
      <c r="D669" t="s">
        <v>39</v>
      </c>
      <c r="E669" t="s">
        <v>15</v>
      </c>
      <c r="F669" t="s">
        <v>14</v>
      </c>
      <c r="G669" t="s">
        <v>33</v>
      </c>
      <c r="H669" t="s">
        <v>46</v>
      </c>
      <c r="I669" t="s">
        <v>14</v>
      </c>
      <c r="J669" s="1">
        <v>45566.557905092595</v>
      </c>
      <c r="K669" s="1">
        <v>45567</v>
      </c>
      <c r="L669" s="1">
        <v>45566.59615740741</v>
      </c>
      <c r="M669" s="1">
        <v>45566.708333333336</v>
      </c>
      <c r="N669" s="1">
        <v>45568.623333333337</v>
      </c>
      <c r="O669" t="s">
        <v>62</v>
      </c>
      <c r="P669" s="1">
        <v>45569.708333333336</v>
      </c>
      <c r="Q669" t="s">
        <v>67</v>
      </c>
      <c r="R669" t="s">
        <v>70</v>
      </c>
      <c r="S669">
        <v>0.92</v>
      </c>
      <c r="T669">
        <v>3.6</v>
      </c>
      <c r="U669">
        <v>49.57</v>
      </c>
      <c r="V669">
        <v>2.68</v>
      </c>
      <c r="W669">
        <v>48.65</v>
      </c>
      <c r="X669">
        <v>45.95</v>
      </c>
      <c r="Y669">
        <v>0</v>
      </c>
      <c r="Z669">
        <f>IF(ShipmentData[[#This Row],[ImportToFulfilledHours]]&gt;12, 1, 0)</f>
        <v>0</v>
      </c>
      <c r="AA669">
        <f>IF(ShipmentData[[#This Row],[ImportToPickUpHours]]&gt;18, 1, 0)</f>
        <v>0</v>
      </c>
    </row>
    <row r="670" spans="1:27" x14ac:dyDescent="0.35">
      <c r="A670">
        <v>5972794237</v>
      </c>
      <c r="B670" t="s">
        <v>37</v>
      </c>
      <c r="C670" t="s">
        <v>58</v>
      </c>
      <c r="D670" t="s">
        <v>39</v>
      </c>
      <c r="E670" t="s">
        <v>15</v>
      </c>
      <c r="F670" t="s">
        <v>14</v>
      </c>
      <c r="G670" t="s">
        <v>32</v>
      </c>
      <c r="H670" t="s">
        <v>44</v>
      </c>
      <c r="I670" t="s">
        <v>14</v>
      </c>
      <c r="J670" s="1">
        <v>45566.558622685188</v>
      </c>
      <c r="K670" s="1">
        <v>45567</v>
      </c>
      <c r="L670" s="1">
        <v>45566.641747685186</v>
      </c>
      <c r="M670" s="1">
        <v>45566.708333333336</v>
      </c>
      <c r="N670" s="1">
        <v>45569.748333333337</v>
      </c>
      <c r="O670" t="s">
        <v>62</v>
      </c>
      <c r="P670" s="1">
        <v>45569.708333333336</v>
      </c>
      <c r="Q670" t="s">
        <v>67</v>
      </c>
      <c r="R670" t="s">
        <v>68</v>
      </c>
      <c r="S670">
        <v>1.98</v>
      </c>
      <c r="T670">
        <v>3.58</v>
      </c>
      <c r="U670">
        <v>76.55</v>
      </c>
      <c r="V670">
        <v>1.58</v>
      </c>
      <c r="W670">
        <v>74.55</v>
      </c>
      <c r="X670">
        <v>72.95</v>
      </c>
      <c r="Y670">
        <v>0.95</v>
      </c>
      <c r="Z670">
        <f>IF(ShipmentData[[#This Row],[ImportToFulfilledHours]]&gt;12, 1, 0)</f>
        <v>0</v>
      </c>
      <c r="AA670">
        <f>IF(ShipmentData[[#This Row],[ImportToPickUpHours]]&gt;18, 1, 0)</f>
        <v>0</v>
      </c>
    </row>
    <row r="671" spans="1:27" x14ac:dyDescent="0.35">
      <c r="A671">
        <v>5972794779</v>
      </c>
      <c r="B671" t="s">
        <v>37</v>
      </c>
      <c r="C671" t="s">
        <v>58</v>
      </c>
      <c r="D671" t="s">
        <v>39</v>
      </c>
      <c r="E671" t="s">
        <v>15</v>
      </c>
      <c r="F671" t="s">
        <v>14</v>
      </c>
      <c r="G671" t="s">
        <v>32</v>
      </c>
      <c r="H671" t="s">
        <v>44</v>
      </c>
      <c r="I671" t="s">
        <v>14</v>
      </c>
      <c r="J671" s="1">
        <v>45566.558634259258</v>
      </c>
      <c r="K671" s="1">
        <v>45567</v>
      </c>
      <c r="L671" s="1">
        <v>45566.641747685186</v>
      </c>
      <c r="M671" s="1">
        <v>45566.708333333336</v>
      </c>
      <c r="N671" s="1">
        <v>45569.543333333335</v>
      </c>
      <c r="O671" t="s">
        <v>62</v>
      </c>
      <c r="P671" s="1">
        <v>45569.708333333336</v>
      </c>
      <c r="Q671" t="s">
        <v>67</v>
      </c>
      <c r="R671" t="s">
        <v>70</v>
      </c>
      <c r="S671">
        <v>1.98</v>
      </c>
      <c r="T671">
        <v>3.58</v>
      </c>
      <c r="U671">
        <v>71.62</v>
      </c>
      <c r="V671">
        <v>1.58</v>
      </c>
      <c r="W671">
        <v>69.63</v>
      </c>
      <c r="X671">
        <v>68.03</v>
      </c>
      <c r="Y671">
        <v>0</v>
      </c>
      <c r="Z671">
        <f>IF(ShipmentData[[#This Row],[ImportToFulfilledHours]]&gt;12, 1, 0)</f>
        <v>0</v>
      </c>
      <c r="AA671">
        <f>IF(ShipmentData[[#This Row],[ImportToPickUpHours]]&gt;18, 1, 0)</f>
        <v>0</v>
      </c>
    </row>
    <row r="672" spans="1:27" x14ac:dyDescent="0.35">
      <c r="A672">
        <v>2078108416</v>
      </c>
      <c r="B672" t="s">
        <v>6</v>
      </c>
      <c r="C672" t="s">
        <v>58</v>
      </c>
      <c r="D672" t="s">
        <v>39</v>
      </c>
      <c r="E672" t="s">
        <v>15</v>
      </c>
      <c r="F672" t="s">
        <v>14</v>
      </c>
      <c r="G672" t="s">
        <v>29</v>
      </c>
      <c r="H672" t="s">
        <v>56</v>
      </c>
      <c r="I672" t="s">
        <v>14</v>
      </c>
      <c r="J672" s="1">
        <v>45566.559282407405</v>
      </c>
      <c r="K672" s="1">
        <v>45567</v>
      </c>
      <c r="L672" s="1">
        <v>45566.600057870368</v>
      </c>
      <c r="M672" s="1">
        <v>45566.708333333336</v>
      </c>
      <c r="N672" s="1">
        <v>45568.703333333331</v>
      </c>
      <c r="O672" t="s">
        <v>62</v>
      </c>
      <c r="P672" s="1">
        <v>45569.708333333336</v>
      </c>
      <c r="Q672" t="s">
        <v>67</v>
      </c>
      <c r="R672" t="s">
        <v>70</v>
      </c>
      <c r="S672">
        <v>0.97</v>
      </c>
      <c r="T672">
        <v>3.57</v>
      </c>
      <c r="U672">
        <v>51.45</v>
      </c>
      <c r="V672">
        <v>2.58</v>
      </c>
      <c r="W672">
        <v>50.47</v>
      </c>
      <c r="X672">
        <v>47.87</v>
      </c>
      <c r="Y672">
        <v>0</v>
      </c>
      <c r="Z672">
        <f>IF(ShipmentData[[#This Row],[ImportToFulfilledHours]]&gt;12, 1, 0)</f>
        <v>0</v>
      </c>
      <c r="AA672">
        <f>IF(ShipmentData[[#This Row],[ImportToPickUpHours]]&gt;18, 1, 0)</f>
        <v>0</v>
      </c>
    </row>
    <row r="673" spans="1:27" x14ac:dyDescent="0.35">
      <c r="A673">
        <v>2078108820</v>
      </c>
      <c r="B673" t="s">
        <v>6</v>
      </c>
      <c r="C673" t="s">
        <v>58</v>
      </c>
      <c r="D673" t="s">
        <v>39</v>
      </c>
      <c r="E673" t="s">
        <v>15</v>
      </c>
      <c r="F673" t="s">
        <v>14</v>
      </c>
      <c r="G673" t="s">
        <v>29</v>
      </c>
      <c r="H673" t="s">
        <v>56</v>
      </c>
      <c r="I673" t="s">
        <v>14</v>
      </c>
      <c r="J673" s="1">
        <v>45566.559293981481</v>
      </c>
      <c r="K673" s="1">
        <v>45567</v>
      </c>
      <c r="L673" s="1">
        <v>45566.600057870368</v>
      </c>
      <c r="M673" s="1">
        <v>45566.708333333336</v>
      </c>
      <c r="N673" s="1">
        <v>45568.503333333334</v>
      </c>
      <c r="O673" t="s">
        <v>62</v>
      </c>
      <c r="P673" s="1">
        <v>45569.708333333336</v>
      </c>
      <c r="Q673" t="s">
        <v>67</v>
      </c>
      <c r="R673" t="s">
        <v>70</v>
      </c>
      <c r="S673">
        <v>0.97</v>
      </c>
      <c r="T673">
        <v>3.57</v>
      </c>
      <c r="U673">
        <v>46.65</v>
      </c>
      <c r="V673">
        <v>2.58</v>
      </c>
      <c r="W673">
        <v>45.67</v>
      </c>
      <c r="X673">
        <v>43.07</v>
      </c>
      <c r="Y673">
        <v>0</v>
      </c>
      <c r="Z673">
        <f>IF(ShipmentData[[#This Row],[ImportToFulfilledHours]]&gt;12, 1, 0)</f>
        <v>0</v>
      </c>
      <c r="AA673">
        <f>IF(ShipmentData[[#This Row],[ImportToPickUpHours]]&gt;18, 1, 0)</f>
        <v>0</v>
      </c>
    </row>
    <row r="674" spans="1:27" x14ac:dyDescent="0.35">
      <c r="A674">
        <v>2078924956</v>
      </c>
      <c r="B674" t="s">
        <v>36</v>
      </c>
      <c r="C674" t="s">
        <v>38</v>
      </c>
      <c r="D674" t="s">
        <v>39</v>
      </c>
      <c r="E674" t="s">
        <v>15</v>
      </c>
      <c r="F674" t="s">
        <v>14</v>
      </c>
      <c r="G674" t="s">
        <v>19</v>
      </c>
      <c r="H674" t="s">
        <v>42</v>
      </c>
      <c r="I674" t="s">
        <v>14</v>
      </c>
      <c r="J674" s="1">
        <v>45566.567615740743</v>
      </c>
      <c r="K674" s="1">
        <v>45567</v>
      </c>
      <c r="L674" s="1">
        <v>45566.592094907406</v>
      </c>
      <c r="M674" s="1">
        <v>45566.708333333336</v>
      </c>
      <c r="N674" s="1">
        <v>45568.568333333336</v>
      </c>
      <c r="O674" t="s">
        <v>62</v>
      </c>
      <c r="P674" s="1">
        <v>45568.708333333336</v>
      </c>
      <c r="Q674" t="s">
        <v>67</v>
      </c>
      <c r="R674" t="s">
        <v>70</v>
      </c>
      <c r="S674">
        <v>0.57999999999999996</v>
      </c>
      <c r="T674">
        <v>3.37</v>
      </c>
      <c r="U674">
        <v>48.02</v>
      </c>
      <c r="V674">
        <v>2.78</v>
      </c>
      <c r="W674">
        <v>47.42</v>
      </c>
      <c r="X674">
        <v>44.63</v>
      </c>
      <c r="Y674">
        <v>0</v>
      </c>
      <c r="Z674">
        <f>IF(ShipmentData[[#This Row],[ImportToFulfilledHours]]&gt;12, 1, 0)</f>
        <v>0</v>
      </c>
      <c r="AA674">
        <f>IF(ShipmentData[[#This Row],[ImportToPickUpHours]]&gt;18, 1, 0)</f>
        <v>0</v>
      </c>
    </row>
    <row r="675" spans="1:27" x14ac:dyDescent="0.35">
      <c r="A675">
        <v>2078925212</v>
      </c>
      <c r="B675" t="s">
        <v>36</v>
      </c>
      <c r="C675" t="s">
        <v>38</v>
      </c>
      <c r="D675" t="s">
        <v>39</v>
      </c>
      <c r="E675" t="s">
        <v>15</v>
      </c>
      <c r="F675" t="s">
        <v>14</v>
      </c>
      <c r="G675" t="s">
        <v>19</v>
      </c>
      <c r="H675" t="s">
        <v>42</v>
      </c>
      <c r="I675" t="s">
        <v>14</v>
      </c>
      <c r="J675" s="1">
        <v>45566.567627314813</v>
      </c>
      <c r="K675" s="1">
        <v>45567</v>
      </c>
      <c r="L675" s="1">
        <v>45566.592094907406</v>
      </c>
      <c r="M675" s="1">
        <v>45566.708333333336</v>
      </c>
      <c r="N675" s="1">
        <v>45568.348333333335</v>
      </c>
      <c r="O675" t="s">
        <v>62</v>
      </c>
      <c r="P675" s="1">
        <v>45568.708333333336</v>
      </c>
      <c r="Q675" t="s">
        <v>67</v>
      </c>
      <c r="R675" t="s">
        <v>70</v>
      </c>
      <c r="S675">
        <v>0.57999999999999996</v>
      </c>
      <c r="T675">
        <v>3.37</v>
      </c>
      <c r="U675">
        <v>42.73</v>
      </c>
      <c r="V675">
        <v>2.78</v>
      </c>
      <c r="W675">
        <v>42.13</v>
      </c>
      <c r="X675">
        <v>39.35</v>
      </c>
      <c r="Y675">
        <v>0</v>
      </c>
      <c r="Z675">
        <f>IF(ShipmentData[[#This Row],[ImportToFulfilledHours]]&gt;12, 1, 0)</f>
        <v>0</v>
      </c>
      <c r="AA675">
        <f>IF(ShipmentData[[#This Row],[ImportToPickUpHours]]&gt;18, 1, 0)</f>
        <v>0</v>
      </c>
    </row>
    <row r="676" spans="1:27" x14ac:dyDescent="0.35">
      <c r="A676">
        <v>9040035692</v>
      </c>
      <c r="B676" t="s">
        <v>37</v>
      </c>
      <c r="C676" t="s">
        <v>58</v>
      </c>
      <c r="D676" t="s">
        <v>39</v>
      </c>
      <c r="E676" t="s">
        <v>15</v>
      </c>
      <c r="F676" t="s">
        <v>14</v>
      </c>
      <c r="G676" t="s">
        <v>28</v>
      </c>
      <c r="H676" t="s">
        <v>49</v>
      </c>
      <c r="I676" t="s">
        <v>14</v>
      </c>
      <c r="J676" s="1">
        <v>45566.568067129629</v>
      </c>
      <c r="K676" s="1">
        <v>45567</v>
      </c>
      <c r="L676" s="1">
        <v>45566.618032407408</v>
      </c>
      <c r="M676" s="1">
        <v>45566.708333333336</v>
      </c>
      <c r="N676" s="1">
        <v>45569.488333333335</v>
      </c>
      <c r="O676" t="s">
        <v>62</v>
      </c>
      <c r="P676" s="1">
        <v>45569.708333333336</v>
      </c>
      <c r="Q676" t="s">
        <v>67</v>
      </c>
      <c r="R676" t="s">
        <v>70</v>
      </c>
      <c r="S676">
        <v>1.18</v>
      </c>
      <c r="T676">
        <v>3.35</v>
      </c>
      <c r="U676">
        <v>70.08</v>
      </c>
      <c r="V676">
        <v>2.17</v>
      </c>
      <c r="W676">
        <v>68.88</v>
      </c>
      <c r="X676">
        <v>66.72</v>
      </c>
      <c r="Y676">
        <v>0</v>
      </c>
      <c r="Z676">
        <f>IF(ShipmentData[[#This Row],[ImportToFulfilledHours]]&gt;12, 1, 0)</f>
        <v>0</v>
      </c>
      <c r="AA676">
        <f>IF(ShipmentData[[#This Row],[ImportToPickUpHours]]&gt;18, 1, 0)</f>
        <v>0</v>
      </c>
    </row>
    <row r="677" spans="1:27" x14ac:dyDescent="0.35">
      <c r="A677">
        <v>9040035372</v>
      </c>
      <c r="B677" t="s">
        <v>37</v>
      </c>
      <c r="C677" t="s">
        <v>58</v>
      </c>
      <c r="D677" t="s">
        <v>39</v>
      </c>
      <c r="E677" t="s">
        <v>15</v>
      </c>
      <c r="F677" t="s">
        <v>14</v>
      </c>
      <c r="G677" t="s">
        <v>28</v>
      </c>
      <c r="H677" t="s">
        <v>49</v>
      </c>
      <c r="I677" t="s">
        <v>14</v>
      </c>
      <c r="J677" s="1">
        <v>45566.568414351852</v>
      </c>
      <c r="K677" s="1">
        <v>45567</v>
      </c>
      <c r="L677" s="1">
        <v>45566.618032407408</v>
      </c>
      <c r="M677" s="1">
        <v>45566.708333333336</v>
      </c>
      <c r="N677" s="1">
        <v>45569.368333333332</v>
      </c>
      <c r="O677" t="s">
        <v>62</v>
      </c>
      <c r="P677" s="1">
        <v>45569.708333333336</v>
      </c>
      <c r="Q677" t="s">
        <v>67</v>
      </c>
      <c r="R677" t="s">
        <v>70</v>
      </c>
      <c r="S677">
        <v>1.18</v>
      </c>
      <c r="T677">
        <v>3.35</v>
      </c>
      <c r="U677">
        <v>67.180000000000007</v>
      </c>
      <c r="V677">
        <v>2.17</v>
      </c>
      <c r="W677">
        <v>66</v>
      </c>
      <c r="X677">
        <v>63.83</v>
      </c>
      <c r="Y677">
        <v>0</v>
      </c>
      <c r="Z677">
        <f>IF(ShipmentData[[#This Row],[ImportToFulfilledHours]]&gt;12, 1, 0)</f>
        <v>0</v>
      </c>
      <c r="AA677">
        <f>IF(ShipmentData[[#This Row],[ImportToPickUpHours]]&gt;18, 1, 0)</f>
        <v>0</v>
      </c>
    </row>
    <row r="678" spans="1:27" x14ac:dyDescent="0.35">
      <c r="A678">
        <v>6828504892</v>
      </c>
      <c r="B678" t="s">
        <v>37</v>
      </c>
      <c r="C678" t="s">
        <v>58</v>
      </c>
      <c r="D678" t="s">
        <v>39</v>
      </c>
      <c r="E678" t="s">
        <v>15</v>
      </c>
      <c r="F678" t="s">
        <v>14</v>
      </c>
      <c r="G678" t="s">
        <v>33</v>
      </c>
      <c r="H678" t="s">
        <v>46</v>
      </c>
      <c r="I678" t="s">
        <v>14</v>
      </c>
      <c r="J678" s="1">
        <v>45566.572557870371</v>
      </c>
      <c r="K678" s="1">
        <v>45567</v>
      </c>
      <c r="L678" s="1">
        <v>45566.597314814811</v>
      </c>
      <c r="M678" s="1">
        <v>45566.708333333336</v>
      </c>
      <c r="N678" s="1">
        <v>45569.491666666669</v>
      </c>
      <c r="O678" t="s">
        <v>62</v>
      </c>
      <c r="P678" s="1">
        <v>45569.708333333336</v>
      </c>
      <c r="Q678" t="s">
        <v>67</v>
      </c>
      <c r="R678" t="s">
        <v>70</v>
      </c>
      <c r="S678">
        <v>0.57999999999999996</v>
      </c>
      <c r="T678">
        <v>3.25</v>
      </c>
      <c r="U678">
        <v>70.05</v>
      </c>
      <c r="V678">
        <v>2.65</v>
      </c>
      <c r="W678">
        <v>69.45</v>
      </c>
      <c r="X678">
        <v>66.8</v>
      </c>
      <c r="Y678">
        <v>0</v>
      </c>
      <c r="Z678">
        <f>IF(ShipmentData[[#This Row],[ImportToFulfilledHours]]&gt;12, 1, 0)</f>
        <v>0</v>
      </c>
      <c r="AA678">
        <f>IF(ShipmentData[[#This Row],[ImportToPickUpHours]]&gt;18, 1, 0)</f>
        <v>0</v>
      </c>
    </row>
    <row r="679" spans="1:27" x14ac:dyDescent="0.35">
      <c r="A679">
        <v>6828505273</v>
      </c>
      <c r="B679" t="s">
        <v>37</v>
      </c>
      <c r="C679" t="s">
        <v>58</v>
      </c>
      <c r="D679" t="s">
        <v>39</v>
      </c>
      <c r="E679" t="s">
        <v>15</v>
      </c>
      <c r="F679" t="s">
        <v>14</v>
      </c>
      <c r="G679" t="s">
        <v>33</v>
      </c>
      <c r="H679" t="s">
        <v>46</v>
      </c>
      <c r="I679" t="s">
        <v>14</v>
      </c>
      <c r="J679" s="1">
        <v>45566.572569444441</v>
      </c>
      <c r="K679" s="1">
        <v>45567</v>
      </c>
      <c r="L679" s="1">
        <v>45566.597314814811</v>
      </c>
      <c r="M679" s="1">
        <v>45566.708333333336</v>
      </c>
      <c r="N679" s="1">
        <v>45569.471666666665</v>
      </c>
      <c r="O679" t="s">
        <v>62</v>
      </c>
      <c r="P679" s="1">
        <v>45569.708333333336</v>
      </c>
      <c r="Q679" t="s">
        <v>67</v>
      </c>
      <c r="R679" t="s">
        <v>70</v>
      </c>
      <c r="S679">
        <v>0.57999999999999996</v>
      </c>
      <c r="T679">
        <v>3.25</v>
      </c>
      <c r="U679">
        <v>69.569999999999993</v>
      </c>
      <c r="V679">
        <v>2.65</v>
      </c>
      <c r="W679">
        <v>68.98</v>
      </c>
      <c r="X679">
        <v>66.319999999999993</v>
      </c>
      <c r="Y679">
        <v>0</v>
      </c>
      <c r="Z679">
        <f>IF(ShipmentData[[#This Row],[ImportToFulfilledHours]]&gt;12, 1, 0)</f>
        <v>0</v>
      </c>
      <c r="AA679">
        <f>IF(ShipmentData[[#This Row],[ImportToPickUpHours]]&gt;18, 1, 0)</f>
        <v>0</v>
      </c>
    </row>
    <row r="680" spans="1:27" x14ac:dyDescent="0.35">
      <c r="A680">
        <v>1887089528</v>
      </c>
      <c r="B680" t="s">
        <v>37</v>
      </c>
      <c r="C680" t="s">
        <v>58</v>
      </c>
      <c r="D680" t="s">
        <v>39</v>
      </c>
      <c r="E680" t="s">
        <v>15</v>
      </c>
      <c r="F680" t="s">
        <v>14</v>
      </c>
      <c r="G680" t="s">
        <v>18</v>
      </c>
      <c r="H680" t="s">
        <v>41</v>
      </c>
      <c r="I680" t="s">
        <v>14</v>
      </c>
      <c r="J680" s="1">
        <v>45566.573159722226</v>
      </c>
      <c r="K680" s="1">
        <v>45567</v>
      </c>
      <c r="L680" s="1">
        <v>45566.651736111111</v>
      </c>
      <c r="M680" s="1">
        <v>45566.708333333336</v>
      </c>
      <c r="N680" s="1">
        <v>45569.448333333334</v>
      </c>
      <c r="O680" t="s">
        <v>62</v>
      </c>
      <c r="P680" s="1">
        <v>45569.708333333336</v>
      </c>
      <c r="Q680" t="s">
        <v>67</v>
      </c>
      <c r="R680" t="s">
        <v>70</v>
      </c>
      <c r="S680">
        <v>1.88</v>
      </c>
      <c r="T680">
        <v>3.23</v>
      </c>
      <c r="U680">
        <v>69</v>
      </c>
      <c r="V680">
        <v>1.35</v>
      </c>
      <c r="W680">
        <v>67.12</v>
      </c>
      <c r="X680">
        <v>65.75</v>
      </c>
      <c r="Y680">
        <v>0</v>
      </c>
      <c r="Z680">
        <f>IF(ShipmentData[[#This Row],[ImportToFulfilledHours]]&gt;12, 1, 0)</f>
        <v>0</v>
      </c>
      <c r="AA680">
        <f>IF(ShipmentData[[#This Row],[ImportToPickUpHours]]&gt;18, 1, 0)</f>
        <v>0</v>
      </c>
    </row>
    <row r="681" spans="1:27" x14ac:dyDescent="0.35">
      <c r="A681">
        <v>1887090189</v>
      </c>
      <c r="B681" t="s">
        <v>37</v>
      </c>
      <c r="C681" t="s">
        <v>58</v>
      </c>
      <c r="D681" t="s">
        <v>39</v>
      </c>
      <c r="E681" t="s">
        <v>15</v>
      </c>
      <c r="F681" t="s">
        <v>14</v>
      </c>
      <c r="G681" t="s">
        <v>18</v>
      </c>
      <c r="H681" t="s">
        <v>41</v>
      </c>
      <c r="I681" t="s">
        <v>14</v>
      </c>
      <c r="J681" s="1">
        <v>45566.573171296295</v>
      </c>
      <c r="K681" s="1">
        <v>45567</v>
      </c>
      <c r="L681" s="1">
        <v>45566.651736111111</v>
      </c>
      <c r="M681" s="1">
        <v>45566.708333333336</v>
      </c>
      <c r="N681" s="1">
        <v>45568.471666666665</v>
      </c>
      <c r="O681" t="s">
        <v>63</v>
      </c>
      <c r="P681" s="1">
        <v>45569.708333333336</v>
      </c>
      <c r="Q681" t="s">
        <v>67</v>
      </c>
      <c r="R681" t="s">
        <v>70</v>
      </c>
      <c r="S681">
        <v>1.88</v>
      </c>
      <c r="T681">
        <v>3.23</v>
      </c>
      <c r="U681">
        <v>45.55</v>
      </c>
      <c r="V681">
        <v>1.35</v>
      </c>
      <c r="W681">
        <v>43.67</v>
      </c>
      <c r="X681">
        <v>42.32</v>
      </c>
      <c r="Y681">
        <v>0</v>
      </c>
      <c r="Z681">
        <f>IF(ShipmentData[[#This Row],[ImportToFulfilledHours]]&gt;12, 1, 0)</f>
        <v>0</v>
      </c>
      <c r="AA681">
        <f>IF(ShipmentData[[#This Row],[ImportToPickUpHours]]&gt;18, 1, 0)</f>
        <v>0</v>
      </c>
    </row>
    <row r="682" spans="1:27" x14ac:dyDescent="0.35">
      <c r="A682">
        <v>2080363227</v>
      </c>
      <c r="B682" t="s">
        <v>37</v>
      </c>
      <c r="C682" t="s">
        <v>58</v>
      </c>
      <c r="D682" t="s">
        <v>39</v>
      </c>
      <c r="E682" t="s">
        <v>15</v>
      </c>
      <c r="F682" t="s">
        <v>14</v>
      </c>
      <c r="G682" t="s">
        <v>24</v>
      </c>
      <c r="H682" t="s">
        <v>48</v>
      </c>
      <c r="I682" t="s">
        <v>14</v>
      </c>
      <c r="J682" s="1">
        <v>45566.573865740742</v>
      </c>
      <c r="K682" s="1">
        <v>45567</v>
      </c>
      <c r="L682" s="1">
        <v>45566.606469907405</v>
      </c>
      <c r="M682" s="1">
        <v>45566.708333333336</v>
      </c>
      <c r="N682" s="1">
        <v>45569.463333333333</v>
      </c>
      <c r="O682" t="s">
        <v>62</v>
      </c>
      <c r="P682" s="1">
        <v>45569.708333333336</v>
      </c>
      <c r="Q682" t="s">
        <v>67</v>
      </c>
      <c r="R682" t="s">
        <v>70</v>
      </c>
      <c r="S682">
        <v>0.77</v>
      </c>
      <c r="T682">
        <v>3.22</v>
      </c>
      <c r="U682">
        <v>69.33</v>
      </c>
      <c r="V682">
        <v>2.4300000000000002</v>
      </c>
      <c r="W682">
        <v>68.55</v>
      </c>
      <c r="X682">
        <v>66.12</v>
      </c>
      <c r="Y682">
        <v>0</v>
      </c>
      <c r="Z682">
        <f>IF(ShipmentData[[#This Row],[ImportToFulfilledHours]]&gt;12, 1, 0)</f>
        <v>0</v>
      </c>
      <c r="AA682">
        <f>IF(ShipmentData[[#This Row],[ImportToPickUpHours]]&gt;18, 1, 0)</f>
        <v>0</v>
      </c>
    </row>
    <row r="683" spans="1:27" x14ac:dyDescent="0.35">
      <c r="A683">
        <v>2080363841</v>
      </c>
      <c r="B683" t="s">
        <v>37</v>
      </c>
      <c r="C683" t="s">
        <v>58</v>
      </c>
      <c r="D683" t="s">
        <v>39</v>
      </c>
      <c r="E683" t="s">
        <v>15</v>
      </c>
      <c r="F683" t="s">
        <v>14</v>
      </c>
      <c r="G683" t="s">
        <v>24</v>
      </c>
      <c r="H683" t="s">
        <v>48</v>
      </c>
      <c r="I683" t="s">
        <v>14</v>
      </c>
      <c r="J683" s="1">
        <v>45566.573877314811</v>
      </c>
      <c r="K683" s="1">
        <v>45567</v>
      </c>
      <c r="L683" s="1">
        <v>45566.606469907405</v>
      </c>
      <c r="M683" s="1">
        <v>45566.708333333336</v>
      </c>
      <c r="N683" s="1">
        <v>45569.368333333332</v>
      </c>
      <c r="O683" t="s">
        <v>62</v>
      </c>
      <c r="P683" s="1">
        <v>45569.708333333336</v>
      </c>
      <c r="Q683" t="s">
        <v>67</v>
      </c>
      <c r="R683" t="s">
        <v>70</v>
      </c>
      <c r="S683">
        <v>0.77</v>
      </c>
      <c r="T683">
        <v>3.22</v>
      </c>
      <c r="U683">
        <v>67.069999999999993</v>
      </c>
      <c r="V683">
        <v>2.4300000000000002</v>
      </c>
      <c r="W683">
        <v>66.28</v>
      </c>
      <c r="X683">
        <v>63.83</v>
      </c>
      <c r="Y683">
        <v>0</v>
      </c>
      <c r="Z683">
        <f>IF(ShipmentData[[#This Row],[ImportToFulfilledHours]]&gt;12, 1, 0)</f>
        <v>0</v>
      </c>
      <c r="AA683">
        <f>IF(ShipmentData[[#This Row],[ImportToPickUpHours]]&gt;18, 1, 0)</f>
        <v>0</v>
      </c>
    </row>
    <row r="684" spans="1:27" x14ac:dyDescent="0.35">
      <c r="A684">
        <v>2080756657</v>
      </c>
      <c r="B684" t="s">
        <v>37</v>
      </c>
      <c r="C684" t="s">
        <v>58</v>
      </c>
      <c r="D684" t="s">
        <v>39</v>
      </c>
      <c r="E684" t="s">
        <v>15</v>
      </c>
      <c r="F684" t="s">
        <v>14</v>
      </c>
      <c r="G684" t="s">
        <v>24</v>
      </c>
      <c r="H684" t="s">
        <v>48</v>
      </c>
      <c r="I684" t="s">
        <v>14</v>
      </c>
      <c r="J684" s="1">
        <v>45566.575949074075</v>
      </c>
      <c r="K684" s="1">
        <v>45567</v>
      </c>
      <c r="L684" s="1">
        <v>45566.60732638889</v>
      </c>
      <c r="M684" s="1">
        <v>45566.708333333336</v>
      </c>
      <c r="N684" s="1">
        <v>45568.523333333331</v>
      </c>
      <c r="O684" t="s">
        <v>62</v>
      </c>
      <c r="P684" s="1">
        <v>45569.708333333336</v>
      </c>
      <c r="Q684" t="s">
        <v>67</v>
      </c>
      <c r="R684" t="s">
        <v>70</v>
      </c>
      <c r="S684">
        <v>0.75</v>
      </c>
      <c r="T684">
        <v>3.17</v>
      </c>
      <c r="U684">
        <v>46.73</v>
      </c>
      <c r="V684">
        <v>2.42</v>
      </c>
      <c r="W684">
        <v>45.98</v>
      </c>
      <c r="X684">
        <v>43.55</v>
      </c>
      <c r="Y684">
        <v>0</v>
      </c>
      <c r="Z684">
        <f>IF(ShipmentData[[#This Row],[ImportToFulfilledHours]]&gt;12, 1, 0)</f>
        <v>0</v>
      </c>
      <c r="AA684">
        <f>IF(ShipmentData[[#This Row],[ImportToPickUpHours]]&gt;18, 1, 0)</f>
        <v>0</v>
      </c>
    </row>
    <row r="685" spans="1:27" x14ac:dyDescent="0.35">
      <c r="A685">
        <v>2080756825</v>
      </c>
      <c r="B685" t="s">
        <v>37</v>
      </c>
      <c r="C685" t="s">
        <v>58</v>
      </c>
      <c r="D685" t="s">
        <v>39</v>
      </c>
      <c r="E685" t="s">
        <v>15</v>
      </c>
      <c r="F685" t="s">
        <v>14</v>
      </c>
      <c r="G685" t="s">
        <v>24</v>
      </c>
      <c r="H685" t="s">
        <v>48</v>
      </c>
      <c r="I685" t="s">
        <v>14</v>
      </c>
      <c r="J685" s="1">
        <v>45566.575960648152</v>
      </c>
      <c r="K685" s="1">
        <v>45567</v>
      </c>
      <c r="L685" s="1">
        <v>45566.60732638889</v>
      </c>
      <c r="M685" s="1">
        <v>45566.708333333336</v>
      </c>
      <c r="N685" s="1">
        <v>45569.588333333333</v>
      </c>
      <c r="O685" t="s">
        <v>62</v>
      </c>
      <c r="P685" s="1">
        <v>45569.708333333336</v>
      </c>
      <c r="Q685" t="s">
        <v>67</v>
      </c>
      <c r="R685" t="s">
        <v>70</v>
      </c>
      <c r="S685">
        <v>0.75</v>
      </c>
      <c r="T685">
        <v>3.17</v>
      </c>
      <c r="U685">
        <v>72.28</v>
      </c>
      <c r="V685">
        <v>2.42</v>
      </c>
      <c r="W685">
        <v>71.53</v>
      </c>
      <c r="X685">
        <v>69.12</v>
      </c>
      <c r="Y685">
        <v>0</v>
      </c>
      <c r="Z685">
        <f>IF(ShipmentData[[#This Row],[ImportToFulfilledHours]]&gt;12, 1, 0)</f>
        <v>0</v>
      </c>
      <c r="AA685">
        <f>IF(ShipmentData[[#This Row],[ImportToPickUpHours]]&gt;18, 1, 0)</f>
        <v>0</v>
      </c>
    </row>
    <row r="686" spans="1:27" x14ac:dyDescent="0.35">
      <c r="A686">
        <v>1887650401</v>
      </c>
      <c r="B686" t="s">
        <v>13</v>
      </c>
      <c r="C686" t="s">
        <v>58</v>
      </c>
      <c r="D686" t="s">
        <v>39</v>
      </c>
      <c r="E686" t="s">
        <v>15</v>
      </c>
      <c r="F686" t="s">
        <v>14</v>
      </c>
      <c r="G686" t="s">
        <v>30</v>
      </c>
      <c r="H686" t="s">
        <v>45</v>
      </c>
      <c r="I686" t="s">
        <v>14</v>
      </c>
      <c r="J686" s="1">
        <v>45566.576631944445</v>
      </c>
      <c r="K686" s="1">
        <v>45567</v>
      </c>
      <c r="L686" s="1">
        <v>45566.687569444446</v>
      </c>
      <c r="M686" s="1">
        <v>45566.708333333336</v>
      </c>
      <c r="N686" s="1">
        <v>45570.348333333335</v>
      </c>
      <c r="O686" t="s">
        <v>62</v>
      </c>
      <c r="P686" s="1">
        <v>45569.708333333336</v>
      </c>
      <c r="Q686" t="s">
        <v>67</v>
      </c>
      <c r="R686" t="s">
        <v>68</v>
      </c>
      <c r="S686">
        <v>2.65</v>
      </c>
      <c r="T686">
        <v>3.15</v>
      </c>
      <c r="U686">
        <v>90.52</v>
      </c>
      <c r="V686">
        <v>0.48</v>
      </c>
      <c r="W686">
        <v>87.85</v>
      </c>
      <c r="X686">
        <v>87.35</v>
      </c>
      <c r="Y686">
        <v>15.35</v>
      </c>
      <c r="Z686">
        <f>IF(ShipmentData[[#This Row],[ImportToFulfilledHours]]&gt;12, 1, 0)</f>
        <v>0</v>
      </c>
      <c r="AA686">
        <f>IF(ShipmentData[[#This Row],[ImportToPickUpHours]]&gt;18, 1, 0)</f>
        <v>0</v>
      </c>
    </row>
    <row r="687" spans="1:27" x14ac:dyDescent="0.35">
      <c r="A687">
        <v>2080949616</v>
      </c>
      <c r="B687" t="s">
        <v>37</v>
      </c>
      <c r="C687" t="s">
        <v>58</v>
      </c>
      <c r="D687" t="s">
        <v>39</v>
      </c>
      <c r="E687" t="s">
        <v>15</v>
      </c>
      <c r="F687" t="s">
        <v>14</v>
      </c>
      <c r="G687" t="s">
        <v>24</v>
      </c>
      <c r="H687" t="s">
        <v>48</v>
      </c>
      <c r="I687" t="s">
        <v>14</v>
      </c>
      <c r="J687" s="1">
        <v>45566.576643518521</v>
      </c>
      <c r="K687" s="1">
        <v>45567</v>
      </c>
      <c r="L687" s="1">
        <v>45566.6091087963</v>
      </c>
      <c r="M687" s="1">
        <v>45566.708333333336</v>
      </c>
      <c r="N687" s="1">
        <v>45569.628333333334</v>
      </c>
      <c r="O687" t="s">
        <v>62</v>
      </c>
      <c r="P687" s="1">
        <v>45569.708333333336</v>
      </c>
      <c r="Q687" t="s">
        <v>67</v>
      </c>
      <c r="R687" t="s">
        <v>70</v>
      </c>
      <c r="S687">
        <v>0.77</v>
      </c>
      <c r="T687">
        <v>3.15</v>
      </c>
      <c r="U687">
        <v>73.23</v>
      </c>
      <c r="V687">
        <v>2.37</v>
      </c>
      <c r="W687">
        <v>72.45</v>
      </c>
      <c r="X687">
        <v>70.069999999999993</v>
      </c>
      <c r="Y687">
        <v>0</v>
      </c>
      <c r="Z687">
        <f>IF(ShipmentData[[#This Row],[ImportToFulfilledHours]]&gt;12, 1, 0)</f>
        <v>0</v>
      </c>
      <c r="AA687">
        <f>IF(ShipmentData[[#This Row],[ImportToPickUpHours]]&gt;18, 1, 0)</f>
        <v>0</v>
      </c>
    </row>
    <row r="688" spans="1:27" x14ac:dyDescent="0.35">
      <c r="A688">
        <v>2080855432</v>
      </c>
      <c r="B688" t="s">
        <v>36</v>
      </c>
      <c r="C688" t="s">
        <v>38</v>
      </c>
      <c r="D688" t="s">
        <v>39</v>
      </c>
      <c r="E688" t="s">
        <v>15</v>
      </c>
      <c r="F688" t="s">
        <v>14</v>
      </c>
      <c r="G688" t="s">
        <v>26</v>
      </c>
      <c r="H688" t="s">
        <v>42</v>
      </c>
      <c r="I688" t="s">
        <v>14</v>
      </c>
      <c r="J688" s="1">
        <v>45566.576643518521</v>
      </c>
      <c r="K688" s="1">
        <v>45567</v>
      </c>
      <c r="L688" s="1">
        <v>45566.608159722222</v>
      </c>
      <c r="M688" s="1">
        <v>45566.708333333336</v>
      </c>
      <c r="N688" s="1">
        <v>45568.531666666669</v>
      </c>
      <c r="O688" t="s">
        <v>62</v>
      </c>
      <c r="P688" s="1">
        <v>45568.708333333336</v>
      </c>
      <c r="Q688" t="s">
        <v>67</v>
      </c>
      <c r="R688" t="s">
        <v>70</v>
      </c>
      <c r="S688">
        <v>0.75</v>
      </c>
      <c r="T688">
        <v>3.15</v>
      </c>
      <c r="U688">
        <v>46.92</v>
      </c>
      <c r="V688">
        <v>2.4</v>
      </c>
      <c r="W688">
        <v>46.15</v>
      </c>
      <c r="X688">
        <v>43.75</v>
      </c>
      <c r="Y688">
        <v>0</v>
      </c>
      <c r="Z688">
        <f>IF(ShipmentData[[#This Row],[ImportToFulfilledHours]]&gt;12, 1, 0)</f>
        <v>0</v>
      </c>
      <c r="AA688">
        <f>IF(ShipmentData[[#This Row],[ImportToPickUpHours]]&gt;18, 1, 0)</f>
        <v>0</v>
      </c>
    </row>
    <row r="689" spans="1:27" x14ac:dyDescent="0.35">
      <c r="A689">
        <v>1887650551</v>
      </c>
      <c r="B689" t="s">
        <v>13</v>
      </c>
      <c r="C689" t="s">
        <v>58</v>
      </c>
      <c r="D689" t="s">
        <v>39</v>
      </c>
      <c r="E689" t="s">
        <v>15</v>
      </c>
      <c r="F689" t="s">
        <v>14</v>
      </c>
      <c r="G689" t="s">
        <v>30</v>
      </c>
      <c r="H689" t="s">
        <v>45</v>
      </c>
      <c r="I689" t="s">
        <v>14</v>
      </c>
      <c r="J689" s="1">
        <v>45566.576643518521</v>
      </c>
      <c r="K689" s="1">
        <v>45567</v>
      </c>
      <c r="L689" s="1">
        <v>45566.687569444446</v>
      </c>
      <c r="M689" s="1">
        <v>45566.708333333336</v>
      </c>
      <c r="N689" s="1">
        <v>45569.616331018522</v>
      </c>
      <c r="O689" t="s">
        <v>62</v>
      </c>
      <c r="P689" s="1">
        <v>45569.708333333336</v>
      </c>
      <c r="Q689" t="s">
        <v>67</v>
      </c>
      <c r="R689" t="s">
        <v>70</v>
      </c>
      <c r="S689">
        <v>2.65</v>
      </c>
      <c r="T689">
        <v>3.15</v>
      </c>
      <c r="U689">
        <v>72.95</v>
      </c>
      <c r="V689">
        <v>0.48</v>
      </c>
      <c r="W689">
        <v>70.28</v>
      </c>
      <c r="X689">
        <v>69.78</v>
      </c>
      <c r="Y689">
        <v>0</v>
      </c>
      <c r="Z689">
        <f>IF(ShipmentData[[#This Row],[ImportToFulfilledHours]]&gt;12, 1, 0)</f>
        <v>0</v>
      </c>
      <c r="AA689">
        <f>IF(ShipmentData[[#This Row],[ImportToPickUpHours]]&gt;18, 1, 0)</f>
        <v>0</v>
      </c>
    </row>
    <row r="690" spans="1:27" x14ac:dyDescent="0.35">
      <c r="A690">
        <v>2080948365</v>
      </c>
      <c r="B690" t="s">
        <v>36</v>
      </c>
      <c r="C690" t="s">
        <v>38</v>
      </c>
      <c r="D690" t="s">
        <v>39</v>
      </c>
      <c r="E690" t="s">
        <v>15</v>
      </c>
      <c r="F690" t="s">
        <v>14</v>
      </c>
      <c r="G690" t="s">
        <v>19</v>
      </c>
      <c r="H690" t="s">
        <v>42</v>
      </c>
      <c r="I690" t="s">
        <v>14</v>
      </c>
      <c r="J690" s="1">
        <v>45566.576643518521</v>
      </c>
      <c r="K690" s="1">
        <v>45567</v>
      </c>
      <c r="L690" s="1">
        <v>45566.608414351853</v>
      </c>
      <c r="M690" s="1">
        <v>45566.708333333336</v>
      </c>
      <c r="N690" s="1">
        <v>45568.60833333333</v>
      </c>
      <c r="O690" t="s">
        <v>62</v>
      </c>
      <c r="P690" s="1">
        <v>45568.708333333336</v>
      </c>
      <c r="Q690" t="s">
        <v>67</v>
      </c>
      <c r="R690" t="s">
        <v>70</v>
      </c>
      <c r="S690">
        <v>0.75</v>
      </c>
      <c r="T690">
        <v>3.15</v>
      </c>
      <c r="U690">
        <v>48.75</v>
      </c>
      <c r="V690">
        <v>2.38</v>
      </c>
      <c r="W690">
        <v>47.98</v>
      </c>
      <c r="X690">
        <v>45.6</v>
      </c>
      <c r="Y690">
        <v>0</v>
      </c>
      <c r="Z690">
        <f>IF(ShipmentData[[#This Row],[ImportToFulfilledHours]]&gt;12, 1, 0)</f>
        <v>0</v>
      </c>
      <c r="AA690">
        <f>IF(ShipmentData[[#This Row],[ImportToPickUpHours]]&gt;18, 1, 0)</f>
        <v>0</v>
      </c>
    </row>
    <row r="691" spans="1:27" x14ac:dyDescent="0.35">
      <c r="A691">
        <v>2080950219</v>
      </c>
      <c r="B691" t="s">
        <v>37</v>
      </c>
      <c r="C691" t="s">
        <v>58</v>
      </c>
      <c r="D691" t="s">
        <v>39</v>
      </c>
      <c r="E691" t="s">
        <v>15</v>
      </c>
      <c r="F691" t="s">
        <v>14</v>
      </c>
      <c r="G691" t="s">
        <v>24</v>
      </c>
      <c r="H691" t="s">
        <v>48</v>
      </c>
      <c r="I691" t="s">
        <v>14</v>
      </c>
      <c r="J691" s="1">
        <v>45566.576655092591</v>
      </c>
      <c r="K691" s="1">
        <v>45567</v>
      </c>
      <c r="L691" s="1">
        <v>45566.6091087963</v>
      </c>
      <c r="M691" s="1">
        <v>45566.708333333336</v>
      </c>
      <c r="N691" s="1">
        <v>45568.620335648149</v>
      </c>
      <c r="O691" t="s">
        <v>62</v>
      </c>
      <c r="P691" s="1">
        <v>45569.708333333336</v>
      </c>
      <c r="Q691" t="s">
        <v>67</v>
      </c>
      <c r="R691" t="s">
        <v>70</v>
      </c>
      <c r="S691">
        <v>0.77</v>
      </c>
      <c r="T691">
        <v>3.15</v>
      </c>
      <c r="U691">
        <v>49.03</v>
      </c>
      <c r="V691">
        <v>2.37</v>
      </c>
      <c r="W691">
        <v>48.27</v>
      </c>
      <c r="X691">
        <v>45.88</v>
      </c>
      <c r="Y691">
        <v>0</v>
      </c>
      <c r="Z691">
        <f>IF(ShipmentData[[#This Row],[ImportToFulfilledHours]]&gt;12, 1, 0)</f>
        <v>0</v>
      </c>
      <c r="AA691">
        <f>IF(ShipmentData[[#This Row],[ImportToPickUpHours]]&gt;18, 1, 0)</f>
        <v>0</v>
      </c>
    </row>
    <row r="692" spans="1:27" x14ac:dyDescent="0.35">
      <c r="A692">
        <v>2080855926</v>
      </c>
      <c r="B692" t="s">
        <v>36</v>
      </c>
      <c r="C692" t="s">
        <v>38</v>
      </c>
      <c r="D692" t="s">
        <v>39</v>
      </c>
      <c r="E692" t="s">
        <v>15</v>
      </c>
      <c r="F692" t="s">
        <v>14</v>
      </c>
      <c r="G692" t="s">
        <v>26</v>
      </c>
      <c r="H692" t="s">
        <v>42</v>
      </c>
      <c r="I692" t="s">
        <v>14</v>
      </c>
      <c r="J692" s="1">
        <v>45566.576655092591</v>
      </c>
      <c r="K692" s="1">
        <v>45567</v>
      </c>
      <c r="L692" s="1">
        <v>45566.608159722222</v>
      </c>
      <c r="M692" s="1">
        <v>45566.708333333336</v>
      </c>
      <c r="N692" s="1">
        <v>45568.543333333335</v>
      </c>
      <c r="O692" t="s">
        <v>62</v>
      </c>
      <c r="P692" s="1">
        <v>45568.708333333336</v>
      </c>
      <c r="Q692" t="s">
        <v>67</v>
      </c>
      <c r="R692" t="s">
        <v>70</v>
      </c>
      <c r="S692">
        <v>0.75</v>
      </c>
      <c r="T692">
        <v>3.15</v>
      </c>
      <c r="U692">
        <v>47.2</v>
      </c>
      <c r="V692">
        <v>2.4</v>
      </c>
      <c r="W692">
        <v>46.43</v>
      </c>
      <c r="X692">
        <v>44.03</v>
      </c>
      <c r="Y692">
        <v>0</v>
      </c>
      <c r="Z692">
        <f>IF(ShipmentData[[#This Row],[ImportToFulfilledHours]]&gt;12, 1, 0)</f>
        <v>0</v>
      </c>
      <c r="AA692">
        <f>IF(ShipmentData[[#This Row],[ImportToPickUpHours]]&gt;18, 1, 0)</f>
        <v>0</v>
      </c>
    </row>
    <row r="693" spans="1:27" x14ac:dyDescent="0.35">
      <c r="A693">
        <v>2080948495</v>
      </c>
      <c r="B693" t="s">
        <v>36</v>
      </c>
      <c r="C693" t="s">
        <v>38</v>
      </c>
      <c r="D693" t="s">
        <v>39</v>
      </c>
      <c r="E693" t="s">
        <v>15</v>
      </c>
      <c r="F693" t="s">
        <v>14</v>
      </c>
      <c r="G693" t="s">
        <v>19</v>
      </c>
      <c r="H693" t="s">
        <v>42</v>
      </c>
      <c r="I693" t="s">
        <v>14</v>
      </c>
      <c r="J693" s="1">
        <v>45566.576655092591</v>
      </c>
      <c r="K693" s="1">
        <v>45567</v>
      </c>
      <c r="L693" s="1">
        <v>45566.608414351853</v>
      </c>
      <c r="M693" s="1">
        <v>45566.708333333336</v>
      </c>
      <c r="N693" s="1">
        <v>45568.471666666665</v>
      </c>
      <c r="O693" t="s">
        <v>62</v>
      </c>
      <c r="P693" s="1">
        <v>45568.708333333336</v>
      </c>
      <c r="Q693" t="s">
        <v>67</v>
      </c>
      <c r="R693" t="s">
        <v>70</v>
      </c>
      <c r="S693">
        <v>0.75</v>
      </c>
      <c r="T693">
        <v>3.15</v>
      </c>
      <c r="U693">
        <v>45.47</v>
      </c>
      <c r="V693">
        <v>2.38</v>
      </c>
      <c r="W693">
        <v>44.72</v>
      </c>
      <c r="X693">
        <v>42.32</v>
      </c>
      <c r="Y693">
        <v>0</v>
      </c>
      <c r="Z693">
        <f>IF(ShipmentData[[#This Row],[ImportToFulfilledHours]]&gt;12, 1, 0)</f>
        <v>0</v>
      </c>
      <c r="AA693">
        <f>IF(ShipmentData[[#This Row],[ImportToPickUpHours]]&gt;18, 1, 0)</f>
        <v>0</v>
      </c>
    </row>
    <row r="694" spans="1:27" x14ac:dyDescent="0.35">
      <c r="A694">
        <v>2080975277</v>
      </c>
      <c r="B694" t="s">
        <v>36</v>
      </c>
      <c r="C694" t="s">
        <v>58</v>
      </c>
      <c r="D694" t="s">
        <v>39</v>
      </c>
      <c r="E694" t="s">
        <v>15</v>
      </c>
      <c r="F694" t="s">
        <v>14</v>
      </c>
      <c r="G694" t="s">
        <v>25</v>
      </c>
      <c r="H694" t="s">
        <v>54</v>
      </c>
      <c r="I694" t="s">
        <v>14</v>
      </c>
      <c r="J694" s="1">
        <v>45566.577337962961</v>
      </c>
      <c r="K694" s="1">
        <v>45567</v>
      </c>
      <c r="L694" s="1">
        <v>45566.623865740738</v>
      </c>
      <c r="M694" s="1">
        <v>45566.708333333336</v>
      </c>
      <c r="N694" s="1">
        <v>45568.648333333331</v>
      </c>
      <c r="O694" t="s">
        <v>63</v>
      </c>
      <c r="P694" s="1">
        <v>45569.708333333336</v>
      </c>
      <c r="Q694" t="s">
        <v>67</v>
      </c>
      <c r="R694" t="s">
        <v>70</v>
      </c>
      <c r="S694">
        <v>1.1200000000000001</v>
      </c>
      <c r="T694">
        <v>3.13</v>
      </c>
      <c r="U694">
        <v>49.7</v>
      </c>
      <c r="V694">
        <v>2.02</v>
      </c>
      <c r="W694">
        <v>48.58</v>
      </c>
      <c r="X694">
        <v>46.55</v>
      </c>
      <c r="Y694">
        <v>0</v>
      </c>
      <c r="Z694">
        <f>IF(ShipmentData[[#This Row],[ImportToFulfilledHours]]&gt;12, 1, 0)</f>
        <v>0</v>
      </c>
      <c r="AA694">
        <f>IF(ShipmentData[[#This Row],[ImportToPickUpHours]]&gt;18, 1, 0)</f>
        <v>0</v>
      </c>
    </row>
    <row r="695" spans="1:27" x14ac:dyDescent="0.35">
      <c r="A695">
        <v>2081112229</v>
      </c>
      <c r="B695" t="s">
        <v>13</v>
      </c>
      <c r="C695" t="s">
        <v>58</v>
      </c>
      <c r="D695" t="s">
        <v>39</v>
      </c>
      <c r="E695" t="s">
        <v>15</v>
      </c>
      <c r="F695" t="s">
        <v>14</v>
      </c>
      <c r="G695" t="s">
        <v>20</v>
      </c>
      <c r="H695" t="s">
        <v>47</v>
      </c>
      <c r="I695" t="s">
        <v>14</v>
      </c>
      <c r="J695" s="1">
        <v>45566.577337962961</v>
      </c>
      <c r="K695" s="1">
        <v>45567</v>
      </c>
      <c r="L695" s="1">
        <v>45566.578298611108</v>
      </c>
      <c r="M695" s="1">
        <v>45566.708333333336</v>
      </c>
      <c r="N695" s="1"/>
      <c r="O695" t="s">
        <v>62</v>
      </c>
      <c r="P695" s="1">
        <v>45569.708333333336</v>
      </c>
      <c r="Q695" t="s">
        <v>69</v>
      </c>
      <c r="R695" t="s">
        <v>69</v>
      </c>
      <c r="S695">
        <v>0.02</v>
      </c>
      <c r="T695">
        <v>3.13</v>
      </c>
      <c r="V695">
        <v>3.12</v>
      </c>
      <c r="Y695">
        <v>0</v>
      </c>
      <c r="Z695">
        <f>IF(ShipmentData[[#This Row],[ImportToFulfilledHours]]&gt;12, 1, 0)</f>
        <v>0</v>
      </c>
      <c r="AA695">
        <f>IF(ShipmentData[[#This Row],[ImportToPickUpHours]]&gt;18, 1, 0)</f>
        <v>0</v>
      </c>
    </row>
    <row r="696" spans="1:27" x14ac:dyDescent="0.35">
      <c r="A696">
        <v>2080975747</v>
      </c>
      <c r="B696" t="s">
        <v>36</v>
      </c>
      <c r="C696" t="s">
        <v>58</v>
      </c>
      <c r="D696" t="s">
        <v>39</v>
      </c>
      <c r="E696" t="s">
        <v>15</v>
      </c>
      <c r="F696" t="s">
        <v>14</v>
      </c>
      <c r="G696" t="s">
        <v>25</v>
      </c>
      <c r="H696" t="s">
        <v>54</v>
      </c>
      <c r="I696" t="s">
        <v>14</v>
      </c>
      <c r="J696" s="1">
        <v>45566.577349537038</v>
      </c>
      <c r="K696" s="1">
        <v>45567</v>
      </c>
      <c r="L696" s="1">
        <v>45566.623865740738</v>
      </c>
      <c r="M696" s="1">
        <v>45566.708333333336</v>
      </c>
      <c r="N696" s="1">
        <v>45569.431666666664</v>
      </c>
      <c r="O696" t="s">
        <v>62</v>
      </c>
      <c r="P696" s="1">
        <v>45569.708333333336</v>
      </c>
      <c r="Q696" t="s">
        <v>67</v>
      </c>
      <c r="R696" t="s">
        <v>70</v>
      </c>
      <c r="S696">
        <v>1.1000000000000001</v>
      </c>
      <c r="T696">
        <v>3.13</v>
      </c>
      <c r="U696">
        <v>68.5</v>
      </c>
      <c r="V696">
        <v>2.02</v>
      </c>
      <c r="W696">
        <v>67.38</v>
      </c>
      <c r="X696">
        <v>65.349999999999994</v>
      </c>
      <c r="Y696">
        <v>0</v>
      </c>
      <c r="Z696">
        <f>IF(ShipmentData[[#This Row],[ImportToFulfilledHours]]&gt;12, 1, 0)</f>
        <v>0</v>
      </c>
      <c r="AA696">
        <f>IF(ShipmentData[[#This Row],[ImportToPickUpHours]]&gt;18, 1, 0)</f>
        <v>0</v>
      </c>
    </row>
    <row r="697" spans="1:27" x14ac:dyDescent="0.35">
      <c r="A697">
        <v>2081112749</v>
      </c>
      <c r="B697" t="s">
        <v>13</v>
      </c>
      <c r="C697" t="s">
        <v>58</v>
      </c>
      <c r="D697" t="s">
        <v>39</v>
      </c>
      <c r="E697" t="s">
        <v>15</v>
      </c>
      <c r="F697" t="s">
        <v>14</v>
      </c>
      <c r="G697" t="s">
        <v>20</v>
      </c>
      <c r="H697" t="s">
        <v>47</v>
      </c>
      <c r="I697" t="s">
        <v>14</v>
      </c>
      <c r="J697" s="1">
        <v>45566.577349537038</v>
      </c>
      <c r="K697" s="1">
        <v>45567</v>
      </c>
      <c r="L697" s="1">
        <v>45566.578298611108</v>
      </c>
      <c r="M697" s="1">
        <v>45566.708333333336</v>
      </c>
      <c r="N697" s="1">
        <v>45569.463333333333</v>
      </c>
      <c r="O697" t="s">
        <v>62</v>
      </c>
      <c r="P697" s="1">
        <v>45569.708333333336</v>
      </c>
      <c r="Q697" t="s">
        <v>67</v>
      </c>
      <c r="R697" t="s">
        <v>70</v>
      </c>
      <c r="S697">
        <v>0.02</v>
      </c>
      <c r="T697">
        <v>3.13</v>
      </c>
      <c r="U697">
        <v>69.25</v>
      </c>
      <c r="V697">
        <v>3.12</v>
      </c>
      <c r="W697">
        <v>69.23</v>
      </c>
      <c r="X697">
        <v>66.12</v>
      </c>
      <c r="Y697">
        <v>0</v>
      </c>
      <c r="Z697">
        <f>IF(ShipmentData[[#This Row],[ImportToFulfilledHours]]&gt;12, 1, 0)</f>
        <v>0</v>
      </c>
      <c r="AA697">
        <f>IF(ShipmentData[[#This Row],[ImportToPickUpHours]]&gt;18, 1, 0)</f>
        <v>0</v>
      </c>
    </row>
    <row r="698" spans="1:27" x14ac:dyDescent="0.35">
      <c r="A698">
        <v>2081170488</v>
      </c>
      <c r="B698" t="s">
        <v>13</v>
      </c>
      <c r="C698" t="s">
        <v>38</v>
      </c>
      <c r="D698" t="s">
        <v>39</v>
      </c>
      <c r="E698" t="s">
        <v>15</v>
      </c>
      <c r="F698" t="s">
        <v>14</v>
      </c>
      <c r="G698" t="s">
        <v>17</v>
      </c>
      <c r="H698" t="s">
        <v>43</v>
      </c>
      <c r="I698" t="s">
        <v>14</v>
      </c>
      <c r="J698" s="1">
        <v>45566.578032407408</v>
      </c>
      <c r="K698" s="1">
        <v>45567</v>
      </c>
      <c r="L698" s="1">
        <v>45566.602962962963</v>
      </c>
      <c r="M698" s="1">
        <v>45566.708333333336</v>
      </c>
      <c r="N698" s="1">
        <v>45569.583333333336</v>
      </c>
      <c r="O698" t="s">
        <v>62</v>
      </c>
      <c r="P698" s="1">
        <v>45568.708333333336</v>
      </c>
      <c r="Q698" t="s">
        <v>67</v>
      </c>
      <c r="R698" t="s">
        <v>68</v>
      </c>
      <c r="S698">
        <v>0.57999999999999996</v>
      </c>
      <c r="T698">
        <v>3.12</v>
      </c>
      <c r="U698">
        <v>72.12</v>
      </c>
      <c r="V698">
        <v>2.52</v>
      </c>
      <c r="W698">
        <v>71.52</v>
      </c>
      <c r="X698">
        <v>69</v>
      </c>
      <c r="Y698">
        <v>21</v>
      </c>
      <c r="Z698">
        <f>IF(ShipmentData[[#This Row],[ImportToFulfilledHours]]&gt;12, 1, 0)</f>
        <v>0</v>
      </c>
      <c r="AA698">
        <f>IF(ShipmentData[[#This Row],[ImportToPickUpHours]]&gt;18, 1, 0)</f>
        <v>0</v>
      </c>
    </row>
    <row r="699" spans="1:27" x14ac:dyDescent="0.35">
      <c r="A699">
        <v>2081170748</v>
      </c>
      <c r="B699" t="s">
        <v>13</v>
      </c>
      <c r="C699" t="s">
        <v>38</v>
      </c>
      <c r="D699" t="s">
        <v>39</v>
      </c>
      <c r="E699" t="s">
        <v>15</v>
      </c>
      <c r="F699" t="s">
        <v>14</v>
      </c>
      <c r="G699" t="s">
        <v>17</v>
      </c>
      <c r="H699" t="s">
        <v>43</v>
      </c>
      <c r="I699" t="s">
        <v>14</v>
      </c>
      <c r="J699" s="1">
        <v>45566.578043981484</v>
      </c>
      <c r="K699" s="1">
        <v>45567</v>
      </c>
      <c r="L699" s="1">
        <v>45566.602962962963</v>
      </c>
      <c r="M699" s="1">
        <v>45566.708333333336</v>
      </c>
      <c r="N699" s="1">
        <v>45568.60833333333</v>
      </c>
      <c r="O699" t="s">
        <v>62</v>
      </c>
      <c r="P699" s="1">
        <v>45568.708333333336</v>
      </c>
      <c r="Q699" t="s">
        <v>67</v>
      </c>
      <c r="R699" t="s">
        <v>70</v>
      </c>
      <c r="S699">
        <v>0.57999999999999996</v>
      </c>
      <c r="T699">
        <v>3.12</v>
      </c>
      <c r="U699">
        <v>48.72</v>
      </c>
      <c r="V699">
        <v>2.52</v>
      </c>
      <c r="W699">
        <v>48.12</v>
      </c>
      <c r="X699">
        <v>45.6</v>
      </c>
      <c r="Y699">
        <v>0</v>
      </c>
      <c r="Z699">
        <f>IF(ShipmentData[[#This Row],[ImportToFulfilledHours]]&gt;12, 1, 0)</f>
        <v>0</v>
      </c>
      <c r="AA699">
        <f>IF(ShipmentData[[#This Row],[ImportToPickUpHours]]&gt;18, 1, 0)</f>
        <v>0</v>
      </c>
    </row>
    <row r="700" spans="1:27" x14ac:dyDescent="0.35">
      <c r="A700">
        <v>2081202214</v>
      </c>
      <c r="B700" t="s">
        <v>13</v>
      </c>
      <c r="C700" t="s">
        <v>38</v>
      </c>
      <c r="D700" t="s">
        <v>39</v>
      </c>
      <c r="E700" t="s">
        <v>15</v>
      </c>
      <c r="F700" t="s">
        <v>14</v>
      </c>
      <c r="G700" t="s">
        <v>17</v>
      </c>
      <c r="H700" t="s">
        <v>43</v>
      </c>
      <c r="I700" t="s">
        <v>14</v>
      </c>
      <c r="J700" s="1">
        <v>45566.578726851854</v>
      </c>
      <c r="K700" s="1">
        <v>45567</v>
      </c>
      <c r="L700" s="1">
        <v>45566.603229166663</v>
      </c>
      <c r="M700" s="1">
        <v>45566.708333333336</v>
      </c>
      <c r="N700" s="1">
        <v>45568.67633101852</v>
      </c>
      <c r="O700" t="s">
        <v>62</v>
      </c>
      <c r="P700" s="1">
        <v>45568.708333333336</v>
      </c>
      <c r="Q700" t="s">
        <v>67</v>
      </c>
      <c r="R700" t="s">
        <v>70</v>
      </c>
      <c r="S700">
        <v>0.57999999999999996</v>
      </c>
      <c r="T700">
        <v>3.1</v>
      </c>
      <c r="U700">
        <v>50.33</v>
      </c>
      <c r="V700">
        <v>2.52</v>
      </c>
      <c r="W700">
        <v>49.75</v>
      </c>
      <c r="X700">
        <v>47.22</v>
      </c>
      <c r="Y700">
        <v>0</v>
      </c>
      <c r="Z700">
        <f>IF(ShipmentData[[#This Row],[ImportToFulfilledHours]]&gt;12, 1, 0)</f>
        <v>0</v>
      </c>
      <c r="AA700">
        <f>IF(ShipmentData[[#This Row],[ImportToPickUpHours]]&gt;18, 1, 0)</f>
        <v>0</v>
      </c>
    </row>
    <row r="701" spans="1:27" x14ac:dyDescent="0.35">
      <c r="A701">
        <v>2081202856</v>
      </c>
      <c r="B701" t="s">
        <v>13</v>
      </c>
      <c r="C701" t="s">
        <v>38</v>
      </c>
      <c r="D701" t="s">
        <v>39</v>
      </c>
      <c r="E701" t="s">
        <v>15</v>
      </c>
      <c r="F701" t="s">
        <v>14</v>
      </c>
      <c r="G701" t="s">
        <v>17</v>
      </c>
      <c r="H701" t="s">
        <v>43</v>
      </c>
      <c r="I701" t="s">
        <v>14</v>
      </c>
      <c r="J701" s="1">
        <v>45566.578738425924</v>
      </c>
      <c r="K701" s="1">
        <v>45567</v>
      </c>
      <c r="L701" s="1">
        <v>45566.603229166663</v>
      </c>
      <c r="M701" s="1">
        <v>45566.708333333336</v>
      </c>
      <c r="N701" s="1">
        <v>45569.348333333335</v>
      </c>
      <c r="O701" t="s">
        <v>62</v>
      </c>
      <c r="P701" s="1">
        <v>45568.708333333336</v>
      </c>
      <c r="Q701" t="s">
        <v>67</v>
      </c>
      <c r="R701" t="s">
        <v>68</v>
      </c>
      <c r="S701">
        <v>0.57999999999999996</v>
      </c>
      <c r="T701">
        <v>3.1</v>
      </c>
      <c r="U701">
        <v>66.47</v>
      </c>
      <c r="V701">
        <v>2.52</v>
      </c>
      <c r="W701">
        <v>65.87</v>
      </c>
      <c r="X701">
        <v>63.35</v>
      </c>
      <c r="Y701">
        <v>15.35</v>
      </c>
      <c r="Z701">
        <f>IF(ShipmentData[[#This Row],[ImportToFulfilledHours]]&gt;12, 1, 0)</f>
        <v>0</v>
      </c>
      <c r="AA701">
        <f>IF(ShipmentData[[#This Row],[ImportToPickUpHours]]&gt;18, 1, 0)</f>
        <v>0</v>
      </c>
    </row>
    <row r="702" spans="1:27" x14ac:dyDescent="0.35">
      <c r="A702">
        <v>5975793510</v>
      </c>
      <c r="B702" t="s">
        <v>36</v>
      </c>
      <c r="C702" t="s">
        <v>38</v>
      </c>
      <c r="D702" t="s">
        <v>39</v>
      </c>
      <c r="E702" t="s">
        <v>15</v>
      </c>
      <c r="F702" t="s">
        <v>14</v>
      </c>
      <c r="G702" t="s">
        <v>26</v>
      </c>
      <c r="H702" t="s">
        <v>42</v>
      </c>
      <c r="I702" t="s">
        <v>14</v>
      </c>
      <c r="J702" s="1">
        <v>45566.579456018517</v>
      </c>
      <c r="K702" s="1">
        <v>45567</v>
      </c>
      <c r="L702" s="1">
        <v>45567.399664351855</v>
      </c>
      <c r="M702" s="1">
        <v>45567.541666666664</v>
      </c>
      <c r="N702" s="1">
        <v>45568.656666666669</v>
      </c>
      <c r="O702" t="s">
        <v>62</v>
      </c>
      <c r="P702" s="1">
        <v>45569.541666666664</v>
      </c>
      <c r="Q702" t="s">
        <v>67</v>
      </c>
      <c r="R702" t="s">
        <v>70</v>
      </c>
      <c r="S702">
        <v>19.68</v>
      </c>
      <c r="T702">
        <v>23.08</v>
      </c>
      <c r="U702">
        <v>49.85</v>
      </c>
      <c r="V702">
        <v>3.4</v>
      </c>
      <c r="W702">
        <v>30.17</v>
      </c>
      <c r="X702">
        <v>26.75</v>
      </c>
      <c r="Y702">
        <v>0</v>
      </c>
      <c r="Z702">
        <f>IF(ShipmentData[[#This Row],[ImportToFulfilledHours]]&gt;12, 1, 0)</f>
        <v>1</v>
      </c>
      <c r="AA702">
        <f>IF(ShipmentData[[#This Row],[ImportToPickUpHours]]&gt;18, 1, 0)</f>
        <v>1</v>
      </c>
    </row>
    <row r="703" spans="1:27" x14ac:dyDescent="0.35">
      <c r="A703">
        <v>5975793705</v>
      </c>
      <c r="B703" t="s">
        <v>36</v>
      </c>
      <c r="C703" t="s">
        <v>38</v>
      </c>
      <c r="D703" t="s">
        <v>39</v>
      </c>
      <c r="E703" t="s">
        <v>15</v>
      </c>
      <c r="F703" t="s">
        <v>14</v>
      </c>
      <c r="G703" t="s">
        <v>26</v>
      </c>
      <c r="H703" t="s">
        <v>42</v>
      </c>
      <c r="I703" t="s">
        <v>14</v>
      </c>
      <c r="J703" s="1">
        <v>45566.579467592594</v>
      </c>
      <c r="K703" s="1">
        <v>45567</v>
      </c>
      <c r="L703" s="1">
        <v>45567.399664351855</v>
      </c>
      <c r="M703" s="1">
        <v>45567.541666666664</v>
      </c>
      <c r="N703" s="1">
        <v>45569.681666666664</v>
      </c>
      <c r="O703" t="s">
        <v>62</v>
      </c>
      <c r="P703" s="1">
        <v>45569.541666666664</v>
      </c>
      <c r="Q703" t="s">
        <v>67</v>
      </c>
      <c r="R703" t="s">
        <v>68</v>
      </c>
      <c r="S703">
        <v>19.68</v>
      </c>
      <c r="T703">
        <v>23.08</v>
      </c>
      <c r="U703">
        <v>74.45</v>
      </c>
      <c r="V703">
        <v>3.4</v>
      </c>
      <c r="W703">
        <v>54.77</v>
      </c>
      <c r="X703">
        <v>51.35</v>
      </c>
      <c r="Y703">
        <v>3.35</v>
      </c>
      <c r="Z703">
        <f>IF(ShipmentData[[#This Row],[ImportToFulfilledHours]]&gt;12, 1, 0)</f>
        <v>1</v>
      </c>
      <c r="AA703">
        <f>IF(ShipmentData[[#This Row],[ImportToPickUpHours]]&gt;18, 1, 0)</f>
        <v>1</v>
      </c>
    </row>
    <row r="704" spans="1:27" x14ac:dyDescent="0.35">
      <c r="A704">
        <v>2081938547</v>
      </c>
      <c r="B704" t="s">
        <v>6</v>
      </c>
      <c r="C704" t="s">
        <v>58</v>
      </c>
      <c r="D704" t="s">
        <v>39</v>
      </c>
      <c r="E704" t="s">
        <v>15</v>
      </c>
      <c r="F704" t="s">
        <v>14</v>
      </c>
      <c r="G704" t="s">
        <v>18</v>
      </c>
      <c r="H704" t="s">
        <v>41</v>
      </c>
      <c r="I704" t="s">
        <v>14</v>
      </c>
      <c r="J704" s="1">
        <v>45566.584282407406</v>
      </c>
      <c r="K704" s="1">
        <v>45567</v>
      </c>
      <c r="L704" s="1">
        <v>45567.385868055557</v>
      </c>
      <c r="M704" s="1">
        <v>45567.541666666664</v>
      </c>
      <c r="N704" s="1">
        <v>45569.656666666669</v>
      </c>
      <c r="O704" t="s">
        <v>62</v>
      </c>
      <c r="P704" s="1">
        <v>45570.541666666664</v>
      </c>
      <c r="Q704" t="s">
        <v>67</v>
      </c>
      <c r="R704" t="s">
        <v>70</v>
      </c>
      <c r="S704">
        <v>19.23</v>
      </c>
      <c r="T704">
        <v>22.97</v>
      </c>
      <c r="U704">
        <v>73.73</v>
      </c>
      <c r="V704">
        <v>3.73</v>
      </c>
      <c r="W704">
        <v>54.48</v>
      </c>
      <c r="X704">
        <v>50.75</v>
      </c>
      <c r="Y704">
        <v>0</v>
      </c>
      <c r="Z704">
        <f>IF(ShipmentData[[#This Row],[ImportToFulfilledHours]]&gt;12, 1, 0)</f>
        <v>1</v>
      </c>
      <c r="AA704">
        <f>IF(ShipmentData[[#This Row],[ImportToPickUpHours]]&gt;18, 1, 0)</f>
        <v>1</v>
      </c>
    </row>
    <row r="705" spans="1:27" x14ac:dyDescent="0.35">
      <c r="A705">
        <v>2081939067</v>
      </c>
      <c r="B705" t="s">
        <v>6</v>
      </c>
      <c r="C705" t="s">
        <v>58</v>
      </c>
      <c r="D705" t="s">
        <v>39</v>
      </c>
      <c r="E705" t="s">
        <v>15</v>
      </c>
      <c r="F705" t="s">
        <v>14</v>
      </c>
      <c r="G705" t="s">
        <v>18</v>
      </c>
      <c r="H705" t="s">
        <v>41</v>
      </c>
      <c r="I705" t="s">
        <v>14</v>
      </c>
      <c r="J705" s="1">
        <v>45566.584293981483</v>
      </c>
      <c r="K705" s="1">
        <v>45567</v>
      </c>
      <c r="L705" s="1">
        <v>45567.385868055557</v>
      </c>
      <c r="M705" s="1">
        <v>45567.541666666664</v>
      </c>
      <c r="N705" s="1">
        <v>45570.581666666665</v>
      </c>
      <c r="O705" t="s">
        <v>62</v>
      </c>
      <c r="P705" s="1">
        <v>45570.541666666664</v>
      </c>
      <c r="Q705" t="s">
        <v>67</v>
      </c>
      <c r="R705" t="s">
        <v>68</v>
      </c>
      <c r="S705">
        <v>19.23</v>
      </c>
      <c r="T705">
        <v>22.97</v>
      </c>
      <c r="U705">
        <v>95.93</v>
      </c>
      <c r="V705">
        <v>3.73</v>
      </c>
      <c r="W705">
        <v>76.680000000000007</v>
      </c>
      <c r="X705">
        <v>72.95</v>
      </c>
      <c r="Y705">
        <v>0.95</v>
      </c>
      <c r="Z705">
        <f>IF(ShipmentData[[#This Row],[ImportToFulfilledHours]]&gt;12, 1, 0)</f>
        <v>1</v>
      </c>
      <c r="AA705">
        <f>IF(ShipmentData[[#This Row],[ImportToPickUpHours]]&gt;18, 1, 0)</f>
        <v>1</v>
      </c>
    </row>
    <row r="706" spans="1:27" x14ac:dyDescent="0.35">
      <c r="A706">
        <v>1469549942</v>
      </c>
      <c r="B706" t="s">
        <v>6</v>
      </c>
      <c r="C706" t="s">
        <v>58</v>
      </c>
      <c r="D706" t="s">
        <v>39</v>
      </c>
      <c r="E706" t="s">
        <v>15</v>
      </c>
      <c r="F706" t="s">
        <v>14</v>
      </c>
      <c r="G706" t="s">
        <v>18</v>
      </c>
      <c r="H706" t="s">
        <v>41</v>
      </c>
      <c r="I706" t="s">
        <v>14</v>
      </c>
      <c r="J706" s="1">
        <v>45566.585636574076</v>
      </c>
      <c r="K706" s="1">
        <v>45567</v>
      </c>
      <c r="L706" s="1">
        <v>45566.604178240741</v>
      </c>
      <c r="M706" s="1">
        <v>45566.708333333336</v>
      </c>
      <c r="N706" s="1">
        <v>45569.531666666669</v>
      </c>
      <c r="O706" t="s">
        <v>62</v>
      </c>
      <c r="P706" s="1">
        <v>45569.708333333336</v>
      </c>
      <c r="Q706" t="s">
        <v>67</v>
      </c>
      <c r="R706" t="s">
        <v>70</v>
      </c>
      <c r="S706">
        <v>0.43</v>
      </c>
      <c r="T706">
        <v>2.93</v>
      </c>
      <c r="U706">
        <v>70.7</v>
      </c>
      <c r="V706">
        <v>2.48</v>
      </c>
      <c r="W706">
        <v>70.25</v>
      </c>
      <c r="X706">
        <v>67.75</v>
      </c>
      <c r="Y706">
        <v>0</v>
      </c>
      <c r="Z706">
        <f>IF(ShipmentData[[#This Row],[ImportToFulfilledHours]]&gt;12, 1, 0)</f>
        <v>0</v>
      </c>
      <c r="AA706">
        <f>IF(ShipmentData[[#This Row],[ImportToPickUpHours]]&gt;18, 1, 0)</f>
        <v>0</v>
      </c>
    </row>
    <row r="707" spans="1:27" x14ac:dyDescent="0.35">
      <c r="A707">
        <v>1469550056</v>
      </c>
      <c r="B707" t="s">
        <v>6</v>
      </c>
      <c r="C707" t="s">
        <v>58</v>
      </c>
      <c r="D707" t="s">
        <v>39</v>
      </c>
      <c r="E707" t="s">
        <v>15</v>
      </c>
      <c r="F707" t="s">
        <v>14</v>
      </c>
      <c r="G707" t="s">
        <v>18</v>
      </c>
      <c r="H707" t="s">
        <v>41</v>
      </c>
      <c r="I707" t="s">
        <v>14</v>
      </c>
      <c r="J707" s="1">
        <v>45566.585648148146</v>
      </c>
      <c r="K707" s="1">
        <v>45567</v>
      </c>
      <c r="L707" s="1">
        <v>45566.604178240741</v>
      </c>
      <c r="M707" s="1">
        <v>45566.708333333336</v>
      </c>
      <c r="N707" s="1">
        <v>45569.448333333334</v>
      </c>
      <c r="O707" t="s">
        <v>62</v>
      </c>
      <c r="P707" s="1">
        <v>45569.708333333336</v>
      </c>
      <c r="Q707" t="s">
        <v>67</v>
      </c>
      <c r="R707" t="s">
        <v>70</v>
      </c>
      <c r="S707">
        <v>0.43</v>
      </c>
      <c r="T707">
        <v>2.93</v>
      </c>
      <c r="U707">
        <v>68.7</v>
      </c>
      <c r="V707">
        <v>2.48</v>
      </c>
      <c r="W707">
        <v>68.25</v>
      </c>
      <c r="X707">
        <v>65.75</v>
      </c>
      <c r="Y707">
        <v>0</v>
      </c>
      <c r="Z707">
        <f>IF(ShipmentData[[#This Row],[ImportToFulfilledHours]]&gt;12, 1, 0)</f>
        <v>0</v>
      </c>
      <c r="AA707">
        <f>IF(ShipmentData[[#This Row],[ImportToPickUpHours]]&gt;18, 1, 0)</f>
        <v>0</v>
      </c>
    </row>
    <row r="708" spans="1:27" x14ac:dyDescent="0.35">
      <c r="A708">
        <v>1888964886</v>
      </c>
      <c r="B708" t="s">
        <v>13</v>
      </c>
      <c r="C708" t="s">
        <v>58</v>
      </c>
      <c r="D708" t="s">
        <v>39</v>
      </c>
      <c r="E708" t="s">
        <v>15</v>
      </c>
      <c r="F708" t="s">
        <v>14</v>
      </c>
      <c r="G708" t="s">
        <v>30</v>
      </c>
      <c r="H708" t="s">
        <v>45</v>
      </c>
      <c r="I708" t="s">
        <v>14</v>
      </c>
      <c r="J708" s="1">
        <v>45566.585659722223</v>
      </c>
      <c r="K708" s="1">
        <v>45567</v>
      </c>
      <c r="L708" s="1">
        <v>45566.677847222221</v>
      </c>
      <c r="M708" s="1">
        <v>45566.708333333336</v>
      </c>
      <c r="N708" s="1">
        <v>45570.531666666669</v>
      </c>
      <c r="O708" t="s">
        <v>62</v>
      </c>
      <c r="P708" s="1">
        <v>45569.708333333336</v>
      </c>
      <c r="Q708" t="s">
        <v>67</v>
      </c>
      <c r="R708" t="s">
        <v>68</v>
      </c>
      <c r="S708">
        <v>2.2000000000000002</v>
      </c>
      <c r="T708">
        <v>2.93</v>
      </c>
      <c r="U708">
        <v>94.7</v>
      </c>
      <c r="V708">
        <v>0.72</v>
      </c>
      <c r="W708">
        <v>92.48</v>
      </c>
      <c r="X708">
        <v>91.75</v>
      </c>
      <c r="Y708">
        <v>19.75</v>
      </c>
      <c r="Z708">
        <f>IF(ShipmentData[[#This Row],[ImportToFulfilledHours]]&gt;12, 1, 0)</f>
        <v>0</v>
      </c>
      <c r="AA708">
        <f>IF(ShipmentData[[#This Row],[ImportToPickUpHours]]&gt;18, 1, 0)</f>
        <v>0</v>
      </c>
    </row>
    <row r="709" spans="1:27" x14ac:dyDescent="0.35">
      <c r="A709">
        <v>1888965155</v>
      </c>
      <c r="B709" t="s">
        <v>13</v>
      </c>
      <c r="C709" t="s">
        <v>58</v>
      </c>
      <c r="D709" t="s">
        <v>39</v>
      </c>
      <c r="E709" t="s">
        <v>15</v>
      </c>
      <c r="F709" t="s">
        <v>14</v>
      </c>
      <c r="G709" t="s">
        <v>30</v>
      </c>
      <c r="H709" t="s">
        <v>45</v>
      </c>
      <c r="I709" t="s">
        <v>14</v>
      </c>
      <c r="J709" s="1">
        <v>45566.5856712963</v>
      </c>
      <c r="K709" s="1">
        <v>45567</v>
      </c>
      <c r="L709" s="1">
        <v>45566.677847222221</v>
      </c>
      <c r="M709" s="1">
        <v>45566.708333333336</v>
      </c>
      <c r="N709" s="1">
        <v>45570.428333333337</v>
      </c>
      <c r="O709" t="s">
        <v>62</v>
      </c>
      <c r="P709" s="1">
        <v>45569.708333333336</v>
      </c>
      <c r="Q709" t="s">
        <v>67</v>
      </c>
      <c r="R709" t="s">
        <v>68</v>
      </c>
      <c r="S709">
        <v>2.2000000000000002</v>
      </c>
      <c r="T709">
        <v>2.93</v>
      </c>
      <c r="U709">
        <v>92.22</v>
      </c>
      <c r="V709">
        <v>0.72</v>
      </c>
      <c r="W709">
        <v>90</v>
      </c>
      <c r="X709">
        <v>89.27</v>
      </c>
      <c r="Y709">
        <v>17.27</v>
      </c>
      <c r="Z709">
        <f>IF(ShipmentData[[#This Row],[ImportToFulfilledHours]]&gt;12, 1, 0)</f>
        <v>0</v>
      </c>
      <c r="AA709">
        <f>IF(ShipmentData[[#This Row],[ImportToPickUpHours]]&gt;18, 1, 0)</f>
        <v>0</v>
      </c>
    </row>
    <row r="710" spans="1:27" x14ac:dyDescent="0.35">
      <c r="A710">
        <v>1701781973</v>
      </c>
      <c r="B710" t="s">
        <v>36</v>
      </c>
      <c r="C710" t="s">
        <v>58</v>
      </c>
      <c r="D710" t="s">
        <v>39</v>
      </c>
      <c r="E710" t="s">
        <v>15</v>
      </c>
      <c r="F710" t="s">
        <v>14</v>
      </c>
      <c r="G710" t="s">
        <v>25</v>
      </c>
      <c r="H710" t="s">
        <v>54</v>
      </c>
      <c r="I710" t="s">
        <v>14</v>
      </c>
      <c r="J710" s="1">
        <v>45566.586342592593</v>
      </c>
      <c r="K710" s="1">
        <v>45567</v>
      </c>
      <c r="L710" s="1">
        <v>45567.417118055557</v>
      </c>
      <c r="M710" s="1">
        <v>45567.541666666664</v>
      </c>
      <c r="N710" s="1">
        <v>45570.701666666668</v>
      </c>
      <c r="O710" t="s">
        <v>62</v>
      </c>
      <c r="P710" s="1">
        <v>45570.541666666664</v>
      </c>
      <c r="Q710" t="s">
        <v>67</v>
      </c>
      <c r="R710" t="s">
        <v>68</v>
      </c>
      <c r="S710">
        <v>19.93</v>
      </c>
      <c r="T710">
        <v>22.92</v>
      </c>
      <c r="U710">
        <v>98.77</v>
      </c>
      <c r="V710">
        <v>2.98</v>
      </c>
      <c r="W710">
        <v>78.819999999999993</v>
      </c>
      <c r="X710">
        <v>75.83</v>
      </c>
      <c r="Y710">
        <v>3.83</v>
      </c>
      <c r="Z710">
        <f>IF(ShipmentData[[#This Row],[ImportToFulfilledHours]]&gt;12, 1, 0)</f>
        <v>1</v>
      </c>
      <c r="AA710">
        <f>IF(ShipmentData[[#This Row],[ImportToPickUpHours]]&gt;18, 1, 0)</f>
        <v>1</v>
      </c>
    </row>
    <row r="711" spans="1:27" x14ac:dyDescent="0.35">
      <c r="A711">
        <v>1701782487</v>
      </c>
      <c r="B711" t="s">
        <v>36</v>
      </c>
      <c r="C711" t="s">
        <v>58</v>
      </c>
      <c r="D711" t="s">
        <v>39</v>
      </c>
      <c r="E711" t="s">
        <v>15</v>
      </c>
      <c r="F711" t="s">
        <v>14</v>
      </c>
      <c r="G711" t="s">
        <v>25</v>
      </c>
      <c r="H711" t="s">
        <v>54</v>
      </c>
      <c r="I711" t="s">
        <v>14</v>
      </c>
      <c r="J711" s="1">
        <v>45566.586354166669</v>
      </c>
      <c r="K711" s="1">
        <v>45567</v>
      </c>
      <c r="L711" s="1">
        <v>45567.417118055557</v>
      </c>
      <c r="M711" s="1">
        <v>45567.541666666664</v>
      </c>
      <c r="N711" s="1">
        <v>45570.561666666668</v>
      </c>
      <c r="O711" t="s">
        <v>62</v>
      </c>
      <c r="P711" s="1">
        <v>45570.541666666664</v>
      </c>
      <c r="Q711" t="s">
        <v>67</v>
      </c>
      <c r="R711" t="s">
        <v>68</v>
      </c>
      <c r="S711">
        <v>19.93</v>
      </c>
      <c r="T711">
        <v>22.92</v>
      </c>
      <c r="U711">
        <v>95.4</v>
      </c>
      <c r="V711">
        <v>2.98</v>
      </c>
      <c r="W711">
        <v>75.47</v>
      </c>
      <c r="X711">
        <v>72.47</v>
      </c>
      <c r="Y711">
        <v>0.47</v>
      </c>
      <c r="Z711">
        <f>IF(ShipmentData[[#This Row],[ImportToFulfilledHours]]&gt;12, 1, 0)</f>
        <v>1</v>
      </c>
      <c r="AA711">
        <f>IF(ShipmentData[[#This Row],[ImportToPickUpHours]]&gt;18, 1, 0)</f>
        <v>1</v>
      </c>
    </row>
    <row r="712" spans="1:27" x14ac:dyDescent="0.35">
      <c r="A712">
        <v>2082591180</v>
      </c>
      <c r="B712" t="s">
        <v>6</v>
      </c>
      <c r="C712" t="s">
        <v>58</v>
      </c>
      <c r="D712" t="s">
        <v>39</v>
      </c>
      <c r="E712" t="s">
        <v>15</v>
      </c>
      <c r="F712" t="s">
        <v>14</v>
      </c>
      <c r="G712" t="s">
        <v>29</v>
      </c>
      <c r="H712" t="s">
        <v>56</v>
      </c>
      <c r="I712" t="s">
        <v>14</v>
      </c>
      <c r="J712" s="1">
        <v>45566.587060185186</v>
      </c>
      <c r="K712" s="1">
        <v>45567</v>
      </c>
      <c r="L712" s="1">
        <v>45566.747789351852</v>
      </c>
      <c r="M712" s="1">
        <v>45566.833333333336</v>
      </c>
      <c r="N712" s="1">
        <v>45569.648333333331</v>
      </c>
      <c r="O712" t="s">
        <v>62</v>
      </c>
      <c r="P712" s="1">
        <v>45569.833333333336</v>
      </c>
      <c r="Q712" t="s">
        <v>67</v>
      </c>
      <c r="R712" t="s">
        <v>70</v>
      </c>
      <c r="S712">
        <v>3.85</v>
      </c>
      <c r="T712">
        <v>5.9</v>
      </c>
      <c r="U712">
        <v>73.47</v>
      </c>
      <c r="V712">
        <v>2.0499999999999998</v>
      </c>
      <c r="W712">
        <v>69.599999999999994</v>
      </c>
      <c r="X712">
        <v>67.55</v>
      </c>
      <c r="Y712">
        <v>0</v>
      </c>
      <c r="Z712">
        <f>IF(ShipmentData[[#This Row],[ImportToFulfilledHours]]&gt;12, 1, 0)</f>
        <v>0</v>
      </c>
      <c r="AA712">
        <f>IF(ShipmentData[[#This Row],[ImportToPickUpHours]]&gt;18, 1, 0)</f>
        <v>0</v>
      </c>
    </row>
    <row r="713" spans="1:27" x14ac:dyDescent="0.35">
      <c r="A713">
        <v>2082591760</v>
      </c>
      <c r="B713" t="s">
        <v>6</v>
      </c>
      <c r="C713" t="s">
        <v>58</v>
      </c>
      <c r="D713" t="s">
        <v>39</v>
      </c>
      <c r="E713" t="s">
        <v>15</v>
      </c>
      <c r="F713" t="s">
        <v>14</v>
      </c>
      <c r="G713" t="s">
        <v>29</v>
      </c>
      <c r="H713" t="s">
        <v>56</v>
      </c>
      <c r="I713" t="s">
        <v>14</v>
      </c>
      <c r="J713" s="1">
        <v>45566.587071759262</v>
      </c>
      <c r="K713" s="1">
        <v>45567</v>
      </c>
      <c r="L713" s="1">
        <v>45566.747789351852</v>
      </c>
      <c r="M713" s="1">
        <v>45566.833333333336</v>
      </c>
      <c r="N713" s="1">
        <v>45568.638333333336</v>
      </c>
      <c r="O713" t="s">
        <v>62</v>
      </c>
      <c r="P713" s="1">
        <v>45569.833333333336</v>
      </c>
      <c r="Q713" t="s">
        <v>67</v>
      </c>
      <c r="R713" t="s">
        <v>70</v>
      </c>
      <c r="S713">
        <v>3.85</v>
      </c>
      <c r="T713">
        <v>5.9</v>
      </c>
      <c r="U713">
        <v>49.22</v>
      </c>
      <c r="V713">
        <v>2.0499999999999998</v>
      </c>
      <c r="W713">
        <v>45.37</v>
      </c>
      <c r="X713">
        <v>43.32</v>
      </c>
      <c r="Y713">
        <v>0</v>
      </c>
      <c r="Z713">
        <f>IF(ShipmentData[[#This Row],[ImportToFulfilledHours]]&gt;12, 1, 0)</f>
        <v>0</v>
      </c>
      <c r="AA713">
        <f>IF(ShipmentData[[#This Row],[ImportToPickUpHours]]&gt;18, 1, 0)</f>
        <v>0</v>
      </c>
    </row>
    <row r="714" spans="1:27" x14ac:dyDescent="0.35">
      <c r="A714">
        <v>2083015852</v>
      </c>
      <c r="B714" t="s">
        <v>37</v>
      </c>
      <c r="C714" t="s">
        <v>58</v>
      </c>
      <c r="D714" t="s">
        <v>39</v>
      </c>
      <c r="E714" t="s">
        <v>15</v>
      </c>
      <c r="F714" t="s">
        <v>14</v>
      </c>
      <c r="G714" t="s">
        <v>19</v>
      </c>
      <c r="H714" t="s">
        <v>42</v>
      </c>
      <c r="I714" t="s">
        <v>14</v>
      </c>
      <c r="J714" s="1">
        <v>45566.588449074072</v>
      </c>
      <c r="K714" s="1">
        <v>45567</v>
      </c>
      <c r="L714" s="1">
        <v>45567.409398148149</v>
      </c>
      <c r="M714" s="1">
        <v>45567.541666666664</v>
      </c>
      <c r="N714" s="1">
        <v>45570.556666666664</v>
      </c>
      <c r="O714" t="s">
        <v>62</v>
      </c>
      <c r="P714" s="1">
        <v>45570.541666666664</v>
      </c>
      <c r="Q714" t="s">
        <v>67</v>
      </c>
      <c r="R714" t="s">
        <v>68</v>
      </c>
      <c r="S714">
        <v>19.7</v>
      </c>
      <c r="T714">
        <v>22.87</v>
      </c>
      <c r="U714">
        <v>95.23</v>
      </c>
      <c r="V714">
        <v>3.17</v>
      </c>
      <c r="W714">
        <v>75.53</v>
      </c>
      <c r="X714">
        <v>72.349999999999994</v>
      </c>
      <c r="Y714">
        <v>0.35</v>
      </c>
      <c r="Z714">
        <f>IF(ShipmentData[[#This Row],[ImportToFulfilledHours]]&gt;12, 1, 0)</f>
        <v>1</v>
      </c>
      <c r="AA714">
        <f>IF(ShipmentData[[#This Row],[ImportToPickUpHours]]&gt;18, 1, 0)</f>
        <v>1</v>
      </c>
    </row>
    <row r="715" spans="1:27" x14ac:dyDescent="0.35">
      <c r="A715">
        <v>2083015997</v>
      </c>
      <c r="B715" t="s">
        <v>37</v>
      </c>
      <c r="C715" t="s">
        <v>58</v>
      </c>
      <c r="D715" t="s">
        <v>39</v>
      </c>
      <c r="E715" t="s">
        <v>15</v>
      </c>
      <c r="F715" t="s">
        <v>14</v>
      </c>
      <c r="G715" t="s">
        <v>19</v>
      </c>
      <c r="H715" t="s">
        <v>42</v>
      </c>
      <c r="I715" t="s">
        <v>14</v>
      </c>
      <c r="J715" s="1">
        <v>45566.588460648149</v>
      </c>
      <c r="K715" s="1">
        <v>45567</v>
      </c>
      <c r="L715" s="1">
        <v>45567.409398148149</v>
      </c>
      <c r="M715" s="1">
        <v>45567.541666666664</v>
      </c>
      <c r="N715" s="1">
        <v>45570.661666666667</v>
      </c>
      <c r="O715" t="s">
        <v>62</v>
      </c>
      <c r="P715" s="1">
        <v>45570.541666666664</v>
      </c>
      <c r="Q715" t="s">
        <v>67</v>
      </c>
      <c r="R715" t="s">
        <v>68</v>
      </c>
      <c r="S715">
        <v>19.7</v>
      </c>
      <c r="T715">
        <v>22.87</v>
      </c>
      <c r="U715">
        <v>97.75</v>
      </c>
      <c r="V715">
        <v>3.17</v>
      </c>
      <c r="W715">
        <v>78.05</v>
      </c>
      <c r="X715">
        <v>74.87</v>
      </c>
      <c r="Y715">
        <v>2.87</v>
      </c>
      <c r="Z715">
        <f>IF(ShipmentData[[#This Row],[ImportToFulfilledHours]]&gt;12, 1, 0)</f>
        <v>1</v>
      </c>
      <c r="AA715">
        <f>IF(ShipmentData[[#This Row],[ImportToPickUpHours]]&gt;18, 1, 0)</f>
        <v>1</v>
      </c>
    </row>
    <row r="716" spans="1:27" x14ac:dyDescent="0.35">
      <c r="A716">
        <v>8324169762</v>
      </c>
      <c r="B716" t="s">
        <v>36</v>
      </c>
      <c r="C716" t="s">
        <v>57</v>
      </c>
      <c r="D716" t="s">
        <v>39</v>
      </c>
      <c r="E716" t="s">
        <v>15</v>
      </c>
      <c r="F716" t="s">
        <v>14</v>
      </c>
      <c r="G716" t="s">
        <v>27</v>
      </c>
      <c r="H716" t="s">
        <v>52</v>
      </c>
      <c r="I716" t="s">
        <v>14</v>
      </c>
      <c r="J716" s="1">
        <v>45566.589201388888</v>
      </c>
      <c r="K716" s="1">
        <v>45567</v>
      </c>
      <c r="L716" s="1">
        <v>45566.598981481482</v>
      </c>
      <c r="M716" s="1">
        <v>45566.708333333336</v>
      </c>
      <c r="N716" s="1">
        <v>45568.403333333335</v>
      </c>
      <c r="O716" t="s">
        <v>62</v>
      </c>
      <c r="P716" s="1">
        <v>45567.708333333336</v>
      </c>
      <c r="Q716" t="s">
        <v>67</v>
      </c>
      <c r="R716" t="s">
        <v>68</v>
      </c>
      <c r="S716">
        <v>0.23</v>
      </c>
      <c r="T716">
        <v>2.85</v>
      </c>
      <c r="U716">
        <v>43.53</v>
      </c>
      <c r="V716">
        <v>2.62</v>
      </c>
      <c r="W716">
        <v>43.3</v>
      </c>
      <c r="X716">
        <v>40.67</v>
      </c>
      <c r="Y716">
        <v>16.670000000000002</v>
      </c>
      <c r="Z716">
        <f>IF(ShipmentData[[#This Row],[ImportToFulfilledHours]]&gt;12, 1, 0)</f>
        <v>0</v>
      </c>
      <c r="AA716">
        <f>IF(ShipmentData[[#This Row],[ImportToPickUpHours]]&gt;18, 1, 0)</f>
        <v>0</v>
      </c>
    </row>
    <row r="717" spans="1:27" x14ac:dyDescent="0.35">
      <c r="A717">
        <v>8324169765</v>
      </c>
      <c r="B717" t="s">
        <v>36</v>
      </c>
      <c r="C717" t="s">
        <v>57</v>
      </c>
      <c r="D717" t="s">
        <v>39</v>
      </c>
      <c r="E717" t="s">
        <v>15</v>
      </c>
      <c r="F717" t="s">
        <v>14</v>
      </c>
      <c r="G717" t="s">
        <v>27</v>
      </c>
      <c r="H717" t="s">
        <v>52</v>
      </c>
      <c r="I717" t="s">
        <v>14</v>
      </c>
      <c r="J717" s="1">
        <v>45566.589212962965</v>
      </c>
      <c r="K717" s="1">
        <v>45567</v>
      </c>
      <c r="L717" s="1">
        <v>45566.598981481482</v>
      </c>
      <c r="M717" s="1">
        <v>45566.708333333336</v>
      </c>
      <c r="N717" s="1"/>
      <c r="O717" t="s">
        <v>62</v>
      </c>
      <c r="P717" s="1">
        <v>45567.708333333336</v>
      </c>
      <c r="Q717" t="s">
        <v>69</v>
      </c>
      <c r="R717" t="s">
        <v>69</v>
      </c>
      <c r="S717">
        <v>0.23</v>
      </c>
      <c r="T717">
        <v>2.85</v>
      </c>
      <c r="V717">
        <v>2.62</v>
      </c>
      <c r="Y717">
        <v>0</v>
      </c>
      <c r="Z717">
        <f>IF(ShipmentData[[#This Row],[ImportToFulfilledHours]]&gt;12, 1, 0)</f>
        <v>0</v>
      </c>
      <c r="AA717">
        <f>IF(ShipmentData[[#This Row],[ImportToPickUpHours]]&gt;18, 1, 0)</f>
        <v>0</v>
      </c>
    </row>
    <row r="718" spans="1:27" x14ac:dyDescent="0.35">
      <c r="A718">
        <v>1280679586</v>
      </c>
      <c r="B718" t="s">
        <v>36</v>
      </c>
      <c r="C718" t="s">
        <v>57</v>
      </c>
      <c r="D718" t="s">
        <v>39</v>
      </c>
      <c r="E718" t="s">
        <v>15</v>
      </c>
      <c r="F718" t="s">
        <v>14</v>
      </c>
      <c r="G718" t="s">
        <v>27</v>
      </c>
      <c r="H718" t="s">
        <v>52</v>
      </c>
      <c r="I718" t="s">
        <v>14</v>
      </c>
      <c r="J718" s="1">
        <v>45566.592465277776</v>
      </c>
      <c r="K718" s="1">
        <v>45567</v>
      </c>
      <c r="L718" s="1">
        <v>45567.461886574078</v>
      </c>
      <c r="M718" s="1">
        <v>45567.541666666664</v>
      </c>
      <c r="N718" s="1">
        <v>45568.341666666667</v>
      </c>
      <c r="O718" t="s">
        <v>62</v>
      </c>
      <c r="P718" s="1">
        <v>45568.541666666664</v>
      </c>
      <c r="Q718" t="s">
        <v>67</v>
      </c>
      <c r="R718" t="s">
        <v>70</v>
      </c>
      <c r="S718">
        <v>20.85</v>
      </c>
      <c r="T718">
        <v>22.77</v>
      </c>
      <c r="U718">
        <v>41.97</v>
      </c>
      <c r="V718">
        <v>1.9</v>
      </c>
      <c r="W718">
        <v>21.1</v>
      </c>
      <c r="X718">
        <v>19.2</v>
      </c>
      <c r="Y718">
        <v>0</v>
      </c>
      <c r="Z718">
        <f>IF(ShipmentData[[#This Row],[ImportToFulfilledHours]]&gt;12, 1, 0)</f>
        <v>1</v>
      </c>
      <c r="AA718">
        <f>IF(ShipmentData[[#This Row],[ImportToPickUpHours]]&gt;18, 1, 0)</f>
        <v>1</v>
      </c>
    </row>
    <row r="719" spans="1:27" x14ac:dyDescent="0.35">
      <c r="A719">
        <v>1280680214</v>
      </c>
      <c r="B719" t="s">
        <v>36</v>
      </c>
      <c r="C719" t="s">
        <v>57</v>
      </c>
      <c r="D719" t="s">
        <v>39</v>
      </c>
      <c r="E719" t="s">
        <v>15</v>
      </c>
      <c r="F719" t="s">
        <v>14</v>
      </c>
      <c r="G719" t="s">
        <v>27</v>
      </c>
      <c r="H719" t="s">
        <v>52</v>
      </c>
      <c r="I719" t="s">
        <v>14</v>
      </c>
      <c r="J719" s="1">
        <v>45566.592476851853</v>
      </c>
      <c r="K719" s="1">
        <v>45567</v>
      </c>
      <c r="L719" s="1">
        <v>45567.461886574078</v>
      </c>
      <c r="M719" s="1">
        <v>45567.541666666664</v>
      </c>
      <c r="N719" s="1">
        <v>45568.385000000002</v>
      </c>
      <c r="O719" t="s">
        <v>62</v>
      </c>
      <c r="P719" s="1">
        <v>45568.541666666664</v>
      </c>
      <c r="Q719" t="s">
        <v>67</v>
      </c>
      <c r="R719" t="s">
        <v>70</v>
      </c>
      <c r="S719">
        <v>20.85</v>
      </c>
      <c r="T719">
        <v>22.77</v>
      </c>
      <c r="U719">
        <v>43.02</v>
      </c>
      <c r="V719">
        <v>1.9</v>
      </c>
      <c r="W719">
        <v>22.15</v>
      </c>
      <c r="X719">
        <v>20.23</v>
      </c>
      <c r="Y719">
        <v>0</v>
      </c>
      <c r="Z719">
        <f>IF(ShipmentData[[#This Row],[ImportToFulfilledHours]]&gt;12, 1, 0)</f>
        <v>1</v>
      </c>
      <c r="AA719">
        <f>IF(ShipmentData[[#This Row],[ImportToPickUpHours]]&gt;18, 1, 0)</f>
        <v>1</v>
      </c>
    </row>
    <row r="720" spans="1:27" x14ac:dyDescent="0.35">
      <c r="A720">
        <v>2083718516</v>
      </c>
      <c r="B720" t="s">
        <v>6</v>
      </c>
      <c r="C720" t="s">
        <v>58</v>
      </c>
      <c r="D720" t="s">
        <v>39</v>
      </c>
      <c r="E720" t="s">
        <v>15</v>
      </c>
      <c r="F720" t="s">
        <v>14</v>
      </c>
      <c r="G720" t="s">
        <v>30</v>
      </c>
      <c r="H720" t="s">
        <v>45</v>
      </c>
      <c r="I720" t="s">
        <v>14</v>
      </c>
      <c r="J720" s="1">
        <v>45566.593310185184</v>
      </c>
      <c r="K720" s="1">
        <v>45567</v>
      </c>
      <c r="L720" s="1">
        <v>45566.646979166668</v>
      </c>
      <c r="M720" s="1">
        <v>45566.708333333336</v>
      </c>
      <c r="N720" s="1">
        <v>45569.48333333333</v>
      </c>
      <c r="O720" t="s">
        <v>62</v>
      </c>
      <c r="P720" s="1">
        <v>45569.708333333336</v>
      </c>
      <c r="Q720" t="s">
        <v>67</v>
      </c>
      <c r="R720" t="s">
        <v>70</v>
      </c>
      <c r="S720">
        <v>1.28</v>
      </c>
      <c r="T720">
        <v>2.75</v>
      </c>
      <c r="U720">
        <v>69.349999999999994</v>
      </c>
      <c r="V720">
        <v>1.47</v>
      </c>
      <c r="W720">
        <v>68.069999999999993</v>
      </c>
      <c r="X720">
        <v>66.599999999999994</v>
      </c>
      <c r="Y720">
        <v>0</v>
      </c>
      <c r="Z720">
        <f>IF(ShipmentData[[#This Row],[ImportToFulfilledHours]]&gt;12, 1, 0)</f>
        <v>0</v>
      </c>
      <c r="AA720">
        <f>IF(ShipmentData[[#This Row],[ImportToPickUpHours]]&gt;18, 1, 0)</f>
        <v>0</v>
      </c>
    </row>
    <row r="721" spans="1:27" x14ac:dyDescent="0.35">
      <c r="A721">
        <v>2083718753</v>
      </c>
      <c r="B721" t="s">
        <v>6</v>
      </c>
      <c r="C721" t="s">
        <v>58</v>
      </c>
      <c r="D721" t="s">
        <v>39</v>
      </c>
      <c r="E721" t="s">
        <v>15</v>
      </c>
      <c r="F721" t="s">
        <v>14</v>
      </c>
      <c r="G721" t="s">
        <v>30</v>
      </c>
      <c r="H721" t="s">
        <v>45</v>
      </c>
      <c r="I721" t="s">
        <v>14</v>
      </c>
      <c r="J721" s="1">
        <v>45566.593321759261</v>
      </c>
      <c r="K721" s="1">
        <v>45567</v>
      </c>
      <c r="L721" s="1">
        <v>45566.646979166668</v>
      </c>
      <c r="M721" s="1">
        <v>45566.708333333336</v>
      </c>
      <c r="N721" s="1">
        <v>45568.603333333333</v>
      </c>
      <c r="O721" t="s">
        <v>62</v>
      </c>
      <c r="P721" s="1">
        <v>45569.708333333336</v>
      </c>
      <c r="Q721" t="s">
        <v>67</v>
      </c>
      <c r="R721" t="s">
        <v>70</v>
      </c>
      <c r="S721">
        <v>1.28</v>
      </c>
      <c r="T721">
        <v>2.75</v>
      </c>
      <c r="U721">
        <v>48.23</v>
      </c>
      <c r="V721">
        <v>1.47</v>
      </c>
      <c r="W721">
        <v>46.95</v>
      </c>
      <c r="X721">
        <v>45.47</v>
      </c>
      <c r="Y721">
        <v>0</v>
      </c>
      <c r="Z721">
        <f>IF(ShipmentData[[#This Row],[ImportToFulfilledHours]]&gt;12, 1, 0)</f>
        <v>0</v>
      </c>
      <c r="AA721">
        <f>IF(ShipmentData[[#This Row],[ImportToPickUpHours]]&gt;18, 1, 0)</f>
        <v>0</v>
      </c>
    </row>
    <row r="722" spans="1:27" x14ac:dyDescent="0.35">
      <c r="A722">
        <v>1703101647</v>
      </c>
      <c r="B722" t="s">
        <v>37</v>
      </c>
      <c r="C722" t="s">
        <v>57</v>
      </c>
      <c r="D722" t="s">
        <v>39</v>
      </c>
      <c r="E722" t="s">
        <v>15</v>
      </c>
      <c r="F722" t="s">
        <v>14</v>
      </c>
      <c r="G722" t="s">
        <v>24</v>
      </c>
      <c r="H722" t="s">
        <v>48</v>
      </c>
      <c r="I722" t="s">
        <v>14</v>
      </c>
      <c r="J722" s="1">
        <v>45566.595370370371</v>
      </c>
      <c r="K722" s="1">
        <v>45567</v>
      </c>
      <c r="L722" s="1">
        <v>45566.747835648152</v>
      </c>
      <c r="M722" s="1">
        <v>45566.833333333336</v>
      </c>
      <c r="N722" s="1">
        <v>45567.588333333333</v>
      </c>
      <c r="O722" t="s">
        <v>62</v>
      </c>
      <c r="P722" s="1">
        <v>45567.833333333336</v>
      </c>
      <c r="Q722" t="s">
        <v>67</v>
      </c>
      <c r="R722" t="s">
        <v>70</v>
      </c>
      <c r="S722">
        <v>3.65</v>
      </c>
      <c r="T722">
        <v>5.7</v>
      </c>
      <c r="U722">
        <v>23.82</v>
      </c>
      <c r="V722">
        <v>2.0499999999999998</v>
      </c>
      <c r="W722">
        <v>20.170000000000002</v>
      </c>
      <c r="X722">
        <v>18.12</v>
      </c>
      <c r="Y722">
        <v>0</v>
      </c>
      <c r="Z722">
        <f>IF(ShipmentData[[#This Row],[ImportToFulfilledHours]]&gt;12, 1, 0)</f>
        <v>0</v>
      </c>
      <c r="AA722">
        <f>IF(ShipmentData[[#This Row],[ImportToPickUpHours]]&gt;18, 1, 0)</f>
        <v>0</v>
      </c>
    </row>
    <row r="723" spans="1:27" x14ac:dyDescent="0.35">
      <c r="A723">
        <v>1703101713</v>
      </c>
      <c r="B723" t="s">
        <v>37</v>
      </c>
      <c r="C723" t="s">
        <v>57</v>
      </c>
      <c r="D723" t="s">
        <v>39</v>
      </c>
      <c r="E723" t="s">
        <v>15</v>
      </c>
      <c r="F723" t="s">
        <v>14</v>
      </c>
      <c r="G723" t="s">
        <v>24</v>
      </c>
      <c r="H723" t="s">
        <v>48</v>
      </c>
      <c r="I723" t="s">
        <v>14</v>
      </c>
      <c r="J723" s="1">
        <v>45566.595381944448</v>
      </c>
      <c r="K723" s="1">
        <v>45567</v>
      </c>
      <c r="L723" s="1">
        <v>45566.747835648152</v>
      </c>
      <c r="M723" s="1">
        <v>45566.833333333336</v>
      </c>
      <c r="N723" s="1">
        <v>45567.683333333334</v>
      </c>
      <c r="O723" t="s">
        <v>62</v>
      </c>
      <c r="P723" s="1">
        <v>45567.833333333336</v>
      </c>
      <c r="Q723" t="s">
        <v>67</v>
      </c>
      <c r="R723" t="s">
        <v>70</v>
      </c>
      <c r="S723">
        <v>3.65</v>
      </c>
      <c r="T723">
        <v>5.7</v>
      </c>
      <c r="U723">
        <v>26.1</v>
      </c>
      <c r="V723">
        <v>2.0499999999999998</v>
      </c>
      <c r="W723">
        <v>22.45</v>
      </c>
      <c r="X723">
        <v>20.399999999999999</v>
      </c>
      <c r="Y723">
        <v>0</v>
      </c>
      <c r="Z723">
        <f>IF(ShipmentData[[#This Row],[ImportToFulfilledHours]]&gt;12, 1, 0)</f>
        <v>0</v>
      </c>
      <c r="AA723">
        <f>IF(ShipmentData[[#This Row],[ImportToPickUpHours]]&gt;18, 1, 0)</f>
        <v>0</v>
      </c>
    </row>
    <row r="724" spans="1:27" x14ac:dyDescent="0.35">
      <c r="A724">
        <v>1471675975</v>
      </c>
      <c r="B724" t="s">
        <v>37</v>
      </c>
      <c r="C724" t="s">
        <v>38</v>
      </c>
      <c r="D724" t="s">
        <v>39</v>
      </c>
      <c r="E724" t="s">
        <v>15</v>
      </c>
      <c r="F724" t="s">
        <v>14</v>
      </c>
      <c r="G724" t="s">
        <v>16</v>
      </c>
      <c r="H724" t="s">
        <v>44</v>
      </c>
      <c r="I724" t="s">
        <v>14</v>
      </c>
      <c r="J724" s="1">
        <v>45566.596747685187</v>
      </c>
      <c r="K724" s="1">
        <v>45567</v>
      </c>
      <c r="L724" s="1">
        <v>45566.703217592592</v>
      </c>
      <c r="M724" s="1">
        <v>45566.833333333336</v>
      </c>
      <c r="N724" s="1">
        <v>45567.668333333335</v>
      </c>
      <c r="O724" t="s">
        <v>62</v>
      </c>
      <c r="P724" s="1">
        <v>45568.833333333336</v>
      </c>
      <c r="Q724" t="s">
        <v>67</v>
      </c>
      <c r="R724" t="s">
        <v>70</v>
      </c>
      <c r="S724">
        <v>2.5499999999999998</v>
      </c>
      <c r="T724">
        <v>5.67</v>
      </c>
      <c r="U724">
        <v>25.72</v>
      </c>
      <c r="V724">
        <v>3.12</v>
      </c>
      <c r="W724">
        <v>23.15</v>
      </c>
      <c r="X724">
        <v>20.03</v>
      </c>
      <c r="Y724">
        <v>0</v>
      </c>
      <c r="Z724">
        <f>IF(ShipmentData[[#This Row],[ImportToFulfilledHours]]&gt;12, 1, 0)</f>
        <v>0</v>
      </c>
      <c r="AA724">
        <f>IF(ShipmentData[[#This Row],[ImportToPickUpHours]]&gt;18, 1, 0)</f>
        <v>0</v>
      </c>
    </row>
    <row r="725" spans="1:27" x14ac:dyDescent="0.35">
      <c r="A725">
        <v>1471676627</v>
      </c>
      <c r="B725" t="s">
        <v>37</v>
      </c>
      <c r="C725" t="s">
        <v>38</v>
      </c>
      <c r="D725" t="s">
        <v>39</v>
      </c>
      <c r="E725" t="s">
        <v>15</v>
      </c>
      <c r="F725" t="s">
        <v>14</v>
      </c>
      <c r="G725" t="s">
        <v>16</v>
      </c>
      <c r="H725" t="s">
        <v>44</v>
      </c>
      <c r="I725" t="s">
        <v>14</v>
      </c>
      <c r="J725" s="1">
        <v>45566.596759259257</v>
      </c>
      <c r="K725" s="1">
        <v>45567</v>
      </c>
      <c r="L725" s="1">
        <v>45566.703217592592</v>
      </c>
      <c r="M725" s="1">
        <v>45566.833333333336</v>
      </c>
      <c r="N725" s="1">
        <v>45568.448333333334</v>
      </c>
      <c r="O725" t="s">
        <v>62</v>
      </c>
      <c r="P725" s="1">
        <v>45568.833333333336</v>
      </c>
      <c r="Q725" t="s">
        <v>67</v>
      </c>
      <c r="R725" t="s">
        <v>70</v>
      </c>
      <c r="S725">
        <v>2.5499999999999998</v>
      </c>
      <c r="T725">
        <v>5.67</v>
      </c>
      <c r="U725">
        <v>44.43</v>
      </c>
      <c r="V725">
        <v>3.12</v>
      </c>
      <c r="W725">
        <v>41.87</v>
      </c>
      <c r="X725">
        <v>38.75</v>
      </c>
      <c r="Y725">
        <v>0</v>
      </c>
      <c r="Z725">
        <f>IF(ShipmentData[[#This Row],[ImportToFulfilledHours]]&gt;12, 1, 0)</f>
        <v>0</v>
      </c>
      <c r="AA725">
        <f>IF(ShipmentData[[#This Row],[ImportToPickUpHours]]&gt;18, 1, 0)</f>
        <v>0</v>
      </c>
    </row>
    <row r="726" spans="1:27" x14ac:dyDescent="0.35">
      <c r="A726">
        <v>3783787618</v>
      </c>
      <c r="B726" t="s">
        <v>5</v>
      </c>
      <c r="C726" t="s">
        <v>58</v>
      </c>
      <c r="D726" t="s">
        <v>39</v>
      </c>
      <c r="E726" t="s">
        <v>15</v>
      </c>
      <c r="F726" t="s">
        <v>14</v>
      </c>
      <c r="G726" t="s">
        <v>29</v>
      </c>
      <c r="H726" t="s">
        <v>56</v>
      </c>
      <c r="I726" t="s">
        <v>14</v>
      </c>
      <c r="J726" s="1">
        <v>45566.597928240742</v>
      </c>
      <c r="K726" s="1">
        <v>45567</v>
      </c>
      <c r="L726" s="1">
        <v>45567.619884259257</v>
      </c>
      <c r="M726" s="1">
        <v>45567.708333333336</v>
      </c>
      <c r="N726" s="1">
        <v>45569.63</v>
      </c>
      <c r="O726" t="s">
        <v>62</v>
      </c>
      <c r="P726" s="1">
        <v>45570.708333333336</v>
      </c>
      <c r="Q726" t="s">
        <v>67</v>
      </c>
      <c r="R726" t="s">
        <v>70</v>
      </c>
      <c r="S726">
        <v>24.52</v>
      </c>
      <c r="T726">
        <v>26.63</v>
      </c>
      <c r="U726">
        <v>72.77</v>
      </c>
      <c r="V726">
        <v>2.12</v>
      </c>
      <c r="W726">
        <v>48.23</v>
      </c>
      <c r="X726">
        <v>46.12</v>
      </c>
      <c r="Y726">
        <v>0</v>
      </c>
      <c r="Z726">
        <f>IF(ShipmentData[[#This Row],[ImportToFulfilledHours]]&gt;12, 1, 0)</f>
        <v>1</v>
      </c>
      <c r="AA726">
        <f>IF(ShipmentData[[#This Row],[ImportToPickUpHours]]&gt;18, 1, 0)</f>
        <v>1</v>
      </c>
    </row>
    <row r="727" spans="1:27" x14ac:dyDescent="0.35">
      <c r="A727">
        <v>3783787416</v>
      </c>
      <c r="B727" t="s">
        <v>5</v>
      </c>
      <c r="C727" t="s">
        <v>58</v>
      </c>
      <c r="D727" t="s">
        <v>39</v>
      </c>
      <c r="E727" t="s">
        <v>15</v>
      </c>
      <c r="F727" t="s">
        <v>14</v>
      </c>
      <c r="G727" t="s">
        <v>29</v>
      </c>
      <c r="H727" t="s">
        <v>56</v>
      </c>
      <c r="I727" t="s">
        <v>14</v>
      </c>
      <c r="J727" s="1">
        <v>45566.598275462966</v>
      </c>
      <c r="K727" s="1">
        <v>45567</v>
      </c>
      <c r="L727" s="1">
        <v>45567.619884259257</v>
      </c>
      <c r="M727" s="1">
        <v>45567.708333333336</v>
      </c>
      <c r="N727" s="1">
        <v>45570.678333333337</v>
      </c>
      <c r="O727" t="s">
        <v>62</v>
      </c>
      <c r="P727" s="1">
        <v>45570.708333333336</v>
      </c>
      <c r="Q727" t="s">
        <v>67</v>
      </c>
      <c r="R727" t="s">
        <v>70</v>
      </c>
      <c r="S727">
        <v>24.52</v>
      </c>
      <c r="T727">
        <v>26.63</v>
      </c>
      <c r="U727">
        <v>97.92</v>
      </c>
      <c r="V727">
        <v>2.12</v>
      </c>
      <c r="W727">
        <v>73.400000000000006</v>
      </c>
      <c r="X727">
        <v>71.27</v>
      </c>
      <c r="Y727">
        <v>0</v>
      </c>
      <c r="Z727">
        <f>IF(ShipmentData[[#This Row],[ImportToFulfilledHours]]&gt;12, 1, 0)</f>
        <v>1</v>
      </c>
      <c r="AA727">
        <f>IF(ShipmentData[[#This Row],[ImportToPickUpHours]]&gt;18, 1, 0)</f>
        <v>1</v>
      </c>
    </row>
    <row r="728" spans="1:27" x14ac:dyDescent="0.35">
      <c r="A728">
        <v>1774295577</v>
      </c>
      <c r="B728" t="s">
        <v>36</v>
      </c>
      <c r="C728" t="s">
        <v>57</v>
      </c>
      <c r="D728" t="s">
        <v>39</v>
      </c>
      <c r="E728" t="s">
        <v>15</v>
      </c>
      <c r="F728" t="s">
        <v>14</v>
      </c>
      <c r="G728" t="s">
        <v>22</v>
      </c>
      <c r="H728" t="s">
        <v>53</v>
      </c>
      <c r="I728" t="s">
        <v>14</v>
      </c>
      <c r="J728" s="1">
        <v>45566.600763888891</v>
      </c>
      <c r="K728" s="1">
        <v>45567</v>
      </c>
      <c r="L728" s="1">
        <v>45567.448761574073</v>
      </c>
      <c r="M728" s="1">
        <v>45567.541666666664</v>
      </c>
      <c r="N728" s="1">
        <v>45568.721666666665</v>
      </c>
      <c r="O728" t="s">
        <v>62</v>
      </c>
      <c r="P728" s="1">
        <v>45568.541666666664</v>
      </c>
      <c r="Q728" t="s">
        <v>67</v>
      </c>
      <c r="R728" t="s">
        <v>68</v>
      </c>
      <c r="S728">
        <v>20.350000000000001</v>
      </c>
      <c r="T728">
        <v>22.57</v>
      </c>
      <c r="U728">
        <v>50.9</v>
      </c>
      <c r="V728">
        <v>2.2200000000000002</v>
      </c>
      <c r="W728">
        <v>30.53</v>
      </c>
      <c r="X728">
        <v>28.32</v>
      </c>
      <c r="Y728">
        <v>4.32</v>
      </c>
      <c r="Z728">
        <f>IF(ShipmentData[[#This Row],[ImportToFulfilledHours]]&gt;12, 1, 0)</f>
        <v>1</v>
      </c>
      <c r="AA728">
        <f>IF(ShipmentData[[#This Row],[ImportToPickUpHours]]&gt;18, 1, 0)</f>
        <v>1</v>
      </c>
    </row>
    <row r="729" spans="1:27" x14ac:dyDescent="0.35">
      <c r="A729">
        <v>1774296080</v>
      </c>
      <c r="B729" t="s">
        <v>36</v>
      </c>
      <c r="C729" t="s">
        <v>57</v>
      </c>
      <c r="D729" t="s">
        <v>39</v>
      </c>
      <c r="E729" t="s">
        <v>15</v>
      </c>
      <c r="F729" t="s">
        <v>14</v>
      </c>
      <c r="G729" t="s">
        <v>22</v>
      </c>
      <c r="H729" t="s">
        <v>53</v>
      </c>
      <c r="I729" t="s">
        <v>14</v>
      </c>
      <c r="J729" s="1">
        <v>45566.600775462961</v>
      </c>
      <c r="K729" s="1">
        <v>45567</v>
      </c>
      <c r="L729" s="1">
        <v>45567.448761574073</v>
      </c>
      <c r="M729" s="1">
        <v>45567.541666666664</v>
      </c>
      <c r="N729" s="1">
        <v>45568.581666666665</v>
      </c>
      <c r="O729" t="s">
        <v>62</v>
      </c>
      <c r="P729" s="1">
        <v>45568.541666666664</v>
      </c>
      <c r="Q729" t="s">
        <v>67</v>
      </c>
      <c r="R729" t="s">
        <v>68</v>
      </c>
      <c r="S729">
        <v>20.350000000000001</v>
      </c>
      <c r="T729">
        <v>22.57</v>
      </c>
      <c r="U729">
        <v>47.53</v>
      </c>
      <c r="V729">
        <v>2.2200000000000002</v>
      </c>
      <c r="W729">
        <v>27.18</v>
      </c>
      <c r="X729">
        <v>24.95</v>
      </c>
      <c r="Y729">
        <v>0.95</v>
      </c>
      <c r="Z729">
        <f>IF(ShipmentData[[#This Row],[ImportToFulfilledHours]]&gt;12, 1, 0)</f>
        <v>1</v>
      </c>
      <c r="AA729">
        <f>IF(ShipmentData[[#This Row],[ImportToPickUpHours]]&gt;18, 1, 0)</f>
        <v>1</v>
      </c>
    </row>
    <row r="730" spans="1:27" x14ac:dyDescent="0.35">
      <c r="A730">
        <v>7442344751</v>
      </c>
      <c r="B730" t="s">
        <v>36</v>
      </c>
      <c r="C730" t="s">
        <v>38</v>
      </c>
      <c r="D730" t="s">
        <v>39</v>
      </c>
      <c r="E730" t="s">
        <v>15</v>
      </c>
      <c r="F730" t="s">
        <v>14</v>
      </c>
      <c r="G730" t="s">
        <v>26</v>
      </c>
      <c r="H730" t="s">
        <v>42</v>
      </c>
      <c r="I730" t="s">
        <v>14</v>
      </c>
      <c r="J730" s="1">
        <v>45566.602106481485</v>
      </c>
      <c r="K730" s="1">
        <v>45567</v>
      </c>
      <c r="L730" s="1">
        <v>45567.532349537039</v>
      </c>
      <c r="M730" s="1">
        <v>45567.708333333336</v>
      </c>
      <c r="N730" s="1">
        <v>45570.508333333331</v>
      </c>
      <c r="O730" t="s">
        <v>62</v>
      </c>
      <c r="P730" s="1">
        <v>45569.708333333336</v>
      </c>
      <c r="Q730" t="s">
        <v>67</v>
      </c>
      <c r="R730" t="s">
        <v>68</v>
      </c>
      <c r="S730">
        <v>22.32</v>
      </c>
      <c r="T730">
        <v>26.53</v>
      </c>
      <c r="U730">
        <v>93.73</v>
      </c>
      <c r="V730">
        <v>4.22</v>
      </c>
      <c r="W730">
        <v>71.42</v>
      </c>
      <c r="X730">
        <v>67.2</v>
      </c>
      <c r="Y730">
        <v>19.2</v>
      </c>
      <c r="Z730">
        <f>IF(ShipmentData[[#This Row],[ImportToFulfilledHours]]&gt;12, 1, 0)</f>
        <v>1</v>
      </c>
      <c r="AA730">
        <f>IF(ShipmentData[[#This Row],[ImportToPickUpHours]]&gt;18, 1, 0)</f>
        <v>1</v>
      </c>
    </row>
    <row r="731" spans="1:27" x14ac:dyDescent="0.35">
      <c r="A731">
        <v>7442345325</v>
      </c>
      <c r="B731" t="s">
        <v>36</v>
      </c>
      <c r="C731" t="s">
        <v>38</v>
      </c>
      <c r="D731" t="s">
        <v>39</v>
      </c>
      <c r="E731" t="s">
        <v>15</v>
      </c>
      <c r="F731" t="s">
        <v>14</v>
      </c>
      <c r="G731" t="s">
        <v>26</v>
      </c>
      <c r="H731" t="s">
        <v>42</v>
      </c>
      <c r="I731" t="s">
        <v>14</v>
      </c>
      <c r="J731" s="1">
        <v>45566.602118055554</v>
      </c>
      <c r="K731" s="1">
        <v>45567</v>
      </c>
      <c r="L731" s="1">
        <v>45567.532349537039</v>
      </c>
      <c r="M731" s="1">
        <v>45567.708333333336</v>
      </c>
      <c r="N731" s="1">
        <v>45569.451666666668</v>
      </c>
      <c r="O731" t="s">
        <v>63</v>
      </c>
      <c r="P731" s="1">
        <v>45569.708333333336</v>
      </c>
      <c r="Q731" t="s">
        <v>67</v>
      </c>
      <c r="R731" t="s">
        <v>70</v>
      </c>
      <c r="S731">
        <v>22.32</v>
      </c>
      <c r="T731">
        <v>26.53</v>
      </c>
      <c r="U731">
        <v>68.38</v>
      </c>
      <c r="V731">
        <v>4.22</v>
      </c>
      <c r="W731">
        <v>46.05</v>
      </c>
      <c r="X731">
        <v>41.83</v>
      </c>
      <c r="Y731">
        <v>0</v>
      </c>
      <c r="Z731">
        <f>IF(ShipmentData[[#This Row],[ImportToFulfilledHours]]&gt;12, 1, 0)</f>
        <v>1</v>
      </c>
      <c r="AA731">
        <f>IF(ShipmentData[[#This Row],[ImportToPickUpHours]]&gt;18, 1, 0)</f>
        <v>1</v>
      </c>
    </row>
    <row r="732" spans="1:27" x14ac:dyDescent="0.35">
      <c r="A732">
        <v>1472569714</v>
      </c>
      <c r="B732" t="s">
        <v>5</v>
      </c>
      <c r="C732" t="s">
        <v>57</v>
      </c>
      <c r="D732" t="s">
        <v>39</v>
      </c>
      <c r="E732" t="s">
        <v>15</v>
      </c>
      <c r="F732" t="s">
        <v>14</v>
      </c>
      <c r="G732" t="s">
        <v>39</v>
      </c>
      <c r="H732" t="s">
        <v>15</v>
      </c>
      <c r="I732" t="s">
        <v>14</v>
      </c>
      <c r="J732" s="1">
        <v>45566.602303240739</v>
      </c>
      <c r="K732" s="1">
        <v>45567</v>
      </c>
      <c r="L732" s="1">
        <v>45567.430613425924</v>
      </c>
      <c r="M732" s="1">
        <v>45567.541666666664</v>
      </c>
      <c r="N732" s="1">
        <v>45568.628333333334</v>
      </c>
      <c r="O732" t="s">
        <v>62</v>
      </c>
      <c r="P732" s="1">
        <v>45568.541666666664</v>
      </c>
      <c r="Q732" t="s">
        <v>67</v>
      </c>
      <c r="R732" t="s">
        <v>68</v>
      </c>
      <c r="S732">
        <v>19.87</v>
      </c>
      <c r="T732">
        <v>22.53</v>
      </c>
      <c r="U732">
        <v>48.62</v>
      </c>
      <c r="V732">
        <v>2.65</v>
      </c>
      <c r="W732">
        <v>28.73</v>
      </c>
      <c r="X732">
        <v>26.07</v>
      </c>
      <c r="Y732">
        <v>2.0699999999999998</v>
      </c>
      <c r="Z732">
        <f>IF(ShipmentData[[#This Row],[ImportToFulfilledHours]]&gt;12, 1, 0)</f>
        <v>1</v>
      </c>
      <c r="AA732">
        <f>IF(ShipmentData[[#This Row],[ImportToPickUpHours]]&gt;18, 1, 0)</f>
        <v>1</v>
      </c>
    </row>
    <row r="733" spans="1:27" x14ac:dyDescent="0.35">
      <c r="A733">
        <v>1472570088</v>
      </c>
      <c r="B733" t="s">
        <v>5</v>
      </c>
      <c r="C733" t="s">
        <v>57</v>
      </c>
      <c r="D733" t="s">
        <v>39</v>
      </c>
      <c r="E733" t="s">
        <v>15</v>
      </c>
      <c r="F733" t="s">
        <v>14</v>
      </c>
      <c r="G733" t="s">
        <v>39</v>
      </c>
      <c r="H733" t="s">
        <v>15</v>
      </c>
      <c r="I733" t="s">
        <v>14</v>
      </c>
      <c r="J733" s="1">
        <v>45566.602314814816</v>
      </c>
      <c r="K733" s="1">
        <v>45567</v>
      </c>
      <c r="L733" s="1">
        <v>45566.63894675926</v>
      </c>
      <c r="M733" s="1">
        <v>45566.833333333336</v>
      </c>
      <c r="N733" s="1">
        <v>45567.863333333335</v>
      </c>
      <c r="O733" t="s">
        <v>62</v>
      </c>
      <c r="P733" s="1">
        <v>45567.833333333336</v>
      </c>
      <c r="Q733" t="s">
        <v>67</v>
      </c>
      <c r="R733" t="s">
        <v>68</v>
      </c>
      <c r="S733">
        <v>0.87</v>
      </c>
      <c r="T733">
        <v>5.53</v>
      </c>
      <c r="U733">
        <v>30.25</v>
      </c>
      <c r="V733">
        <v>4.6500000000000004</v>
      </c>
      <c r="W733">
        <v>29.38</v>
      </c>
      <c r="X733">
        <v>24.72</v>
      </c>
      <c r="Y733">
        <v>0.72</v>
      </c>
      <c r="Z733">
        <f>IF(ShipmentData[[#This Row],[ImportToFulfilledHours]]&gt;12, 1, 0)</f>
        <v>0</v>
      </c>
      <c r="AA733">
        <f>IF(ShipmentData[[#This Row],[ImportToPickUpHours]]&gt;18, 1, 0)</f>
        <v>0</v>
      </c>
    </row>
    <row r="734" spans="1:27" x14ac:dyDescent="0.35">
      <c r="A734">
        <v>1472751611</v>
      </c>
      <c r="B734" t="s">
        <v>5</v>
      </c>
      <c r="C734" t="s">
        <v>57</v>
      </c>
      <c r="D734" t="s">
        <v>39</v>
      </c>
      <c r="E734" t="s">
        <v>15</v>
      </c>
      <c r="F734" t="s">
        <v>14</v>
      </c>
      <c r="G734" t="s">
        <v>39</v>
      </c>
      <c r="H734" t="s">
        <v>15</v>
      </c>
      <c r="I734" t="s">
        <v>14</v>
      </c>
      <c r="J734" s="1">
        <v>45566.602997685186</v>
      </c>
      <c r="K734" s="1">
        <v>45567</v>
      </c>
      <c r="L734" s="1">
        <v>45566.696284722224</v>
      </c>
      <c r="M734" s="1">
        <v>45566.708333333336</v>
      </c>
      <c r="N734" s="1">
        <v>45567.71</v>
      </c>
      <c r="O734" t="s">
        <v>62</v>
      </c>
      <c r="P734" s="1">
        <v>45567.708333333336</v>
      </c>
      <c r="Q734" t="s">
        <v>67</v>
      </c>
      <c r="R734" t="s">
        <v>68</v>
      </c>
      <c r="S734">
        <v>2.23</v>
      </c>
      <c r="T734">
        <v>2.52</v>
      </c>
      <c r="U734">
        <v>26.57</v>
      </c>
      <c r="V734">
        <v>0.28000000000000003</v>
      </c>
      <c r="W734">
        <v>24.32</v>
      </c>
      <c r="X734">
        <v>24.03</v>
      </c>
      <c r="Y734">
        <v>0.03</v>
      </c>
      <c r="Z734">
        <f>IF(ShipmentData[[#This Row],[ImportToFulfilledHours]]&gt;12, 1, 0)</f>
        <v>0</v>
      </c>
      <c r="AA734">
        <f>IF(ShipmentData[[#This Row],[ImportToPickUpHours]]&gt;18, 1, 0)</f>
        <v>0</v>
      </c>
    </row>
    <row r="735" spans="1:27" x14ac:dyDescent="0.35">
      <c r="A735">
        <v>1472752212</v>
      </c>
      <c r="B735" t="s">
        <v>5</v>
      </c>
      <c r="C735" t="s">
        <v>57</v>
      </c>
      <c r="D735" t="s">
        <v>39</v>
      </c>
      <c r="E735" t="s">
        <v>15</v>
      </c>
      <c r="F735" t="s">
        <v>14</v>
      </c>
      <c r="G735" t="s">
        <v>39</v>
      </c>
      <c r="H735" t="s">
        <v>15</v>
      </c>
      <c r="I735" t="s">
        <v>14</v>
      </c>
      <c r="J735" s="1">
        <v>45566.603009259263</v>
      </c>
      <c r="K735" s="1">
        <v>45567</v>
      </c>
      <c r="L735" s="1">
        <v>45566.696284722224</v>
      </c>
      <c r="M735" s="1">
        <v>45566.708333333336</v>
      </c>
      <c r="N735" s="1">
        <v>45567.79</v>
      </c>
      <c r="O735" t="s">
        <v>62</v>
      </c>
      <c r="P735" s="1">
        <v>45567.708333333336</v>
      </c>
      <c r="Q735" t="s">
        <v>67</v>
      </c>
      <c r="R735" t="s">
        <v>68</v>
      </c>
      <c r="S735">
        <v>2.23</v>
      </c>
      <c r="T735">
        <v>2.52</v>
      </c>
      <c r="U735">
        <v>28.48</v>
      </c>
      <c r="V735">
        <v>0.28000000000000003</v>
      </c>
      <c r="W735">
        <v>26.23</v>
      </c>
      <c r="X735">
        <v>25.95</v>
      </c>
      <c r="Y735">
        <v>1.95</v>
      </c>
      <c r="Z735">
        <f>IF(ShipmentData[[#This Row],[ImportToFulfilledHours]]&gt;12, 1, 0)</f>
        <v>0</v>
      </c>
      <c r="AA735">
        <f>IF(ShipmentData[[#This Row],[ImportToPickUpHours]]&gt;18, 1, 0)</f>
        <v>0</v>
      </c>
    </row>
    <row r="736" spans="1:27" x14ac:dyDescent="0.35">
      <c r="A736">
        <v>1473019239</v>
      </c>
      <c r="B736" t="s">
        <v>37</v>
      </c>
      <c r="C736" t="s">
        <v>58</v>
      </c>
      <c r="D736" t="s">
        <v>39</v>
      </c>
      <c r="E736" t="s">
        <v>15</v>
      </c>
      <c r="F736" t="s">
        <v>14</v>
      </c>
      <c r="G736" t="s">
        <v>27</v>
      </c>
      <c r="H736" t="s">
        <v>52</v>
      </c>
      <c r="I736" t="s">
        <v>14</v>
      </c>
      <c r="J736" s="1">
        <v>45566.605081018519</v>
      </c>
      <c r="K736" s="1">
        <v>45567</v>
      </c>
      <c r="L736" s="1">
        <v>45567.409942129627</v>
      </c>
      <c r="M736" s="1">
        <v>45567.541666666664</v>
      </c>
      <c r="N736" s="1">
        <v>45570.601666666669</v>
      </c>
      <c r="O736" t="s">
        <v>62</v>
      </c>
      <c r="P736" s="1">
        <v>45570.541666666664</v>
      </c>
      <c r="Q736" t="s">
        <v>67</v>
      </c>
      <c r="R736" t="s">
        <v>68</v>
      </c>
      <c r="S736">
        <v>19.32</v>
      </c>
      <c r="T736">
        <v>22.47</v>
      </c>
      <c r="U736">
        <v>95.92</v>
      </c>
      <c r="V736">
        <v>3.15</v>
      </c>
      <c r="W736">
        <v>76.599999999999994</v>
      </c>
      <c r="X736">
        <v>73.430000000000007</v>
      </c>
      <c r="Y736">
        <v>1.43</v>
      </c>
      <c r="Z736">
        <f>IF(ShipmentData[[#This Row],[ImportToFulfilledHours]]&gt;12, 1, 0)</f>
        <v>1</v>
      </c>
      <c r="AA736">
        <f>IF(ShipmentData[[#This Row],[ImportToPickUpHours]]&gt;18, 1, 0)</f>
        <v>1</v>
      </c>
    </row>
    <row r="737" spans="1:27" x14ac:dyDescent="0.35">
      <c r="A737">
        <v>1473017103</v>
      </c>
      <c r="B737" t="s">
        <v>37</v>
      </c>
      <c r="C737" t="s">
        <v>58</v>
      </c>
      <c r="D737" t="s">
        <v>39</v>
      </c>
      <c r="E737" t="s">
        <v>15</v>
      </c>
      <c r="F737" t="s">
        <v>14</v>
      </c>
      <c r="G737" t="s">
        <v>27</v>
      </c>
      <c r="H737" t="s">
        <v>52</v>
      </c>
      <c r="I737" t="s">
        <v>14</v>
      </c>
      <c r="J737" s="1">
        <v>45566.605081018519</v>
      </c>
      <c r="K737" s="1">
        <v>45567</v>
      </c>
      <c r="L737" s="1">
        <v>45567.408206018517</v>
      </c>
      <c r="M737" s="1">
        <v>45567.541666666664</v>
      </c>
      <c r="N737" s="1">
        <v>45569.425000000003</v>
      </c>
      <c r="O737" t="s">
        <v>62</v>
      </c>
      <c r="P737" s="1">
        <v>45570.541666666664</v>
      </c>
      <c r="Q737" t="s">
        <v>67</v>
      </c>
      <c r="R737" t="s">
        <v>70</v>
      </c>
      <c r="S737">
        <v>19.27</v>
      </c>
      <c r="T737">
        <v>22.47</v>
      </c>
      <c r="U737">
        <v>67.67</v>
      </c>
      <c r="V737">
        <v>3.2</v>
      </c>
      <c r="W737">
        <v>48.4</v>
      </c>
      <c r="X737">
        <v>45.2</v>
      </c>
      <c r="Y737">
        <v>0</v>
      </c>
      <c r="Z737">
        <f>IF(ShipmentData[[#This Row],[ImportToFulfilledHours]]&gt;12, 1, 0)</f>
        <v>1</v>
      </c>
      <c r="AA737">
        <f>IF(ShipmentData[[#This Row],[ImportToPickUpHours]]&gt;18, 1, 0)</f>
        <v>1</v>
      </c>
    </row>
    <row r="738" spans="1:27" x14ac:dyDescent="0.35">
      <c r="A738">
        <v>1473017278</v>
      </c>
      <c r="B738" t="s">
        <v>37</v>
      </c>
      <c r="C738" t="s">
        <v>58</v>
      </c>
      <c r="D738" t="s">
        <v>39</v>
      </c>
      <c r="E738" t="s">
        <v>15</v>
      </c>
      <c r="F738" t="s">
        <v>14</v>
      </c>
      <c r="G738" t="s">
        <v>27</v>
      </c>
      <c r="H738" t="s">
        <v>52</v>
      </c>
      <c r="I738" t="s">
        <v>14</v>
      </c>
      <c r="J738" s="1">
        <v>45566.605092592596</v>
      </c>
      <c r="K738" s="1">
        <v>45567</v>
      </c>
      <c r="L738" s="1">
        <v>45567.408206018517</v>
      </c>
      <c r="M738" s="1">
        <v>45567.541666666664</v>
      </c>
      <c r="N738" s="1">
        <v>45569.656666666669</v>
      </c>
      <c r="O738" t="s">
        <v>62</v>
      </c>
      <c r="P738" s="1">
        <v>45570.541666666664</v>
      </c>
      <c r="Q738" t="s">
        <v>67</v>
      </c>
      <c r="R738" t="s">
        <v>70</v>
      </c>
      <c r="S738">
        <v>19.27</v>
      </c>
      <c r="T738">
        <v>22.47</v>
      </c>
      <c r="U738">
        <v>73.23</v>
      </c>
      <c r="V738">
        <v>3.2</v>
      </c>
      <c r="W738">
        <v>53.95</v>
      </c>
      <c r="X738">
        <v>50.75</v>
      </c>
      <c r="Y738">
        <v>0</v>
      </c>
      <c r="Z738">
        <f>IF(ShipmentData[[#This Row],[ImportToFulfilledHours]]&gt;12, 1, 0)</f>
        <v>1</v>
      </c>
      <c r="AA738">
        <f>IF(ShipmentData[[#This Row],[ImportToPickUpHours]]&gt;18, 1, 0)</f>
        <v>1</v>
      </c>
    </row>
    <row r="739" spans="1:27" x14ac:dyDescent="0.35">
      <c r="A739">
        <v>1473019795</v>
      </c>
      <c r="B739" t="s">
        <v>37</v>
      </c>
      <c r="C739" t="s">
        <v>58</v>
      </c>
      <c r="D739" t="s">
        <v>39</v>
      </c>
      <c r="E739" t="s">
        <v>15</v>
      </c>
      <c r="F739" t="s">
        <v>14</v>
      </c>
      <c r="G739" t="s">
        <v>27</v>
      </c>
      <c r="H739" t="s">
        <v>52</v>
      </c>
      <c r="I739" t="s">
        <v>14</v>
      </c>
      <c r="J739" s="1">
        <v>45566.605092592596</v>
      </c>
      <c r="K739" s="1">
        <v>45567</v>
      </c>
      <c r="L739" s="1">
        <v>45567.409942129627</v>
      </c>
      <c r="M739" s="1">
        <v>45567.541666666664</v>
      </c>
      <c r="N739" s="1">
        <v>45569.445</v>
      </c>
      <c r="O739" t="s">
        <v>62</v>
      </c>
      <c r="P739" s="1">
        <v>45570.541666666664</v>
      </c>
      <c r="Q739" t="s">
        <v>67</v>
      </c>
      <c r="R739" t="s">
        <v>70</v>
      </c>
      <c r="S739">
        <v>19.3</v>
      </c>
      <c r="T739">
        <v>22.47</v>
      </c>
      <c r="U739">
        <v>68.150000000000006</v>
      </c>
      <c r="V739">
        <v>3.15</v>
      </c>
      <c r="W739">
        <v>48.83</v>
      </c>
      <c r="X739">
        <v>45.67</v>
      </c>
      <c r="Y739">
        <v>0</v>
      </c>
      <c r="Z739">
        <f>IF(ShipmentData[[#This Row],[ImportToFulfilledHours]]&gt;12, 1, 0)</f>
        <v>1</v>
      </c>
      <c r="AA739">
        <f>IF(ShipmentData[[#This Row],[ImportToPickUpHours]]&gt;18, 1, 0)</f>
        <v>1</v>
      </c>
    </row>
    <row r="740" spans="1:27" x14ac:dyDescent="0.35">
      <c r="A740">
        <v>1473578610</v>
      </c>
      <c r="B740" t="s">
        <v>5</v>
      </c>
      <c r="C740" t="s">
        <v>57</v>
      </c>
      <c r="D740" t="s">
        <v>39</v>
      </c>
      <c r="E740" t="s">
        <v>15</v>
      </c>
      <c r="F740" t="s">
        <v>14</v>
      </c>
      <c r="G740" t="s">
        <v>39</v>
      </c>
      <c r="H740" t="s">
        <v>15</v>
      </c>
      <c r="I740" t="s">
        <v>14</v>
      </c>
      <c r="J740" s="1">
        <v>45566.608553240738</v>
      </c>
      <c r="K740" s="1">
        <v>45567</v>
      </c>
      <c r="L740" s="1">
        <v>45566.696689814817</v>
      </c>
      <c r="M740" s="1">
        <v>45566.708333333336</v>
      </c>
      <c r="N740" s="1">
        <v>45567.55</v>
      </c>
      <c r="O740" t="s">
        <v>62</v>
      </c>
      <c r="P740" s="1">
        <v>45567.708333333336</v>
      </c>
      <c r="Q740" t="s">
        <v>67</v>
      </c>
      <c r="R740" t="s">
        <v>70</v>
      </c>
      <c r="S740">
        <v>2.1</v>
      </c>
      <c r="T740">
        <v>2.38</v>
      </c>
      <c r="U740">
        <v>22.58</v>
      </c>
      <c r="V740">
        <v>0.27</v>
      </c>
      <c r="W740">
        <v>20.47</v>
      </c>
      <c r="X740">
        <v>20.2</v>
      </c>
      <c r="Y740">
        <v>0</v>
      </c>
      <c r="Z740">
        <f>IF(ShipmentData[[#This Row],[ImportToFulfilledHours]]&gt;12, 1, 0)</f>
        <v>0</v>
      </c>
      <c r="AA740">
        <f>IF(ShipmentData[[#This Row],[ImportToPickUpHours]]&gt;18, 1, 0)</f>
        <v>0</v>
      </c>
    </row>
    <row r="741" spans="1:27" x14ac:dyDescent="0.35">
      <c r="A741">
        <v>1473578806</v>
      </c>
      <c r="B741" t="s">
        <v>5</v>
      </c>
      <c r="C741" t="s">
        <v>57</v>
      </c>
      <c r="D741" t="s">
        <v>39</v>
      </c>
      <c r="E741" t="s">
        <v>15</v>
      </c>
      <c r="F741" t="s">
        <v>14</v>
      </c>
      <c r="G741" t="s">
        <v>39</v>
      </c>
      <c r="H741" t="s">
        <v>15</v>
      </c>
      <c r="I741" t="s">
        <v>14</v>
      </c>
      <c r="J741" s="1">
        <v>45566.608564814815</v>
      </c>
      <c r="K741" s="1">
        <v>45567</v>
      </c>
      <c r="L741" s="1">
        <v>45566.696689814817</v>
      </c>
      <c r="M741" s="1">
        <v>45566.708333333336</v>
      </c>
      <c r="N741" s="1">
        <v>45567.83</v>
      </c>
      <c r="O741" t="s">
        <v>62</v>
      </c>
      <c r="P741" s="1">
        <v>45567.708333333336</v>
      </c>
      <c r="Q741" t="s">
        <v>67</v>
      </c>
      <c r="R741" t="s">
        <v>68</v>
      </c>
      <c r="S741">
        <v>2.1</v>
      </c>
      <c r="T741">
        <v>2.38</v>
      </c>
      <c r="U741">
        <v>29.3</v>
      </c>
      <c r="V741">
        <v>0.27</v>
      </c>
      <c r="W741">
        <v>27.18</v>
      </c>
      <c r="X741">
        <v>26.92</v>
      </c>
      <c r="Y741">
        <v>2.92</v>
      </c>
      <c r="Z741">
        <f>IF(ShipmentData[[#This Row],[ImportToFulfilledHours]]&gt;12, 1, 0)</f>
        <v>0</v>
      </c>
      <c r="AA741">
        <f>IF(ShipmentData[[#This Row],[ImportToPickUpHours]]&gt;18, 1, 0)</f>
        <v>0</v>
      </c>
    </row>
    <row r="742" spans="1:27" x14ac:dyDescent="0.35">
      <c r="A742">
        <v>1893129879</v>
      </c>
      <c r="B742" t="s">
        <v>11</v>
      </c>
      <c r="C742" t="s">
        <v>57</v>
      </c>
      <c r="D742" t="s">
        <v>39</v>
      </c>
      <c r="E742" t="s">
        <v>15</v>
      </c>
      <c r="F742" t="s">
        <v>14</v>
      </c>
      <c r="G742" t="s">
        <v>28</v>
      </c>
      <c r="H742" t="s">
        <v>49</v>
      </c>
      <c r="I742" t="s">
        <v>14</v>
      </c>
      <c r="J742" s="1">
        <v>45566.612743055557</v>
      </c>
      <c r="K742" s="1">
        <v>45567</v>
      </c>
      <c r="L742" s="1">
        <v>45567.409456018519</v>
      </c>
      <c r="M742" s="1">
        <v>45567.541666666664</v>
      </c>
      <c r="N742" s="1">
        <v>45568.581666666665</v>
      </c>
      <c r="O742" t="s">
        <v>62</v>
      </c>
      <c r="P742" s="1">
        <v>45568.541666666664</v>
      </c>
      <c r="Q742" t="s">
        <v>67</v>
      </c>
      <c r="R742" t="s">
        <v>68</v>
      </c>
      <c r="S742">
        <v>19.12</v>
      </c>
      <c r="T742">
        <v>22.28</v>
      </c>
      <c r="U742">
        <v>47.25</v>
      </c>
      <c r="V742">
        <v>3.17</v>
      </c>
      <c r="W742">
        <v>28.12</v>
      </c>
      <c r="X742">
        <v>24.95</v>
      </c>
      <c r="Y742">
        <v>0.95</v>
      </c>
      <c r="Z742">
        <f>IF(ShipmentData[[#This Row],[ImportToFulfilledHours]]&gt;12, 1, 0)</f>
        <v>1</v>
      </c>
      <c r="AA742">
        <f>IF(ShipmentData[[#This Row],[ImportToPickUpHours]]&gt;18, 1, 0)</f>
        <v>1</v>
      </c>
    </row>
    <row r="743" spans="1:27" x14ac:dyDescent="0.35">
      <c r="A743">
        <v>1893130121</v>
      </c>
      <c r="B743" t="s">
        <v>11</v>
      </c>
      <c r="C743" t="s">
        <v>57</v>
      </c>
      <c r="D743" t="s">
        <v>39</v>
      </c>
      <c r="E743" t="s">
        <v>15</v>
      </c>
      <c r="F743" t="s">
        <v>14</v>
      </c>
      <c r="G743" t="s">
        <v>28</v>
      </c>
      <c r="H743" t="s">
        <v>49</v>
      </c>
      <c r="I743" t="s">
        <v>14</v>
      </c>
      <c r="J743" s="1">
        <v>45566.612754629627</v>
      </c>
      <c r="K743" s="1">
        <v>45567</v>
      </c>
      <c r="L743" s="1">
        <v>45567.409456018519</v>
      </c>
      <c r="M743" s="1">
        <v>45567.541666666664</v>
      </c>
      <c r="N743" s="1"/>
      <c r="O743" t="s">
        <v>62</v>
      </c>
      <c r="P743" s="1">
        <v>45568.541666666664</v>
      </c>
      <c r="Q743" t="s">
        <v>69</v>
      </c>
      <c r="R743" t="s">
        <v>69</v>
      </c>
      <c r="S743">
        <v>19.12</v>
      </c>
      <c r="T743">
        <v>22.28</v>
      </c>
      <c r="V743">
        <v>3.17</v>
      </c>
      <c r="Y743">
        <v>0</v>
      </c>
      <c r="Z743">
        <f>IF(ShipmentData[[#This Row],[ImportToFulfilledHours]]&gt;12, 1, 0)</f>
        <v>1</v>
      </c>
      <c r="AA743">
        <f>IF(ShipmentData[[#This Row],[ImportToPickUpHours]]&gt;18, 1, 0)</f>
        <v>1</v>
      </c>
    </row>
    <row r="744" spans="1:27" x14ac:dyDescent="0.35">
      <c r="A744">
        <v>1474906779</v>
      </c>
      <c r="B744" t="s">
        <v>5</v>
      </c>
      <c r="C744" t="s">
        <v>57</v>
      </c>
      <c r="D744" t="s">
        <v>39</v>
      </c>
      <c r="E744" t="s">
        <v>15</v>
      </c>
      <c r="F744" t="s">
        <v>14</v>
      </c>
      <c r="G744" t="s">
        <v>39</v>
      </c>
      <c r="H744" t="s">
        <v>15</v>
      </c>
      <c r="I744" t="s">
        <v>14</v>
      </c>
      <c r="J744" s="1">
        <v>45566.614803240744</v>
      </c>
      <c r="K744" s="1">
        <v>45567</v>
      </c>
      <c r="L744" s="1">
        <v>45567.430879629632</v>
      </c>
      <c r="M744" s="1">
        <v>45567.541666666664</v>
      </c>
      <c r="N744" s="1">
        <v>45568.528333333335</v>
      </c>
      <c r="O744" t="s">
        <v>62</v>
      </c>
      <c r="P744" s="1">
        <v>45568.541666666664</v>
      </c>
      <c r="Q744" t="s">
        <v>67</v>
      </c>
      <c r="R744" t="s">
        <v>70</v>
      </c>
      <c r="S744">
        <v>19.579999999999998</v>
      </c>
      <c r="T744">
        <v>22.23</v>
      </c>
      <c r="U744">
        <v>45.92</v>
      </c>
      <c r="V744">
        <v>2.65</v>
      </c>
      <c r="W744">
        <v>26.33</v>
      </c>
      <c r="X744">
        <v>23.67</v>
      </c>
      <c r="Y744">
        <v>0</v>
      </c>
      <c r="Z744">
        <f>IF(ShipmentData[[#This Row],[ImportToFulfilledHours]]&gt;12, 1, 0)</f>
        <v>1</v>
      </c>
      <c r="AA744">
        <f>IF(ShipmentData[[#This Row],[ImportToPickUpHours]]&gt;18, 1, 0)</f>
        <v>1</v>
      </c>
    </row>
    <row r="745" spans="1:27" x14ac:dyDescent="0.35">
      <c r="A745">
        <v>1474907141</v>
      </c>
      <c r="B745" t="s">
        <v>5</v>
      </c>
      <c r="C745" t="s">
        <v>57</v>
      </c>
      <c r="D745" t="s">
        <v>39</v>
      </c>
      <c r="E745" t="s">
        <v>15</v>
      </c>
      <c r="F745" t="s">
        <v>14</v>
      </c>
      <c r="G745" t="s">
        <v>39</v>
      </c>
      <c r="H745" t="s">
        <v>15</v>
      </c>
      <c r="I745" t="s">
        <v>14</v>
      </c>
      <c r="J745" s="1">
        <v>45566.614814814813</v>
      </c>
      <c r="K745" s="1">
        <v>45567</v>
      </c>
      <c r="L745" s="1">
        <v>45567.430879629632</v>
      </c>
      <c r="M745" s="1">
        <v>45567.541666666664</v>
      </c>
      <c r="N745" s="1">
        <v>45568.66333333333</v>
      </c>
      <c r="O745" t="s">
        <v>62</v>
      </c>
      <c r="P745" s="1">
        <v>45568.541666666664</v>
      </c>
      <c r="Q745" t="s">
        <v>67</v>
      </c>
      <c r="R745" t="s">
        <v>68</v>
      </c>
      <c r="S745">
        <v>19.579999999999998</v>
      </c>
      <c r="T745">
        <v>22.23</v>
      </c>
      <c r="U745">
        <v>49.15</v>
      </c>
      <c r="V745">
        <v>2.65</v>
      </c>
      <c r="W745">
        <v>29.57</v>
      </c>
      <c r="X745">
        <v>26.92</v>
      </c>
      <c r="Y745">
        <v>2.92</v>
      </c>
      <c r="Z745">
        <f>IF(ShipmentData[[#This Row],[ImportToFulfilledHours]]&gt;12, 1, 0)</f>
        <v>1</v>
      </c>
      <c r="AA745">
        <f>IF(ShipmentData[[#This Row],[ImportToPickUpHours]]&gt;18, 1, 0)</f>
        <v>1</v>
      </c>
    </row>
    <row r="746" spans="1:27" x14ac:dyDescent="0.35">
      <c r="A746">
        <v>2087875378</v>
      </c>
      <c r="B746" t="s">
        <v>37</v>
      </c>
      <c r="C746" t="s">
        <v>57</v>
      </c>
      <c r="D746" t="s">
        <v>39</v>
      </c>
      <c r="E746" t="s">
        <v>15</v>
      </c>
      <c r="F746" t="s">
        <v>14</v>
      </c>
      <c r="G746" t="s">
        <v>27</v>
      </c>
      <c r="H746" t="s">
        <v>52</v>
      </c>
      <c r="I746" t="s">
        <v>14</v>
      </c>
      <c r="J746" s="1">
        <v>45566.616226851853</v>
      </c>
      <c r="K746" s="1">
        <v>45567</v>
      </c>
      <c r="L746" s="1">
        <v>45567.463310185187</v>
      </c>
      <c r="M746" s="1">
        <v>45567.541666666664</v>
      </c>
      <c r="N746" s="1">
        <v>45568.425671296296</v>
      </c>
      <c r="O746" t="s">
        <v>62</v>
      </c>
      <c r="P746" s="1">
        <v>45568.541666666664</v>
      </c>
      <c r="Q746" t="s">
        <v>67</v>
      </c>
      <c r="R746" t="s">
        <v>70</v>
      </c>
      <c r="S746">
        <v>20.32</v>
      </c>
      <c r="T746">
        <v>22.2</v>
      </c>
      <c r="U746">
        <v>43.42</v>
      </c>
      <c r="V746">
        <v>1.87</v>
      </c>
      <c r="W746">
        <v>23.08</v>
      </c>
      <c r="X746">
        <v>21.2</v>
      </c>
      <c r="Y746">
        <v>0</v>
      </c>
      <c r="Z746">
        <f>IF(ShipmentData[[#This Row],[ImportToFulfilledHours]]&gt;12, 1, 0)</f>
        <v>1</v>
      </c>
      <c r="AA746">
        <f>IF(ShipmentData[[#This Row],[ImportToPickUpHours]]&gt;18, 1, 0)</f>
        <v>1</v>
      </c>
    </row>
    <row r="747" spans="1:27" x14ac:dyDescent="0.35">
      <c r="A747">
        <v>2087875627</v>
      </c>
      <c r="B747" t="s">
        <v>37</v>
      </c>
      <c r="C747" t="s">
        <v>57</v>
      </c>
      <c r="D747" t="s">
        <v>39</v>
      </c>
      <c r="E747" t="s">
        <v>15</v>
      </c>
      <c r="F747" t="s">
        <v>14</v>
      </c>
      <c r="G747" t="s">
        <v>27</v>
      </c>
      <c r="H747" t="s">
        <v>52</v>
      </c>
      <c r="I747" t="s">
        <v>14</v>
      </c>
      <c r="J747" s="1">
        <v>45566.616238425922</v>
      </c>
      <c r="K747" s="1">
        <v>45567</v>
      </c>
      <c r="L747" s="1">
        <v>45567.463310185187</v>
      </c>
      <c r="M747" s="1">
        <v>45567.541666666664</v>
      </c>
      <c r="N747" s="1">
        <v>45568.556666666664</v>
      </c>
      <c r="O747" t="s">
        <v>62</v>
      </c>
      <c r="P747" s="1">
        <v>45568.541666666664</v>
      </c>
      <c r="Q747" t="s">
        <v>67</v>
      </c>
      <c r="R747" t="s">
        <v>68</v>
      </c>
      <c r="S747">
        <v>20.32</v>
      </c>
      <c r="T747">
        <v>22.2</v>
      </c>
      <c r="U747">
        <v>46.57</v>
      </c>
      <c r="V747">
        <v>1.87</v>
      </c>
      <c r="W747">
        <v>26.23</v>
      </c>
      <c r="X747">
        <v>24.35</v>
      </c>
      <c r="Y747">
        <v>0.35</v>
      </c>
      <c r="Z747">
        <f>IF(ShipmentData[[#This Row],[ImportToFulfilledHours]]&gt;12, 1, 0)</f>
        <v>1</v>
      </c>
      <c r="AA747">
        <f>IF(ShipmentData[[#This Row],[ImportToPickUpHours]]&gt;18, 1, 0)</f>
        <v>1</v>
      </c>
    </row>
    <row r="748" spans="1:27" x14ac:dyDescent="0.35">
      <c r="A748">
        <v>1894269138</v>
      </c>
      <c r="B748" t="s">
        <v>37</v>
      </c>
      <c r="C748" t="s">
        <v>38</v>
      </c>
      <c r="D748" t="s">
        <v>39</v>
      </c>
      <c r="E748" t="s">
        <v>15</v>
      </c>
      <c r="F748" t="s">
        <v>14</v>
      </c>
      <c r="G748" t="s">
        <v>31</v>
      </c>
      <c r="H748" t="s">
        <v>46</v>
      </c>
      <c r="I748" t="s">
        <v>14</v>
      </c>
      <c r="J748" s="1">
        <v>45566.618298611109</v>
      </c>
      <c r="K748" s="1">
        <v>45567</v>
      </c>
      <c r="L748" s="1">
        <v>45566.749178240738</v>
      </c>
      <c r="M748" s="1">
        <v>45566.833333333336</v>
      </c>
      <c r="N748" s="1"/>
      <c r="O748" t="s">
        <v>62</v>
      </c>
      <c r="P748" s="1">
        <v>45568.833333333336</v>
      </c>
      <c r="Q748" t="s">
        <v>69</v>
      </c>
      <c r="R748" t="s">
        <v>69</v>
      </c>
      <c r="S748">
        <v>3.13</v>
      </c>
      <c r="T748">
        <v>5.15</v>
      </c>
      <c r="V748">
        <v>2.02</v>
      </c>
      <c r="Y748">
        <v>0</v>
      </c>
      <c r="Z748">
        <f>IF(ShipmentData[[#This Row],[ImportToFulfilledHours]]&gt;12, 1, 0)</f>
        <v>0</v>
      </c>
      <c r="AA748">
        <f>IF(ShipmentData[[#This Row],[ImportToPickUpHours]]&gt;18, 1, 0)</f>
        <v>0</v>
      </c>
    </row>
    <row r="749" spans="1:27" x14ac:dyDescent="0.35">
      <c r="A749">
        <v>1894269349</v>
      </c>
      <c r="B749" t="s">
        <v>37</v>
      </c>
      <c r="C749" t="s">
        <v>38</v>
      </c>
      <c r="D749" t="s">
        <v>39</v>
      </c>
      <c r="E749" t="s">
        <v>15</v>
      </c>
      <c r="F749" t="s">
        <v>14</v>
      </c>
      <c r="G749" t="s">
        <v>31</v>
      </c>
      <c r="H749" t="s">
        <v>46</v>
      </c>
      <c r="I749" t="s">
        <v>14</v>
      </c>
      <c r="J749" s="1">
        <v>45566.618310185186</v>
      </c>
      <c r="K749" s="1">
        <v>45567</v>
      </c>
      <c r="L749" s="1">
        <v>45566.749178240738</v>
      </c>
      <c r="M749" s="1">
        <v>45566.833333333336</v>
      </c>
      <c r="N749" s="1">
        <v>45567.66333333333</v>
      </c>
      <c r="O749" t="s">
        <v>63</v>
      </c>
      <c r="P749" s="1">
        <v>45568.833333333336</v>
      </c>
      <c r="Q749" t="s">
        <v>67</v>
      </c>
      <c r="R749" t="s">
        <v>70</v>
      </c>
      <c r="S749">
        <v>3.13</v>
      </c>
      <c r="T749">
        <v>5.15</v>
      </c>
      <c r="U749">
        <v>25.07</v>
      </c>
      <c r="V749">
        <v>2.02</v>
      </c>
      <c r="W749">
        <v>21.93</v>
      </c>
      <c r="X749">
        <v>19.920000000000002</v>
      </c>
      <c r="Y749">
        <v>0</v>
      </c>
      <c r="Z749">
        <f>IF(ShipmentData[[#This Row],[ImportToFulfilledHours]]&gt;12, 1, 0)</f>
        <v>0</v>
      </c>
      <c r="AA749">
        <f>IF(ShipmentData[[#This Row],[ImportToPickUpHours]]&gt;18, 1, 0)</f>
        <v>0</v>
      </c>
    </row>
    <row r="750" spans="1:27" x14ac:dyDescent="0.35">
      <c r="A750">
        <v>1475747512</v>
      </c>
      <c r="B750" t="s">
        <v>5</v>
      </c>
      <c r="C750" t="s">
        <v>38</v>
      </c>
      <c r="D750" t="s">
        <v>39</v>
      </c>
      <c r="E750" t="s">
        <v>15</v>
      </c>
      <c r="F750" t="s">
        <v>14</v>
      </c>
      <c r="G750" t="s">
        <v>26</v>
      </c>
      <c r="H750" t="s">
        <v>42</v>
      </c>
      <c r="I750" t="s">
        <v>14</v>
      </c>
      <c r="J750" s="1">
        <v>45566.619664351849</v>
      </c>
      <c r="K750" s="1">
        <v>45567</v>
      </c>
      <c r="L750" s="1">
        <v>45567.450833333336</v>
      </c>
      <c r="M750" s="1">
        <v>45567.541666666664</v>
      </c>
      <c r="N750" s="1">
        <v>45568.623333333337</v>
      </c>
      <c r="O750" t="s">
        <v>62</v>
      </c>
      <c r="P750" s="1">
        <v>45569.541666666664</v>
      </c>
      <c r="Q750" t="s">
        <v>67</v>
      </c>
      <c r="R750" t="s">
        <v>70</v>
      </c>
      <c r="S750">
        <v>19.93</v>
      </c>
      <c r="T750">
        <v>22.12</v>
      </c>
      <c r="U750">
        <v>48.08</v>
      </c>
      <c r="V750">
        <v>2.17</v>
      </c>
      <c r="W750">
        <v>28.13</v>
      </c>
      <c r="X750">
        <v>25.95</v>
      </c>
      <c r="Y750">
        <v>0</v>
      </c>
      <c r="Z750">
        <f>IF(ShipmentData[[#This Row],[ImportToFulfilledHours]]&gt;12, 1, 0)</f>
        <v>1</v>
      </c>
      <c r="AA750">
        <f>IF(ShipmentData[[#This Row],[ImportToPickUpHours]]&gt;18, 1, 0)</f>
        <v>1</v>
      </c>
    </row>
    <row r="751" spans="1:27" x14ac:dyDescent="0.35">
      <c r="A751">
        <v>1475747847</v>
      </c>
      <c r="B751" t="s">
        <v>5</v>
      </c>
      <c r="C751" t="s">
        <v>38</v>
      </c>
      <c r="D751" t="s">
        <v>39</v>
      </c>
      <c r="E751" t="s">
        <v>15</v>
      </c>
      <c r="F751" t="s">
        <v>14</v>
      </c>
      <c r="G751" t="s">
        <v>26</v>
      </c>
      <c r="H751" t="s">
        <v>42</v>
      </c>
      <c r="I751" t="s">
        <v>14</v>
      </c>
      <c r="J751" s="1">
        <v>45566.619675925926</v>
      </c>
      <c r="K751" s="1">
        <v>45567</v>
      </c>
      <c r="L751" s="1">
        <v>45567.450833333336</v>
      </c>
      <c r="M751" s="1">
        <v>45567.541666666664</v>
      </c>
      <c r="N751" s="1">
        <v>45569.868333333332</v>
      </c>
      <c r="O751" t="s">
        <v>62</v>
      </c>
      <c r="P751" s="1">
        <v>45569.541666666664</v>
      </c>
      <c r="Q751" t="s">
        <v>67</v>
      </c>
      <c r="R751" t="s">
        <v>68</v>
      </c>
      <c r="S751">
        <v>19.93</v>
      </c>
      <c r="T751">
        <v>22.12</v>
      </c>
      <c r="U751">
        <v>77.97</v>
      </c>
      <c r="V751">
        <v>2.17</v>
      </c>
      <c r="W751">
        <v>58.02</v>
      </c>
      <c r="X751">
        <v>55.83</v>
      </c>
      <c r="Y751">
        <v>7.83</v>
      </c>
      <c r="Z751">
        <f>IF(ShipmentData[[#This Row],[ImportToFulfilledHours]]&gt;12, 1, 0)</f>
        <v>1</v>
      </c>
      <c r="AA751">
        <f>IF(ShipmentData[[#This Row],[ImportToPickUpHours]]&gt;18, 1, 0)</f>
        <v>1</v>
      </c>
    </row>
    <row r="752" spans="1:27" x14ac:dyDescent="0.35">
      <c r="A752">
        <v>1894472686</v>
      </c>
      <c r="B752" t="s">
        <v>37</v>
      </c>
      <c r="C752" t="s">
        <v>58</v>
      </c>
      <c r="D752" t="s">
        <v>39</v>
      </c>
      <c r="E752" t="s">
        <v>15</v>
      </c>
      <c r="F752" t="s">
        <v>14</v>
      </c>
      <c r="G752" t="s">
        <v>33</v>
      </c>
      <c r="H752" t="s">
        <v>46</v>
      </c>
      <c r="I752" t="s">
        <v>14</v>
      </c>
      <c r="J752" s="1">
        <v>45566.619687500002</v>
      </c>
      <c r="K752" s="1">
        <v>45567</v>
      </c>
      <c r="L752" s="1">
        <v>45567.457951388889</v>
      </c>
      <c r="M752" s="1">
        <v>45567.541666666664</v>
      </c>
      <c r="N752" s="1"/>
      <c r="O752" t="s">
        <v>62</v>
      </c>
      <c r="P752" s="1">
        <v>45570.541666666664</v>
      </c>
      <c r="Q752" t="s">
        <v>69</v>
      </c>
      <c r="R752" t="s">
        <v>69</v>
      </c>
      <c r="S752">
        <v>20.12</v>
      </c>
      <c r="T752">
        <v>22.12</v>
      </c>
      <c r="V752">
        <v>2</v>
      </c>
      <c r="Y752">
        <v>0</v>
      </c>
      <c r="Z752">
        <f>IF(ShipmentData[[#This Row],[ImportToFulfilledHours]]&gt;12, 1, 0)</f>
        <v>1</v>
      </c>
      <c r="AA752">
        <f>IF(ShipmentData[[#This Row],[ImportToPickUpHours]]&gt;18, 1, 0)</f>
        <v>1</v>
      </c>
    </row>
    <row r="753" spans="1:27" x14ac:dyDescent="0.35">
      <c r="A753">
        <v>1894473238</v>
      </c>
      <c r="B753" t="s">
        <v>37</v>
      </c>
      <c r="C753" t="s">
        <v>58</v>
      </c>
      <c r="D753" t="s">
        <v>39</v>
      </c>
      <c r="E753" t="s">
        <v>15</v>
      </c>
      <c r="F753" t="s">
        <v>14</v>
      </c>
      <c r="G753" t="s">
        <v>33</v>
      </c>
      <c r="H753" t="s">
        <v>46</v>
      </c>
      <c r="I753" t="s">
        <v>14</v>
      </c>
      <c r="J753" s="1">
        <v>45566.619699074072</v>
      </c>
      <c r="K753" s="1">
        <v>45567</v>
      </c>
      <c r="L753" s="1">
        <v>45567.457951388889</v>
      </c>
      <c r="M753" s="1">
        <v>45567.541666666664</v>
      </c>
      <c r="N753" s="1">
        <v>45569.40766203704</v>
      </c>
      <c r="O753" t="s">
        <v>62</v>
      </c>
      <c r="P753" s="1">
        <v>45570.541666666664</v>
      </c>
      <c r="Q753" t="s">
        <v>67</v>
      </c>
      <c r="R753" t="s">
        <v>70</v>
      </c>
      <c r="S753">
        <v>20.12</v>
      </c>
      <c r="T753">
        <v>22.12</v>
      </c>
      <c r="U753">
        <v>66.900000000000006</v>
      </c>
      <c r="V753">
        <v>2</v>
      </c>
      <c r="W753">
        <v>46.78</v>
      </c>
      <c r="X753">
        <v>44.78</v>
      </c>
      <c r="Y753">
        <v>0</v>
      </c>
      <c r="Z753">
        <f>IF(ShipmentData[[#This Row],[ImportToFulfilledHours]]&gt;12, 1, 0)</f>
        <v>1</v>
      </c>
      <c r="AA753">
        <f>IF(ShipmentData[[#This Row],[ImportToPickUpHours]]&gt;18, 1, 0)</f>
        <v>1</v>
      </c>
    </row>
    <row r="754" spans="1:27" x14ac:dyDescent="0.35">
      <c r="A754">
        <v>2165145805</v>
      </c>
      <c r="B754" t="s">
        <v>11</v>
      </c>
      <c r="C754" t="s">
        <v>58</v>
      </c>
      <c r="D754" t="s">
        <v>39</v>
      </c>
      <c r="E754" t="s">
        <v>15</v>
      </c>
      <c r="F754" t="s">
        <v>14</v>
      </c>
      <c r="G754" t="s">
        <v>16</v>
      </c>
      <c r="H754" t="s">
        <v>44</v>
      </c>
      <c r="I754" t="s">
        <v>14</v>
      </c>
      <c r="J754" s="1">
        <v>45566.620312500003</v>
      </c>
      <c r="K754" s="1">
        <v>45567</v>
      </c>
      <c r="L754" s="1">
        <v>45567.530821759261</v>
      </c>
      <c r="M754" s="1">
        <v>45567.541666666664</v>
      </c>
      <c r="N754" s="1">
        <v>45570.786666666667</v>
      </c>
      <c r="O754" t="s">
        <v>62</v>
      </c>
      <c r="P754" s="1">
        <v>45570.541666666664</v>
      </c>
      <c r="Q754" t="s">
        <v>67</v>
      </c>
      <c r="R754" t="s">
        <v>68</v>
      </c>
      <c r="S754">
        <v>21.85</v>
      </c>
      <c r="T754">
        <v>22.1</v>
      </c>
      <c r="U754">
        <v>99.98</v>
      </c>
      <c r="V754">
        <v>0.25</v>
      </c>
      <c r="W754">
        <v>78.13</v>
      </c>
      <c r="X754">
        <v>77.87</v>
      </c>
      <c r="Y754">
        <v>5.87</v>
      </c>
      <c r="Z754">
        <f>IF(ShipmentData[[#This Row],[ImportToFulfilledHours]]&gt;12, 1, 0)</f>
        <v>1</v>
      </c>
      <c r="AA754">
        <f>IF(ShipmentData[[#This Row],[ImportToPickUpHours]]&gt;18, 1, 0)</f>
        <v>1</v>
      </c>
    </row>
    <row r="755" spans="1:27" x14ac:dyDescent="0.35">
      <c r="A755">
        <v>2165145846</v>
      </c>
      <c r="B755" t="s">
        <v>11</v>
      </c>
      <c r="C755" t="s">
        <v>58</v>
      </c>
      <c r="D755" t="s">
        <v>39</v>
      </c>
      <c r="E755" t="s">
        <v>15</v>
      </c>
      <c r="F755" t="s">
        <v>14</v>
      </c>
      <c r="G755" t="s">
        <v>16</v>
      </c>
      <c r="H755" t="s">
        <v>44</v>
      </c>
      <c r="I755" t="s">
        <v>14</v>
      </c>
      <c r="J755" s="1">
        <v>45566.620324074072</v>
      </c>
      <c r="K755" s="1">
        <v>45567</v>
      </c>
      <c r="L755" s="1">
        <v>45567.530821759261</v>
      </c>
      <c r="M755" s="1">
        <v>45567.541666666664</v>
      </c>
      <c r="N755" s="1">
        <v>45569.64166666667</v>
      </c>
      <c r="O755" t="s">
        <v>62</v>
      </c>
      <c r="P755" s="1">
        <v>45570.541666666664</v>
      </c>
      <c r="Q755" t="s">
        <v>67</v>
      </c>
      <c r="R755" t="s">
        <v>70</v>
      </c>
      <c r="S755">
        <v>21.85</v>
      </c>
      <c r="T755">
        <v>22.1</v>
      </c>
      <c r="U755">
        <v>72.5</v>
      </c>
      <c r="V755">
        <v>0.25</v>
      </c>
      <c r="W755">
        <v>50.65</v>
      </c>
      <c r="X755">
        <v>50.4</v>
      </c>
      <c r="Y755">
        <v>0</v>
      </c>
      <c r="Z755">
        <f>IF(ShipmentData[[#This Row],[ImportToFulfilledHours]]&gt;12, 1, 0)</f>
        <v>1</v>
      </c>
      <c r="AA755">
        <f>IF(ShipmentData[[#This Row],[ImportToPickUpHours]]&gt;18, 1, 0)</f>
        <v>1</v>
      </c>
    </row>
    <row r="756" spans="1:27" x14ac:dyDescent="0.35">
      <c r="A756">
        <v>1707242533</v>
      </c>
      <c r="B756" t="s">
        <v>37</v>
      </c>
      <c r="C756" t="s">
        <v>38</v>
      </c>
      <c r="D756" t="s">
        <v>39</v>
      </c>
      <c r="E756" t="s">
        <v>15</v>
      </c>
      <c r="F756" t="s">
        <v>14</v>
      </c>
      <c r="G756" t="s">
        <v>19</v>
      </c>
      <c r="H756" t="s">
        <v>42</v>
      </c>
      <c r="I756" t="s">
        <v>14</v>
      </c>
      <c r="J756" s="1">
        <v>45566.620370370372</v>
      </c>
      <c r="K756" s="1">
        <v>45567</v>
      </c>
      <c r="L756" s="1">
        <v>45567.394131944442</v>
      </c>
      <c r="M756" s="1">
        <v>45567.541666666664</v>
      </c>
      <c r="N756" s="1">
        <v>45568.616666666669</v>
      </c>
      <c r="O756" t="s">
        <v>62</v>
      </c>
      <c r="P756" s="1">
        <v>45569.541666666664</v>
      </c>
      <c r="Q756" t="s">
        <v>67</v>
      </c>
      <c r="R756" t="s">
        <v>70</v>
      </c>
      <c r="S756">
        <v>18.57</v>
      </c>
      <c r="T756">
        <v>22.1</v>
      </c>
      <c r="U756">
        <v>47.9</v>
      </c>
      <c r="V756">
        <v>3.53</v>
      </c>
      <c r="W756">
        <v>29.33</v>
      </c>
      <c r="X756">
        <v>25.8</v>
      </c>
      <c r="Y756">
        <v>0</v>
      </c>
      <c r="Z756">
        <f>IF(ShipmentData[[#This Row],[ImportToFulfilledHours]]&gt;12, 1, 0)</f>
        <v>1</v>
      </c>
      <c r="AA756">
        <f>IF(ShipmentData[[#This Row],[ImportToPickUpHours]]&gt;18, 1, 0)</f>
        <v>1</v>
      </c>
    </row>
    <row r="757" spans="1:27" x14ac:dyDescent="0.35">
      <c r="A757">
        <v>1707242587</v>
      </c>
      <c r="B757" t="s">
        <v>37</v>
      </c>
      <c r="C757" t="s">
        <v>38</v>
      </c>
      <c r="D757" t="s">
        <v>39</v>
      </c>
      <c r="E757" t="s">
        <v>15</v>
      </c>
      <c r="F757" t="s">
        <v>14</v>
      </c>
      <c r="G757" t="s">
        <v>19</v>
      </c>
      <c r="H757" t="s">
        <v>42</v>
      </c>
      <c r="I757" t="s">
        <v>14</v>
      </c>
      <c r="J757" s="1">
        <v>45566.620381944442</v>
      </c>
      <c r="K757" s="1">
        <v>45567</v>
      </c>
      <c r="L757" s="1">
        <v>45567.394131944442</v>
      </c>
      <c r="M757" s="1">
        <v>45567.541666666664</v>
      </c>
      <c r="N757" s="1">
        <v>45568.476666666669</v>
      </c>
      <c r="O757" t="s">
        <v>62</v>
      </c>
      <c r="P757" s="1">
        <v>45569.541666666664</v>
      </c>
      <c r="Q757" t="s">
        <v>67</v>
      </c>
      <c r="R757" t="s">
        <v>70</v>
      </c>
      <c r="S757">
        <v>18.57</v>
      </c>
      <c r="T757">
        <v>22.1</v>
      </c>
      <c r="U757">
        <v>44.55</v>
      </c>
      <c r="V757">
        <v>3.53</v>
      </c>
      <c r="W757">
        <v>25.97</v>
      </c>
      <c r="X757">
        <v>22.43</v>
      </c>
      <c r="Y757">
        <v>0</v>
      </c>
      <c r="Z757">
        <f>IF(ShipmentData[[#This Row],[ImportToFulfilledHours]]&gt;12, 1, 0)</f>
        <v>1</v>
      </c>
      <c r="AA757">
        <f>IF(ShipmentData[[#This Row],[ImportToPickUpHours]]&gt;18, 1, 0)</f>
        <v>1</v>
      </c>
    </row>
    <row r="758" spans="1:27" x14ac:dyDescent="0.35">
      <c r="A758">
        <v>1894753837</v>
      </c>
      <c r="B758" t="s">
        <v>11</v>
      </c>
      <c r="C758" t="s">
        <v>57</v>
      </c>
      <c r="D758" t="s">
        <v>39</v>
      </c>
      <c r="E758" t="s">
        <v>15</v>
      </c>
      <c r="F758" t="s">
        <v>14</v>
      </c>
      <c r="G758" t="s">
        <v>39</v>
      </c>
      <c r="H758" t="s">
        <v>15</v>
      </c>
      <c r="I758" t="s">
        <v>14</v>
      </c>
      <c r="J758" s="1">
        <v>45566.621770833335</v>
      </c>
      <c r="K758" s="1">
        <v>45567</v>
      </c>
      <c r="L758" s="1">
        <v>45567.456446759257</v>
      </c>
      <c r="M758" s="1">
        <v>45567.541666666664</v>
      </c>
      <c r="N758" s="1"/>
      <c r="O758" t="s">
        <v>62</v>
      </c>
      <c r="P758" s="1">
        <v>45568.541666666664</v>
      </c>
      <c r="Q758" t="s">
        <v>69</v>
      </c>
      <c r="R758" t="s">
        <v>69</v>
      </c>
      <c r="S758">
        <v>20.02</v>
      </c>
      <c r="T758">
        <v>22.07</v>
      </c>
      <c r="V758">
        <v>2.0299999999999998</v>
      </c>
      <c r="Y758">
        <v>0</v>
      </c>
      <c r="Z758">
        <f>IF(ShipmentData[[#This Row],[ImportToFulfilledHours]]&gt;12, 1, 0)</f>
        <v>1</v>
      </c>
      <c r="AA758">
        <f>IF(ShipmentData[[#This Row],[ImportToPickUpHours]]&gt;18, 1, 0)</f>
        <v>1</v>
      </c>
    </row>
    <row r="759" spans="1:27" x14ac:dyDescent="0.35">
      <c r="A759">
        <v>1894754553</v>
      </c>
      <c r="B759" t="s">
        <v>11</v>
      </c>
      <c r="C759" t="s">
        <v>57</v>
      </c>
      <c r="D759" t="s">
        <v>39</v>
      </c>
      <c r="E759" t="s">
        <v>15</v>
      </c>
      <c r="F759" t="s">
        <v>14</v>
      </c>
      <c r="G759" t="s">
        <v>39</v>
      </c>
      <c r="H759" t="s">
        <v>15</v>
      </c>
      <c r="I759" t="s">
        <v>14</v>
      </c>
      <c r="J759" s="1">
        <v>45566.621782407405</v>
      </c>
      <c r="K759" s="1">
        <v>45567</v>
      </c>
      <c r="L759" s="1">
        <v>45567.456446759257</v>
      </c>
      <c r="M759" s="1">
        <v>45567.541666666664</v>
      </c>
      <c r="N759" s="1">
        <v>45568.67</v>
      </c>
      <c r="O759" t="s">
        <v>62</v>
      </c>
      <c r="P759" s="1">
        <v>45568.541666666664</v>
      </c>
      <c r="Q759" t="s">
        <v>67</v>
      </c>
      <c r="R759" t="s">
        <v>68</v>
      </c>
      <c r="S759">
        <v>20.02</v>
      </c>
      <c r="T759">
        <v>22.07</v>
      </c>
      <c r="U759">
        <v>49.15</v>
      </c>
      <c r="V759">
        <v>2.0299999999999998</v>
      </c>
      <c r="W759">
        <v>29.12</v>
      </c>
      <c r="X759">
        <v>27.07</v>
      </c>
      <c r="Y759">
        <v>3.07</v>
      </c>
      <c r="Z759">
        <f>IF(ShipmentData[[#This Row],[ImportToFulfilledHours]]&gt;12, 1, 0)</f>
        <v>1</v>
      </c>
      <c r="AA759">
        <f>IF(ShipmentData[[#This Row],[ImportToPickUpHours]]&gt;18, 1, 0)</f>
        <v>1</v>
      </c>
    </row>
    <row r="760" spans="1:27" x14ac:dyDescent="0.35">
      <c r="A760">
        <v>2088729488</v>
      </c>
      <c r="B760" t="s">
        <v>6</v>
      </c>
      <c r="C760" t="s">
        <v>38</v>
      </c>
      <c r="D760" t="s">
        <v>39</v>
      </c>
      <c r="E760" t="s">
        <v>15</v>
      </c>
      <c r="F760" t="s">
        <v>14</v>
      </c>
      <c r="G760" t="s">
        <v>31</v>
      </c>
      <c r="H760" t="s">
        <v>46</v>
      </c>
      <c r="I760" t="s">
        <v>14</v>
      </c>
      <c r="J760" s="1">
        <v>45566.621782407405</v>
      </c>
      <c r="K760" s="1">
        <v>45567</v>
      </c>
      <c r="L760" s="1">
        <v>45567.390868055554</v>
      </c>
      <c r="M760" s="1">
        <v>45567.541666666664</v>
      </c>
      <c r="N760" s="1">
        <v>45569.464999999997</v>
      </c>
      <c r="O760" t="s">
        <v>62</v>
      </c>
      <c r="P760" s="1">
        <v>45569.541666666664</v>
      </c>
      <c r="Q760" t="s">
        <v>67</v>
      </c>
      <c r="R760" t="s">
        <v>70</v>
      </c>
      <c r="S760">
        <v>18.45</v>
      </c>
      <c r="T760">
        <v>22.07</v>
      </c>
      <c r="U760">
        <v>68.23</v>
      </c>
      <c r="V760">
        <v>3.62</v>
      </c>
      <c r="W760">
        <v>49.77</v>
      </c>
      <c r="X760">
        <v>46.15</v>
      </c>
      <c r="Y760">
        <v>0</v>
      </c>
      <c r="Z760">
        <f>IF(ShipmentData[[#This Row],[ImportToFulfilledHours]]&gt;12, 1, 0)</f>
        <v>1</v>
      </c>
      <c r="AA760">
        <f>IF(ShipmentData[[#This Row],[ImportToPickUpHours]]&gt;18, 1, 0)</f>
        <v>1</v>
      </c>
    </row>
    <row r="761" spans="1:27" x14ac:dyDescent="0.35">
      <c r="A761">
        <v>2088730158</v>
      </c>
      <c r="B761" t="s">
        <v>6</v>
      </c>
      <c r="C761" t="s">
        <v>38</v>
      </c>
      <c r="D761" t="s">
        <v>39</v>
      </c>
      <c r="E761" t="s">
        <v>15</v>
      </c>
      <c r="F761" t="s">
        <v>14</v>
      </c>
      <c r="G761" t="s">
        <v>31</v>
      </c>
      <c r="H761" t="s">
        <v>46</v>
      </c>
      <c r="I761" t="s">
        <v>14</v>
      </c>
      <c r="J761" s="1">
        <v>45566.621793981481</v>
      </c>
      <c r="K761" s="1">
        <v>45567</v>
      </c>
      <c r="L761" s="1">
        <v>45567.390868055554</v>
      </c>
      <c r="M761" s="1">
        <v>45567.541666666664</v>
      </c>
      <c r="N761" s="1">
        <v>45569.51666666667</v>
      </c>
      <c r="O761" t="s">
        <v>62</v>
      </c>
      <c r="P761" s="1">
        <v>45569.541666666664</v>
      </c>
      <c r="Q761" t="s">
        <v>67</v>
      </c>
      <c r="R761" t="s">
        <v>70</v>
      </c>
      <c r="S761">
        <v>18.45</v>
      </c>
      <c r="T761">
        <v>22.07</v>
      </c>
      <c r="U761">
        <v>69.47</v>
      </c>
      <c r="V761">
        <v>3.62</v>
      </c>
      <c r="W761">
        <v>51.02</v>
      </c>
      <c r="X761">
        <v>47.4</v>
      </c>
      <c r="Y761">
        <v>0</v>
      </c>
      <c r="Z761">
        <f>IF(ShipmentData[[#This Row],[ImportToFulfilledHours]]&gt;12, 1, 0)</f>
        <v>1</v>
      </c>
      <c r="AA761">
        <f>IF(ShipmentData[[#This Row],[ImportToPickUpHours]]&gt;18, 1, 0)</f>
        <v>1</v>
      </c>
    </row>
    <row r="762" spans="1:27" x14ac:dyDescent="0.35">
      <c r="A762">
        <v>1293844624</v>
      </c>
      <c r="B762" t="s">
        <v>37</v>
      </c>
      <c r="C762" t="s">
        <v>57</v>
      </c>
      <c r="D762" t="s">
        <v>39</v>
      </c>
      <c r="E762" t="s">
        <v>15</v>
      </c>
      <c r="F762" t="s">
        <v>14</v>
      </c>
      <c r="G762" t="s">
        <v>24</v>
      </c>
      <c r="H762" t="s">
        <v>48</v>
      </c>
      <c r="I762" t="s">
        <v>14</v>
      </c>
      <c r="J762" s="1">
        <v>45566.623124999998</v>
      </c>
      <c r="K762" s="1">
        <v>45567</v>
      </c>
      <c r="L762" s="1">
        <v>45566.68990740741</v>
      </c>
      <c r="M762" s="1">
        <v>45566.708333333336</v>
      </c>
      <c r="N762" s="1">
        <v>45567.708333333336</v>
      </c>
      <c r="O762" t="s">
        <v>62</v>
      </c>
      <c r="P762" s="1">
        <v>45567.708333333336</v>
      </c>
      <c r="Q762" t="s">
        <v>67</v>
      </c>
      <c r="R762" t="s">
        <v>70</v>
      </c>
      <c r="S762">
        <v>1.6</v>
      </c>
      <c r="T762">
        <v>2.0299999999999998</v>
      </c>
      <c r="U762">
        <v>26.03</v>
      </c>
      <c r="V762">
        <v>0.43</v>
      </c>
      <c r="W762">
        <v>24.43</v>
      </c>
      <c r="X762">
        <v>24</v>
      </c>
      <c r="Y762">
        <v>0</v>
      </c>
      <c r="Z762">
        <f>IF(ShipmentData[[#This Row],[ImportToFulfilledHours]]&gt;12, 1, 0)</f>
        <v>0</v>
      </c>
      <c r="AA762">
        <f>IF(ShipmentData[[#This Row],[ImportToPickUpHours]]&gt;18, 1, 0)</f>
        <v>0</v>
      </c>
    </row>
    <row r="763" spans="1:27" x14ac:dyDescent="0.35">
      <c r="A763">
        <v>1293845092</v>
      </c>
      <c r="B763" t="s">
        <v>37</v>
      </c>
      <c r="C763" t="s">
        <v>57</v>
      </c>
      <c r="D763" t="s">
        <v>39</v>
      </c>
      <c r="E763" t="s">
        <v>15</v>
      </c>
      <c r="F763" t="s">
        <v>14</v>
      </c>
      <c r="G763" t="s">
        <v>24</v>
      </c>
      <c r="H763" t="s">
        <v>48</v>
      </c>
      <c r="I763" t="s">
        <v>14</v>
      </c>
      <c r="J763" s="1">
        <v>45566.623136574075</v>
      </c>
      <c r="K763" s="1">
        <v>45567</v>
      </c>
      <c r="L763" s="1">
        <v>45566.68990740741</v>
      </c>
      <c r="M763" s="1">
        <v>45566.708333333336</v>
      </c>
      <c r="N763" s="1">
        <v>45567.468333333331</v>
      </c>
      <c r="O763" t="s">
        <v>62</v>
      </c>
      <c r="P763" s="1">
        <v>45567.708333333336</v>
      </c>
      <c r="Q763" t="s">
        <v>67</v>
      </c>
      <c r="R763" t="s">
        <v>70</v>
      </c>
      <c r="S763">
        <v>1.6</v>
      </c>
      <c r="T763">
        <v>2.0299999999999998</v>
      </c>
      <c r="U763">
        <v>20.28</v>
      </c>
      <c r="V763">
        <v>0.43</v>
      </c>
      <c r="W763">
        <v>18.670000000000002</v>
      </c>
      <c r="X763">
        <v>18.23</v>
      </c>
      <c r="Y763">
        <v>0</v>
      </c>
      <c r="Z763">
        <f>IF(ShipmentData[[#This Row],[ImportToFulfilledHours]]&gt;12, 1, 0)</f>
        <v>0</v>
      </c>
      <c r="AA763">
        <f>IF(ShipmentData[[#This Row],[ImportToPickUpHours]]&gt;18, 1, 0)</f>
        <v>0</v>
      </c>
    </row>
    <row r="764" spans="1:27" x14ac:dyDescent="0.35">
      <c r="A764">
        <v>1294139477</v>
      </c>
      <c r="B764" t="s">
        <v>5</v>
      </c>
      <c r="C764" t="s">
        <v>57</v>
      </c>
      <c r="D764" t="s">
        <v>39</v>
      </c>
      <c r="E764" t="s">
        <v>15</v>
      </c>
      <c r="F764" t="s">
        <v>14</v>
      </c>
      <c r="G764" t="s">
        <v>39</v>
      </c>
      <c r="H764" t="s">
        <v>15</v>
      </c>
      <c r="I764" t="s">
        <v>14</v>
      </c>
      <c r="J764" s="1">
        <v>45566.625208333331</v>
      </c>
      <c r="K764" s="1">
        <v>45567</v>
      </c>
      <c r="L764" s="1">
        <v>45567.452418981484</v>
      </c>
      <c r="M764" s="1">
        <v>45567.541666666664</v>
      </c>
      <c r="N764" s="1">
        <v>45568.908333333333</v>
      </c>
      <c r="O764" t="s">
        <v>62</v>
      </c>
      <c r="P764" s="1">
        <v>45568.541666666664</v>
      </c>
      <c r="Q764" t="s">
        <v>67</v>
      </c>
      <c r="R764" t="s">
        <v>68</v>
      </c>
      <c r="S764">
        <v>19.850000000000001</v>
      </c>
      <c r="T764">
        <v>21.98</v>
      </c>
      <c r="U764">
        <v>54.78</v>
      </c>
      <c r="V764">
        <v>2.13</v>
      </c>
      <c r="W764">
        <v>34.93</v>
      </c>
      <c r="X764">
        <v>32.799999999999997</v>
      </c>
      <c r="Y764">
        <v>8.8000000000000007</v>
      </c>
      <c r="Z764">
        <f>IF(ShipmentData[[#This Row],[ImportToFulfilledHours]]&gt;12, 1, 0)</f>
        <v>1</v>
      </c>
      <c r="AA764">
        <f>IF(ShipmentData[[#This Row],[ImportToPickUpHours]]&gt;18, 1, 0)</f>
        <v>1</v>
      </c>
    </row>
    <row r="765" spans="1:27" x14ac:dyDescent="0.35">
      <c r="A765">
        <v>1294139560</v>
      </c>
      <c r="B765" t="s">
        <v>5</v>
      </c>
      <c r="C765" t="s">
        <v>57</v>
      </c>
      <c r="D765" t="s">
        <v>39</v>
      </c>
      <c r="E765" t="s">
        <v>15</v>
      </c>
      <c r="F765" t="s">
        <v>14</v>
      </c>
      <c r="G765" t="s">
        <v>39</v>
      </c>
      <c r="H765" t="s">
        <v>15</v>
      </c>
      <c r="I765" t="s">
        <v>14</v>
      </c>
      <c r="J765" s="1">
        <v>45566.625219907408</v>
      </c>
      <c r="K765" s="1">
        <v>45567</v>
      </c>
      <c r="L765" s="1">
        <v>45567.452418981484</v>
      </c>
      <c r="M765" s="1">
        <v>45567.541666666664</v>
      </c>
      <c r="N765" s="1">
        <v>45568.708333333336</v>
      </c>
      <c r="O765" t="s">
        <v>62</v>
      </c>
      <c r="P765" s="1">
        <v>45568.541666666664</v>
      </c>
      <c r="Q765" t="s">
        <v>67</v>
      </c>
      <c r="R765" t="s">
        <v>68</v>
      </c>
      <c r="S765">
        <v>19.850000000000001</v>
      </c>
      <c r="T765">
        <v>21.98</v>
      </c>
      <c r="U765">
        <v>49.98</v>
      </c>
      <c r="V765">
        <v>2.13</v>
      </c>
      <c r="W765">
        <v>30.13</v>
      </c>
      <c r="X765">
        <v>28</v>
      </c>
      <c r="Y765">
        <v>4</v>
      </c>
      <c r="Z765">
        <f>IF(ShipmentData[[#This Row],[ImportToFulfilledHours]]&gt;12, 1, 0)</f>
        <v>1</v>
      </c>
      <c r="AA765">
        <f>IF(ShipmentData[[#This Row],[ImportToPickUpHours]]&gt;18, 1, 0)</f>
        <v>1</v>
      </c>
    </row>
    <row r="766" spans="1:27" x14ac:dyDescent="0.35">
      <c r="A766">
        <v>1476809164</v>
      </c>
      <c r="B766" t="s">
        <v>5</v>
      </c>
      <c r="C766" t="s">
        <v>38</v>
      </c>
      <c r="D766" t="s">
        <v>39</v>
      </c>
      <c r="E766" t="s">
        <v>15</v>
      </c>
      <c r="F766" t="s">
        <v>14</v>
      </c>
      <c r="G766" t="s">
        <v>26</v>
      </c>
      <c r="H766" t="s">
        <v>42</v>
      </c>
      <c r="I766" t="s">
        <v>14</v>
      </c>
      <c r="J766" s="1">
        <v>45566.625219907408</v>
      </c>
      <c r="K766" s="1">
        <v>45567</v>
      </c>
      <c r="L766" s="1">
        <v>45567.423472222225</v>
      </c>
      <c r="M766" s="1">
        <v>45567.541666666664</v>
      </c>
      <c r="N766" s="1">
        <v>45568.731666666667</v>
      </c>
      <c r="O766" t="s">
        <v>62</v>
      </c>
      <c r="P766" s="1">
        <v>45569.541666666664</v>
      </c>
      <c r="Q766" t="s">
        <v>67</v>
      </c>
      <c r="R766" t="s">
        <v>70</v>
      </c>
      <c r="S766">
        <v>19.149999999999999</v>
      </c>
      <c r="T766">
        <v>21.98</v>
      </c>
      <c r="U766">
        <v>50.55</v>
      </c>
      <c r="V766">
        <v>2.83</v>
      </c>
      <c r="W766">
        <v>31.38</v>
      </c>
      <c r="X766">
        <v>28.55</v>
      </c>
      <c r="Y766">
        <v>0</v>
      </c>
      <c r="Z766">
        <f>IF(ShipmentData[[#This Row],[ImportToFulfilledHours]]&gt;12, 1, 0)</f>
        <v>1</v>
      </c>
      <c r="AA766">
        <f>IF(ShipmentData[[#This Row],[ImportToPickUpHours]]&gt;18, 1, 0)</f>
        <v>1</v>
      </c>
    </row>
    <row r="767" spans="1:27" x14ac:dyDescent="0.35">
      <c r="A767">
        <v>1476809440</v>
      </c>
      <c r="B767" t="s">
        <v>5</v>
      </c>
      <c r="C767" t="s">
        <v>38</v>
      </c>
      <c r="D767" t="s">
        <v>39</v>
      </c>
      <c r="E767" t="s">
        <v>15</v>
      </c>
      <c r="F767" t="s">
        <v>14</v>
      </c>
      <c r="G767" t="s">
        <v>26</v>
      </c>
      <c r="H767" t="s">
        <v>42</v>
      </c>
      <c r="I767" t="s">
        <v>14</v>
      </c>
      <c r="J767" s="1">
        <v>45566.625231481485</v>
      </c>
      <c r="K767" s="1">
        <v>45567</v>
      </c>
      <c r="L767" s="1">
        <v>45567.423472222225</v>
      </c>
      <c r="M767" s="1">
        <v>45567.541666666664</v>
      </c>
      <c r="N767" s="1">
        <v>45569.928333333337</v>
      </c>
      <c r="O767" t="s">
        <v>62</v>
      </c>
      <c r="P767" s="1">
        <v>45569.541666666664</v>
      </c>
      <c r="Q767" t="s">
        <v>67</v>
      </c>
      <c r="R767" t="s">
        <v>68</v>
      </c>
      <c r="S767">
        <v>19.149999999999999</v>
      </c>
      <c r="T767">
        <v>21.98</v>
      </c>
      <c r="U767">
        <v>79.27</v>
      </c>
      <c r="V767">
        <v>2.83</v>
      </c>
      <c r="W767">
        <v>60.12</v>
      </c>
      <c r="X767">
        <v>57.27</v>
      </c>
      <c r="Y767">
        <v>9.27</v>
      </c>
      <c r="Z767">
        <f>IF(ShipmentData[[#This Row],[ImportToFulfilledHours]]&gt;12, 1, 0)</f>
        <v>1</v>
      </c>
      <c r="AA767">
        <f>IF(ShipmentData[[#This Row],[ImportToPickUpHours]]&gt;18, 1, 0)</f>
        <v>1</v>
      </c>
    </row>
    <row r="768" spans="1:27" x14ac:dyDescent="0.35">
      <c r="A768">
        <v>1476884908</v>
      </c>
      <c r="B768" t="s">
        <v>6</v>
      </c>
      <c r="C768" t="s">
        <v>58</v>
      </c>
      <c r="D768" t="s">
        <v>39</v>
      </c>
      <c r="E768" t="s">
        <v>15</v>
      </c>
      <c r="F768" t="s">
        <v>14</v>
      </c>
      <c r="G768" t="s">
        <v>30</v>
      </c>
      <c r="H768" t="s">
        <v>45</v>
      </c>
      <c r="I768" t="s">
        <v>14</v>
      </c>
      <c r="J768" s="1">
        <v>45566.625914351855</v>
      </c>
      <c r="K768" s="1">
        <v>45567</v>
      </c>
      <c r="L768" s="1">
        <v>45567.438796296294</v>
      </c>
      <c r="M768" s="1">
        <v>45567.541666666664</v>
      </c>
      <c r="N768" s="1">
        <v>45570.544999999998</v>
      </c>
      <c r="O768" t="s">
        <v>62</v>
      </c>
      <c r="P768" s="1">
        <v>45570.541666666664</v>
      </c>
      <c r="Q768" t="s">
        <v>67</v>
      </c>
      <c r="R768" t="s">
        <v>68</v>
      </c>
      <c r="S768">
        <v>19.5</v>
      </c>
      <c r="T768">
        <v>21.97</v>
      </c>
      <c r="U768">
        <v>94.05</v>
      </c>
      <c r="V768">
        <v>2.4700000000000002</v>
      </c>
      <c r="W768">
        <v>74.53</v>
      </c>
      <c r="X768">
        <v>72.069999999999993</v>
      </c>
      <c r="Y768">
        <v>7.0000000000000007E-2</v>
      </c>
      <c r="Z768">
        <f>IF(ShipmentData[[#This Row],[ImportToFulfilledHours]]&gt;12, 1, 0)</f>
        <v>1</v>
      </c>
      <c r="AA768">
        <f>IF(ShipmentData[[#This Row],[ImportToPickUpHours]]&gt;18, 1, 0)</f>
        <v>1</v>
      </c>
    </row>
    <row r="769" spans="1:27" x14ac:dyDescent="0.35">
      <c r="A769">
        <v>1476885307</v>
      </c>
      <c r="B769" t="s">
        <v>6</v>
      </c>
      <c r="C769" t="s">
        <v>58</v>
      </c>
      <c r="D769" t="s">
        <v>39</v>
      </c>
      <c r="E769" t="s">
        <v>15</v>
      </c>
      <c r="F769" t="s">
        <v>14</v>
      </c>
      <c r="G769" t="s">
        <v>30</v>
      </c>
      <c r="H769" t="s">
        <v>45</v>
      </c>
      <c r="I769" t="s">
        <v>14</v>
      </c>
      <c r="J769" s="1">
        <v>45566.625925925924</v>
      </c>
      <c r="K769" s="1">
        <v>45567</v>
      </c>
      <c r="L769" s="1">
        <v>45567.438796296294</v>
      </c>
      <c r="M769" s="1">
        <v>45567.541666666664</v>
      </c>
      <c r="N769" s="1">
        <v>45570.425000000003</v>
      </c>
      <c r="O769" t="s">
        <v>62</v>
      </c>
      <c r="P769" s="1">
        <v>45570.541666666664</v>
      </c>
      <c r="Q769" t="s">
        <v>67</v>
      </c>
      <c r="R769" t="s">
        <v>70</v>
      </c>
      <c r="S769">
        <v>19.5</v>
      </c>
      <c r="T769">
        <v>21.97</v>
      </c>
      <c r="U769">
        <v>91.17</v>
      </c>
      <c r="V769">
        <v>2.4700000000000002</v>
      </c>
      <c r="W769">
        <v>71.67</v>
      </c>
      <c r="X769">
        <v>69.2</v>
      </c>
      <c r="Y769">
        <v>0</v>
      </c>
      <c r="Z769">
        <f>IF(ShipmentData[[#This Row],[ImportToFulfilledHours]]&gt;12, 1, 0)</f>
        <v>1</v>
      </c>
      <c r="AA769">
        <f>IF(ShipmentData[[#This Row],[ImportToPickUpHours]]&gt;18, 1, 0)</f>
        <v>1</v>
      </c>
    </row>
    <row r="770" spans="1:27" x14ac:dyDescent="0.35">
      <c r="A770">
        <v>3790710671</v>
      </c>
      <c r="B770" t="s">
        <v>37</v>
      </c>
      <c r="C770" t="s">
        <v>57</v>
      </c>
      <c r="D770" t="s">
        <v>39</v>
      </c>
      <c r="E770" t="s">
        <v>15</v>
      </c>
      <c r="F770" t="s">
        <v>14</v>
      </c>
      <c r="G770" t="s">
        <v>39</v>
      </c>
      <c r="H770" t="s">
        <v>15</v>
      </c>
      <c r="I770" t="s">
        <v>14</v>
      </c>
      <c r="J770" s="1">
        <v>45566.625960648147</v>
      </c>
      <c r="K770" s="1">
        <v>45567</v>
      </c>
      <c r="L770" s="1">
        <v>45567.421319444446</v>
      </c>
      <c r="M770" s="1">
        <v>45567.541666666664</v>
      </c>
      <c r="N770" s="1">
        <v>45568.416666666664</v>
      </c>
      <c r="O770" t="s">
        <v>62</v>
      </c>
      <c r="P770" s="1">
        <v>45568.541666666664</v>
      </c>
      <c r="Q770" t="s">
        <v>67</v>
      </c>
      <c r="R770" t="s">
        <v>70</v>
      </c>
      <c r="S770">
        <v>19.079999999999998</v>
      </c>
      <c r="T770">
        <v>21.97</v>
      </c>
      <c r="U770">
        <v>42.97</v>
      </c>
      <c r="V770">
        <v>2.88</v>
      </c>
      <c r="W770">
        <v>23.88</v>
      </c>
      <c r="X770">
        <v>21</v>
      </c>
      <c r="Y770">
        <v>0</v>
      </c>
      <c r="Z770">
        <f>IF(ShipmentData[[#This Row],[ImportToFulfilledHours]]&gt;12, 1, 0)</f>
        <v>1</v>
      </c>
      <c r="AA770">
        <f>IF(ShipmentData[[#This Row],[ImportToPickUpHours]]&gt;18, 1, 0)</f>
        <v>1</v>
      </c>
    </row>
    <row r="771" spans="1:27" x14ac:dyDescent="0.35">
      <c r="A771">
        <v>3790711367</v>
      </c>
      <c r="B771" t="s">
        <v>37</v>
      </c>
      <c r="C771" t="s">
        <v>57</v>
      </c>
      <c r="D771" t="s">
        <v>39</v>
      </c>
      <c r="E771" t="s">
        <v>15</v>
      </c>
      <c r="F771" t="s">
        <v>14</v>
      </c>
      <c r="G771" t="s">
        <v>39</v>
      </c>
      <c r="H771" t="s">
        <v>15</v>
      </c>
      <c r="I771" t="s">
        <v>14</v>
      </c>
      <c r="J771" s="1">
        <v>45566.625972222224</v>
      </c>
      <c r="K771" s="1">
        <v>45567</v>
      </c>
      <c r="L771" s="1">
        <v>45567.421319444446</v>
      </c>
      <c r="M771" s="1">
        <v>45567.541666666664</v>
      </c>
      <c r="N771" s="1">
        <v>45568.601666666669</v>
      </c>
      <c r="O771" t="s">
        <v>62</v>
      </c>
      <c r="P771" s="1">
        <v>45568.541666666664</v>
      </c>
      <c r="Q771" t="s">
        <v>67</v>
      </c>
      <c r="R771" t="s">
        <v>68</v>
      </c>
      <c r="S771">
        <v>19.079999999999998</v>
      </c>
      <c r="T771">
        <v>21.97</v>
      </c>
      <c r="U771">
        <v>47.42</v>
      </c>
      <c r="V771">
        <v>2.88</v>
      </c>
      <c r="W771">
        <v>28.32</v>
      </c>
      <c r="X771">
        <v>25.43</v>
      </c>
      <c r="Y771">
        <v>1.43</v>
      </c>
      <c r="Z771">
        <f>IF(ShipmentData[[#This Row],[ImportToFulfilledHours]]&gt;12, 1, 0)</f>
        <v>1</v>
      </c>
      <c r="AA771">
        <f>IF(ShipmentData[[#This Row],[ImportToPickUpHours]]&gt;18, 1, 0)</f>
        <v>1</v>
      </c>
    </row>
    <row r="772" spans="1:27" x14ac:dyDescent="0.35">
      <c r="A772">
        <v>3603521512</v>
      </c>
      <c r="B772" t="s">
        <v>12</v>
      </c>
      <c r="C772" t="s">
        <v>58</v>
      </c>
      <c r="D772" t="s">
        <v>39</v>
      </c>
      <c r="E772" t="s">
        <v>15</v>
      </c>
      <c r="F772" t="s">
        <v>14</v>
      </c>
      <c r="G772" t="s">
        <v>18</v>
      </c>
      <c r="H772" t="s">
        <v>41</v>
      </c>
      <c r="I772" t="s">
        <v>14</v>
      </c>
      <c r="J772" s="1">
        <v>45566.62604166667</v>
      </c>
      <c r="K772" s="1">
        <v>45567</v>
      </c>
      <c r="L772" s="1">
        <v>45566.685358796298</v>
      </c>
      <c r="M772" s="1">
        <v>45566.708333333336</v>
      </c>
      <c r="N772" s="1">
        <v>45569.511666666665</v>
      </c>
      <c r="O772" t="s">
        <v>62</v>
      </c>
      <c r="P772" s="1">
        <v>45569.708333333336</v>
      </c>
      <c r="Q772" t="s">
        <v>67</v>
      </c>
      <c r="R772" t="s">
        <v>70</v>
      </c>
      <c r="S772">
        <v>1.42</v>
      </c>
      <c r="T772">
        <v>1.97</v>
      </c>
      <c r="U772">
        <v>69.25</v>
      </c>
      <c r="V772">
        <v>0.55000000000000004</v>
      </c>
      <c r="W772">
        <v>67.819999999999993</v>
      </c>
      <c r="X772">
        <v>67.27</v>
      </c>
      <c r="Y772">
        <v>0</v>
      </c>
      <c r="Z772">
        <f>IF(ShipmentData[[#This Row],[ImportToFulfilledHours]]&gt;12, 1, 0)</f>
        <v>0</v>
      </c>
      <c r="AA772">
        <f>IF(ShipmentData[[#This Row],[ImportToPickUpHours]]&gt;18, 1, 0)</f>
        <v>0</v>
      </c>
    </row>
    <row r="773" spans="1:27" x14ac:dyDescent="0.35">
      <c r="A773">
        <v>3603521901</v>
      </c>
      <c r="B773" t="s">
        <v>12</v>
      </c>
      <c r="C773" t="s">
        <v>58</v>
      </c>
      <c r="D773" t="s">
        <v>39</v>
      </c>
      <c r="E773" t="s">
        <v>15</v>
      </c>
      <c r="F773" t="s">
        <v>14</v>
      </c>
      <c r="G773" t="s">
        <v>18</v>
      </c>
      <c r="H773" t="s">
        <v>41</v>
      </c>
      <c r="I773" t="s">
        <v>14</v>
      </c>
      <c r="J773" s="1">
        <v>45566.62605324074</v>
      </c>
      <c r="K773" s="1">
        <v>45567</v>
      </c>
      <c r="L773" s="1">
        <v>45566.685358796298</v>
      </c>
      <c r="M773" s="1">
        <v>45566.708333333336</v>
      </c>
      <c r="N773" s="1">
        <v>45568.66333333333</v>
      </c>
      <c r="O773" t="s">
        <v>62</v>
      </c>
      <c r="P773" s="1">
        <v>45569.708333333336</v>
      </c>
      <c r="Q773" t="s">
        <v>67</v>
      </c>
      <c r="R773" t="s">
        <v>70</v>
      </c>
      <c r="S773">
        <v>1.42</v>
      </c>
      <c r="T773">
        <v>1.97</v>
      </c>
      <c r="U773">
        <v>48.88</v>
      </c>
      <c r="V773">
        <v>0.55000000000000004</v>
      </c>
      <c r="W773">
        <v>47.47</v>
      </c>
      <c r="X773">
        <v>46.92</v>
      </c>
      <c r="Y773">
        <v>0</v>
      </c>
      <c r="Z773">
        <f>IF(ShipmentData[[#This Row],[ImportToFulfilledHours]]&gt;12, 1, 0)</f>
        <v>0</v>
      </c>
      <c r="AA773">
        <f>IF(ShipmentData[[#This Row],[ImportToPickUpHours]]&gt;18, 1, 0)</f>
        <v>0</v>
      </c>
    </row>
    <row r="774" spans="1:27" x14ac:dyDescent="0.35">
      <c r="A774">
        <v>1895924790</v>
      </c>
      <c r="B774" t="s">
        <v>11</v>
      </c>
      <c r="C774" t="s">
        <v>57</v>
      </c>
      <c r="D774" t="s">
        <v>39</v>
      </c>
      <c r="E774" t="s">
        <v>15</v>
      </c>
      <c r="F774" t="s">
        <v>14</v>
      </c>
      <c r="G774" t="s">
        <v>39</v>
      </c>
      <c r="H774" t="s">
        <v>15</v>
      </c>
      <c r="I774" t="s">
        <v>14</v>
      </c>
      <c r="J774" s="1">
        <v>45566.62871527778</v>
      </c>
      <c r="K774" s="1">
        <v>45567</v>
      </c>
      <c r="L774" s="1">
        <v>45567.384583333333</v>
      </c>
      <c r="M774" s="1">
        <v>45567.541666666664</v>
      </c>
      <c r="N774" s="1">
        <v>45568.506666666668</v>
      </c>
      <c r="O774" t="s">
        <v>62</v>
      </c>
      <c r="P774" s="1">
        <v>45568.541666666664</v>
      </c>
      <c r="Q774" t="s">
        <v>67</v>
      </c>
      <c r="R774" t="s">
        <v>70</v>
      </c>
      <c r="S774">
        <v>18.13</v>
      </c>
      <c r="T774">
        <v>21.9</v>
      </c>
      <c r="U774">
        <v>45.07</v>
      </c>
      <c r="V774">
        <v>3.77</v>
      </c>
      <c r="W774">
        <v>26.92</v>
      </c>
      <c r="X774">
        <v>23.15</v>
      </c>
      <c r="Y774">
        <v>0</v>
      </c>
      <c r="Z774">
        <f>IF(ShipmentData[[#This Row],[ImportToFulfilledHours]]&gt;12, 1, 0)</f>
        <v>1</v>
      </c>
      <c r="AA774">
        <f>IF(ShipmentData[[#This Row],[ImportToPickUpHours]]&gt;18, 1, 0)</f>
        <v>1</v>
      </c>
    </row>
    <row r="775" spans="1:27" x14ac:dyDescent="0.35">
      <c r="A775">
        <v>1895924821</v>
      </c>
      <c r="B775" t="s">
        <v>11</v>
      </c>
      <c r="C775" t="s">
        <v>57</v>
      </c>
      <c r="D775" t="s">
        <v>39</v>
      </c>
      <c r="E775" t="s">
        <v>15</v>
      </c>
      <c r="F775" t="s">
        <v>14</v>
      </c>
      <c r="G775" t="s">
        <v>39</v>
      </c>
      <c r="H775" t="s">
        <v>15</v>
      </c>
      <c r="I775" t="s">
        <v>14</v>
      </c>
      <c r="J775" s="1">
        <v>45566.62872685185</v>
      </c>
      <c r="K775" s="1">
        <v>45567</v>
      </c>
      <c r="L775" s="1">
        <v>45567.384583333333</v>
      </c>
      <c r="M775" s="1">
        <v>45567.541666666664</v>
      </c>
      <c r="N775" s="1">
        <v>45568.59</v>
      </c>
      <c r="O775" t="s">
        <v>62</v>
      </c>
      <c r="P775" s="1">
        <v>45568.541666666664</v>
      </c>
      <c r="Q775" t="s">
        <v>67</v>
      </c>
      <c r="R775" t="s">
        <v>68</v>
      </c>
      <c r="S775">
        <v>18.13</v>
      </c>
      <c r="T775">
        <v>21.9</v>
      </c>
      <c r="U775">
        <v>47.07</v>
      </c>
      <c r="V775">
        <v>3.77</v>
      </c>
      <c r="W775">
        <v>28.92</v>
      </c>
      <c r="X775">
        <v>25.15</v>
      </c>
      <c r="Y775">
        <v>1.1499999999999999</v>
      </c>
      <c r="Z775">
        <f>IF(ShipmentData[[#This Row],[ImportToFulfilledHours]]&gt;12, 1, 0)</f>
        <v>1</v>
      </c>
      <c r="AA775">
        <f>IF(ShipmentData[[#This Row],[ImportToPickUpHours]]&gt;18, 1, 0)</f>
        <v>1</v>
      </c>
    </row>
    <row r="776" spans="1:27" x14ac:dyDescent="0.35">
      <c r="A776">
        <v>1895972658</v>
      </c>
      <c r="B776" t="s">
        <v>11</v>
      </c>
      <c r="C776" t="s">
        <v>57</v>
      </c>
      <c r="D776" t="s">
        <v>39</v>
      </c>
      <c r="E776" t="s">
        <v>15</v>
      </c>
      <c r="F776" t="s">
        <v>14</v>
      </c>
      <c r="G776" t="s">
        <v>39</v>
      </c>
      <c r="H776" t="s">
        <v>15</v>
      </c>
      <c r="I776" t="s">
        <v>14</v>
      </c>
      <c r="J776" s="1">
        <v>45566.62940972222</v>
      </c>
      <c r="K776" s="1">
        <v>45567</v>
      </c>
      <c r="L776" s="1">
        <v>45567.46875</v>
      </c>
      <c r="M776" s="1">
        <v>45567.541666666664</v>
      </c>
      <c r="N776" s="1">
        <v>45568.646666666667</v>
      </c>
      <c r="O776" t="s">
        <v>62</v>
      </c>
      <c r="P776" s="1">
        <v>45568.541666666664</v>
      </c>
      <c r="Q776" t="s">
        <v>67</v>
      </c>
      <c r="R776" t="s">
        <v>68</v>
      </c>
      <c r="S776">
        <v>20.13</v>
      </c>
      <c r="T776">
        <v>21.88</v>
      </c>
      <c r="U776">
        <v>48.4</v>
      </c>
      <c r="V776">
        <v>1.75</v>
      </c>
      <c r="W776">
        <v>28.27</v>
      </c>
      <c r="X776">
        <v>26.52</v>
      </c>
      <c r="Y776">
        <v>2.52</v>
      </c>
      <c r="Z776">
        <f>IF(ShipmentData[[#This Row],[ImportToFulfilledHours]]&gt;12, 1, 0)</f>
        <v>1</v>
      </c>
      <c r="AA776">
        <f>IF(ShipmentData[[#This Row],[ImportToPickUpHours]]&gt;18, 1, 0)</f>
        <v>1</v>
      </c>
    </row>
    <row r="777" spans="1:27" x14ac:dyDescent="0.35">
      <c r="A777">
        <v>1896014444</v>
      </c>
      <c r="B777" t="s">
        <v>11</v>
      </c>
      <c r="C777" t="s">
        <v>57</v>
      </c>
      <c r="D777" t="s">
        <v>39</v>
      </c>
      <c r="E777" t="s">
        <v>15</v>
      </c>
      <c r="F777" t="s">
        <v>14</v>
      </c>
      <c r="G777" t="s">
        <v>39</v>
      </c>
      <c r="H777" t="s">
        <v>15</v>
      </c>
      <c r="I777" t="s">
        <v>14</v>
      </c>
      <c r="J777" s="1">
        <v>45566.62940972222</v>
      </c>
      <c r="K777" s="1">
        <v>45567</v>
      </c>
      <c r="L777" s="1">
        <v>45567.457766203705</v>
      </c>
      <c r="M777" s="1">
        <v>45567.541666666664</v>
      </c>
      <c r="N777" s="1">
        <v>45568.546666666669</v>
      </c>
      <c r="O777" t="s">
        <v>62</v>
      </c>
      <c r="P777" s="1">
        <v>45568.541666666664</v>
      </c>
      <c r="Q777" t="s">
        <v>67</v>
      </c>
      <c r="R777" t="s">
        <v>68</v>
      </c>
      <c r="S777">
        <v>19.87</v>
      </c>
      <c r="T777">
        <v>21.88</v>
      </c>
      <c r="U777">
        <v>46</v>
      </c>
      <c r="V777">
        <v>2</v>
      </c>
      <c r="W777">
        <v>26.13</v>
      </c>
      <c r="X777">
        <v>24.12</v>
      </c>
      <c r="Y777">
        <v>0.12</v>
      </c>
      <c r="Z777">
        <f>IF(ShipmentData[[#This Row],[ImportToFulfilledHours]]&gt;12, 1, 0)</f>
        <v>1</v>
      </c>
      <c r="AA777">
        <f>IF(ShipmentData[[#This Row],[ImportToPickUpHours]]&gt;18, 1, 0)</f>
        <v>1</v>
      </c>
    </row>
    <row r="778" spans="1:27" x14ac:dyDescent="0.35">
      <c r="A778">
        <v>1896014835</v>
      </c>
      <c r="B778" t="s">
        <v>11</v>
      </c>
      <c r="C778" t="s">
        <v>57</v>
      </c>
      <c r="D778" t="s">
        <v>39</v>
      </c>
      <c r="E778" t="s">
        <v>15</v>
      </c>
      <c r="F778" t="s">
        <v>14</v>
      </c>
      <c r="G778" t="s">
        <v>39</v>
      </c>
      <c r="H778" t="s">
        <v>15</v>
      </c>
      <c r="I778" t="s">
        <v>14</v>
      </c>
      <c r="J778" s="1">
        <v>45566.629421296297</v>
      </c>
      <c r="K778" s="1">
        <v>45567</v>
      </c>
      <c r="L778" s="1">
        <v>45567.457766203705</v>
      </c>
      <c r="M778" s="1">
        <v>45567.541666666664</v>
      </c>
      <c r="N778" s="1">
        <v>45568.76666666667</v>
      </c>
      <c r="O778" t="s">
        <v>62</v>
      </c>
      <c r="P778" s="1">
        <v>45568.541666666664</v>
      </c>
      <c r="Q778" t="s">
        <v>67</v>
      </c>
      <c r="R778" t="s">
        <v>68</v>
      </c>
      <c r="S778">
        <v>19.87</v>
      </c>
      <c r="T778">
        <v>21.88</v>
      </c>
      <c r="U778">
        <v>51.28</v>
      </c>
      <c r="V778">
        <v>2</v>
      </c>
      <c r="W778">
        <v>31.4</v>
      </c>
      <c r="X778">
        <v>29.4</v>
      </c>
      <c r="Y778">
        <v>5.4</v>
      </c>
      <c r="Z778">
        <f>IF(ShipmentData[[#This Row],[ImportToFulfilledHours]]&gt;12, 1, 0)</f>
        <v>1</v>
      </c>
      <c r="AA778">
        <f>IF(ShipmentData[[#This Row],[ImportToPickUpHours]]&gt;18, 1, 0)</f>
        <v>1</v>
      </c>
    </row>
    <row r="779" spans="1:27" x14ac:dyDescent="0.35">
      <c r="A779">
        <v>1895972777</v>
      </c>
      <c r="B779" t="s">
        <v>11</v>
      </c>
      <c r="C779" t="s">
        <v>57</v>
      </c>
      <c r="D779" t="s">
        <v>39</v>
      </c>
      <c r="E779" t="s">
        <v>15</v>
      </c>
      <c r="F779" t="s">
        <v>14</v>
      </c>
      <c r="G779" t="s">
        <v>39</v>
      </c>
      <c r="H779" t="s">
        <v>15</v>
      </c>
      <c r="I779" t="s">
        <v>14</v>
      </c>
      <c r="J779" s="1">
        <v>45566.629421296297</v>
      </c>
      <c r="K779" s="1">
        <v>45567</v>
      </c>
      <c r="L779" s="1">
        <v>45567.46875</v>
      </c>
      <c r="M779" s="1">
        <v>45567.541666666664</v>
      </c>
      <c r="N779" s="1">
        <v>45568.76666666667</v>
      </c>
      <c r="O779" t="s">
        <v>62</v>
      </c>
      <c r="P779" s="1">
        <v>45568.541666666664</v>
      </c>
      <c r="Q779" t="s">
        <v>67</v>
      </c>
      <c r="R779" t="s">
        <v>68</v>
      </c>
      <c r="S779">
        <v>20.13</v>
      </c>
      <c r="T779">
        <v>21.88</v>
      </c>
      <c r="U779">
        <v>51.28</v>
      </c>
      <c r="V779">
        <v>1.75</v>
      </c>
      <c r="W779">
        <v>31.15</v>
      </c>
      <c r="X779">
        <v>29.4</v>
      </c>
      <c r="Y779">
        <v>5.4</v>
      </c>
      <c r="Z779">
        <f>IF(ShipmentData[[#This Row],[ImportToFulfilledHours]]&gt;12, 1, 0)</f>
        <v>1</v>
      </c>
      <c r="AA779">
        <f>IF(ShipmentData[[#This Row],[ImportToPickUpHours]]&gt;18, 1, 0)</f>
        <v>1</v>
      </c>
    </row>
    <row r="780" spans="1:27" x14ac:dyDescent="0.35">
      <c r="A780">
        <v>1295440554</v>
      </c>
      <c r="B780" t="s">
        <v>37</v>
      </c>
      <c r="C780" t="s">
        <v>58</v>
      </c>
      <c r="D780" t="s">
        <v>39</v>
      </c>
      <c r="E780" t="s">
        <v>15</v>
      </c>
      <c r="F780" t="s">
        <v>14</v>
      </c>
      <c r="G780" t="s">
        <v>32</v>
      </c>
      <c r="H780" t="s">
        <v>44</v>
      </c>
      <c r="I780" t="s">
        <v>14</v>
      </c>
      <c r="J780" s="1">
        <v>45566.63076388889</v>
      </c>
      <c r="K780" s="1">
        <v>45567</v>
      </c>
      <c r="L780" s="1">
        <v>45566.687048611115</v>
      </c>
      <c r="M780" s="1">
        <v>45566.708333333336</v>
      </c>
      <c r="N780" s="1">
        <v>45569.643333333333</v>
      </c>
      <c r="O780" t="s">
        <v>62</v>
      </c>
      <c r="P780" s="1">
        <v>45569.708333333336</v>
      </c>
      <c r="Q780" t="s">
        <v>67</v>
      </c>
      <c r="R780" t="s">
        <v>70</v>
      </c>
      <c r="S780">
        <v>1.35</v>
      </c>
      <c r="T780">
        <v>1.85</v>
      </c>
      <c r="U780">
        <v>72.3</v>
      </c>
      <c r="V780">
        <v>0.5</v>
      </c>
      <c r="W780">
        <v>70.95</v>
      </c>
      <c r="X780">
        <v>70.430000000000007</v>
      </c>
      <c r="Y780">
        <v>0</v>
      </c>
      <c r="Z780">
        <f>IF(ShipmentData[[#This Row],[ImportToFulfilledHours]]&gt;12, 1, 0)</f>
        <v>0</v>
      </c>
      <c r="AA780">
        <f>IF(ShipmentData[[#This Row],[ImportToPickUpHours]]&gt;18, 1, 0)</f>
        <v>0</v>
      </c>
    </row>
    <row r="781" spans="1:27" x14ac:dyDescent="0.35">
      <c r="A781">
        <v>1295440739</v>
      </c>
      <c r="B781" t="s">
        <v>37</v>
      </c>
      <c r="C781" t="s">
        <v>58</v>
      </c>
      <c r="D781" t="s">
        <v>39</v>
      </c>
      <c r="E781" t="s">
        <v>15</v>
      </c>
      <c r="F781" t="s">
        <v>14</v>
      </c>
      <c r="G781" t="s">
        <v>32</v>
      </c>
      <c r="H781" t="s">
        <v>44</v>
      </c>
      <c r="I781" t="s">
        <v>14</v>
      </c>
      <c r="J781" s="1">
        <v>45566.63077546296</v>
      </c>
      <c r="K781" s="1">
        <v>45567</v>
      </c>
      <c r="L781" s="1">
        <v>45566.687048611115</v>
      </c>
      <c r="M781" s="1">
        <v>45566.708333333336</v>
      </c>
      <c r="N781" s="1">
        <v>45569.48333333333</v>
      </c>
      <c r="O781" t="s">
        <v>62</v>
      </c>
      <c r="P781" s="1">
        <v>45569.708333333336</v>
      </c>
      <c r="Q781" t="s">
        <v>67</v>
      </c>
      <c r="R781" t="s">
        <v>70</v>
      </c>
      <c r="S781">
        <v>1.35</v>
      </c>
      <c r="T781">
        <v>1.85</v>
      </c>
      <c r="U781">
        <v>68.45</v>
      </c>
      <c r="V781">
        <v>0.5</v>
      </c>
      <c r="W781">
        <v>67.099999999999994</v>
      </c>
      <c r="X781">
        <v>66.599999999999994</v>
      </c>
      <c r="Y781">
        <v>0</v>
      </c>
      <c r="Z781">
        <f>IF(ShipmentData[[#This Row],[ImportToFulfilledHours]]&gt;12, 1, 0)</f>
        <v>0</v>
      </c>
      <c r="AA781">
        <f>IF(ShipmentData[[#This Row],[ImportToPickUpHours]]&gt;18, 1, 0)</f>
        <v>0</v>
      </c>
    </row>
    <row r="782" spans="1:27" x14ac:dyDescent="0.35">
      <c r="A782">
        <v>1477852202</v>
      </c>
      <c r="B782" t="s">
        <v>37</v>
      </c>
      <c r="C782" t="s">
        <v>58</v>
      </c>
      <c r="D782" t="s">
        <v>39</v>
      </c>
      <c r="E782" t="s">
        <v>15</v>
      </c>
      <c r="F782" t="s">
        <v>14</v>
      </c>
      <c r="G782" t="s">
        <v>27</v>
      </c>
      <c r="H782" t="s">
        <v>52</v>
      </c>
      <c r="I782" t="s">
        <v>14</v>
      </c>
      <c r="J782" s="1">
        <v>45566.632164351853</v>
      </c>
      <c r="K782" s="1">
        <v>45567</v>
      </c>
      <c r="L782" s="1">
        <v>45567.445636574077</v>
      </c>
      <c r="M782" s="1">
        <v>45567.541666666664</v>
      </c>
      <c r="N782" s="1">
        <v>45570.445</v>
      </c>
      <c r="O782" t="s">
        <v>62</v>
      </c>
      <c r="P782" s="1">
        <v>45570.541666666664</v>
      </c>
      <c r="Q782" t="s">
        <v>67</v>
      </c>
      <c r="R782" t="s">
        <v>70</v>
      </c>
      <c r="S782">
        <v>19.52</v>
      </c>
      <c r="T782">
        <v>21.82</v>
      </c>
      <c r="U782">
        <v>91.5</v>
      </c>
      <c r="V782">
        <v>2.2999999999999998</v>
      </c>
      <c r="W782">
        <v>71.98</v>
      </c>
      <c r="X782">
        <v>69.67</v>
      </c>
      <c r="Y782">
        <v>0</v>
      </c>
      <c r="Z782">
        <f>IF(ShipmentData[[#This Row],[ImportToFulfilledHours]]&gt;12, 1, 0)</f>
        <v>1</v>
      </c>
      <c r="AA782">
        <f>IF(ShipmentData[[#This Row],[ImportToPickUpHours]]&gt;18, 1, 0)</f>
        <v>1</v>
      </c>
    </row>
    <row r="783" spans="1:27" x14ac:dyDescent="0.35">
      <c r="A783">
        <v>1477852579</v>
      </c>
      <c r="B783" t="s">
        <v>37</v>
      </c>
      <c r="C783" t="s">
        <v>58</v>
      </c>
      <c r="D783" t="s">
        <v>39</v>
      </c>
      <c r="E783" t="s">
        <v>15</v>
      </c>
      <c r="F783" t="s">
        <v>14</v>
      </c>
      <c r="G783" t="s">
        <v>27</v>
      </c>
      <c r="H783" t="s">
        <v>52</v>
      </c>
      <c r="I783" t="s">
        <v>14</v>
      </c>
      <c r="J783" s="1">
        <v>45566.632175925923</v>
      </c>
      <c r="K783" s="1">
        <v>45567</v>
      </c>
      <c r="L783" s="1">
        <v>45567.445636574077</v>
      </c>
      <c r="M783" s="1">
        <v>45567.541666666664</v>
      </c>
      <c r="N783" s="1">
        <v>45570.385000000002</v>
      </c>
      <c r="O783" t="s">
        <v>62</v>
      </c>
      <c r="P783" s="1">
        <v>45570.541666666664</v>
      </c>
      <c r="Q783" t="s">
        <v>67</v>
      </c>
      <c r="R783" t="s">
        <v>70</v>
      </c>
      <c r="S783">
        <v>19.52</v>
      </c>
      <c r="T783">
        <v>21.82</v>
      </c>
      <c r="U783">
        <v>90.07</v>
      </c>
      <c r="V783">
        <v>2.2999999999999998</v>
      </c>
      <c r="W783">
        <v>70.53</v>
      </c>
      <c r="X783">
        <v>68.23</v>
      </c>
      <c r="Y783">
        <v>0</v>
      </c>
      <c r="Z783">
        <f>IF(ShipmentData[[#This Row],[ImportToFulfilledHours]]&gt;12, 1, 0)</f>
        <v>1</v>
      </c>
      <c r="AA783">
        <f>IF(ShipmentData[[#This Row],[ImportToPickUpHours]]&gt;18, 1, 0)</f>
        <v>1</v>
      </c>
    </row>
    <row r="784" spans="1:27" x14ac:dyDescent="0.35">
      <c r="A784">
        <v>3425081857</v>
      </c>
      <c r="B784" t="s">
        <v>12</v>
      </c>
      <c r="C784" t="s">
        <v>38</v>
      </c>
      <c r="D784" t="s">
        <v>39</v>
      </c>
      <c r="E784" t="s">
        <v>15</v>
      </c>
      <c r="F784" t="s">
        <v>14</v>
      </c>
      <c r="G784" t="s">
        <v>55</v>
      </c>
      <c r="H784" t="s">
        <v>53</v>
      </c>
      <c r="I784" t="s">
        <v>14</v>
      </c>
      <c r="J784" s="1">
        <v>45566.632280092592</v>
      </c>
      <c r="K784" s="1">
        <v>45567</v>
      </c>
      <c r="L784" s="1">
        <v>45567.597708333335</v>
      </c>
      <c r="M784" s="1">
        <v>45567.708333333336</v>
      </c>
      <c r="N784" s="1">
        <v>45569.48333333333</v>
      </c>
      <c r="O784" t="s">
        <v>62</v>
      </c>
      <c r="P784" s="1">
        <v>45569.708333333336</v>
      </c>
      <c r="Q784" t="s">
        <v>67</v>
      </c>
      <c r="R784" t="s">
        <v>70</v>
      </c>
      <c r="S784">
        <v>23.17</v>
      </c>
      <c r="T784">
        <v>25.82</v>
      </c>
      <c r="U784">
        <v>68.42</v>
      </c>
      <c r="V784">
        <v>2.65</v>
      </c>
      <c r="W784">
        <v>45.25</v>
      </c>
      <c r="X784">
        <v>42.6</v>
      </c>
      <c r="Y784">
        <v>0</v>
      </c>
      <c r="Z784">
        <f>IF(ShipmentData[[#This Row],[ImportToFulfilledHours]]&gt;12, 1, 0)</f>
        <v>1</v>
      </c>
      <c r="AA784">
        <f>IF(ShipmentData[[#This Row],[ImportToPickUpHours]]&gt;18, 1, 0)</f>
        <v>1</v>
      </c>
    </row>
    <row r="785" spans="1:27" x14ac:dyDescent="0.35">
      <c r="A785">
        <v>3425082335</v>
      </c>
      <c r="B785" t="s">
        <v>12</v>
      </c>
      <c r="C785" t="s">
        <v>38</v>
      </c>
      <c r="D785" t="s">
        <v>39</v>
      </c>
      <c r="E785" t="s">
        <v>15</v>
      </c>
      <c r="F785" t="s">
        <v>14</v>
      </c>
      <c r="G785" t="s">
        <v>55</v>
      </c>
      <c r="H785" t="s">
        <v>53</v>
      </c>
      <c r="I785" t="s">
        <v>14</v>
      </c>
      <c r="J785" s="1">
        <v>45566.632291666669</v>
      </c>
      <c r="K785" s="1">
        <v>45567</v>
      </c>
      <c r="L785" s="1">
        <v>45567.597708333335</v>
      </c>
      <c r="M785" s="1">
        <v>45567.708333333336</v>
      </c>
      <c r="N785" s="1"/>
      <c r="O785" t="s">
        <v>62</v>
      </c>
      <c r="P785" s="1">
        <v>45569.708333333336</v>
      </c>
      <c r="Q785" t="s">
        <v>69</v>
      </c>
      <c r="R785" t="s">
        <v>69</v>
      </c>
      <c r="S785">
        <v>23.17</v>
      </c>
      <c r="T785">
        <v>25.82</v>
      </c>
      <c r="V785">
        <v>2.65</v>
      </c>
      <c r="Y785">
        <v>0</v>
      </c>
      <c r="Z785">
        <f>IF(ShipmentData[[#This Row],[ImportToFulfilledHours]]&gt;12, 1, 0)</f>
        <v>1</v>
      </c>
      <c r="AA785">
        <f>IF(ShipmentData[[#This Row],[ImportToPickUpHours]]&gt;18, 1, 0)</f>
        <v>1</v>
      </c>
    </row>
    <row r="786" spans="1:27" x14ac:dyDescent="0.35">
      <c r="A786">
        <v>1896575477</v>
      </c>
      <c r="B786" t="s">
        <v>11</v>
      </c>
      <c r="C786" t="s">
        <v>38</v>
      </c>
      <c r="D786" t="s">
        <v>39</v>
      </c>
      <c r="E786" t="s">
        <v>15</v>
      </c>
      <c r="F786" t="s">
        <v>14</v>
      </c>
      <c r="G786" t="s">
        <v>25</v>
      </c>
      <c r="H786" t="s">
        <v>54</v>
      </c>
      <c r="I786" t="s">
        <v>14</v>
      </c>
      <c r="J786" s="1">
        <v>45566.632881944446</v>
      </c>
      <c r="K786" s="1">
        <v>45567</v>
      </c>
      <c r="L786" s="1">
        <v>45567.458437499998</v>
      </c>
      <c r="M786" s="1">
        <v>45567.541666666664</v>
      </c>
      <c r="N786" s="1">
        <v>45568.781666666669</v>
      </c>
      <c r="O786" t="s">
        <v>62</v>
      </c>
      <c r="P786" s="1">
        <v>45569.541666666664</v>
      </c>
      <c r="Q786" t="s">
        <v>67</v>
      </c>
      <c r="R786" t="s">
        <v>70</v>
      </c>
      <c r="S786">
        <v>19.8</v>
      </c>
      <c r="T786">
        <v>21.8</v>
      </c>
      <c r="U786">
        <v>51.57</v>
      </c>
      <c r="V786">
        <v>1.98</v>
      </c>
      <c r="W786">
        <v>31.75</v>
      </c>
      <c r="X786">
        <v>29.75</v>
      </c>
      <c r="Y786">
        <v>0</v>
      </c>
      <c r="Z786">
        <f>IF(ShipmentData[[#This Row],[ImportToFulfilledHours]]&gt;12, 1, 0)</f>
        <v>1</v>
      </c>
      <c r="AA786">
        <f>IF(ShipmentData[[#This Row],[ImportToPickUpHours]]&gt;18, 1, 0)</f>
        <v>1</v>
      </c>
    </row>
    <row r="787" spans="1:27" x14ac:dyDescent="0.35">
      <c r="A787">
        <v>1896575493</v>
      </c>
      <c r="B787" t="s">
        <v>11</v>
      </c>
      <c r="C787" t="s">
        <v>38</v>
      </c>
      <c r="D787" t="s">
        <v>39</v>
      </c>
      <c r="E787" t="s">
        <v>15</v>
      </c>
      <c r="F787" t="s">
        <v>14</v>
      </c>
      <c r="G787" t="s">
        <v>25</v>
      </c>
      <c r="H787" t="s">
        <v>54</v>
      </c>
      <c r="I787" t="s">
        <v>14</v>
      </c>
      <c r="J787" s="1">
        <v>45566.632893518516</v>
      </c>
      <c r="K787" s="1">
        <v>45567</v>
      </c>
      <c r="L787" s="1">
        <v>45567.458437499998</v>
      </c>
      <c r="M787" s="1">
        <v>45567.541666666664</v>
      </c>
      <c r="N787" s="1"/>
      <c r="O787" t="s">
        <v>62</v>
      </c>
      <c r="P787" s="1">
        <v>45569.541666666664</v>
      </c>
      <c r="Q787" t="s">
        <v>69</v>
      </c>
      <c r="R787" t="s">
        <v>69</v>
      </c>
      <c r="S787">
        <v>19.8</v>
      </c>
      <c r="T787">
        <v>21.8</v>
      </c>
      <c r="V787">
        <v>1.98</v>
      </c>
      <c r="Y787">
        <v>0</v>
      </c>
      <c r="Z787">
        <f>IF(ShipmentData[[#This Row],[ImportToFulfilledHours]]&gt;12, 1, 0)</f>
        <v>1</v>
      </c>
      <c r="AA787">
        <f>IF(ShipmentData[[#This Row],[ImportToPickUpHours]]&gt;18, 1, 0)</f>
        <v>1</v>
      </c>
    </row>
    <row r="788" spans="1:27" x14ac:dyDescent="0.35">
      <c r="A788">
        <v>1896891752</v>
      </c>
      <c r="B788" t="s">
        <v>11</v>
      </c>
      <c r="C788" t="s">
        <v>38</v>
      </c>
      <c r="D788" t="s">
        <v>39</v>
      </c>
      <c r="E788" t="s">
        <v>15</v>
      </c>
      <c r="F788" t="s">
        <v>14</v>
      </c>
      <c r="G788" t="s">
        <v>25</v>
      </c>
      <c r="H788" t="s">
        <v>54</v>
      </c>
      <c r="I788" t="s">
        <v>14</v>
      </c>
      <c r="J788" s="1">
        <v>45566.634270833332</v>
      </c>
      <c r="K788" s="1">
        <v>45567</v>
      </c>
      <c r="L788" s="1">
        <v>45567.459201388891</v>
      </c>
      <c r="M788" s="1">
        <v>45567.541666666664</v>
      </c>
      <c r="N788" s="1">
        <v>45568.69</v>
      </c>
      <c r="O788" t="s">
        <v>62</v>
      </c>
      <c r="P788" s="1">
        <v>45569.541666666664</v>
      </c>
      <c r="Q788" t="s">
        <v>67</v>
      </c>
      <c r="R788" t="s">
        <v>70</v>
      </c>
      <c r="S788">
        <v>19.78</v>
      </c>
      <c r="T788">
        <v>21.77</v>
      </c>
      <c r="U788">
        <v>49.33</v>
      </c>
      <c r="V788">
        <v>1.97</v>
      </c>
      <c r="W788">
        <v>29.53</v>
      </c>
      <c r="X788">
        <v>27.55</v>
      </c>
      <c r="Y788">
        <v>0</v>
      </c>
      <c r="Z788">
        <f>IF(ShipmentData[[#This Row],[ImportToFulfilledHours]]&gt;12, 1, 0)</f>
        <v>1</v>
      </c>
      <c r="AA788">
        <f>IF(ShipmentData[[#This Row],[ImportToPickUpHours]]&gt;18, 1, 0)</f>
        <v>1</v>
      </c>
    </row>
    <row r="789" spans="1:27" x14ac:dyDescent="0.35">
      <c r="A789">
        <v>1896892109</v>
      </c>
      <c r="B789" t="s">
        <v>11</v>
      </c>
      <c r="C789" t="s">
        <v>38</v>
      </c>
      <c r="D789" t="s">
        <v>39</v>
      </c>
      <c r="E789" t="s">
        <v>15</v>
      </c>
      <c r="F789" t="s">
        <v>14</v>
      </c>
      <c r="G789" t="s">
        <v>25</v>
      </c>
      <c r="H789" t="s">
        <v>54</v>
      </c>
      <c r="I789" t="s">
        <v>14</v>
      </c>
      <c r="J789" s="1">
        <v>45566.634282407409</v>
      </c>
      <c r="K789" s="1">
        <v>45567</v>
      </c>
      <c r="L789" s="1">
        <v>45567.459201388891</v>
      </c>
      <c r="M789" s="1">
        <v>45567.541666666664</v>
      </c>
      <c r="N789" s="1"/>
      <c r="O789" t="s">
        <v>62</v>
      </c>
      <c r="P789" s="1">
        <v>45569.541666666664</v>
      </c>
      <c r="Q789" t="s">
        <v>69</v>
      </c>
      <c r="R789" t="s">
        <v>69</v>
      </c>
      <c r="S789">
        <v>19.78</v>
      </c>
      <c r="T789">
        <v>21.77</v>
      </c>
      <c r="V789">
        <v>1.97</v>
      </c>
      <c r="Y789">
        <v>0</v>
      </c>
      <c r="Z789">
        <f>IF(ShipmentData[[#This Row],[ImportToFulfilledHours]]&gt;12, 1, 0)</f>
        <v>1</v>
      </c>
      <c r="AA789">
        <f>IF(ShipmentData[[#This Row],[ImportToPickUpHours]]&gt;18, 1, 0)</f>
        <v>1</v>
      </c>
    </row>
    <row r="790" spans="1:27" x14ac:dyDescent="0.35">
      <c r="A790">
        <v>2090743421</v>
      </c>
      <c r="B790" t="s">
        <v>6</v>
      </c>
      <c r="C790" t="s">
        <v>58</v>
      </c>
      <c r="D790" t="s">
        <v>39</v>
      </c>
      <c r="E790" t="s">
        <v>15</v>
      </c>
      <c r="F790" t="s">
        <v>14</v>
      </c>
      <c r="G790" t="s">
        <v>18</v>
      </c>
      <c r="H790" t="s">
        <v>41</v>
      </c>
      <c r="I790" t="s">
        <v>14</v>
      </c>
      <c r="J790" s="1">
        <v>45566.634976851848</v>
      </c>
      <c r="K790" s="1">
        <v>45567</v>
      </c>
      <c r="L790" s="1">
        <v>45567.396817129629</v>
      </c>
      <c r="M790" s="1">
        <v>45567.541666666664</v>
      </c>
      <c r="N790" s="1">
        <v>45570.676666666666</v>
      </c>
      <c r="O790" t="s">
        <v>62</v>
      </c>
      <c r="P790" s="1">
        <v>45570.541666666664</v>
      </c>
      <c r="Q790" t="s">
        <v>67</v>
      </c>
      <c r="R790" t="s">
        <v>68</v>
      </c>
      <c r="S790">
        <v>18.28</v>
      </c>
      <c r="T790">
        <v>21.75</v>
      </c>
      <c r="U790">
        <v>97</v>
      </c>
      <c r="V790">
        <v>3.47</v>
      </c>
      <c r="W790">
        <v>78.7</v>
      </c>
      <c r="X790">
        <v>75.23</v>
      </c>
      <c r="Y790">
        <v>3.23</v>
      </c>
      <c r="Z790">
        <f>IF(ShipmentData[[#This Row],[ImportToFulfilledHours]]&gt;12, 1, 0)</f>
        <v>1</v>
      </c>
      <c r="AA790">
        <f>IF(ShipmentData[[#This Row],[ImportToPickUpHours]]&gt;18, 1, 0)</f>
        <v>1</v>
      </c>
    </row>
    <row r="791" spans="1:27" x14ac:dyDescent="0.35">
      <c r="A791">
        <v>2090743576</v>
      </c>
      <c r="B791" t="s">
        <v>6</v>
      </c>
      <c r="C791" t="s">
        <v>58</v>
      </c>
      <c r="D791" t="s">
        <v>39</v>
      </c>
      <c r="E791" t="s">
        <v>15</v>
      </c>
      <c r="F791" t="s">
        <v>14</v>
      </c>
      <c r="G791" t="s">
        <v>18</v>
      </c>
      <c r="H791" t="s">
        <v>41</v>
      </c>
      <c r="I791" t="s">
        <v>14</v>
      </c>
      <c r="J791" s="1">
        <v>45566.634988425925</v>
      </c>
      <c r="K791" s="1">
        <v>45567</v>
      </c>
      <c r="L791" s="1">
        <v>45567.396817129629</v>
      </c>
      <c r="M791" s="1">
        <v>45567.541666666664</v>
      </c>
      <c r="N791" s="1">
        <v>45569.576666666668</v>
      </c>
      <c r="O791" t="s">
        <v>62</v>
      </c>
      <c r="P791" s="1">
        <v>45570.541666666664</v>
      </c>
      <c r="Q791" t="s">
        <v>67</v>
      </c>
      <c r="R791" t="s">
        <v>70</v>
      </c>
      <c r="S791">
        <v>18.28</v>
      </c>
      <c r="T791">
        <v>21.75</v>
      </c>
      <c r="U791">
        <v>70.599999999999994</v>
      </c>
      <c r="V791">
        <v>3.47</v>
      </c>
      <c r="W791">
        <v>52.3</v>
      </c>
      <c r="X791">
        <v>48.83</v>
      </c>
      <c r="Y791">
        <v>0</v>
      </c>
      <c r="Z791">
        <f>IF(ShipmentData[[#This Row],[ImportToFulfilledHours]]&gt;12, 1, 0)</f>
        <v>1</v>
      </c>
      <c r="AA791">
        <f>IF(ShipmentData[[#This Row],[ImportToPickUpHours]]&gt;18, 1, 0)</f>
        <v>1</v>
      </c>
    </row>
    <row r="792" spans="1:27" x14ac:dyDescent="0.35">
      <c r="A792">
        <v>1478481501</v>
      </c>
      <c r="B792" t="s">
        <v>37</v>
      </c>
      <c r="C792" t="s">
        <v>58</v>
      </c>
      <c r="D792" t="s">
        <v>39</v>
      </c>
      <c r="E792" t="s">
        <v>15</v>
      </c>
      <c r="F792" t="s">
        <v>14</v>
      </c>
      <c r="G792" t="s">
        <v>27</v>
      </c>
      <c r="H792" t="s">
        <v>52</v>
      </c>
      <c r="I792" t="s">
        <v>14</v>
      </c>
      <c r="J792" s="1">
        <v>45566.635636574072</v>
      </c>
      <c r="K792" s="1">
        <v>45567</v>
      </c>
      <c r="L792" s="1">
        <v>45567.403958333336</v>
      </c>
      <c r="M792" s="1">
        <v>45567.541666666664</v>
      </c>
      <c r="N792" s="1">
        <v>45569.437662037039</v>
      </c>
      <c r="O792" t="s">
        <v>62</v>
      </c>
      <c r="P792" s="1">
        <v>45570.541666666664</v>
      </c>
      <c r="Q792" t="s">
        <v>67</v>
      </c>
      <c r="R792" t="s">
        <v>70</v>
      </c>
      <c r="S792">
        <v>18.43</v>
      </c>
      <c r="T792">
        <v>21.73</v>
      </c>
      <c r="U792">
        <v>67.23</v>
      </c>
      <c r="V792">
        <v>3.3</v>
      </c>
      <c r="W792">
        <v>48.8</v>
      </c>
      <c r="X792">
        <v>45.5</v>
      </c>
      <c r="Y792">
        <v>0</v>
      </c>
      <c r="Z792">
        <f>IF(ShipmentData[[#This Row],[ImportToFulfilledHours]]&gt;12, 1, 0)</f>
        <v>1</v>
      </c>
      <c r="AA792">
        <f>IF(ShipmentData[[#This Row],[ImportToPickUpHours]]&gt;18, 1, 0)</f>
        <v>1</v>
      </c>
    </row>
    <row r="793" spans="1:27" x14ac:dyDescent="0.35">
      <c r="A793">
        <v>1478481550</v>
      </c>
      <c r="B793" t="s">
        <v>37</v>
      </c>
      <c r="C793" t="s">
        <v>58</v>
      </c>
      <c r="D793" t="s">
        <v>39</v>
      </c>
      <c r="E793" t="s">
        <v>15</v>
      </c>
      <c r="F793" t="s">
        <v>14</v>
      </c>
      <c r="G793" t="s">
        <v>27</v>
      </c>
      <c r="H793" t="s">
        <v>52</v>
      </c>
      <c r="I793" t="s">
        <v>14</v>
      </c>
      <c r="J793" s="1">
        <v>45566.635648148149</v>
      </c>
      <c r="K793" s="1">
        <v>45567</v>
      </c>
      <c r="L793" s="1">
        <v>45567.403958333336</v>
      </c>
      <c r="M793" s="1">
        <v>45567.541666666664</v>
      </c>
      <c r="N793" s="1">
        <v>45570.544999999998</v>
      </c>
      <c r="O793" t="s">
        <v>62</v>
      </c>
      <c r="P793" s="1">
        <v>45570.541666666664</v>
      </c>
      <c r="Q793" t="s">
        <v>67</v>
      </c>
      <c r="R793" t="s">
        <v>68</v>
      </c>
      <c r="S793">
        <v>18.43</v>
      </c>
      <c r="T793">
        <v>21.73</v>
      </c>
      <c r="U793">
        <v>93.82</v>
      </c>
      <c r="V793">
        <v>3.3</v>
      </c>
      <c r="W793">
        <v>75.38</v>
      </c>
      <c r="X793">
        <v>72.069999999999993</v>
      </c>
      <c r="Y793">
        <v>7.0000000000000007E-2</v>
      </c>
      <c r="Z793">
        <f>IF(ShipmentData[[#This Row],[ImportToFulfilledHours]]&gt;12, 1, 0)</f>
        <v>1</v>
      </c>
      <c r="AA793">
        <f>IF(ShipmentData[[#This Row],[ImportToPickUpHours]]&gt;18, 1, 0)</f>
        <v>1</v>
      </c>
    </row>
    <row r="794" spans="1:27" x14ac:dyDescent="0.35">
      <c r="A794">
        <v>1478827205</v>
      </c>
      <c r="B794" t="s">
        <v>37</v>
      </c>
      <c r="C794" t="s">
        <v>58</v>
      </c>
      <c r="D794" t="s">
        <v>39</v>
      </c>
      <c r="E794" t="s">
        <v>15</v>
      </c>
      <c r="F794" t="s">
        <v>14</v>
      </c>
      <c r="G794" t="s">
        <v>27</v>
      </c>
      <c r="H794" t="s">
        <v>52</v>
      </c>
      <c r="I794" t="s">
        <v>14</v>
      </c>
      <c r="J794" s="1">
        <v>45566.637719907405</v>
      </c>
      <c r="K794" s="1">
        <v>45567</v>
      </c>
      <c r="L794" s="1">
        <v>45566.6799537037</v>
      </c>
      <c r="M794" s="1">
        <v>45566.708333333336</v>
      </c>
      <c r="N794" s="1">
        <v>45569.348333333335</v>
      </c>
      <c r="O794" t="s">
        <v>62</v>
      </c>
      <c r="P794" s="1">
        <v>45569.708333333336</v>
      </c>
      <c r="Q794" t="s">
        <v>67</v>
      </c>
      <c r="R794" t="s">
        <v>70</v>
      </c>
      <c r="S794">
        <v>1</v>
      </c>
      <c r="T794">
        <v>1.68</v>
      </c>
      <c r="U794">
        <v>65.05</v>
      </c>
      <c r="V794">
        <v>0.67</v>
      </c>
      <c r="W794">
        <v>64.03</v>
      </c>
      <c r="X794">
        <v>63.35</v>
      </c>
      <c r="Y794">
        <v>0</v>
      </c>
      <c r="Z794">
        <f>IF(ShipmentData[[#This Row],[ImportToFulfilledHours]]&gt;12, 1, 0)</f>
        <v>0</v>
      </c>
      <c r="AA794">
        <f>IF(ShipmentData[[#This Row],[ImportToPickUpHours]]&gt;18, 1, 0)</f>
        <v>0</v>
      </c>
    </row>
    <row r="795" spans="1:27" x14ac:dyDescent="0.35">
      <c r="A795">
        <v>1478827483</v>
      </c>
      <c r="B795" t="s">
        <v>37</v>
      </c>
      <c r="C795" t="s">
        <v>58</v>
      </c>
      <c r="D795" t="s">
        <v>39</v>
      </c>
      <c r="E795" t="s">
        <v>15</v>
      </c>
      <c r="F795" t="s">
        <v>14</v>
      </c>
      <c r="G795" t="s">
        <v>27</v>
      </c>
      <c r="H795" t="s">
        <v>52</v>
      </c>
      <c r="I795" t="s">
        <v>14</v>
      </c>
      <c r="J795" s="1">
        <v>45566.637731481482</v>
      </c>
      <c r="K795" s="1">
        <v>45567</v>
      </c>
      <c r="L795" s="1">
        <v>45566.6799537037</v>
      </c>
      <c r="M795" s="1">
        <v>45566.708333333336</v>
      </c>
      <c r="N795" s="1">
        <v>45568.703333333331</v>
      </c>
      <c r="O795" t="s">
        <v>62</v>
      </c>
      <c r="P795" s="1">
        <v>45569.708333333336</v>
      </c>
      <c r="Q795" t="s">
        <v>67</v>
      </c>
      <c r="R795" t="s">
        <v>70</v>
      </c>
      <c r="S795">
        <v>1</v>
      </c>
      <c r="T795">
        <v>1.68</v>
      </c>
      <c r="U795">
        <v>49.57</v>
      </c>
      <c r="V795">
        <v>0.67</v>
      </c>
      <c r="W795">
        <v>48.55</v>
      </c>
      <c r="X795">
        <v>47.87</v>
      </c>
      <c r="Y795">
        <v>0</v>
      </c>
      <c r="Z795">
        <f>IF(ShipmentData[[#This Row],[ImportToFulfilledHours]]&gt;12, 1, 0)</f>
        <v>0</v>
      </c>
      <c r="AA795">
        <f>IF(ShipmentData[[#This Row],[ImportToPickUpHours]]&gt;18, 1, 0)</f>
        <v>0</v>
      </c>
    </row>
    <row r="796" spans="1:27" x14ac:dyDescent="0.35">
      <c r="A796">
        <v>1478984817</v>
      </c>
      <c r="B796" t="s">
        <v>5</v>
      </c>
      <c r="C796" t="s">
        <v>38</v>
      </c>
      <c r="D796" t="s">
        <v>39</v>
      </c>
      <c r="E796" t="s">
        <v>15</v>
      </c>
      <c r="F796" t="s">
        <v>14</v>
      </c>
      <c r="G796" t="s">
        <v>26</v>
      </c>
      <c r="H796" t="s">
        <v>42</v>
      </c>
      <c r="I796" t="s">
        <v>14</v>
      </c>
      <c r="J796" s="1">
        <v>45566.638414351852</v>
      </c>
      <c r="K796" s="1">
        <v>45567</v>
      </c>
      <c r="L796" s="1">
        <v>45567.397905092592</v>
      </c>
      <c r="M796" s="1">
        <v>45567.541666666664</v>
      </c>
      <c r="N796" s="1">
        <v>45569.768333333333</v>
      </c>
      <c r="O796" t="s">
        <v>62</v>
      </c>
      <c r="P796" s="1">
        <v>45569.541666666664</v>
      </c>
      <c r="Q796" t="s">
        <v>67</v>
      </c>
      <c r="R796" t="s">
        <v>68</v>
      </c>
      <c r="S796">
        <v>18.22</v>
      </c>
      <c r="T796">
        <v>21.67</v>
      </c>
      <c r="U796">
        <v>75.12</v>
      </c>
      <c r="V796">
        <v>3.45</v>
      </c>
      <c r="W796">
        <v>56.88</v>
      </c>
      <c r="X796">
        <v>53.43</v>
      </c>
      <c r="Y796">
        <v>5.43</v>
      </c>
      <c r="Z796">
        <f>IF(ShipmentData[[#This Row],[ImportToFulfilledHours]]&gt;12, 1, 0)</f>
        <v>1</v>
      </c>
      <c r="AA796">
        <f>IF(ShipmentData[[#This Row],[ImportToPickUpHours]]&gt;18, 1, 0)</f>
        <v>1</v>
      </c>
    </row>
    <row r="797" spans="1:27" x14ac:dyDescent="0.35">
      <c r="A797">
        <v>1478924791</v>
      </c>
      <c r="B797" t="s">
        <v>12</v>
      </c>
      <c r="C797" t="s">
        <v>58</v>
      </c>
      <c r="D797" t="s">
        <v>39</v>
      </c>
      <c r="E797" t="s">
        <v>15</v>
      </c>
      <c r="F797" t="s">
        <v>14</v>
      </c>
      <c r="G797" t="s">
        <v>30</v>
      </c>
      <c r="H797" t="s">
        <v>45</v>
      </c>
      <c r="I797" t="s">
        <v>14</v>
      </c>
      <c r="J797" s="1">
        <v>45566.638414351852</v>
      </c>
      <c r="K797" s="1">
        <v>45567</v>
      </c>
      <c r="L797" s="1">
        <v>45567.403680555559</v>
      </c>
      <c r="M797" s="1">
        <v>45567.541666666664</v>
      </c>
      <c r="N797" s="1">
        <v>45570.661666666667</v>
      </c>
      <c r="O797" t="s">
        <v>62</v>
      </c>
      <c r="P797" s="1">
        <v>45570.541666666664</v>
      </c>
      <c r="Q797" t="s">
        <v>67</v>
      </c>
      <c r="R797" t="s">
        <v>68</v>
      </c>
      <c r="S797">
        <v>18.350000000000001</v>
      </c>
      <c r="T797">
        <v>21.67</v>
      </c>
      <c r="U797">
        <v>96.55</v>
      </c>
      <c r="V797">
        <v>3.3</v>
      </c>
      <c r="W797">
        <v>78.180000000000007</v>
      </c>
      <c r="X797">
        <v>74.87</v>
      </c>
      <c r="Y797">
        <v>2.87</v>
      </c>
      <c r="Z797">
        <f>IF(ShipmentData[[#This Row],[ImportToFulfilledHours]]&gt;12, 1, 0)</f>
        <v>1</v>
      </c>
      <c r="AA797">
        <f>IF(ShipmentData[[#This Row],[ImportToPickUpHours]]&gt;18, 1, 0)</f>
        <v>1</v>
      </c>
    </row>
    <row r="798" spans="1:27" x14ac:dyDescent="0.35">
      <c r="A798">
        <v>1478985199</v>
      </c>
      <c r="B798" t="s">
        <v>5</v>
      </c>
      <c r="C798" t="s">
        <v>38</v>
      </c>
      <c r="D798" t="s">
        <v>39</v>
      </c>
      <c r="E798" t="s">
        <v>15</v>
      </c>
      <c r="F798" t="s">
        <v>14</v>
      </c>
      <c r="G798" t="s">
        <v>26</v>
      </c>
      <c r="H798" t="s">
        <v>42</v>
      </c>
      <c r="I798" t="s">
        <v>14</v>
      </c>
      <c r="J798" s="1">
        <v>45566.638425925928</v>
      </c>
      <c r="K798" s="1">
        <v>45567</v>
      </c>
      <c r="L798" s="1">
        <v>45567.397905092592</v>
      </c>
      <c r="M798" s="1">
        <v>45567.541666666664</v>
      </c>
      <c r="N798" s="1">
        <v>45568.623333333337</v>
      </c>
      <c r="O798" t="s">
        <v>62</v>
      </c>
      <c r="P798" s="1">
        <v>45569.541666666664</v>
      </c>
      <c r="Q798" t="s">
        <v>67</v>
      </c>
      <c r="R798" t="s">
        <v>70</v>
      </c>
      <c r="S798">
        <v>18.22</v>
      </c>
      <c r="T798">
        <v>21.67</v>
      </c>
      <c r="U798">
        <v>47.63</v>
      </c>
      <c r="V798">
        <v>3.45</v>
      </c>
      <c r="W798">
        <v>29.4</v>
      </c>
      <c r="X798">
        <v>25.95</v>
      </c>
      <c r="Y798">
        <v>0</v>
      </c>
      <c r="Z798">
        <f>IF(ShipmentData[[#This Row],[ImportToFulfilledHours]]&gt;12, 1, 0)</f>
        <v>1</v>
      </c>
      <c r="AA798">
        <f>IF(ShipmentData[[#This Row],[ImportToPickUpHours]]&gt;18, 1, 0)</f>
        <v>1</v>
      </c>
    </row>
    <row r="799" spans="1:27" x14ac:dyDescent="0.35">
      <c r="A799">
        <v>1478925237</v>
      </c>
      <c r="B799" t="s">
        <v>12</v>
      </c>
      <c r="C799" t="s">
        <v>58</v>
      </c>
      <c r="D799" t="s">
        <v>39</v>
      </c>
      <c r="E799" t="s">
        <v>15</v>
      </c>
      <c r="F799" t="s">
        <v>14</v>
      </c>
      <c r="G799" t="s">
        <v>30</v>
      </c>
      <c r="H799" t="s">
        <v>45</v>
      </c>
      <c r="I799" t="s">
        <v>14</v>
      </c>
      <c r="J799" s="1">
        <v>45566.638425925928</v>
      </c>
      <c r="K799" s="1">
        <v>45567</v>
      </c>
      <c r="L799" s="1">
        <v>45567.403680555559</v>
      </c>
      <c r="M799" s="1">
        <v>45567.541666666664</v>
      </c>
      <c r="N799" s="1">
        <v>45570.636666666665</v>
      </c>
      <c r="O799" t="s">
        <v>62</v>
      </c>
      <c r="P799" s="1">
        <v>45570.541666666664</v>
      </c>
      <c r="Q799" t="s">
        <v>67</v>
      </c>
      <c r="R799" t="s">
        <v>68</v>
      </c>
      <c r="S799">
        <v>18.350000000000001</v>
      </c>
      <c r="T799">
        <v>21.67</v>
      </c>
      <c r="U799">
        <v>95.95</v>
      </c>
      <c r="V799">
        <v>3.3</v>
      </c>
      <c r="W799">
        <v>77.58</v>
      </c>
      <c r="X799">
        <v>74.27</v>
      </c>
      <c r="Y799">
        <v>2.27</v>
      </c>
      <c r="Z799">
        <f>IF(ShipmentData[[#This Row],[ImportToFulfilledHours]]&gt;12, 1, 0)</f>
        <v>1</v>
      </c>
      <c r="AA799">
        <f>IF(ShipmentData[[#This Row],[ImportToPickUpHours]]&gt;18, 1, 0)</f>
        <v>1</v>
      </c>
    </row>
    <row r="800" spans="1:27" x14ac:dyDescent="0.35">
      <c r="A800">
        <v>2091580642</v>
      </c>
      <c r="B800" t="s">
        <v>36</v>
      </c>
      <c r="C800" t="s">
        <v>38</v>
      </c>
      <c r="D800" t="s">
        <v>39</v>
      </c>
      <c r="E800" t="s">
        <v>15</v>
      </c>
      <c r="F800" t="s">
        <v>14</v>
      </c>
      <c r="G800" t="s">
        <v>26</v>
      </c>
      <c r="H800" t="s">
        <v>42</v>
      </c>
      <c r="I800" t="s">
        <v>14</v>
      </c>
      <c r="J800" s="1">
        <v>45566.638449074075</v>
      </c>
      <c r="K800" s="1">
        <v>45567</v>
      </c>
      <c r="L800" s="1">
        <v>45566.700949074075</v>
      </c>
      <c r="M800" s="1">
        <v>45566.708333333336</v>
      </c>
      <c r="N800" s="1">
        <v>45567.571666666663</v>
      </c>
      <c r="O800" t="s">
        <v>62</v>
      </c>
      <c r="P800" s="1">
        <v>45568.708333333336</v>
      </c>
      <c r="Q800" t="s">
        <v>67</v>
      </c>
      <c r="R800" t="s">
        <v>70</v>
      </c>
      <c r="S800">
        <v>1.5</v>
      </c>
      <c r="T800">
        <v>1.67</v>
      </c>
      <c r="U800">
        <v>22.38</v>
      </c>
      <c r="V800">
        <v>0.17</v>
      </c>
      <c r="W800">
        <v>20.88</v>
      </c>
      <c r="X800">
        <v>20.72</v>
      </c>
      <c r="Y800">
        <v>0</v>
      </c>
      <c r="Z800">
        <f>IF(ShipmentData[[#This Row],[ImportToFulfilledHours]]&gt;12, 1, 0)</f>
        <v>0</v>
      </c>
      <c r="AA800">
        <f>IF(ShipmentData[[#This Row],[ImportToPickUpHours]]&gt;18, 1, 0)</f>
        <v>0</v>
      </c>
    </row>
    <row r="801" spans="1:27" x14ac:dyDescent="0.35">
      <c r="A801">
        <v>2091581231</v>
      </c>
      <c r="B801" t="s">
        <v>36</v>
      </c>
      <c r="C801" t="s">
        <v>38</v>
      </c>
      <c r="D801" t="s">
        <v>39</v>
      </c>
      <c r="E801" t="s">
        <v>15</v>
      </c>
      <c r="F801" t="s">
        <v>14</v>
      </c>
      <c r="G801" t="s">
        <v>26</v>
      </c>
      <c r="H801" t="s">
        <v>42</v>
      </c>
      <c r="I801" t="s">
        <v>14</v>
      </c>
      <c r="J801" s="1">
        <v>45566.638460648152</v>
      </c>
      <c r="K801" s="1">
        <v>45567</v>
      </c>
      <c r="L801" s="1">
        <v>45566.700949074075</v>
      </c>
      <c r="M801" s="1">
        <v>45566.708333333336</v>
      </c>
      <c r="N801" s="1">
        <v>45568.628333333334</v>
      </c>
      <c r="O801" t="s">
        <v>62</v>
      </c>
      <c r="P801" s="1">
        <v>45568.708333333336</v>
      </c>
      <c r="Q801" t="s">
        <v>67</v>
      </c>
      <c r="R801" t="s">
        <v>70</v>
      </c>
      <c r="S801">
        <v>1.48</v>
      </c>
      <c r="T801">
        <v>1.67</v>
      </c>
      <c r="U801">
        <v>47.75</v>
      </c>
      <c r="V801">
        <v>0.17</v>
      </c>
      <c r="W801">
        <v>46.25</v>
      </c>
      <c r="X801">
        <v>46.07</v>
      </c>
      <c r="Y801">
        <v>0</v>
      </c>
      <c r="Z801">
        <f>IF(ShipmentData[[#This Row],[ImportToFulfilledHours]]&gt;12, 1, 0)</f>
        <v>0</v>
      </c>
      <c r="AA801">
        <f>IF(ShipmentData[[#This Row],[ImportToPickUpHours]]&gt;18, 1, 0)</f>
        <v>0</v>
      </c>
    </row>
    <row r="802" spans="1:27" x14ac:dyDescent="0.35">
      <c r="A802">
        <v>2091645703</v>
      </c>
      <c r="B802" t="s">
        <v>37</v>
      </c>
      <c r="C802" t="s">
        <v>58</v>
      </c>
      <c r="D802" t="s">
        <v>39</v>
      </c>
      <c r="E802" t="s">
        <v>15</v>
      </c>
      <c r="F802" t="s">
        <v>14</v>
      </c>
      <c r="G802" t="s">
        <v>32</v>
      </c>
      <c r="H802" t="s">
        <v>44</v>
      </c>
      <c r="I802" t="s">
        <v>14</v>
      </c>
      <c r="J802" s="1">
        <v>45566.639143518521</v>
      </c>
      <c r="K802" s="1">
        <v>45567</v>
      </c>
      <c r="L802" s="1">
        <v>45567.388518518521</v>
      </c>
      <c r="M802" s="1">
        <v>45567.541666666664</v>
      </c>
      <c r="N802" s="1">
        <v>45570.481666666667</v>
      </c>
      <c r="O802" t="s">
        <v>62</v>
      </c>
      <c r="P802" s="1">
        <v>45570.541666666664</v>
      </c>
      <c r="Q802" t="s">
        <v>67</v>
      </c>
      <c r="R802" t="s">
        <v>70</v>
      </c>
      <c r="S802">
        <v>17.98</v>
      </c>
      <c r="T802">
        <v>21.65</v>
      </c>
      <c r="U802">
        <v>92.22</v>
      </c>
      <c r="V802">
        <v>3.67</v>
      </c>
      <c r="W802">
        <v>74.23</v>
      </c>
      <c r="X802">
        <v>70.55</v>
      </c>
      <c r="Y802">
        <v>0</v>
      </c>
      <c r="Z802">
        <f>IF(ShipmentData[[#This Row],[ImportToFulfilledHours]]&gt;12, 1, 0)</f>
        <v>1</v>
      </c>
      <c r="AA802">
        <f>IF(ShipmentData[[#This Row],[ImportToPickUpHours]]&gt;18, 1, 0)</f>
        <v>1</v>
      </c>
    </row>
    <row r="803" spans="1:27" x14ac:dyDescent="0.35">
      <c r="A803">
        <v>2091645723</v>
      </c>
      <c r="B803" t="s">
        <v>37</v>
      </c>
      <c r="C803" t="s">
        <v>58</v>
      </c>
      <c r="D803" t="s">
        <v>39</v>
      </c>
      <c r="E803" t="s">
        <v>15</v>
      </c>
      <c r="F803" t="s">
        <v>14</v>
      </c>
      <c r="G803" t="s">
        <v>32</v>
      </c>
      <c r="H803" t="s">
        <v>44</v>
      </c>
      <c r="I803" t="s">
        <v>14</v>
      </c>
      <c r="J803" s="1">
        <v>45566.639155092591</v>
      </c>
      <c r="K803" s="1">
        <v>45567</v>
      </c>
      <c r="L803" s="1">
        <v>45567.388518518521</v>
      </c>
      <c r="M803" s="1">
        <v>45567.541666666664</v>
      </c>
      <c r="N803" s="1">
        <v>45570.481666666667</v>
      </c>
      <c r="O803" t="s">
        <v>62</v>
      </c>
      <c r="P803" s="1">
        <v>45570.541666666664</v>
      </c>
      <c r="Q803" t="s">
        <v>67</v>
      </c>
      <c r="R803" t="s">
        <v>70</v>
      </c>
      <c r="S803">
        <v>17.98</v>
      </c>
      <c r="T803">
        <v>21.65</v>
      </c>
      <c r="U803">
        <v>92.22</v>
      </c>
      <c r="V803">
        <v>3.67</v>
      </c>
      <c r="W803">
        <v>74.23</v>
      </c>
      <c r="X803">
        <v>70.55</v>
      </c>
      <c r="Y803">
        <v>0</v>
      </c>
      <c r="Z803">
        <f>IF(ShipmentData[[#This Row],[ImportToFulfilledHours]]&gt;12, 1, 0)</f>
        <v>1</v>
      </c>
      <c r="AA803">
        <f>IF(ShipmentData[[#This Row],[ImportToPickUpHours]]&gt;18, 1, 0)</f>
        <v>1</v>
      </c>
    </row>
    <row r="804" spans="1:27" x14ac:dyDescent="0.35">
      <c r="A804">
        <v>4478281445</v>
      </c>
      <c r="B804" t="s">
        <v>11</v>
      </c>
      <c r="C804" t="s">
        <v>58</v>
      </c>
      <c r="D804" t="s">
        <v>39</v>
      </c>
      <c r="E804" t="s">
        <v>15</v>
      </c>
      <c r="F804" t="s">
        <v>14</v>
      </c>
      <c r="G804" t="s">
        <v>29</v>
      </c>
      <c r="H804" t="s">
        <v>56</v>
      </c>
      <c r="I804" t="s">
        <v>14</v>
      </c>
      <c r="J804" s="1">
        <v>45566.63962962963</v>
      </c>
      <c r="K804" s="1">
        <v>45567</v>
      </c>
      <c r="L804" s="1">
        <v>45567.405509259261</v>
      </c>
      <c r="M804" s="1">
        <v>45567.541666666664</v>
      </c>
      <c r="N804" s="1">
        <v>45570.526666666665</v>
      </c>
      <c r="O804" t="s">
        <v>62</v>
      </c>
      <c r="P804" s="1">
        <v>45570.541666666664</v>
      </c>
      <c r="Q804" t="s">
        <v>67</v>
      </c>
      <c r="R804" t="s">
        <v>70</v>
      </c>
      <c r="S804">
        <v>18.37</v>
      </c>
      <c r="T804">
        <v>21.63</v>
      </c>
      <c r="U804">
        <v>93.28</v>
      </c>
      <c r="V804">
        <v>3.27</v>
      </c>
      <c r="W804">
        <v>74.900000000000006</v>
      </c>
      <c r="X804">
        <v>71.63</v>
      </c>
      <c r="Y804">
        <v>0</v>
      </c>
      <c r="Z804">
        <f>IF(ShipmentData[[#This Row],[ImportToFulfilledHours]]&gt;12, 1, 0)</f>
        <v>1</v>
      </c>
      <c r="AA804">
        <f>IF(ShipmentData[[#This Row],[ImportToPickUpHours]]&gt;18, 1, 0)</f>
        <v>1</v>
      </c>
    </row>
    <row r="805" spans="1:27" x14ac:dyDescent="0.35">
      <c r="A805">
        <v>4478281745</v>
      </c>
      <c r="B805" t="s">
        <v>11</v>
      </c>
      <c r="C805" t="s">
        <v>58</v>
      </c>
      <c r="D805" t="s">
        <v>39</v>
      </c>
      <c r="E805" t="s">
        <v>15</v>
      </c>
      <c r="F805" t="s">
        <v>14</v>
      </c>
      <c r="G805" t="s">
        <v>29</v>
      </c>
      <c r="H805" t="s">
        <v>56</v>
      </c>
      <c r="I805" t="s">
        <v>14</v>
      </c>
      <c r="J805" s="1">
        <v>45566.639641203707</v>
      </c>
      <c r="K805" s="1">
        <v>45567</v>
      </c>
      <c r="L805" s="1">
        <v>45567.405509259261</v>
      </c>
      <c r="M805" s="1">
        <v>45567.541666666664</v>
      </c>
      <c r="N805" s="1">
        <v>45569.721666666665</v>
      </c>
      <c r="O805" t="s">
        <v>62</v>
      </c>
      <c r="P805" s="1">
        <v>45570.541666666664</v>
      </c>
      <c r="Q805" t="s">
        <v>67</v>
      </c>
      <c r="R805" t="s">
        <v>70</v>
      </c>
      <c r="S805">
        <v>18.37</v>
      </c>
      <c r="T805">
        <v>21.63</v>
      </c>
      <c r="U805">
        <v>73.97</v>
      </c>
      <c r="V805">
        <v>3.27</v>
      </c>
      <c r="W805">
        <v>55.58</v>
      </c>
      <c r="X805">
        <v>52.32</v>
      </c>
      <c r="Y805">
        <v>0</v>
      </c>
      <c r="Z805">
        <f>IF(ShipmentData[[#This Row],[ImportToFulfilledHours]]&gt;12, 1, 0)</f>
        <v>1</v>
      </c>
      <c r="AA805">
        <f>IF(ShipmentData[[#This Row],[ImportToPickUpHours]]&gt;18, 1, 0)</f>
        <v>1</v>
      </c>
    </row>
    <row r="806" spans="1:27" x14ac:dyDescent="0.35">
      <c r="A806">
        <v>1479240906</v>
      </c>
      <c r="B806" t="s">
        <v>5</v>
      </c>
      <c r="C806" t="s">
        <v>58</v>
      </c>
      <c r="D806" t="s">
        <v>39</v>
      </c>
      <c r="E806" t="s">
        <v>15</v>
      </c>
      <c r="F806" t="s">
        <v>14</v>
      </c>
      <c r="G806" t="s">
        <v>25</v>
      </c>
      <c r="H806" t="s">
        <v>54</v>
      </c>
      <c r="I806" t="s">
        <v>14</v>
      </c>
      <c r="J806" s="1">
        <v>45566.639803240738</v>
      </c>
      <c r="K806" s="1">
        <v>45567</v>
      </c>
      <c r="L806" s="1">
        <v>45566.705092592594</v>
      </c>
      <c r="M806" s="1">
        <v>45566.833333333336</v>
      </c>
      <c r="N806" s="1">
        <v>45569.618333333332</v>
      </c>
      <c r="O806" t="s">
        <v>62</v>
      </c>
      <c r="P806" s="1">
        <v>45569.833333333336</v>
      </c>
      <c r="Q806" t="s">
        <v>67</v>
      </c>
      <c r="R806" t="s">
        <v>70</v>
      </c>
      <c r="S806">
        <v>1.57</v>
      </c>
      <c r="T806">
        <v>4.63</v>
      </c>
      <c r="U806">
        <v>71.48</v>
      </c>
      <c r="V806">
        <v>3.07</v>
      </c>
      <c r="W806">
        <v>69.92</v>
      </c>
      <c r="X806">
        <v>66.83</v>
      </c>
      <c r="Y806">
        <v>0</v>
      </c>
      <c r="Z806">
        <f>IF(ShipmentData[[#This Row],[ImportToFulfilledHours]]&gt;12, 1, 0)</f>
        <v>0</v>
      </c>
      <c r="AA806">
        <f>IF(ShipmentData[[#This Row],[ImportToPickUpHours]]&gt;18, 1, 0)</f>
        <v>0</v>
      </c>
    </row>
    <row r="807" spans="1:27" x14ac:dyDescent="0.35">
      <c r="A807">
        <v>1479241259</v>
      </c>
      <c r="B807" t="s">
        <v>5</v>
      </c>
      <c r="C807" t="s">
        <v>58</v>
      </c>
      <c r="D807" t="s">
        <v>39</v>
      </c>
      <c r="E807" t="s">
        <v>15</v>
      </c>
      <c r="F807" t="s">
        <v>14</v>
      </c>
      <c r="G807" t="s">
        <v>25</v>
      </c>
      <c r="H807" t="s">
        <v>54</v>
      </c>
      <c r="I807" t="s">
        <v>14</v>
      </c>
      <c r="J807" s="1">
        <v>45566.639814814815</v>
      </c>
      <c r="K807" s="1">
        <v>45567</v>
      </c>
      <c r="L807" s="1">
        <v>45566.705092592594</v>
      </c>
      <c r="M807" s="1">
        <v>45566.833333333336</v>
      </c>
      <c r="N807" s="1">
        <v>45570.675000000003</v>
      </c>
      <c r="O807" t="s">
        <v>62</v>
      </c>
      <c r="P807" s="1">
        <v>45569.833333333336</v>
      </c>
      <c r="Q807" t="s">
        <v>67</v>
      </c>
      <c r="R807" t="s">
        <v>68</v>
      </c>
      <c r="S807">
        <v>1.57</v>
      </c>
      <c r="T807">
        <v>4.63</v>
      </c>
      <c r="U807">
        <v>96.83</v>
      </c>
      <c r="V807">
        <v>3.07</v>
      </c>
      <c r="W807">
        <v>95.27</v>
      </c>
      <c r="X807">
        <v>92.2</v>
      </c>
      <c r="Y807">
        <v>20.2</v>
      </c>
      <c r="Z807">
        <f>IF(ShipmentData[[#This Row],[ImportToFulfilledHours]]&gt;12, 1, 0)</f>
        <v>0</v>
      </c>
      <c r="AA807">
        <f>IF(ShipmentData[[#This Row],[ImportToPickUpHours]]&gt;18, 1, 0)</f>
        <v>0</v>
      </c>
    </row>
    <row r="808" spans="1:27" x14ac:dyDescent="0.35">
      <c r="A808">
        <v>3791810873</v>
      </c>
      <c r="B808" t="s">
        <v>11</v>
      </c>
      <c r="C808" t="s">
        <v>38</v>
      </c>
      <c r="D808" t="s">
        <v>39</v>
      </c>
      <c r="E808" t="s">
        <v>15</v>
      </c>
      <c r="F808" t="s">
        <v>14</v>
      </c>
      <c r="G808" t="s">
        <v>16</v>
      </c>
      <c r="H808" t="s">
        <v>44</v>
      </c>
      <c r="I808" t="s">
        <v>14</v>
      </c>
      <c r="J808" s="1">
        <v>45566.64167824074</v>
      </c>
      <c r="K808" s="1">
        <v>45567</v>
      </c>
      <c r="L808" s="1">
        <v>45566.666944444441</v>
      </c>
      <c r="M808" s="1">
        <v>45566.708333333336</v>
      </c>
      <c r="N808" s="1">
        <v>45567.768333333333</v>
      </c>
      <c r="O808" t="s">
        <v>62</v>
      </c>
      <c r="P808" s="1">
        <v>45568.708333333336</v>
      </c>
      <c r="Q808" t="s">
        <v>67</v>
      </c>
      <c r="R808" t="s">
        <v>70</v>
      </c>
      <c r="S808">
        <v>0.6</v>
      </c>
      <c r="T808">
        <v>1.58</v>
      </c>
      <c r="U808">
        <v>27.03</v>
      </c>
      <c r="V808">
        <v>0.98</v>
      </c>
      <c r="W808">
        <v>26.43</v>
      </c>
      <c r="X808">
        <v>25.43</v>
      </c>
      <c r="Y808">
        <v>0</v>
      </c>
      <c r="Z808">
        <f>IF(ShipmentData[[#This Row],[ImportToFulfilledHours]]&gt;12, 1, 0)</f>
        <v>0</v>
      </c>
      <c r="AA808">
        <f>IF(ShipmentData[[#This Row],[ImportToPickUpHours]]&gt;18, 1, 0)</f>
        <v>0</v>
      </c>
    </row>
    <row r="809" spans="1:27" x14ac:dyDescent="0.35">
      <c r="A809">
        <v>3791810199</v>
      </c>
      <c r="B809" t="s">
        <v>11</v>
      </c>
      <c r="C809" t="s">
        <v>38</v>
      </c>
      <c r="D809" t="s">
        <v>39</v>
      </c>
      <c r="E809" t="s">
        <v>15</v>
      </c>
      <c r="F809" t="s">
        <v>14</v>
      </c>
      <c r="G809" t="s">
        <v>16</v>
      </c>
      <c r="H809" t="s">
        <v>44</v>
      </c>
      <c r="I809" t="s">
        <v>14</v>
      </c>
      <c r="J809" s="1">
        <v>45566.642025462963</v>
      </c>
      <c r="K809" s="1">
        <v>45567</v>
      </c>
      <c r="L809" s="1">
        <v>45566.666944444441</v>
      </c>
      <c r="M809" s="1">
        <v>45566.708333333336</v>
      </c>
      <c r="N809" s="1">
        <v>45568.528333333335</v>
      </c>
      <c r="O809" t="s">
        <v>62</v>
      </c>
      <c r="P809" s="1">
        <v>45568.708333333336</v>
      </c>
      <c r="Q809" t="s">
        <v>67</v>
      </c>
      <c r="R809" t="s">
        <v>70</v>
      </c>
      <c r="S809">
        <v>0.57999999999999996</v>
      </c>
      <c r="T809">
        <v>1.58</v>
      </c>
      <c r="U809">
        <v>45.27</v>
      </c>
      <c r="V809">
        <v>0.98</v>
      </c>
      <c r="W809">
        <v>44.67</v>
      </c>
      <c r="X809">
        <v>43.67</v>
      </c>
      <c r="Y809">
        <v>0</v>
      </c>
      <c r="Z809">
        <f>IF(ShipmentData[[#This Row],[ImportToFulfilledHours]]&gt;12, 1, 0)</f>
        <v>0</v>
      </c>
      <c r="AA809">
        <f>IF(ShipmentData[[#This Row],[ImportToPickUpHours]]&gt;18, 1, 0)</f>
        <v>0</v>
      </c>
    </row>
    <row r="810" spans="1:27" x14ac:dyDescent="0.35">
      <c r="A810">
        <v>2092797703</v>
      </c>
      <c r="B810" t="s">
        <v>37</v>
      </c>
      <c r="C810" t="s">
        <v>58</v>
      </c>
      <c r="D810" t="s">
        <v>39</v>
      </c>
      <c r="E810" t="s">
        <v>15</v>
      </c>
      <c r="F810" t="s">
        <v>14</v>
      </c>
      <c r="G810" t="s">
        <v>32</v>
      </c>
      <c r="H810" t="s">
        <v>44</v>
      </c>
      <c r="I810" t="s">
        <v>14</v>
      </c>
      <c r="J810" s="1">
        <v>45566.643310185187</v>
      </c>
      <c r="K810" s="1">
        <v>45567</v>
      </c>
      <c r="L810" s="1">
        <v>45567.388564814813</v>
      </c>
      <c r="M810" s="1">
        <v>45567.541666666664</v>
      </c>
      <c r="N810" s="1">
        <v>45569.556666666664</v>
      </c>
      <c r="O810" t="s">
        <v>62</v>
      </c>
      <c r="P810" s="1">
        <v>45570.541666666664</v>
      </c>
      <c r="Q810" t="s">
        <v>67</v>
      </c>
      <c r="R810" t="s">
        <v>70</v>
      </c>
      <c r="S810">
        <v>17.88</v>
      </c>
      <c r="T810">
        <v>21.55</v>
      </c>
      <c r="U810">
        <v>69.92</v>
      </c>
      <c r="V810">
        <v>3.67</v>
      </c>
      <c r="W810">
        <v>52.03</v>
      </c>
      <c r="X810">
        <v>48.35</v>
      </c>
      <c r="Y810">
        <v>0</v>
      </c>
      <c r="Z810">
        <f>IF(ShipmentData[[#This Row],[ImportToFulfilledHours]]&gt;12, 1, 0)</f>
        <v>1</v>
      </c>
      <c r="AA810">
        <f>IF(ShipmentData[[#This Row],[ImportToPickUpHours]]&gt;18, 1, 0)</f>
        <v>1</v>
      </c>
    </row>
    <row r="811" spans="1:27" x14ac:dyDescent="0.35">
      <c r="A811">
        <v>2092754863</v>
      </c>
      <c r="B811" t="s">
        <v>37</v>
      </c>
      <c r="C811" t="s">
        <v>58</v>
      </c>
      <c r="D811" t="s">
        <v>39</v>
      </c>
      <c r="E811" t="s">
        <v>15</v>
      </c>
      <c r="F811" t="s">
        <v>14</v>
      </c>
      <c r="G811" t="s">
        <v>19</v>
      </c>
      <c r="H811" t="s">
        <v>42</v>
      </c>
      <c r="I811" t="s">
        <v>14</v>
      </c>
      <c r="J811" s="1">
        <v>45566.643310185187</v>
      </c>
      <c r="K811" s="1">
        <v>45567</v>
      </c>
      <c r="L811" s="1">
        <v>45567.385196759256</v>
      </c>
      <c r="M811" s="1">
        <v>45567.541666666664</v>
      </c>
      <c r="N811" s="1">
        <v>45569.401666666665</v>
      </c>
      <c r="O811" t="s">
        <v>62</v>
      </c>
      <c r="P811" s="1">
        <v>45570.541666666664</v>
      </c>
      <c r="Q811" t="s">
        <v>67</v>
      </c>
      <c r="R811" t="s">
        <v>70</v>
      </c>
      <c r="S811">
        <v>17.8</v>
      </c>
      <c r="T811">
        <v>21.55</v>
      </c>
      <c r="U811">
        <v>66.2</v>
      </c>
      <c r="V811">
        <v>3.75</v>
      </c>
      <c r="W811">
        <v>48.38</v>
      </c>
      <c r="X811">
        <v>44.63</v>
      </c>
      <c r="Y811">
        <v>0</v>
      </c>
      <c r="Z811">
        <f>IF(ShipmentData[[#This Row],[ImportToFulfilledHours]]&gt;12, 1, 0)</f>
        <v>1</v>
      </c>
      <c r="AA811">
        <f>IF(ShipmentData[[#This Row],[ImportToPickUpHours]]&gt;18, 1, 0)</f>
        <v>1</v>
      </c>
    </row>
    <row r="812" spans="1:27" x14ac:dyDescent="0.35">
      <c r="A812">
        <v>2092798194</v>
      </c>
      <c r="B812" t="s">
        <v>37</v>
      </c>
      <c r="C812" t="s">
        <v>58</v>
      </c>
      <c r="D812" t="s">
        <v>39</v>
      </c>
      <c r="E812" t="s">
        <v>15</v>
      </c>
      <c r="F812" t="s">
        <v>14</v>
      </c>
      <c r="G812" t="s">
        <v>32</v>
      </c>
      <c r="H812" t="s">
        <v>44</v>
      </c>
      <c r="I812" t="s">
        <v>14</v>
      </c>
      <c r="J812" s="1">
        <v>45566.643321759257</v>
      </c>
      <c r="K812" s="1">
        <v>45567</v>
      </c>
      <c r="L812" s="1">
        <v>45567.388564814813</v>
      </c>
      <c r="M812" s="1">
        <v>45567.541666666664</v>
      </c>
      <c r="N812" s="1">
        <v>45570.64166666667</v>
      </c>
      <c r="O812" t="s">
        <v>62</v>
      </c>
      <c r="P812" s="1">
        <v>45570.541666666664</v>
      </c>
      <c r="Q812" t="s">
        <v>67</v>
      </c>
      <c r="R812" t="s">
        <v>68</v>
      </c>
      <c r="S812">
        <v>17.88</v>
      </c>
      <c r="T812">
        <v>21.55</v>
      </c>
      <c r="U812">
        <v>95.95</v>
      </c>
      <c r="V812">
        <v>3.67</v>
      </c>
      <c r="W812">
        <v>78.069999999999993</v>
      </c>
      <c r="X812">
        <v>74.400000000000006</v>
      </c>
      <c r="Y812">
        <v>2.4</v>
      </c>
      <c r="Z812">
        <f>IF(ShipmentData[[#This Row],[ImportToFulfilledHours]]&gt;12, 1, 0)</f>
        <v>1</v>
      </c>
      <c r="AA812">
        <f>IF(ShipmentData[[#This Row],[ImportToPickUpHours]]&gt;18, 1, 0)</f>
        <v>1</v>
      </c>
    </row>
    <row r="813" spans="1:27" x14ac:dyDescent="0.35">
      <c r="A813">
        <v>2092755384</v>
      </c>
      <c r="B813" t="s">
        <v>37</v>
      </c>
      <c r="C813" t="s">
        <v>58</v>
      </c>
      <c r="D813" t="s">
        <v>39</v>
      </c>
      <c r="E813" t="s">
        <v>15</v>
      </c>
      <c r="F813" t="s">
        <v>14</v>
      </c>
      <c r="G813" t="s">
        <v>19</v>
      </c>
      <c r="H813" t="s">
        <v>42</v>
      </c>
      <c r="I813" t="s">
        <v>14</v>
      </c>
      <c r="J813" s="1">
        <v>45566.643321759257</v>
      </c>
      <c r="K813" s="1">
        <v>45567</v>
      </c>
      <c r="L813" s="1">
        <v>45567.385196759256</v>
      </c>
      <c r="M813" s="1">
        <v>45567.541666666664</v>
      </c>
      <c r="N813" s="1">
        <v>45569.676666666666</v>
      </c>
      <c r="O813" t="s">
        <v>62</v>
      </c>
      <c r="P813" s="1">
        <v>45570.541666666664</v>
      </c>
      <c r="Q813" t="s">
        <v>67</v>
      </c>
      <c r="R813" t="s">
        <v>70</v>
      </c>
      <c r="S813">
        <v>17.8</v>
      </c>
      <c r="T813">
        <v>21.55</v>
      </c>
      <c r="U813">
        <v>72.8</v>
      </c>
      <c r="V813">
        <v>3.75</v>
      </c>
      <c r="W813">
        <v>54.98</v>
      </c>
      <c r="X813">
        <v>51.23</v>
      </c>
      <c r="Y813">
        <v>0</v>
      </c>
      <c r="Z813">
        <f>IF(ShipmentData[[#This Row],[ImportToFulfilledHours]]&gt;12, 1, 0)</f>
        <v>1</v>
      </c>
      <c r="AA813">
        <f>IF(ShipmentData[[#This Row],[ImportToPickUpHours]]&gt;18, 1, 0)</f>
        <v>1</v>
      </c>
    </row>
    <row r="814" spans="1:27" x14ac:dyDescent="0.35">
      <c r="A814">
        <v>1480390370</v>
      </c>
      <c r="B814" t="s">
        <v>37</v>
      </c>
      <c r="C814" t="s">
        <v>38</v>
      </c>
      <c r="D814" t="s">
        <v>39</v>
      </c>
      <c r="E814" t="s">
        <v>15</v>
      </c>
      <c r="F814" t="s">
        <v>14</v>
      </c>
      <c r="G814" t="s">
        <v>31</v>
      </c>
      <c r="H814" t="s">
        <v>46</v>
      </c>
      <c r="I814" t="s">
        <v>14</v>
      </c>
      <c r="J814" s="1">
        <v>45566.645358796297</v>
      </c>
      <c r="K814" s="1">
        <v>45567</v>
      </c>
      <c r="L814" s="1">
        <v>45567.383263888885</v>
      </c>
      <c r="M814" s="1">
        <v>45567.541666666664</v>
      </c>
      <c r="N814" s="1">
        <v>45569.601666666669</v>
      </c>
      <c r="O814" t="s">
        <v>62</v>
      </c>
      <c r="P814" s="1">
        <v>45569.541666666664</v>
      </c>
      <c r="Q814" t="s">
        <v>67</v>
      </c>
      <c r="R814" t="s">
        <v>68</v>
      </c>
      <c r="S814">
        <v>17.7</v>
      </c>
      <c r="T814">
        <v>21.5</v>
      </c>
      <c r="U814">
        <v>70.95</v>
      </c>
      <c r="V814">
        <v>3.8</v>
      </c>
      <c r="W814">
        <v>53.23</v>
      </c>
      <c r="X814">
        <v>49.43</v>
      </c>
      <c r="Y814">
        <v>1.43</v>
      </c>
      <c r="Z814">
        <f>IF(ShipmentData[[#This Row],[ImportToFulfilledHours]]&gt;12, 1, 0)</f>
        <v>1</v>
      </c>
      <c r="AA814">
        <f>IF(ShipmentData[[#This Row],[ImportToPickUpHours]]&gt;18, 1, 0)</f>
        <v>1</v>
      </c>
    </row>
    <row r="815" spans="1:27" x14ac:dyDescent="0.35">
      <c r="A815">
        <v>1480390743</v>
      </c>
      <c r="B815" t="s">
        <v>37</v>
      </c>
      <c r="C815" t="s">
        <v>38</v>
      </c>
      <c r="D815" t="s">
        <v>39</v>
      </c>
      <c r="E815" t="s">
        <v>15</v>
      </c>
      <c r="F815" t="s">
        <v>14</v>
      </c>
      <c r="G815" t="s">
        <v>31</v>
      </c>
      <c r="H815" t="s">
        <v>46</v>
      </c>
      <c r="I815" t="s">
        <v>14</v>
      </c>
      <c r="J815" s="1">
        <v>45566.645370370374</v>
      </c>
      <c r="K815" s="1">
        <v>45567</v>
      </c>
      <c r="L815" s="1">
        <v>45567.383263888885</v>
      </c>
      <c r="M815" s="1">
        <v>45567.541666666664</v>
      </c>
      <c r="N815" s="1">
        <v>45568.425000000003</v>
      </c>
      <c r="O815" t="s">
        <v>62</v>
      </c>
      <c r="P815" s="1">
        <v>45569.541666666664</v>
      </c>
      <c r="Q815" t="s">
        <v>67</v>
      </c>
      <c r="R815" t="s">
        <v>70</v>
      </c>
      <c r="S815">
        <v>17.7</v>
      </c>
      <c r="T815">
        <v>21.5</v>
      </c>
      <c r="U815">
        <v>42.7</v>
      </c>
      <c r="V815">
        <v>3.8</v>
      </c>
      <c r="W815">
        <v>25</v>
      </c>
      <c r="X815">
        <v>21.2</v>
      </c>
      <c r="Y815">
        <v>0</v>
      </c>
      <c r="Z815">
        <f>IF(ShipmentData[[#This Row],[ImportToFulfilledHours]]&gt;12, 1, 0)</f>
        <v>1</v>
      </c>
      <c r="AA815">
        <f>IF(ShipmentData[[#This Row],[ImportToPickUpHours]]&gt;18, 1, 0)</f>
        <v>1</v>
      </c>
    </row>
    <row r="816" spans="1:27" x14ac:dyDescent="0.35">
      <c r="A816">
        <v>1480393407</v>
      </c>
      <c r="B816" t="s">
        <v>37</v>
      </c>
      <c r="C816" t="s">
        <v>38</v>
      </c>
      <c r="D816" t="s">
        <v>39</v>
      </c>
      <c r="E816" t="s">
        <v>15</v>
      </c>
      <c r="F816" t="s">
        <v>14</v>
      </c>
      <c r="G816" t="s">
        <v>16</v>
      </c>
      <c r="H816" t="s">
        <v>44</v>
      </c>
      <c r="I816" t="s">
        <v>14</v>
      </c>
      <c r="J816" s="1">
        <v>45566.646053240744</v>
      </c>
      <c r="K816" s="1">
        <v>45567</v>
      </c>
      <c r="L816" s="1">
        <v>45567.383587962962</v>
      </c>
      <c r="M816" s="1">
        <v>45567.541666666664</v>
      </c>
      <c r="N816" s="1">
        <v>45569.576666666668</v>
      </c>
      <c r="O816" t="s">
        <v>62</v>
      </c>
      <c r="P816" s="1">
        <v>45569.541666666664</v>
      </c>
      <c r="Q816" t="s">
        <v>67</v>
      </c>
      <c r="R816" t="s">
        <v>68</v>
      </c>
      <c r="S816">
        <v>17.7</v>
      </c>
      <c r="T816">
        <v>21.48</v>
      </c>
      <c r="U816">
        <v>70.33</v>
      </c>
      <c r="V816">
        <v>3.78</v>
      </c>
      <c r="W816">
        <v>52.63</v>
      </c>
      <c r="X816">
        <v>48.83</v>
      </c>
      <c r="Y816">
        <v>0.83</v>
      </c>
      <c r="Z816">
        <f>IF(ShipmentData[[#This Row],[ImportToFulfilledHours]]&gt;12, 1, 0)</f>
        <v>1</v>
      </c>
      <c r="AA816">
        <f>IF(ShipmentData[[#This Row],[ImportToPickUpHours]]&gt;18, 1, 0)</f>
        <v>1</v>
      </c>
    </row>
    <row r="817" spans="1:27" x14ac:dyDescent="0.35">
      <c r="A817">
        <v>1480394117</v>
      </c>
      <c r="B817" t="s">
        <v>37</v>
      </c>
      <c r="C817" t="s">
        <v>38</v>
      </c>
      <c r="D817" t="s">
        <v>39</v>
      </c>
      <c r="E817" t="s">
        <v>15</v>
      </c>
      <c r="F817" t="s">
        <v>14</v>
      </c>
      <c r="G817" t="s">
        <v>16</v>
      </c>
      <c r="H817" t="s">
        <v>44</v>
      </c>
      <c r="I817" t="s">
        <v>14</v>
      </c>
      <c r="J817" s="1">
        <v>45566.646064814813</v>
      </c>
      <c r="K817" s="1">
        <v>45567</v>
      </c>
      <c r="L817" s="1">
        <v>45567.383587962962</v>
      </c>
      <c r="M817" s="1">
        <v>45567.541666666664</v>
      </c>
      <c r="N817" s="1">
        <v>45569.616666666669</v>
      </c>
      <c r="O817" t="s">
        <v>62</v>
      </c>
      <c r="P817" s="1">
        <v>45569.541666666664</v>
      </c>
      <c r="Q817" t="s">
        <v>67</v>
      </c>
      <c r="R817" t="s">
        <v>68</v>
      </c>
      <c r="S817">
        <v>17.7</v>
      </c>
      <c r="T817">
        <v>21.48</v>
      </c>
      <c r="U817">
        <v>71.28</v>
      </c>
      <c r="V817">
        <v>3.78</v>
      </c>
      <c r="W817">
        <v>53.58</v>
      </c>
      <c r="X817">
        <v>49.8</v>
      </c>
      <c r="Y817">
        <v>1.8</v>
      </c>
      <c r="Z817">
        <f>IF(ShipmentData[[#This Row],[ImportToFulfilledHours]]&gt;12, 1, 0)</f>
        <v>1</v>
      </c>
      <c r="AA817">
        <f>IF(ShipmentData[[#This Row],[ImportToPickUpHours]]&gt;18, 1, 0)</f>
        <v>1</v>
      </c>
    </row>
    <row r="818" spans="1:27" x14ac:dyDescent="0.35">
      <c r="A818">
        <v>1299085501</v>
      </c>
      <c r="B818" t="s">
        <v>37</v>
      </c>
      <c r="C818" t="s">
        <v>58</v>
      </c>
      <c r="D818" t="s">
        <v>39</v>
      </c>
      <c r="E818" t="s">
        <v>15</v>
      </c>
      <c r="F818" t="s">
        <v>14</v>
      </c>
      <c r="G818" t="s">
        <v>32</v>
      </c>
      <c r="H818" t="s">
        <v>44</v>
      </c>
      <c r="I818" t="s">
        <v>14</v>
      </c>
      <c r="J818" s="1">
        <v>45566.646736111114</v>
      </c>
      <c r="K818" s="1">
        <v>45567</v>
      </c>
      <c r="L818" s="1">
        <v>45566.703217592592</v>
      </c>
      <c r="M818" s="1">
        <v>45566.833333333336</v>
      </c>
      <c r="N818" s="1">
        <v>45568.683333333334</v>
      </c>
      <c r="O818" t="s">
        <v>62</v>
      </c>
      <c r="P818" s="1">
        <v>45569.833333333336</v>
      </c>
      <c r="Q818" t="s">
        <v>67</v>
      </c>
      <c r="R818" t="s">
        <v>70</v>
      </c>
      <c r="S818">
        <v>1.35</v>
      </c>
      <c r="T818">
        <v>4.47</v>
      </c>
      <c r="U818">
        <v>48.87</v>
      </c>
      <c r="V818">
        <v>3.12</v>
      </c>
      <c r="W818">
        <v>47.52</v>
      </c>
      <c r="X818">
        <v>44.4</v>
      </c>
      <c r="Y818">
        <v>0</v>
      </c>
      <c r="Z818">
        <f>IF(ShipmentData[[#This Row],[ImportToFulfilledHours]]&gt;12, 1, 0)</f>
        <v>0</v>
      </c>
      <c r="AA818">
        <f>IF(ShipmentData[[#This Row],[ImportToPickUpHours]]&gt;18, 1, 0)</f>
        <v>0</v>
      </c>
    </row>
    <row r="819" spans="1:27" x14ac:dyDescent="0.35">
      <c r="A819">
        <v>1299085504</v>
      </c>
      <c r="B819" t="s">
        <v>37</v>
      </c>
      <c r="C819" t="s">
        <v>58</v>
      </c>
      <c r="D819" t="s">
        <v>39</v>
      </c>
      <c r="E819" t="s">
        <v>15</v>
      </c>
      <c r="F819" t="s">
        <v>14</v>
      </c>
      <c r="G819" t="s">
        <v>32</v>
      </c>
      <c r="H819" t="s">
        <v>44</v>
      </c>
      <c r="I819" t="s">
        <v>14</v>
      </c>
      <c r="J819" s="1">
        <v>45566.646747685183</v>
      </c>
      <c r="K819" s="1">
        <v>45567</v>
      </c>
      <c r="L819" s="1">
        <v>45566.703217592592</v>
      </c>
      <c r="M819" s="1">
        <v>45566.833333333336</v>
      </c>
      <c r="N819" s="1">
        <v>45569.448333333334</v>
      </c>
      <c r="O819" t="s">
        <v>62</v>
      </c>
      <c r="P819" s="1">
        <v>45569.833333333336</v>
      </c>
      <c r="Q819" t="s">
        <v>67</v>
      </c>
      <c r="R819" t="s">
        <v>70</v>
      </c>
      <c r="S819">
        <v>1.35</v>
      </c>
      <c r="T819">
        <v>4.47</v>
      </c>
      <c r="U819">
        <v>67.23</v>
      </c>
      <c r="V819">
        <v>3.12</v>
      </c>
      <c r="W819">
        <v>65.87</v>
      </c>
      <c r="X819">
        <v>62.75</v>
      </c>
      <c r="Y819">
        <v>0</v>
      </c>
      <c r="Z819">
        <f>IF(ShipmentData[[#This Row],[ImportToFulfilledHours]]&gt;12, 1, 0)</f>
        <v>0</v>
      </c>
      <c r="AA819">
        <f>IF(ShipmentData[[#This Row],[ImportToPickUpHours]]&gt;18, 1, 0)</f>
        <v>0</v>
      </c>
    </row>
    <row r="820" spans="1:27" x14ac:dyDescent="0.35">
      <c r="A820">
        <v>2093928177</v>
      </c>
      <c r="B820" t="s">
        <v>37</v>
      </c>
      <c r="C820" t="s">
        <v>57</v>
      </c>
      <c r="D820" t="s">
        <v>39</v>
      </c>
      <c r="E820" t="s">
        <v>15</v>
      </c>
      <c r="F820" t="s">
        <v>14</v>
      </c>
      <c r="G820" t="s">
        <v>27</v>
      </c>
      <c r="H820" t="s">
        <v>52</v>
      </c>
      <c r="I820" t="s">
        <v>14</v>
      </c>
      <c r="J820" s="1">
        <v>45566.647476851853</v>
      </c>
      <c r="K820" s="1">
        <v>45567</v>
      </c>
      <c r="L820" s="1">
        <v>45567.504745370374</v>
      </c>
      <c r="M820" s="1">
        <v>45567.541666666664</v>
      </c>
      <c r="N820" s="1">
        <v>45568.397662037038</v>
      </c>
      <c r="O820" t="s">
        <v>62</v>
      </c>
      <c r="P820" s="1">
        <v>45568.541666666664</v>
      </c>
      <c r="Q820" t="s">
        <v>67</v>
      </c>
      <c r="R820" t="s">
        <v>70</v>
      </c>
      <c r="S820">
        <v>20.57</v>
      </c>
      <c r="T820">
        <v>21.45</v>
      </c>
      <c r="U820">
        <v>42</v>
      </c>
      <c r="V820">
        <v>0.88</v>
      </c>
      <c r="W820">
        <v>21.42</v>
      </c>
      <c r="X820">
        <v>20.53</v>
      </c>
      <c r="Y820">
        <v>0</v>
      </c>
      <c r="Z820">
        <f>IF(ShipmentData[[#This Row],[ImportToFulfilledHours]]&gt;12, 1, 0)</f>
        <v>1</v>
      </c>
      <c r="AA820">
        <f>IF(ShipmentData[[#This Row],[ImportToPickUpHours]]&gt;18, 1, 0)</f>
        <v>1</v>
      </c>
    </row>
    <row r="821" spans="1:27" x14ac:dyDescent="0.35">
      <c r="A821">
        <v>2093926344</v>
      </c>
      <c r="B821" t="s">
        <v>37</v>
      </c>
      <c r="C821" t="s">
        <v>57</v>
      </c>
      <c r="D821" t="s">
        <v>39</v>
      </c>
      <c r="E821" t="s">
        <v>15</v>
      </c>
      <c r="F821" t="s">
        <v>14</v>
      </c>
      <c r="G821" t="s">
        <v>27</v>
      </c>
      <c r="H821" t="s">
        <v>52</v>
      </c>
      <c r="I821" t="s">
        <v>14</v>
      </c>
      <c r="J821" s="1">
        <v>45566.647476851853</v>
      </c>
      <c r="K821" s="1">
        <v>45567</v>
      </c>
      <c r="L821" s="1">
        <v>45567.484085648146</v>
      </c>
      <c r="M821" s="1">
        <v>45567.541666666664</v>
      </c>
      <c r="N821" s="1">
        <v>45568.565000000002</v>
      </c>
      <c r="O821" t="s">
        <v>62</v>
      </c>
      <c r="P821" s="1">
        <v>45568.541666666664</v>
      </c>
      <c r="Q821" t="s">
        <v>67</v>
      </c>
      <c r="R821" t="s">
        <v>68</v>
      </c>
      <c r="S821">
        <v>20.07</v>
      </c>
      <c r="T821">
        <v>21.45</v>
      </c>
      <c r="U821">
        <v>46.02</v>
      </c>
      <c r="V821">
        <v>1.37</v>
      </c>
      <c r="W821">
        <v>25.93</v>
      </c>
      <c r="X821">
        <v>24.55</v>
      </c>
      <c r="Y821">
        <v>0.55000000000000004</v>
      </c>
      <c r="Z821">
        <f>IF(ShipmentData[[#This Row],[ImportToFulfilledHours]]&gt;12, 1, 0)</f>
        <v>1</v>
      </c>
      <c r="AA821">
        <f>IF(ShipmentData[[#This Row],[ImportToPickUpHours]]&gt;18, 1, 0)</f>
        <v>1</v>
      </c>
    </row>
    <row r="822" spans="1:27" x14ac:dyDescent="0.35">
      <c r="A822">
        <v>2093928884</v>
      </c>
      <c r="B822" t="s">
        <v>37</v>
      </c>
      <c r="C822" t="s">
        <v>57</v>
      </c>
      <c r="D822" t="s">
        <v>39</v>
      </c>
      <c r="E822" t="s">
        <v>15</v>
      </c>
      <c r="F822" t="s">
        <v>14</v>
      </c>
      <c r="G822" t="s">
        <v>27</v>
      </c>
      <c r="H822" t="s">
        <v>52</v>
      </c>
      <c r="I822" t="s">
        <v>14</v>
      </c>
      <c r="J822" s="1">
        <v>45566.647488425922</v>
      </c>
      <c r="K822" s="1">
        <v>45567</v>
      </c>
      <c r="L822" s="1">
        <v>45567.504745370374</v>
      </c>
      <c r="M822" s="1">
        <v>45567.541666666664</v>
      </c>
      <c r="N822" s="1">
        <v>45568.761666666665</v>
      </c>
      <c r="O822" t="s">
        <v>62</v>
      </c>
      <c r="P822" s="1">
        <v>45568.541666666664</v>
      </c>
      <c r="Q822" t="s">
        <v>67</v>
      </c>
      <c r="R822" t="s">
        <v>68</v>
      </c>
      <c r="S822">
        <v>20.57</v>
      </c>
      <c r="T822">
        <v>21.45</v>
      </c>
      <c r="U822">
        <v>50.73</v>
      </c>
      <c r="V822">
        <v>0.88</v>
      </c>
      <c r="W822">
        <v>30.15</v>
      </c>
      <c r="X822">
        <v>29.27</v>
      </c>
      <c r="Y822">
        <v>5.27</v>
      </c>
      <c r="Z822">
        <f>IF(ShipmentData[[#This Row],[ImportToFulfilledHours]]&gt;12, 1, 0)</f>
        <v>1</v>
      </c>
      <c r="AA822">
        <f>IF(ShipmentData[[#This Row],[ImportToPickUpHours]]&gt;18, 1, 0)</f>
        <v>1</v>
      </c>
    </row>
    <row r="823" spans="1:27" x14ac:dyDescent="0.35">
      <c r="A823">
        <v>2093927027</v>
      </c>
      <c r="B823" t="s">
        <v>37</v>
      </c>
      <c r="C823" t="s">
        <v>57</v>
      </c>
      <c r="D823" t="s">
        <v>39</v>
      </c>
      <c r="E823" t="s">
        <v>15</v>
      </c>
      <c r="F823" t="s">
        <v>14</v>
      </c>
      <c r="G823" t="s">
        <v>27</v>
      </c>
      <c r="H823" t="s">
        <v>52</v>
      </c>
      <c r="I823" t="s">
        <v>14</v>
      </c>
      <c r="J823" s="1">
        <v>45566.647488425922</v>
      </c>
      <c r="K823" s="1">
        <v>45567</v>
      </c>
      <c r="L823" s="1">
        <v>45567.484085648146</v>
      </c>
      <c r="M823" s="1">
        <v>45567.541666666664</v>
      </c>
      <c r="N823" s="1">
        <v>45568.436666666668</v>
      </c>
      <c r="O823" t="s">
        <v>62</v>
      </c>
      <c r="P823" s="1">
        <v>45568.541666666664</v>
      </c>
      <c r="Q823" t="s">
        <v>67</v>
      </c>
      <c r="R823" t="s">
        <v>70</v>
      </c>
      <c r="S823">
        <v>20.07</v>
      </c>
      <c r="T823">
        <v>21.45</v>
      </c>
      <c r="U823">
        <v>42.93</v>
      </c>
      <c r="V823">
        <v>1.37</v>
      </c>
      <c r="W823">
        <v>22.85</v>
      </c>
      <c r="X823">
        <v>21.47</v>
      </c>
      <c r="Y823">
        <v>0</v>
      </c>
      <c r="Z823">
        <f>IF(ShipmentData[[#This Row],[ImportToFulfilledHours]]&gt;12, 1, 0)</f>
        <v>1</v>
      </c>
      <c r="AA823">
        <f>IF(ShipmentData[[#This Row],[ImportToPickUpHours]]&gt;18, 1, 0)</f>
        <v>1</v>
      </c>
    </row>
    <row r="824" spans="1:27" x14ac:dyDescent="0.35">
      <c r="A824">
        <v>3759473776</v>
      </c>
      <c r="B824" t="s">
        <v>37</v>
      </c>
      <c r="C824" t="s">
        <v>57</v>
      </c>
      <c r="D824" t="s">
        <v>39</v>
      </c>
      <c r="E824" t="s">
        <v>15</v>
      </c>
      <c r="F824" t="s">
        <v>14</v>
      </c>
      <c r="G824" t="s">
        <v>22</v>
      </c>
      <c r="H824" t="s">
        <v>53</v>
      </c>
      <c r="I824" t="s">
        <v>14</v>
      </c>
      <c r="J824" s="1">
        <v>45566.649375000001</v>
      </c>
      <c r="K824" s="1">
        <v>45567</v>
      </c>
      <c r="L824" s="1">
        <v>45567.404537037037</v>
      </c>
      <c r="M824" s="1">
        <v>45567.541666666664</v>
      </c>
      <c r="N824" s="1">
        <v>45568.476666666669</v>
      </c>
      <c r="O824" t="s">
        <v>62</v>
      </c>
      <c r="P824" s="1">
        <v>45568.541666666664</v>
      </c>
      <c r="Q824" t="s">
        <v>67</v>
      </c>
      <c r="R824" t="s">
        <v>70</v>
      </c>
      <c r="S824">
        <v>18.12</v>
      </c>
      <c r="T824">
        <v>21.4</v>
      </c>
      <c r="U824">
        <v>43.85</v>
      </c>
      <c r="V824">
        <v>3.28</v>
      </c>
      <c r="W824">
        <v>25.72</v>
      </c>
      <c r="X824">
        <v>22.43</v>
      </c>
      <c r="Y824">
        <v>0</v>
      </c>
      <c r="Z824">
        <f>IF(ShipmentData[[#This Row],[ImportToFulfilledHours]]&gt;12, 1, 0)</f>
        <v>1</v>
      </c>
      <c r="AA824">
        <f>IF(ShipmentData[[#This Row],[ImportToPickUpHours]]&gt;18, 1, 0)</f>
        <v>1</v>
      </c>
    </row>
    <row r="825" spans="1:27" x14ac:dyDescent="0.35">
      <c r="A825">
        <v>3759474097</v>
      </c>
      <c r="B825" t="s">
        <v>37</v>
      </c>
      <c r="C825" t="s">
        <v>57</v>
      </c>
      <c r="D825" t="s">
        <v>39</v>
      </c>
      <c r="E825" t="s">
        <v>15</v>
      </c>
      <c r="F825" t="s">
        <v>14</v>
      </c>
      <c r="G825" t="s">
        <v>22</v>
      </c>
      <c r="H825" t="s">
        <v>53</v>
      </c>
      <c r="I825" t="s">
        <v>14</v>
      </c>
      <c r="J825" s="1">
        <v>45566.649386574078</v>
      </c>
      <c r="K825" s="1">
        <v>45567</v>
      </c>
      <c r="L825" s="1">
        <v>45567.404537037037</v>
      </c>
      <c r="M825" s="1">
        <v>45567.541666666664</v>
      </c>
      <c r="N825" s="1">
        <v>45568.741666666669</v>
      </c>
      <c r="O825" t="s">
        <v>62</v>
      </c>
      <c r="P825" s="1">
        <v>45568.541666666664</v>
      </c>
      <c r="Q825" t="s">
        <v>67</v>
      </c>
      <c r="R825" t="s">
        <v>68</v>
      </c>
      <c r="S825">
        <v>18.12</v>
      </c>
      <c r="T825">
        <v>21.4</v>
      </c>
      <c r="U825">
        <v>50.2</v>
      </c>
      <c r="V825">
        <v>3.28</v>
      </c>
      <c r="W825">
        <v>32.08</v>
      </c>
      <c r="X825">
        <v>28.8</v>
      </c>
      <c r="Y825">
        <v>4.8</v>
      </c>
      <c r="Z825">
        <f>IF(ShipmentData[[#This Row],[ImportToFulfilledHours]]&gt;12, 1, 0)</f>
        <v>1</v>
      </c>
      <c r="AA825">
        <f>IF(ShipmentData[[#This Row],[ImportToPickUpHours]]&gt;18, 1, 0)</f>
        <v>1</v>
      </c>
    </row>
    <row r="826" spans="1:27" x14ac:dyDescent="0.35">
      <c r="A826">
        <v>2094363392</v>
      </c>
      <c r="B826" t="s">
        <v>6</v>
      </c>
      <c r="C826" t="s">
        <v>58</v>
      </c>
      <c r="D826" t="s">
        <v>39</v>
      </c>
      <c r="E826" t="s">
        <v>15</v>
      </c>
      <c r="F826" t="s">
        <v>14</v>
      </c>
      <c r="G826" t="s">
        <v>18</v>
      </c>
      <c r="H826" t="s">
        <v>41</v>
      </c>
      <c r="I826" t="s">
        <v>14</v>
      </c>
      <c r="J826" s="1">
        <v>45566.649560185186</v>
      </c>
      <c r="K826" s="1">
        <v>45567</v>
      </c>
      <c r="L826" s="1">
        <v>45567.424803240741</v>
      </c>
      <c r="M826" s="1">
        <v>45567.541666666664</v>
      </c>
      <c r="N826" s="1">
        <v>45569.456666666665</v>
      </c>
      <c r="O826" t="s">
        <v>62</v>
      </c>
      <c r="P826" s="1">
        <v>45570.541666666664</v>
      </c>
      <c r="Q826" t="s">
        <v>67</v>
      </c>
      <c r="R826" t="s">
        <v>70</v>
      </c>
      <c r="S826">
        <v>18.600000000000001</v>
      </c>
      <c r="T826">
        <v>21.4</v>
      </c>
      <c r="U826">
        <v>67.37</v>
      </c>
      <c r="V826">
        <v>2.8</v>
      </c>
      <c r="W826">
        <v>48.75</v>
      </c>
      <c r="X826">
        <v>45.95</v>
      </c>
      <c r="Y826">
        <v>0</v>
      </c>
      <c r="Z826">
        <f>IF(ShipmentData[[#This Row],[ImportToFulfilledHours]]&gt;12, 1, 0)</f>
        <v>1</v>
      </c>
      <c r="AA826">
        <f>IF(ShipmentData[[#This Row],[ImportToPickUpHours]]&gt;18, 1, 0)</f>
        <v>1</v>
      </c>
    </row>
    <row r="827" spans="1:27" x14ac:dyDescent="0.35">
      <c r="A827">
        <v>2094363543</v>
      </c>
      <c r="B827" t="s">
        <v>6</v>
      </c>
      <c r="C827" t="s">
        <v>58</v>
      </c>
      <c r="D827" t="s">
        <v>39</v>
      </c>
      <c r="E827" t="s">
        <v>15</v>
      </c>
      <c r="F827" t="s">
        <v>14</v>
      </c>
      <c r="G827" t="s">
        <v>18</v>
      </c>
      <c r="H827" t="s">
        <v>41</v>
      </c>
      <c r="I827" t="s">
        <v>14</v>
      </c>
      <c r="J827" s="1">
        <v>45566.649571759262</v>
      </c>
      <c r="K827" s="1">
        <v>45567</v>
      </c>
      <c r="L827" s="1">
        <v>45567.424803240741</v>
      </c>
      <c r="M827" s="1">
        <v>45567.541666666664</v>
      </c>
      <c r="N827" s="1">
        <v>45570.501666666663</v>
      </c>
      <c r="O827" t="s">
        <v>62</v>
      </c>
      <c r="P827" s="1">
        <v>45570.541666666664</v>
      </c>
      <c r="Q827" t="s">
        <v>67</v>
      </c>
      <c r="R827" t="s">
        <v>70</v>
      </c>
      <c r="S827">
        <v>18.600000000000001</v>
      </c>
      <c r="T827">
        <v>21.4</v>
      </c>
      <c r="U827">
        <v>92.45</v>
      </c>
      <c r="V827">
        <v>2.8</v>
      </c>
      <c r="W827">
        <v>73.83</v>
      </c>
      <c r="X827">
        <v>71.03</v>
      </c>
      <c r="Y827">
        <v>0</v>
      </c>
      <c r="Z827">
        <f>IF(ShipmentData[[#This Row],[ImportToFulfilledHours]]&gt;12, 1, 0)</f>
        <v>1</v>
      </c>
      <c r="AA827">
        <f>IF(ShipmentData[[#This Row],[ImportToPickUpHours]]&gt;18, 1, 0)</f>
        <v>1</v>
      </c>
    </row>
    <row r="828" spans="1:27" x14ac:dyDescent="0.35">
      <c r="A828">
        <v>4639952715</v>
      </c>
      <c r="B828" t="s">
        <v>11</v>
      </c>
      <c r="C828" t="s">
        <v>38</v>
      </c>
      <c r="D828" t="s">
        <v>39</v>
      </c>
      <c r="E828" t="s">
        <v>15</v>
      </c>
      <c r="F828" t="s">
        <v>14</v>
      </c>
      <c r="G828" t="s">
        <v>16</v>
      </c>
      <c r="H828" t="s">
        <v>44</v>
      </c>
      <c r="I828" t="s">
        <v>14</v>
      </c>
      <c r="J828" s="1">
        <v>45566.650057870371</v>
      </c>
      <c r="K828" s="1">
        <v>45567</v>
      </c>
      <c r="L828" s="1">
        <v>45566.657152777778</v>
      </c>
      <c r="M828" s="1">
        <v>45566.708333333336</v>
      </c>
      <c r="N828" s="1">
        <v>45568.588333333333</v>
      </c>
      <c r="O828" t="s">
        <v>62</v>
      </c>
      <c r="P828" s="1">
        <v>45568.708333333336</v>
      </c>
      <c r="Q828" t="s">
        <v>67</v>
      </c>
      <c r="R828" t="s">
        <v>70</v>
      </c>
      <c r="S828">
        <v>0.17</v>
      </c>
      <c r="T828">
        <v>1.38</v>
      </c>
      <c r="U828">
        <v>46.52</v>
      </c>
      <c r="V828">
        <v>1.22</v>
      </c>
      <c r="W828">
        <v>46.33</v>
      </c>
      <c r="X828">
        <v>45.12</v>
      </c>
      <c r="Y828">
        <v>0</v>
      </c>
      <c r="Z828">
        <f>IF(ShipmentData[[#This Row],[ImportToFulfilledHours]]&gt;12, 1, 0)</f>
        <v>0</v>
      </c>
      <c r="AA828">
        <f>IF(ShipmentData[[#This Row],[ImportToPickUpHours]]&gt;18, 1, 0)</f>
        <v>0</v>
      </c>
    </row>
    <row r="829" spans="1:27" x14ac:dyDescent="0.35">
      <c r="A829">
        <v>4639953196</v>
      </c>
      <c r="B829" t="s">
        <v>11</v>
      </c>
      <c r="C829" t="s">
        <v>38</v>
      </c>
      <c r="D829" t="s">
        <v>39</v>
      </c>
      <c r="E829" t="s">
        <v>15</v>
      </c>
      <c r="F829" t="s">
        <v>14</v>
      </c>
      <c r="G829" t="s">
        <v>16</v>
      </c>
      <c r="H829" t="s">
        <v>44</v>
      </c>
      <c r="I829" t="s">
        <v>14</v>
      </c>
      <c r="J829" s="1">
        <v>45566.650069444448</v>
      </c>
      <c r="K829" s="1">
        <v>45567</v>
      </c>
      <c r="L829" s="1">
        <v>45566.657152777778</v>
      </c>
      <c r="M829" s="1">
        <v>45566.708333333336</v>
      </c>
      <c r="N829" s="1">
        <v>45569.473333333335</v>
      </c>
      <c r="O829" t="s">
        <v>62</v>
      </c>
      <c r="P829" s="1">
        <v>45568.708333333336</v>
      </c>
      <c r="Q829" t="s">
        <v>67</v>
      </c>
      <c r="R829" t="s">
        <v>68</v>
      </c>
      <c r="S829">
        <v>0.17</v>
      </c>
      <c r="T829">
        <v>1.38</v>
      </c>
      <c r="U829">
        <v>67.75</v>
      </c>
      <c r="V829">
        <v>1.22</v>
      </c>
      <c r="W829">
        <v>67.58</v>
      </c>
      <c r="X829">
        <v>66.349999999999994</v>
      </c>
      <c r="Y829">
        <v>18.350000000000001</v>
      </c>
      <c r="Z829">
        <f>IF(ShipmentData[[#This Row],[ImportToFulfilledHours]]&gt;12, 1, 0)</f>
        <v>0</v>
      </c>
      <c r="AA829">
        <f>IF(ShipmentData[[#This Row],[ImportToPickUpHours]]&gt;18, 1, 0)</f>
        <v>0</v>
      </c>
    </row>
    <row r="830" spans="1:27" x14ac:dyDescent="0.35">
      <c r="A830">
        <v>1481173742</v>
      </c>
      <c r="B830" t="s">
        <v>5</v>
      </c>
      <c r="C830" t="s">
        <v>58</v>
      </c>
      <c r="D830" t="s">
        <v>39</v>
      </c>
      <c r="E830" t="s">
        <v>15</v>
      </c>
      <c r="F830" t="s">
        <v>14</v>
      </c>
      <c r="G830" t="s">
        <v>24</v>
      </c>
      <c r="H830" t="s">
        <v>48</v>
      </c>
      <c r="I830" t="s">
        <v>14</v>
      </c>
      <c r="J830" s="1">
        <v>45566.650219907409</v>
      </c>
      <c r="K830" s="1">
        <v>45567</v>
      </c>
      <c r="L830" s="1">
        <v>45567.413356481484</v>
      </c>
      <c r="M830" s="1">
        <v>45567.541666666664</v>
      </c>
      <c r="N830" s="1">
        <v>45569.691666666666</v>
      </c>
      <c r="O830" t="s">
        <v>62</v>
      </c>
      <c r="P830" s="1">
        <v>45570.541666666664</v>
      </c>
      <c r="Q830" t="s">
        <v>67</v>
      </c>
      <c r="R830" t="s">
        <v>70</v>
      </c>
      <c r="S830">
        <v>18.3</v>
      </c>
      <c r="T830">
        <v>21.38</v>
      </c>
      <c r="U830">
        <v>72.98</v>
      </c>
      <c r="V830">
        <v>3.07</v>
      </c>
      <c r="W830">
        <v>54.67</v>
      </c>
      <c r="X830">
        <v>51.6</v>
      </c>
      <c r="Y830">
        <v>0</v>
      </c>
      <c r="Z830">
        <f>IF(ShipmentData[[#This Row],[ImportToFulfilledHours]]&gt;12, 1, 0)</f>
        <v>1</v>
      </c>
      <c r="AA830">
        <f>IF(ShipmentData[[#This Row],[ImportToPickUpHours]]&gt;18, 1, 0)</f>
        <v>1</v>
      </c>
    </row>
    <row r="831" spans="1:27" x14ac:dyDescent="0.35">
      <c r="A831">
        <v>1481174155</v>
      </c>
      <c r="B831" t="s">
        <v>5</v>
      </c>
      <c r="C831" t="s">
        <v>58</v>
      </c>
      <c r="D831" t="s">
        <v>39</v>
      </c>
      <c r="E831" t="s">
        <v>15</v>
      </c>
      <c r="F831" t="s">
        <v>14</v>
      </c>
      <c r="G831" t="s">
        <v>24</v>
      </c>
      <c r="H831" t="s">
        <v>48</v>
      </c>
      <c r="I831" t="s">
        <v>14</v>
      </c>
      <c r="J831" s="1">
        <v>45566.650231481479</v>
      </c>
      <c r="K831" s="1">
        <v>45567</v>
      </c>
      <c r="L831" s="1">
        <v>45567.413356481484</v>
      </c>
      <c r="M831" s="1">
        <v>45567.541666666664</v>
      </c>
      <c r="N831" s="1">
        <v>45570.591666666667</v>
      </c>
      <c r="O831" t="s">
        <v>62</v>
      </c>
      <c r="P831" s="1">
        <v>45570.541666666664</v>
      </c>
      <c r="Q831" t="s">
        <v>67</v>
      </c>
      <c r="R831" t="s">
        <v>68</v>
      </c>
      <c r="S831">
        <v>18.3</v>
      </c>
      <c r="T831">
        <v>21.38</v>
      </c>
      <c r="U831">
        <v>94.58</v>
      </c>
      <c r="V831">
        <v>3.07</v>
      </c>
      <c r="W831">
        <v>76.27</v>
      </c>
      <c r="X831">
        <v>73.2</v>
      </c>
      <c r="Y831">
        <v>1.2</v>
      </c>
      <c r="Z831">
        <f>IF(ShipmentData[[#This Row],[ImportToFulfilledHours]]&gt;12, 1, 0)</f>
        <v>1</v>
      </c>
      <c r="AA831">
        <f>IF(ShipmentData[[#This Row],[ImportToPickUpHours]]&gt;18, 1, 0)</f>
        <v>1</v>
      </c>
    </row>
    <row r="832" spans="1:27" x14ac:dyDescent="0.35">
      <c r="A832">
        <v>1899576539</v>
      </c>
      <c r="B832" t="s">
        <v>11</v>
      </c>
      <c r="C832" t="s">
        <v>57</v>
      </c>
      <c r="D832" t="s">
        <v>39</v>
      </c>
      <c r="E832" t="s">
        <v>15</v>
      </c>
      <c r="F832" t="s">
        <v>14</v>
      </c>
      <c r="G832" t="s">
        <v>28</v>
      </c>
      <c r="H832" t="s">
        <v>49</v>
      </c>
      <c r="I832" t="s">
        <v>14</v>
      </c>
      <c r="J832" s="1">
        <v>45566.650243055556</v>
      </c>
      <c r="K832" s="1">
        <v>45567</v>
      </c>
      <c r="L832" s="1">
        <v>45567.391053240739</v>
      </c>
      <c r="M832" s="1">
        <v>45567.541666666664</v>
      </c>
      <c r="N832" s="1">
        <v>45568.706666666665</v>
      </c>
      <c r="O832" t="s">
        <v>62</v>
      </c>
      <c r="P832" s="1">
        <v>45568.541666666664</v>
      </c>
      <c r="Q832" t="s">
        <v>67</v>
      </c>
      <c r="R832" t="s">
        <v>68</v>
      </c>
      <c r="S832">
        <v>17.77</v>
      </c>
      <c r="T832">
        <v>21.38</v>
      </c>
      <c r="U832">
        <v>49.35</v>
      </c>
      <c r="V832">
        <v>3.6</v>
      </c>
      <c r="W832">
        <v>31.57</v>
      </c>
      <c r="X832">
        <v>27.95</v>
      </c>
      <c r="Y832">
        <v>3.95</v>
      </c>
      <c r="Z832">
        <f>IF(ShipmentData[[#This Row],[ImportToFulfilledHours]]&gt;12, 1, 0)</f>
        <v>1</v>
      </c>
      <c r="AA832">
        <f>IF(ShipmentData[[#This Row],[ImportToPickUpHours]]&gt;18, 1, 0)</f>
        <v>1</v>
      </c>
    </row>
    <row r="833" spans="1:27" x14ac:dyDescent="0.35">
      <c r="A833">
        <v>1899577169</v>
      </c>
      <c r="B833" t="s">
        <v>11</v>
      </c>
      <c r="C833" t="s">
        <v>57</v>
      </c>
      <c r="D833" t="s">
        <v>39</v>
      </c>
      <c r="E833" t="s">
        <v>15</v>
      </c>
      <c r="F833" t="s">
        <v>14</v>
      </c>
      <c r="G833" t="s">
        <v>28</v>
      </c>
      <c r="H833" t="s">
        <v>49</v>
      </c>
      <c r="I833" t="s">
        <v>14</v>
      </c>
      <c r="J833" s="1">
        <v>45566.650254629632</v>
      </c>
      <c r="K833" s="1">
        <v>45567</v>
      </c>
      <c r="L833" s="1">
        <v>45567.391053240739</v>
      </c>
      <c r="M833" s="1">
        <v>45567.541666666664</v>
      </c>
      <c r="N833" s="1">
        <v>45568.681666666664</v>
      </c>
      <c r="O833" t="s">
        <v>62</v>
      </c>
      <c r="P833" s="1">
        <v>45568.541666666664</v>
      </c>
      <c r="Q833" t="s">
        <v>67</v>
      </c>
      <c r="R833" t="s">
        <v>68</v>
      </c>
      <c r="S833">
        <v>17.77</v>
      </c>
      <c r="T833">
        <v>21.38</v>
      </c>
      <c r="U833">
        <v>48.75</v>
      </c>
      <c r="V833">
        <v>3.6</v>
      </c>
      <c r="W833">
        <v>30.97</v>
      </c>
      <c r="X833">
        <v>27.35</v>
      </c>
      <c r="Y833">
        <v>3.35</v>
      </c>
      <c r="Z833">
        <f>IF(ShipmentData[[#This Row],[ImportToFulfilledHours]]&gt;12, 1, 0)</f>
        <v>1</v>
      </c>
      <c r="AA833">
        <f>IF(ShipmentData[[#This Row],[ImportToPickUpHours]]&gt;18, 1, 0)</f>
        <v>1</v>
      </c>
    </row>
    <row r="834" spans="1:27" x14ac:dyDescent="0.35">
      <c r="A834">
        <v>2094913937</v>
      </c>
      <c r="B834" t="s">
        <v>6</v>
      </c>
      <c r="C834" t="s">
        <v>58</v>
      </c>
      <c r="D834" t="s">
        <v>39</v>
      </c>
      <c r="E834" t="s">
        <v>15</v>
      </c>
      <c r="F834" t="s">
        <v>14</v>
      </c>
      <c r="G834" t="s">
        <v>18</v>
      </c>
      <c r="H834" t="s">
        <v>41</v>
      </c>
      <c r="I834" t="s">
        <v>14</v>
      </c>
      <c r="J834" s="1">
        <v>45566.651643518519</v>
      </c>
      <c r="K834" s="1">
        <v>45567</v>
      </c>
      <c r="L834" s="1">
        <v>45567.425243055557</v>
      </c>
      <c r="M834" s="1">
        <v>45567.541666666664</v>
      </c>
      <c r="N834" s="1"/>
      <c r="O834" t="s">
        <v>62</v>
      </c>
      <c r="P834" s="1">
        <v>45570.541666666664</v>
      </c>
      <c r="Q834" t="s">
        <v>69</v>
      </c>
      <c r="R834" t="s">
        <v>69</v>
      </c>
      <c r="S834">
        <v>18.55</v>
      </c>
      <c r="T834">
        <v>21.35</v>
      </c>
      <c r="V834">
        <v>2.78</v>
      </c>
      <c r="Y834">
        <v>0</v>
      </c>
      <c r="Z834">
        <f>IF(ShipmentData[[#This Row],[ImportToFulfilledHours]]&gt;12, 1, 0)</f>
        <v>1</v>
      </c>
      <c r="AA834">
        <f>IF(ShipmentData[[#This Row],[ImportToPickUpHours]]&gt;18, 1, 0)</f>
        <v>1</v>
      </c>
    </row>
    <row r="835" spans="1:27" x14ac:dyDescent="0.35">
      <c r="A835">
        <v>2094914030</v>
      </c>
      <c r="B835" t="s">
        <v>6</v>
      </c>
      <c r="C835" t="s">
        <v>58</v>
      </c>
      <c r="D835" t="s">
        <v>39</v>
      </c>
      <c r="E835" t="s">
        <v>15</v>
      </c>
      <c r="F835" t="s">
        <v>14</v>
      </c>
      <c r="G835" t="s">
        <v>18</v>
      </c>
      <c r="H835" t="s">
        <v>41</v>
      </c>
      <c r="I835" t="s">
        <v>14</v>
      </c>
      <c r="J835" s="1">
        <v>45566.651655092595</v>
      </c>
      <c r="K835" s="1">
        <v>45567</v>
      </c>
      <c r="L835" s="1">
        <v>45567.425243055557</v>
      </c>
      <c r="M835" s="1">
        <v>45567.541666666664</v>
      </c>
      <c r="N835" s="1">
        <v>45569.556666666664</v>
      </c>
      <c r="O835" t="s">
        <v>62</v>
      </c>
      <c r="P835" s="1">
        <v>45570.541666666664</v>
      </c>
      <c r="Q835" t="s">
        <v>67</v>
      </c>
      <c r="R835" t="s">
        <v>70</v>
      </c>
      <c r="S835">
        <v>18.55</v>
      </c>
      <c r="T835">
        <v>21.35</v>
      </c>
      <c r="U835">
        <v>69.72</v>
      </c>
      <c r="V835">
        <v>2.78</v>
      </c>
      <c r="W835">
        <v>51.15</v>
      </c>
      <c r="X835">
        <v>48.35</v>
      </c>
      <c r="Y835">
        <v>0</v>
      </c>
      <c r="Z835">
        <f>IF(ShipmentData[[#This Row],[ImportToFulfilledHours]]&gt;12, 1, 0)</f>
        <v>1</v>
      </c>
      <c r="AA835">
        <f>IF(ShipmentData[[#This Row],[ImportToPickUpHours]]&gt;18, 1, 0)</f>
        <v>1</v>
      </c>
    </row>
    <row r="836" spans="1:27" x14ac:dyDescent="0.35">
      <c r="A836">
        <v>2095646621</v>
      </c>
      <c r="B836" t="s">
        <v>37</v>
      </c>
      <c r="C836" t="s">
        <v>57</v>
      </c>
      <c r="D836" t="s">
        <v>39</v>
      </c>
      <c r="E836" t="s">
        <v>15</v>
      </c>
      <c r="F836" t="s">
        <v>14</v>
      </c>
      <c r="G836" t="s">
        <v>27</v>
      </c>
      <c r="H836" t="s">
        <v>52</v>
      </c>
      <c r="I836" t="s">
        <v>14</v>
      </c>
      <c r="J836" s="1">
        <v>45566.653726851851</v>
      </c>
      <c r="K836" s="1">
        <v>45567</v>
      </c>
      <c r="L836" s="1">
        <v>45566.700069444443</v>
      </c>
      <c r="M836" s="1">
        <v>45566.708333333336</v>
      </c>
      <c r="N836" s="1">
        <v>45567.78833333333</v>
      </c>
      <c r="O836" t="s">
        <v>62</v>
      </c>
      <c r="P836" s="1">
        <v>45567.708333333336</v>
      </c>
      <c r="Q836" t="s">
        <v>67</v>
      </c>
      <c r="R836" t="s">
        <v>68</v>
      </c>
      <c r="S836">
        <v>1.1000000000000001</v>
      </c>
      <c r="T836">
        <v>1.3</v>
      </c>
      <c r="U836">
        <v>27.22</v>
      </c>
      <c r="V836">
        <v>0.18</v>
      </c>
      <c r="W836">
        <v>26.12</v>
      </c>
      <c r="X836">
        <v>25.92</v>
      </c>
      <c r="Y836">
        <v>1.92</v>
      </c>
      <c r="Z836">
        <f>IF(ShipmentData[[#This Row],[ImportToFulfilledHours]]&gt;12, 1, 0)</f>
        <v>0</v>
      </c>
      <c r="AA836">
        <f>IF(ShipmentData[[#This Row],[ImportToPickUpHours]]&gt;18, 1, 0)</f>
        <v>0</v>
      </c>
    </row>
    <row r="837" spans="1:27" x14ac:dyDescent="0.35">
      <c r="A837">
        <v>2095557602</v>
      </c>
      <c r="B837" t="s">
        <v>37</v>
      </c>
      <c r="C837" t="s">
        <v>38</v>
      </c>
      <c r="D837" t="s">
        <v>39</v>
      </c>
      <c r="E837" t="s">
        <v>15</v>
      </c>
      <c r="F837" t="s">
        <v>14</v>
      </c>
      <c r="G837" t="s">
        <v>19</v>
      </c>
      <c r="H837" t="s">
        <v>42</v>
      </c>
      <c r="I837" t="s">
        <v>14</v>
      </c>
      <c r="J837" s="1">
        <v>45566.653726851851</v>
      </c>
      <c r="K837" s="1">
        <v>45567</v>
      </c>
      <c r="L837" s="1">
        <v>45567.390277777777</v>
      </c>
      <c r="M837" s="1">
        <v>45567.541666666664</v>
      </c>
      <c r="N837" s="1">
        <v>45568.656666666669</v>
      </c>
      <c r="O837" t="s">
        <v>62</v>
      </c>
      <c r="P837" s="1">
        <v>45569.541666666664</v>
      </c>
      <c r="Q837" t="s">
        <v>67</v>
      </c>
      <c r="R837" t="s">
        <v>70</v>
      </c>
      <c r="S837">
        <v>17.670000000000002</v>
      </c>
      <c r="T837">
        <v>21.3</v>
      </c>
      <c r="U837">
        <v>48.07</v>
      </c>
      <c r="V837">
        <v>3.63</v>
      </c>
      <c r="W837">
        <v>30.38</v>
      </c>
      <c r="X837">
        <v>26.75</v>
      </c>
      <c r="Y837">
        <v>0</v>
      </c>
      <c r="Z837">
        <f>IF(ShipmentData[[#This Row],[ImportToFulfilledHours]]&gt;12, 1, 0)</f>
        <v>1</v>
      </c>
      <c r="AA837">
        <f>IF(ShipmentData[[#This Row],[ImportToPickUpHours]]&gt;18, 1, 0)</f>
        <v>1</v>
      </c>
    </row>
    <row r="838" spans="1:27" x14ac:dyDescent="0.35">
      <c r="A838">
        <v>2095646749</v>
      </c>
      <c r="B838" t="s">
        <v>37</v>
      </c>
      <c r="C838" t="s">
        <v>57</v>
      </c>
      <c r="D838" t="s">
        <v>39</v>
      </c>
      <c r="E838" t="s">
        <v>15</v>
      </c>
      <c r="F838" t="s">
        <v>14</v>
      </c>
      <c r="G838" t="s">
        <v>27</v>
      </c>
      <c r="H838" t="s">
        <v>52</v>
      </c>
      <c r="I838" t="s">
        <v>14</v>
      </c>
      <c r="J838" s="1">
        <v>45566.653738425928</v>
      </c>
      <c r="K838" s="1">
        <v>45567</v>
      </c>
      <c r="L838" s="1">
        <v>45566.700069444443</v>
      </c>
      <c r="M838" s="1">
        <v>45566.708333333336</v>
      </c>
      <c r="N838" s="1">
        <v>45567.603333333333</v>
      </c>
      <c r="O838" t="s">
        <v>62</v>
      </c>
      <c r="P838" s="1">
        <v>45567.708333333336</v>
      </c>
      <c r="Q838" t="s">
        <v>67</v>
      </c>
      <c r="R838" t="s">
        <v>70</v>
      </c>
      <c r="S838">
        <v>1.1000000000000001</v>
      </c>
      <c r="T838">
        <v>1.3</v>
      </c>
      <c r="U838">
        <v>22.78</v>
      </c>
      <c r="V838">
        <v>0.18</v>
      </c>
      <c r="W838">
        <v>21.67</v>
      </c>
      <c r="X838">
        <v>21.47</v>
      </c>
      <c r="Y838">
        <v>0</v>
      </c>
      <c r="Z838">
        <f>IF(ShipmentData[[#This Row],[ImportToFulfilledHours]]&gt;12, 1, 0)</f>
        <v>0</v>
      </c>
      <c r="AA838">
        <f>IF(ShipmentData[[#This Row],[ImportToPickUpHours]]&gt;18, 1, 0)</f>
        <v>0</v>
      </c>
    </row>
    <row r="839" spans="1:27" x14ac:dyDescent="0.35">
      <c r="A839">
        <v>2095558110</v>
      </c>
      <c r="B839" t="s">
        <v>37</v>
      </c>
      <c r="C839" t="s">
        <v>38</v>
      </c>
      <c r="D839" t="s">
        <v>39</v>
      </c>
      <c r="E839" t="s">
        <v>15</v>
      </c>
      <c r="F839" t="s">
        <v>14</v>
      </c>
      <c r="G839" t="s">
        <v>19</v>
      </c>
      <c r="H839" t="s">
        <v>42</v>
      </c>
      <c r="I839" t="s">
        <v>14</v>
      </c>
      <c r="J839" s="1">
        <v>45566.653738425928</v>
      </c>
      <c r="K839" s="1">
        <v>45567</v>
      </c>
      <c r="L839" s="1">
        <v>45567.390277777777</v>
      </c>
      <c r="M839" s="1">
        <v>45567.541666666664</v>
      </c>
      <c r="N839" s="1">
        <v>45569.544999999998</v>
      </c>
      <c r="O839" t="s">
        <v>62</v>
      </c>
      <c r="P839" s="1">
        <v>45569.541666666664</v>
      </c>
      <c r="Q839" t="s">
        <v>67</v>
      </c>
      <c r="R839" t="s">
        <v>68</v>
      </c>
      <c r="S839">
        <v>17.670000000000002</v>
      </c>
      <c r="T839">
        <v>21.3</v>
      </c>
      <c r="U839">
        <v>69.38</v>
      </c>
      <c r="V839">
        <v>3.63</v>
      </c>
      <c r="W839">
        <v>51.7</v>
      </c>
      <c r="X839">
        <v>48.07</v>
      </c>
      <c r="Y839">
        <v>7.0000000000000007E-2</v>
      </c>
      <c r="Z839">
        <f>IF(ShipmentData[[#This Row],[ImportToFulfilledHours]]&gt;12, 1, 0)</f>
        <v>1</v>
      </c>
      <c r="AA839">
        <f>IF(ShipmentData[[#This Row],[ImportToPickUpHours]]&gt;18, 1, 0)</f>
        <v>1</v>
      </c>
    </row>
    <row r="840" spans="1:27" x14ac:dyDescent="0.35">
      <c r="A840">
        <v>1481892106</v>
      </c>
      <c r="B840" t="s">
        <v>6</v>
      </c>
      <c r="C840" t="s">
        <v>58</v>
      </c>
      <c r="D840" t="s">
        <v>39</v>
      </c>
      <c r="E840" t="s">
        <v>15</v>
      </c>
      <c r="F840" t="s">
        <v>14</v>
      </c>
      <c r="G840" t="s">
        <v>18</v>
      </c>
      <c r="H840" t="s">
        <v>41</v>
      </c>
      <c r="I840" t="s">
        <v>14</v>
      </c>
      <c r="J840" s="1">
        <v>45566.654386574075</v>
      </c>
      <c r="K840" s="1">
        <v>45567</v>
      </c>
      <c r="L840" s="1">
        <v>45567.415208333332</v>
      </c>
      <c r="M840" s="1">
        <v>45567.541666666664</v>
      </c>
      <c r="N840" s="1">
        <v>45569.476666666669</v>
      </c>
      <c r="O840" t="s">
        <v>62</v>
      </c>
      <c r="P840" s="1">
        <v>45570.541666666664</v>
      </c>
      <c r="Q840" t="s">
        <v>67</v>
      </c>
      <c r="R840" t="s">
        <v>70</v>
      </c>
      <c r="S840">
        <v>18.25</v>
      </c>
      <c r="T840">
        <v>21.28</v>
      </c>
      <c r="U840">
        <v>67.73</v>
      </c>
      <c r="V840">
        <v>3.03</v>
      </c>
      <c r="W840">
        <v>49.47</v>
      </c>
      <c r="X840">
        <v>46.43</v>
      </c>
      <c r="Y840">
        <v>0</v>
      </c>
      <c r="Z840">
        <f>IF(ShipmentData[[#This Row],[ImportToFulfilledHours]]&gt;12, 1, 0)</f>
        <v>1</v>
      </c>
      <c r="AA840">
        <f>IF(ShipmentData[[#This Row],[ImportToPickUpHours]]&gt;18, 1, 0)</f>
        <v>1</v>
      </c>
    </row>
    <row r="841" spans="1:27" x14ac:dyDescent="0.35">
      <c r="A841">
        <v>1481892275</v>
      </c>
      <c r="B841" t="s">
        <v>6</v>
      </c>
      <c r="C841" t="s">
        <v>58</v>
      </c>
      <c r="D841" t="s">
        <v>39</v>
      </c>
      <c r="E841" t="s">
        <v>15</v>
      </c>
      <c r="F841" t="s">
        <v>14</v>
      </c>
      <c r="G841" t="s">
        <v>18</v>
      </c>
      <c r="H841" t="s">
        <v>41</v>
      </c>
      <c r="I841" t="s">
        <v>14</v>
      </c>
      <c r="J841" s="1">
        <v>45566.654398148145</v>
      </c>
      <c r="K841" s="1">
        <v>45567</v>
      </c>
      <c r="L841" s="1">
        <v>45567.415208333332</v>
      </c>
      <c r="M841" s="1">
        <v>45567.541666666664</v>
      </c>
      <c r="N841" s="1">
        <v>45569.525000000001</v>
      </c>
      <c r="O841" t="s">
        <v>62</v>
      </c>
      <c r="P841" s="1">
        <v>45570.541666666664</v>
      </c>
      <c r="Q841" t="s">
        <v>67</v>
      </c>
      <c r="R841" t="s">
        <v>70</v>
      </c>
      <c r="S841">
        <v>18.25</v>
      </c>
      <c r="T841">
        <v>21.28</v>
      </c>
      <c r="U841">
        <v>68.88</v>
      </c>
      <c r="V841">
        <v>3.03</v>
      </c>
      <c r="W841">
        <v>50.63</v>
      </c>
      <c r="X841">
        <v>47.6</v>
      </c>
      <c r="Y841">
        <v>0</v>
      </c>
      <c r="Z841">
        <f>IF(ShipmentData[[#This Row],[ImportToFulfilledHours]]&gt;12, 1, 0)</f>
        <v>1</v>
      </c>
      <c r="AA841">
        <f>IF(ShipmentData[[#This Row],[ImportToPickUpHours]]&gt;18, 1, 0)</f>
        <v>1</v>
      </c>
    </row>
    <row r="842" spans="1:27" x14ac:dyDescent="0.35">
      <c r="A842">
        <v>1482165739</v>
      </c>
      <c r="B842" t="s">
        <v>12</v>
      </c>
      <c r="C842" t="s">
        <v>58</v>
      </c>
      <c r="D842" t="s">
        <v>39</v>
      </c>
      <c r="E842" t="s">
        <v>15</v>
      </c>
      <c r="F842" t="s">
        <v>14</v>
      </c>
      <c r="G842" t="s">
        <v>30</v>
      </c>
      <c r="H842" t="s">
        <v>45</v>
      </c>
      <c r="I842" t="s">
        <v>14</v>
      </c>
      <c r="J842" s="1">
        <v>45566.655081018522</v>
      </c>
      <c r="K842" s="1">
        <v>45567</v>
      </c>
      <c r="L842" s="1">
        <v>45567.44023148148</v>
      </c>
      <c r="M842" s="1">
        <v>45567.541666666664</v>
      </c>
      <c r="N842" s="1">
        <v>45570.425000000003</v>
      </c>
      <c r="O842" t="s">
        <v>62</v>
      </c>
      <c r="P842" s="1">
        <v>45570.541666666664</v>
      </c>
      <c r="Q842" t="s">
        <v>67</v>
      </c>
      <c r="R842" t="s">
        <v>70</v>
      </c>
      <c r="S842">
        <v>18.829999999999998</v>
      </c>
      <c r="T842">
        <v>21.27</v>
      </c>
      <c r="U842">
        <v>90.47</v>
      </c>
      <c r="V842">
        <v>2.4300000000000002</v>
      </c>
      <c r="W842">
        <v>71.63</v>
      </c>
      <c r="X842">
        <v>69.2</v>
      </c>
      <c r="Y842">
        <v>0</v>
      </c>
      <c r="Z842">
        <f>IF(ShipmentData[[#This Row],[ImportToFulfilledHours]]&gt;12, 1, 0)</f>
        <v>1</v>
      </c>
      <c r="AA842">
        <f>IF(ShipmentData[[#This Row],[ImportToPickUpHours]]&gt;18, 1, 0)</f>
        <v>1</v>
      </c>
    </row>
    <row r="843" spans="1:27" x14ac:dyDescent="0.35">
      <c r="A843">
        <v>1482161996</v>
      </c>
      <c r="B843" t="s">
        <v>12</v>
      </c>
      <c r="C843" t="s">
        <v>58</v>
      </c>
      <c r="D843" t="s">
        <v>39</v>
      </c>
      <c r="E843" t="s">
        <v>15</v>
      </c>
      <c r="F843" t="s">
        <v>14</v>
      </c>
      <c r="G843" t="s">
        <v>30</v>
      </c>
      <c r="H843" t="s">
        <v>45</v>
      </c>
      <c r="I843" t="s">
        <v>14</v>
      </c>
      <c r="J843" s="1">
        <v>45566.655081018522</v>
      </c>
      <c r="K843" s="1">
        <v>45567</v>
      </c>
      <c r="L843" s="1">
        <v>45567.439641203702</v>
      </c>
      <c r="M843" s="1">
        <v>45567.541666666664</v>
      </c>
      <c r="N843" s="1"/>
      <c r="O843" t="s">
        <v>62</v>
      </c>
      <c r="P843" s="1">
        <v>45570.541666666664</v>
      </c>
      <c r="Q843" t="s">
        <v>69</v>
      </c>
      <c r="R843" t="s">
        <v>69</v>
      </c>
      <c r="S843">
        <v>18.82</v>
      </c>
      <c r="T843">
        <v>21.27</v>
      </c>
      <c r="V843">
        <v>2.4300000000000002</v>
      </c>
      <c r="Y843">
        <v>0</v>
      </c>
      <c r="Z843">
        <f>IF(ShipmentData[[#This Row],[ImportToFulfilledHours]]&gt;12, 1, 0)</f>
        <v>1</v>
      </c>
      <c r="AA843">
        <f>IF(ShipmentData[[#This Row],[ImportToPickUpHours]]&gt;18, 1, 0)</f>
        <v>1</v>
      </c>
    </row>
    <row r="844" spans="1:27" x14ac:dyDescent="0.35">
      <c r="A844">
        <v>1482165777</v>
      </c>
      <c r="B844" t="s">
        <v>12</v>
      </c>
      <c r="C844" t="s">
        <v>58</v>
      </c>
      <c r="D844" t="s">
        <v>39</v>
      </c>
      <c r="E844" t="s">
        <v>15</v>
      </c>
      <c r="F844" t="s">
        <v>14</v>
      </c>
      <c r="G844" t="s">
        <v>30</v>
      </c>
      <c r="H844" t="s">
        <v>45</v>
      </c>
      <c r="I844" t="s">
        <v>14</v>
      </c>
      <c r="J844" s="1">
        <v>45566.655092592591</v>
      </c>
      <c r="K844" s="1">
        <v>45567</v>
      </c>
      <c r="L844" s="1">
        <v>45567.44023148148</v>
      </c>
      <c r="M844" s="1">
        <v>45567.541666666664</v>
      </c>
      <c r="N844" s="1">
        <v>45570.581666666665</v>
      </c>
      <c r="O844" t="s">
        <v>62</v>
      </c>
      <c r="P844" s="1">
        <v>45570.541666666664</v>
      </c>
      <c r="Q844" t="s">
        <v>67</v>
      </c>
      <c r="R844" t="s">
        <v>68</v>
      </c>
      <c r="S844">
        <v>18.829999999999998</v>
      </c>
      <c r="T844">
        <v>21.27</v>
      </c>
      <c r="U844">
        <v>94.23</v>
      </c>
      <c r="V844">
        <v>2.4300000000000002</v>
      </c>
      <c r="W844">
        <v>75.38</v>
      </c>
      <c r="X844">
        <v>72.95</v>
      </c>
      <c r="Y844">
        <v>0.95</v>
      </c>
      <c r="Z844">
        <f>IF(ShipmentData[[#This Row],[ImportToFulfilledHours]]&gt;12, 1, 0)</f>
        <v>1</v>
      </c>
      <c r="AA844">
        <f>IF(ShipmentData[[#This Row],[ImportToPickUpHours]]&gt;18, 1, 0)</f>
        <v>1</v>
      </c>
    </row>
    <row r="845" spans="1:27" x14ac:dyDescent="0.35">
      <c r="A845">
        <v>1482162480</v>
      </c>
      <c r="B845" t="s">
        <v>12</v>
      </c>
      <c r="C845" t="s">
        <v>58</v>
      </c>
      <c r="D845" t="s">
        <v>39</v>
      </c>
      <c r="E845" t="s">
        <v>15</v>
      </c>
      <c r="F845" t="s">
        <v>14</v>
      </c>
      <c r="G845" t="s">
        <v>30</v>
      </c>
      <c r="H845" t="s">
        <v>45</v>
      </c>
      <c r="I845" t="s">
        <v>14</v>
      </c>
      <c r="J845" s="1">
        <v>45566.655092592591</v>
      </c>
      <c r="K845" s="1">
        <v>45567</v>
      </c>
      <c r="L845" s="1">
        <v>45567.439641203702</v>
      </c>
      <c r="M845" s="1">
        <v>45567.541666666664</v>
      </c>
      <c r="N845" s="1">
        <v>45569.499664351853</v>
      </c>
      <c r="O845" t="s">
        <v>62</v>
      </c>
      <c r="P845" s="1">
        <v>45570.541666666664</v>
      </c>
      <c r="Q845" t="s">
        <v>67</v>
      </c>
      <c r="R845" t="s">
        <v>70</v>
      </c>
      <c r="S845">
        <v>18.82</v>
      </c>
      <c r="T845">
        <v>21.27</v>
      </c>
      <c r="U845">
        <v>68.27</v>
      </c>
      <c r="V845">
        <v>2.4300000000000002</v>
      </c>
      <c r="W845">
        <v>49.43</v>
      </c>
      <c r="X845">
        <v>46.98</v>
      </c>
      <c r="Y845">
        <v>0</v>
      </c>
      <c r="Z845">
        <f>IF(ShipmentData[[#This Row],[ImportToFulfilledHours]]&gt;12, 1, 0)</f>
        <v>1</v>
      </c>
      <c r="AA845">
        <f>IF(ShipmentData[[#This Row],[ImportToPickUpHours]]&gt;18, 1, 0)</f>
        <v>1</v>
      </c>
    </row>
    <row r="846" spans="1:27" x14ac:dyDescent="0.35">
      <c r="A846">
        <v>2095942236</v>
      </c>
      <c r="B846" t="s">
        <v>6</v>
      </c>
      <c r="C846" t="s">
        <v>58</v>
      </c>
      <c r="D846" t="s">
        <v>39</v>
      </c>
      <c r="E846" t="s">
        <v>15</v>
      </c>
      <c r="F846" t="s">
        <v>14</v>
      </c>
      <c r="G846" t="s">
        <v>29</v>
      </c>
      <c r="H846" t="s">
        <v>56</v>
      </c>
      <c r="I846" t="s">
        <v>14</v>
      </c>
      <c r="J846" s="1">
        <v>45566.655115740738</v>
      </c>
      <c r="K846" s="1">
        <v>45567</v>
      </c>
      <c r="L846" s="1">
        <v>45567.390682870369</v>
      </c>
      <c r="M846" s="1">
        <v>45567.541666666664</v>
      </c>
      <c r="N846" s="1">
        <v>45570.616666666669</v>
      </c>
      <c r="O846" t="s">
        <v>62</v>
      </c>
      <c r="P846" s="1">
        <v>45570.541666666664</v>
      </c>
      <c r="Q846" t="s">
        <v>67</v>
      </c>
      <c r="R846" t="s">
        <v>68</v>
      </c>
      <c r="S846">
        <v>17.649999999999999</v>
      </c>
      <c r="T846">
        <v>21.27</v>
      </c>
      <c r="U846">
        <v>95.07</v>
      </c>
      <c r="V846">
        <v>3.62</v>
      </c>
      <c r="W846">
        <v>77.42</v>
      </c>
      <c r="X846">
        <v>73.8</v>
      </c>
      <c r="Y846">
        <v>1.8</v>
      </c>
      <c r="Z846">
        <f>IF(ShipmentData[[#This Row],[ImportToFulfilledHours]]&gt;12, 1, 0)</f>
        <v>1</v>
      </c>
      <c r="AA846">
        <f>IF(ShipmentData[[#This Row],[ImportToPickUpHours]]&gt;18, 1, 0)</f>
        <v>1</v>
      </c>
    </row>
    <row r="847" spans="1:27" x14ac:dyDescent="0.35">
      <c r="A847">
        <v>2095973930</v>
      </c>
      <c r="B847" t="s">
        <v>6</v>
      </c>
      <c r="C847" t="s">
        <v>58</v>
      </c>
      <c r="D847" t="s">
        <v>39</v>
      </c>
      <c r="E847" t="s">
        <v>15</v>
      </c>
      <c r="F847" t="s">
        <v>14</v>
      </c>
      <c r="G847" t="s">
        <v>29</v>
      </c>
      <c r="H847" t="s">
        <v>56</v>
      </c>
      <c r="I847" t="s">
        <v>14</v>
      </c>
      <c r="J847" s="1">
        <v>45566.655115740738</v>
      </c>
      <c r="K847" s="1">
        <v>45567</v>
      </c>
      <c r="L847" s="1">
        <v>45567.37841435185</v>
      </c>
      <c r="M847" s="1">
        <v>45567.541666666664</v>
      </c>
      <c r="N847" s="1">
        <v>45570.781666666669</v>
      </c>
      <c r="O847" t="s">
        <v>62</v>
      </c>
      <c r="P847" s="1">
        <v>45570.541666666664</v>
      </c>
      <c r="Q847" t="s">
        <v>67</v>
      </c>
      <c r="R847" t="s">
        <v>68</v>
      </c>
      <c r="S847">
        <v>17.350000000000001</v>
      </c>
      <c r="T847">
        <v>21.27</v>
      </c>
      <c r="U847">
        <v>99.03</v>
      </c>
      <c r="V847">
        <v>3.92</v>
      </c>
      <c r="W847">
        <v>81.67</v>
      </c>
      <c r="X847">
        <v>77.75</v>
      </c>
      <c r="Y847">
        <v>5.75</v>
      </c>
      <c r="Z847">
        <f>IF(ShipmentData[[#This Row],[ImportToFulfilledHours]]&gt;12, 1, 0)</f>
        <v>1</v>
      </c>
      <c r="AA847">
        <f>IF(ShipmentData[[#This Row],[ImportToPickUpHours]]&gt;18, 1, 0)</f>
        <v>1</v>
      </c>
    </row>
    <row r="848" spans="1:27" x14ac:dyDescent="0.35">
      <c r="A848">
        <v>2095973945</v>
      </c>
      <c r="B848" t="s">
        <v>6</v>
      </c>
      <c r="C848" t="s">
        <v>58</v>
      </c>
      <c r="D848" t="s">
        <v>39</v>
      </c>
      <c r="E848" t="s">
        <v>15</v>
      </c>
      <c r="F848" t="s">
        <v>14</v>
      </c>
      <c r="G848" t="s">
        <v>29</v>
      </c>
      <c r="H848" t="s">
        <v>56</v>
      </c>
      <c r="I848" t="s">
        <v>14</v>
      </c>
      <c r="J848" s="1">
        <v>45566.655127314814</v>
      </c>
      <c r="K848" s="1">
        <v>45567</v>
      </c>
      <c r="L848" s="1">
        <v>45567.37841435185</v>
      </c>
      <c r="M848" s="1">
        <v>45567.541666666664</v>
      </c>
      <c r="N848" s="1">
        <v>45570.396666666667</v>
      </c>
      <c r="O848" t="s">
        <v>62</v>
      </c>
      <c r="P848" s="1">
        <v>45570.541666666664</v>
      </c>
      <c r="Q848" t="s">
        <v>67</v>
      </c>
      <c r="R848" t="s">
        <v>70</v>
      </c>
      <c r="S848">
        <v>17.350000000000001</v>
      </c>
      <c r="T848">
        <v>21.27</v>
      </c>
      <c r="U848">
        <v>89.78</v>
      </c>
      <c r="V848">
        <v>3.92</v>
      </c>
      <c r="W848">
        <v>72.430000000000007</v>
      </c>
      <c r="X848">
        <v>68.52</v>
      </c>
      <c r="Y848">
        <v>0</v>
      </c>
      <c r="Z848">
        <f>IF(ShipmentData[[#This Row],[ImportToFulfilledHours]]&gt;12, 1, 0)</f>
        <v>1</v>
      </c>
      <c r="AA848">
        <f>IF(ShipmentData[[#This Row],[ImportToPickUpHours]]&gt;18, 1, 0)</f>
        <v>1</v>
      </c>
    </row>
    <row r="849" spans="1:27" x14ac:dyDescent="0.35">
      <c r="A849">
        <v>2095942594</v>
      </c>
      <c r="B849" t="s">
        <v>6</v>
      </c>
      <c r="C849" t="s">
        <v>58</v>
      </c>
      <c r="D849" t="s">
        <v>39</v>
      </c>
      <c r="E849" t="s">
        <v>15</v>
      </c>
      <c r="F849" t="s">
        <v>14</v>
      </c>
      <c r="G849" t="s">
        <v>29</v>
      </c>
      <c r="H849" t="s">
        <v>56</v>
      </c>
      <c r="I849" t="s">
        <v>14</v>
      </c>
      <c r="J849" s="1">
        <v>45566.655127314814</v>
      </c>
      <c r="K849" s="1">
        <v>45567</v>
      </c>
      <c r="L849" s="1">
        <v>45567.390682870369</v>
      </c>
      <c r="M849" s="1">
        <v>45567.541666666664</v>
      </c>
      <c r="N849" s="1">
        <v>45570.661666666667</v>
      </c>
      <c r="O849" t="s">
        <v>63</v>
      </c>
      <c r="P849" s="1">
        <v>45570.541666666664</v>
      </c>
      <c r="Q849" t="s">
        <v>67</v>
      </c>
      <c r="R849" t="s">
        <v>68</v>
      </c>
      <c r="S849">
        <v>17.649999999999999</v>
      </c>
      <c r="T849">
        <v>21.27</v>
      </c>
      <c r="U849">
        <v>96.15</v>
      </c>
      <c r="V849">
        <v>3.62</v>
      </c>
      <c r="W849">
        <v>78.5</v>
      </c>
      <c r="X849">
        <v>74.87</v>
      </c>
      <c r="Y849">
        <v>2.87</v>
      </c>
      <c r="Z849">
        <f>IF(ShipmentData[[#This Row],[ImportToFulfilledHours]]&gt;12, 1, 0)</f>
        <v>1</v>
      </c>
      <c r="AA849">
        <f>IF(ShipmentData[[#This Row],[ImportToPickUpHours]]&gt;18, 1, 0)</f>
        <v>1</v>
      </c>
    </row>
    <row r="850" spans="1:27" x14ac:dyDescent="0.35">
      <c r="A850">
        <v>2096063816</v>
      </c>
      <c r="B850" t="s">
        <v>37</v>
      </c>
      <c r="C850" t="s">
        <v>58</v>
      </c>
      <c r="D850" t="s">
        <v>39</v>
      </c>
      <c r="E850" t="s">
        <v>15</v>
      </c>
      <c r="F850" t="s">
        <v>14</v>
      </c>
      <c r="G850" t="s">
        <v>32</v>
      </c>
      <c r="H850" t="s">
        <v>44</v>
      </c>
      <c r="I850" t="s">
        <v>14</v>
      </c>
      <c r="J850" s="1">
        <v>45566.655810185184</v>
      </c>
      <c r="K850" s="1">
        <v>45567</v>
      </c>
      <c r="L850" s="1">
        <v>45567.379942129628</v>
      </c>
      <c r="M850" s="1">
        <v>45567.541666666664</v>
      </c>
      <c r="N850" s="1">
        <v>45570.385000000002</v>
      </c>
      <c r="O850" t="s">
        <v>62</v>
      </c>
      <c r="P850" s="1">
        <v>45570.541666666664</v>
      </c>
      <c r="Q850" t="s">
        <v>67</v>
      </c>
      <c r="R850" t="s">
        <v>70</v>
      </c>
      <c r="S850">
        <v>17.37</v>
      </c>
      <c r="T850">
        <v>21.25</v>
      </c>
      <c r="U850">
        <v>89.5</v>
      </c>
      <c r="V850">
        <v>3.87</v>
      </c>
      <c r="W850">
        <v>72.12</v>
      </c>
      <c r="X850">
        <v>68.23</v>
      </c>
      <c r="Y850">
        <v>0</v>
      </c>
      <c r="Z850">
        <f>IF(ShipmentData[[#This Row],[ImportToFulfilledHours]]&gt;12, 1, 0)</f>
        <v>1</v>
      </c>
      <c r="AA850">
        <f>IF(ShipmentData[[#This Row],[ImportToPickUpHours]]&gt;18, 1, 0)</f>
        <v>1</v>
      </c>
    </row>
    <row r="851" spans="1:27" x14ac:dyDescent="0.35">
      <c r="A851">
        <v>2096063979</v>
      </c>
      <c r="B851" t="s">
        <v>37</v>
      </c>
      <c r="C851" t="s">
        <v>58</v>
      </c>
      <c r="D851" t="s">
        <v>39</v>
      </c>
      <c r="E851" t="s">
        <v>15</v>
      </c>
      <c r="F851" t="s">
        <v>14</v>
      </c>
      <c r="G851" t="s">
        <v>32</v>
      </c>
      <c r="H851" t="s">
        <v>44</v>
      </c>
      <c r="I851" t="s">
        <v>14</v>
      </c>
      <c r="J851" s="1">
        <v>45566.655821759261</v>
      </c>
      <c r="K851" s="1">
        <v>45567</v>
      </c>
      <c r="L851" s="1">
        <v>45567.379942129628</v>
      </c>
      <c r="M851" s="1">
        <v>45567.541666666664</v>
      </c>
      <c r="N851" s="1"/>
      <c r="O851" t="s">
        <v>62</v>
      </c>
      <c r="P851" s="1">
        <v>45570.541666666664</v>
      </c>
      <c r="Q851" t="s">
        <v>69</v>
      </c>
      <c r="R851" t="s">
        <v>69</v>
      </c>
      <c r="S851">
        <v>17.37</v>
      </c>
      <c r="T851">
        <v>21.25</v>
      </c>
      <c r="V851">
        <v>3.87</v>
      </c>
      <c r="Y851">
        <v>0</v>
      </c>
      <c r="Z851">
        <f>IF(ShipmentData[[#This Row],[ImportToFulfilledHours]]&gt;12, 1, 0)</f>
        <v>1</v>
      </c>
      <c r="AA851">
        <f>IF(ShipmentData[[#This Row],[ImportToPickUpHours]]&gt;18, 1, 0)</f>
        <v>1</v>
      </c>
    </row>
    <row r="852" spans="1:27" x14ac:dyDescent="0.35">
      <c r="A852">
        <v>3794393045</v>
      </c>
      <c r="B852" t="s">
        <v>12</v>
      </c>
      <c r="C852" t="s">
        <v>58</v>
      </c>
      <c r="D852" t="s">
        <v>39</v>
      </c>
      <c r="E852" t="s">
        <v>15</v>
      </c>
      <c r="F852" t="s">
        <v>14</v>
      </c>
      <c r="G852" t="s">
        <v>18</v>
      </c>
      <c r="H852" t="s">
        <v>41</v>
      </c>
      <c r="I852" t="s">
        <v>14</v>
      </c>
      <c r="J852" s="1">
        <v>45566.656261574077</v>
      </c>
      <c r="K852" s="1">
        <v>45567</v>
      </c>
      <c r="L852" s="1">
        <v>45567.402777777781</v>
      </c>
      <c r="M852" s="1">
        <v>45567.541666666664</v>
      </c>
      <c r="N852" s="1">
        <v>45569.451666666668</v>
      </c>
      <c r="O852" t="s">
        <v>62</v>
      </c>
      <c r="P852" s="1">
        <v>45570.541666666664</v>
      </c>
      <c r="Q852" t="s">
        <v>67</v>
      </c>
      <c r="R852" t="s">
        <v>70</v>
      </c>
      <c r="S852">
        <v>17.899999999999999</v>
      </c>
      <c r="T852">
        <v>21.23</v>
      </c>
      <c r="U852">
        <v>67.08</v>
      </c>
      <c r="V852">
        <v>3.33</v>
      </c>
      <c r="W852">
        <v>49.17</v>
      </c>
      <c r="X852">
        <v>45.83</v>
      </c>
      <c r="Y852">
        <v>0</v>
      </c>
      <c r="Z852">
        <f>IF(ShipmentData[[#This Row],[ImportToFulfilledHours]]&gt;12, 1, 0)</f>
        <v>1</v>
      </c>
      <c r="AA852">
        <f>IF(ShipmentData[[#This Row],[ImportToPickUpHours]]&gt;18, 1, 0)</f>
        <v>1</v>
      </c>
    </row>
    <row r="853" spans="1:27" x14ac:dyDescent="0.35">
      <c r="A853">
        <v>2096353812</v>
      </c>
      <c r="B853" t="s">
        <v>6</v>
      </c>
      <c r="C853" t="s">
        <v>58</v>
      </c>
      <c r="D853" t="s">
        <v>39</v>
      </c>
      <c r="E853" t="s">
        <v>15</v>
      </c>
      <c r="F853" t="s">
        <v>14</v>
      </c>
      <c r="G853" t="s">
        <v>18</v>
      </c>
      <c r="H853" t="s">
        <v>41</v>
      </c>
      <c r="I853" t="s">
        <v>14</v>
      </c>
      <c r="J853" s="1">
        <v>45566.656504629631</v>
      </c>
      <c r="K853" s="1">
        <v>45567</v>
      </c>
      <c r="L853" s="1">
        <v>45567.388680555552</v>
      </c>
      <c r="M853" s="1">
        <v>45567.541666666664</v>
      </c>
      <c r="N853" s="1">
        <v>45570.521666666667</v>
      </c>
      <c r="O853" t="s">
        <v>62</v>
      </c>
      <c r="P853" s="1">
        <v>45570.541666666664</v>
      </c>
      <c r="Q853" t="s">
        <v>67</v>
      </c>
      <c r="R853" t="s">
        <v>70</v>
      </c>
      <c r="S853">
        <v>17.57</v>
      </c>
      <c r="T853">
        <v>21.23</v>
      </c>
      <c r="U853">
        <v>92.75</v>
      </c>
      <c r="V853">
        <v>3.67</v>
      </c>
      <c r="W853">
        <v>75.180000000000007</v>
      </c>
      <c r="X853">
        <v>71.52</v>
      </c>
      <c r="Y853">
        <v>0</v>
      </c>
      <c r="Z853">
        <f>IF(ShipmentData[[#This Row],[ImportToFulfilledHours]]&gt;12, 1, 0)</f>
        <v>1</v>
      </c>
      <c r="AA853">
        <f>IF(ShipmentData[[#This Row],[ImportToPickUpHours]]&gt;18, 1, 0)</f>
        <v>1</v>
      </c>
    </row>
    <row r="854" spans="1:27" x14ac:dyDescent="0.35">
      <c r="A854">
        <v>2096354445</v>
      </c>
      <c r="B854" t="s">
        <v>6</v>
      </c>
      <c r="C854" t="s">
        <v>58</v>
      </c>
      <c r="D854" t="s">
        <v>39</v>
      </c>
      <c r="E854" t="s">
        <v>15</v>
      </c>
      <c r="F854" t="s">
        <v>14</v>
      </c>
      <c r="G854" t="s">
        <v>18</v>
      </c>
      <c r="H854" t="s">
        <v>41</v>
      </c>
      <c r="I854" t="s">
        <v>14</v>
      </c>
      <c r="J854" s="1">
        <v>45566.6565162037</v>
      </c>
      <c r="K854" s="1">
        <v>45567</v>
      </c>
      <c r="L854" s="1">
        <v>45567.388680555552</v>
      </c>
      <c r="M854" s="1">
        <v>45567.541666666664</v>
      </c>
      <c r="N854" s="1">
        <v>45570.701666666668</v>
      </c>
      <c r="O854" t="s">
        <v>62</v>
      </c>
      <c r="P854" s="1">
        <v>45570.541666666664</v>
      </c>
      <c r="Q854" t="s">
        <v>67</v>
      </c>
      <c r="R854" t="s">
        <v>68</v>
      </c>
      <c r="S854">
        <v>17.57</v>
      </c>
      <c r="T854">
        <v>21.23</v>
      </c>
      <c r="U854">
        <v>97.08</v>
      </c>
      <c r="V854">
        <v>3.67</v>
      </c>
      <c r="W854">
        <v>79.5</v>
      </c>
      <c r="X854">
        <v>75.83</v>
      </c>
      <c r="Y854">
        <v>3.83</v>
      </c>
      <c r="Z854">
        <f>IF(ShipmentData[[#This Row],[ImportToFulfilledHours]]&gt;12, 1, 0)</f>
        <v>1</v>
      </c>
      <c r="AA854">
        <f>IF(ShipmentData[[#This Row],[ImportToPickUpHours]]&gt;18, 1, 0)</f>
        <v>1</v>
      </c>
    </row>
    <row r="855" spans="1:27" x14ac:dyDescent="0.35">
      <c r="A855">
        <v>3794392775</v>
      </c>
      <c r="B855" t="s">
        <v>12</v>
      </c>
      <c r="C855" t="s">
        <v>58</v>
      </c>
      <c r="D855" t="s">
        <v>39</v>
      </c>
      <c r="E855" t="s">
        <v>15</v>
      </c>
      <c r="F855" t="s">
        <v>14</v>
      </c>
      <c r="G855" t="s">
        <v>18</v>
      </c>
      <c r="H855" t="s">
        <v>41</v>
      </c>
      <c r="I855" t="s">
        <v>14</v>
      </c>
      <c r="J855" s="1">
        <v>45566.656608796293</v>
      </c>
      <c r="K855" s="1">
        <v>45567</v>
      </c>
      <c r="L855" s="1">
        <v>45567.402777777781</v>
      </c>
      <c r="M855" s="1">
        <v>45567.541666666664</v>
      </c>
      <c r="N855" s="1">
        <v>45570.761666666665</v>
      </c>
      <c r="O855" t="s">
        <v>62</v>
      </c>
      <c r="P855" s="1">
        <v>45570.541666666664</v>
      </c>
      <c r="Q855" t="s">
        <v>67</v>
      </c>
      <c r="R855" t="s">
        <v>68</v>
      </c>
      <c r="S855">
        <v>17.899999999999999</v>
      </c>
      <c r="T855">
        <v>21.23</v>
      </c>
      <c r="U855">
        <v>98.52</v>
      </c>
      <c r="V855">
        <v>3.33</v>
      </c>
      <c r="W855">
        <v>80.599999999999994</v>
      </c>
      <c r="X855">
        <v>77.27</v>
      </c>
      <c r="Y855">
        <v>5.27</v>
      </c>
      <c r="Z855">
        <f>IF(ShipmentData[[#This Row],[ImportToFulfilledHours]]&gt;12, 1, 0)</f>
        <v>1</v>
      </c>
      <c r="AA855">
        <f>IF(ShipmentData[[#This Row],[ImportToPickUpHours]]&gt;18, 1, 0)</f>
        <v>1</v>
      </c>
    </row>
    <row r="856" spans="1:27" x14ac:dyDescent="0.35">
      <c r="A856">
        <v>2096564370</v>
      </c>
      <c r="B856" t="s">
        <v>37</v>
      </c>
      <c r="C856" t="s">
        <v>57</v>
      </c>
      <c r="D856" t="s">
        <v>39</v>
      </c>
      <c r="E856" t="s">
        <v>15</v>
      </c>
      <c r="F856" t="s">
        <v>14</v>
      </c>
      <c r="G856" t="s">
        <v>27</v>
      </c>
      <c r="H856" t="s">
        <v>52</v>
      </c>
      <c r="I856" t="s">
        <v>14</v>
      </c>
      <c r="J856" s="1">
        <v>45566.657199074078</v>
      </c>
      <c r="K856" s="1">
        <v>45567</v>
      </c>
      <c r="L856" s="1">
        <v>45566.679965277777</v>
      </c>
      <c r="M856" s="1">
        <v>45566.708333333336</v>
      </c>
      <c r="N856" s="1">
        <v>45567.683333333334</v>
      </c>
      <c r="O856" t="s">
        <v>62</v>
      </c>
      <c r="P856" s="1">
        <v>45567.708333333336</v>
      </c>
      <c r="Q856" t="s">
        <v>67</v>
      </c>
      <c r="R856" t="s">
        <v>70</v>
      </c>
      <c r="S856">
        <v>0.53</v>
      </c>
      <c r="T856">
        <v>1.22</v>
      </c>
      <c r="U856">
        <v>24.62</v>
      </c>
      <c r="V856">
        <v>0.67</v>
      </c>
      <c r="W856">
        <v>24.07</v>
      </c>
      <c r="X856">
        <v>23.4</v>
      </c>
      <c r="Y856">
        <v>0</v>
      </c>
      <c r="Z856">
        <f>IF(ShipmentData[[#This Row],[ImportToFulfilledHours]]&gt;12, 1, 0)</f>
        <v>0</v>
      </c>
      <c r="AA856">
        <f>IF(ShipmentData[[#This Row],[ImportToPickUpHours]]&gt;18, 1, 0)</f>
        <v>0</v>
      </c>
    </row>
    <row r="857" spans="1:27" x14ac:dyDescent="0.35">
      <c r="A857">
        <v>2096595846</v>
      </c>
      <c r="B857" t="s">
        <v>13</v>
      </c>
      <c r="C857" t="s">
        <v>58</v>
      </c>
      <c r="D857" t="s">
        <v>39</v>
      </c>
      <c r="E857" t="s">
        <v>15</v>
      </c>
      <c r="F857" t="s">
        <v>14</v>
      </c>
      <c r="G857" t="s">
        <v>17</v>
      </c>
      <c r="H857" t="s">
        <v>43</v>
      </c>
      <c r="I857" t="s">
        <v>14</v>
      </c>
      <c r="J857" s="1">
        <v>45566.657199074078</v>
      </c>
      <c r="K857" s="1">
        <v>45567</v>
      </c>
      <c r="L857" s="1">
        <v>45567.398113425923</v>
      </c>
      <c r="M857" s="1">
        <v>45567.541666666664</v>
      </c>
      <c r="N857" s="1">
        <v>45571.544999999998</v>
      </c>
      <c r="O857" t="s">
        <v>62</v>
      </c>
      <c r="P857" s="1">
        <v>45570.541666666664</v>
      </c>
      <c r="Q857" t="s">
        <v>67</v>
      </c>
      <c r="R857" t="s">
        <v>68</v>
      </c>
      <c r="S857">
        <v>17.77</v>
      </c>
      <c r="T857">
        <v>21.22</v>
      </c>
      <c r="U857">
        <v>117.3</v>
      </c>
      <c r="V857">
        <v>3.43</v>
      </c>
      <c r="W857">
        <v>99.52</v>
      </c>
      <c r="X857">
        <v>96.07</v>
      </c>
      <c r="Y857">
        <v>24.07</v>
      </c>
      <c r="Z857">
        <f>IF(ShipmentData[[#This Row],[ImportToFulfilledHours]]&gt;12, 1, 0)</f>
        <v>1</v>
      </c>
      <c r="AA857">
        <f>IF(ShipmentData[[#This Row],[ImportToPickUpHours]]&gt;18, 1, 0)</f>
        <v>1</v>
      </c>
    </row>
    <row r="858" spans="1:27" x14ac:dyDescent="0.35">
      <c r="A858">
        <v>2096564973</v>
      </c>
      <c r="B858" t="s">
        <v>37</v>
      </c>
      <c r="C858" t="s">
        <v>57</v>
      </c>
      <c r="D858" t="s">
        <v>39</v>
      </c>
      <c r="E858" t="s">
        <v>15</v>
      </c>
      <c r="F858" t="s">
        <v>14</v>
      </c>
      <c r="G858" t="s">
        <v>27</v>
      </c>
      <c r="H858" t="s">
        <v>52</v>
      </c>
      <c r="I858" t="s">
        <v>14</v>
      </c>
      <c r="J858" s="1">
        <v>45566.657210648147</v>
      </c>
      <c r="K858" s="1">
        <v>45567</v>
      </c>
      <c r="L858" s="1">
        <v>45566.679965277777</v>
      </c>
      <c r="M858" s="1">
        <v>45566.708333333336</v>
      </c>
      <c r="N858" s="1">
        <v>45567.508333333331</v>
      </c>
      <c r="O858" t="s">
        <v>62</v>
      </c>
      <c r="P858" s="1">
        <v>45567.708333333336</v>
      </c>
      <c r="Q858" t="s">
        <v>67</v>
      </c>
      <c r="R858" t="s">
        <v>70</v>
      </c>
      <c r="S858">
        <v>0.53</v>
      </c>
      <c r="T858">
        <v>1.22</v>
      </c>
      <c r="U858">
        <v>20.420000000000002</v>
      </c>
      <c r="V858">
        <v>0.67</v>
      </c>
      <c r="W858">
        <v>19.87</v>
      </c>
      <c r="X858">
        <v>19.2</v>
      </c>
      <c r="Y858">
        <v>0</v>
      </c>
      <c r="Z858">
        <f>IF(ShipmentData[[#This Row],[ImportToFulfilledHours]]&gt;12, 1, 0)</f>
        <v>0</v>
      </c>
      <c r="AA858">
        <f>IF(ShipmentData[[#This Row],[ImportToPickUpHours]]&gt;18, 1, 0)</f>
        <v>0</v>
      </c>
    </row>
    <row r="859" spans="1:27" x14ac:dyDescent="0.35">
      <c r="A859">
        <v>2096596526</v>
      </c>
      <c r="B859" t="s">
        <v>13</v>
      </c>
      <c r="C859" t="s">
        <v>58</v>
      </c>
      <c r="D859" t="s">
        <v>39</v>
      </c>
      <c r="E859" t="s">
        <v>15</v>
      </c>
      <c r="F859" t="s">
        <v>14</v>
      </c>
      <c r="G859" t="s">
        <v>17</v>
      </c>
      <c r="H859" t="s">
        <v>43</v>
      </c>
      <c r="I859" t="s">
        <v>14</v>
      </c>
      <c r="J859" s="1">
        <v>45566.657210648147</v>
      </c>
      <c r="K859" s="1">
        <v>45567</v>
      </c>
      <c r="L859" s="1">
        <v>45567.398113425923</v>
      </c>
      <c r="M859" s="1">
        <v>45567.541666666664</v>
      </c>
      <c r="N859" s="1"/>
      <c r="O859" t="s">
        <v>62</v>
      </c>
      <c r="P859" s="1">
        <v>45570.541666666664</v>
      </c>
      <c r="Q859" t="s">
        <v>69</v>
      </c>
      <c r="R859" t="s">
        <v>69</v>
      </c>
      <c r="S859">
        <v>17.77</v>
      </c>
      <c r="T859">
        <v>21.22</v>
      </c>
      <c r="V859">
        <v>3.43</v>
      </c>
      <c r="Y859">
        <v>0</v>
      </c>
      <c r="Z859">
        <f>IF(ShipmentData[[#This Row],[ImportToFulfilledHours]]&gt;12, 1, 0)</f>
        <v>1</v>
      </c>
      <c r="AA859">
        <f>IF(ShipmentData[[#This Row],[ImportToPickUpHours]]&gt;18, 1, 0)</f>
        <v>1</v>
      </c>
    </row>
    <row r="860" spans="1:27" x14ac:dyDescent="0.35">
      <c r="A860">
        <v>2097028933</v>
      </c>
      <c r="B860" t="s">
        <v>6</v>
      </c>
      <c r="C860" t="s">
        <v>58</v>
      </c>
      <c r="D860" t="s">
        <v>39</v>
      </c>
      <c r="E860" t="s">
        <v>15</v>
      </c>
      <c r="F860" t="s">
        <v>14</v>
      </c>
      <c r="G860" t="s">
        <v>18</v>
      </c>
      <c r="H860" t="s">
        <v>41</v>
      </c>
      <c r="I860" t="s">
        <v>14</v>
      </c>
      <c r="J860" s="1">
        <v>45566.658587962964</v>
      </c>
      <c r="K860" s="1">
        <v>45567</v>
      </c>
      <c r="L860" s="1">
        <v>45567.427662037036</v>
      </c>
      <c r="M860" s="1">
        <v>45567.541666666664</v>
      </c>
      <c r="N860" s="1">
        <v>45569.447662037041</v>
      </c>
      <c r="O860" t="s">
        <v>62</v>
      </c>
      <c r="P860" s="1">
        <v>45570.541666666664</v>
      </c>
      <c r="Q860" t="s">
        <v>67</v>
      </c>
      <c r="R860" t="s">
        <v>70</v>
      </c>
      <c r="S860">
        <v>18.45</v>
      </c>
      <c r="T860">
        <v>21.18</v>
      </c>
      <c r="U860">
        <v>66.930000000000007</v>
      </c>
      <c r="V860">
        <v>2.73</v>
      </c>
      <c r="W860">
        <v>48.47</v>
      </c>
      <c r="X860">
        <v>45.73</v>
      </c>
      <c r="Y860">
        <v>0</v>
      </c>
      <c r="Z860">
        <f>IF(ShipmentData[[#This Row],[ImportToFulfilledHours]]&gt;12, 1, 0)</f>
        <v>1</v>
      </c>
      <c r="AA860">
        <f>IF(ShipmentData[[#This Row],[ImportToPickUpHours]]&gt;18, 1, 0)</f>
        <v>1</v>
      </c>
    </row>
    <row r="861" spans="1:27" x14ac:dyDescent="0.35">
      <c r="A861">
        <v>2097029036</v>
      </c>
      <c r="B861" t="s">
        <v>6</v>
      </c>
      <c r="C861" t="s">
        <v>58</v>
      </c>
      <c r="D861" t="s">
        <v>39</v>
      </c>
      <c r="E861" t="s">
        <v>15</v>
      </c>
      <c r="F861" t="s">
        <v>14</v>
      </c>
      <c r="G861" t="s">
        <v>18</v>
      </c>
      <c r="H861" t="s">
        <v>41</v>
      </c>
      <c r="I861" t="s">
        <v>14</v>
      </c>
      <c r="J861" s="1">
        <v>45566.658599537041</v>
      </c>
      <c r="K861" s="1">
        <v>45567</v>
      </c>
      <c r="L861" s="1">
        <v>45567.427662037036</v>
      </c>
      <c r="M861" s="1">
        <v>45567.541666666664</v>
      </c>
      <c r="N861" s="1">
        <v>45570.596666666665</v>
      </c>
      <c r="O861" t="s">
        <v>62</v>
      </c>
      <c r="P861" s="1">
        <v>45570.541666666664</v>
      </c>
      <c r="Q861" t="s">
        <v>67</v>
      </c>
      <c r="R861" t="s">
        <v>68</v>
      </c>
      <c r="S861">
        <v>18.45</v>
      </c>
      <c r="T861">
        <v>21.18</v>
      </c>
      <c r="U861">
        <v>94.5</v>
      </c>
      <c r="V861">
        <v>2.73</v>
      </c>
      <c r="W861">
        <v>76.05</v>
      </c>
      <c r="X861">
        <v>73.319999999999993</v>
      </c>
      <c r="Y861">
        <v>1.32</v>
      </c>
      <c r="Z861">
        <f>IF(ShipmentData[[#This Row],[ImportToFulfilledHours]]&gt;12, 1, 0)</f>
        <v>1</v>
      </c>
      <c r="AA861">
        <f>IF(ShipmentData[[#This Row],[ImportToPickUpHours]]&gt;18, 1, 0)</f>
        <v>1</v>
      </c>
    </row>
    <row r="862" spans="1:27" x14ac:dyDescent="0.35">
      <c r="A862">
        <v>2097918235</v>
      </c>
      <c r="B862" t="s">
        <v>37</v>
      </c>
      <c r="C862" t="s">
        <v>58</v>
      </c>
      <c r="D862" t="s">
        <v>39</v>
      </c>
      <c r="E862" t="s">
        <v>15</v>
      </c>
      <c r="F862" t="s">
        <v>14</v>
      </c>
      <c r="G862" t="s">
        <v>33</v>
      </c>
      <c r="H862" t="s">
        <v>46</v>
      </c>
      <c r="I862" t="s">
        <v>14</v>
      </c>
      <c r="J862" s="1">
        <v>45566.662060185183</v>
      </c>
      <c r="K862" s="1">
        <v>45567</v>
      </c>
      <c r="L862" s="1">
        <v>45567.380624999998</v>
      </c>
      <c r="M862" s="1">
        <v>45567.541666666664</v>
      </c>
      <c r="N862" s="1">
        <v>45570.464999999997</v>
      </c>
      <c r="O862" t="s">
        <v>62</v>
      </c>
      <c r="P862" s="1">
        <v>45570.541666666664</v>
      </c>
      <c r="Q862" t="s">
        <v>67</v>
      </c>
      <c r="R862" t="s">
        <v>70</v>
      </c>
      <c r="S862">
        <v>17.23</v>
      </c>
      <c r="T862">
        <v>21.1</v>
      </c>
      <c r="U862">
        <v>91.27</v>
      </c>
      <c r="V862">
        <v>3.85</v>
      </c>
      <c r="W862">
        <v>74.02</v>
      </c>
      <c r="X862">
        <v>70.150000000000006</v>
      </c>
      <c r="Y862">
        <v>0</v>
      </c>
      <c r="Z862">
        <f>IF(ShipmentData[[#This Row],[ImportToFulfilledHours]]&gt;12, 1, 0)</f>
        <v>1</v>
      </c>
      <c r="AA862">
        <f>IF(ShipmentData[[#This Row],[ImportToPickUpHours]]&gt;18, 1, 0)</f>
        <v>1</v>
      </c>
    </row>
    <row r="863" spans="1:27" x14ac:dyDescent="0.35">
      <c r="A863">
        <v>2097918856</v>
      </c>
      <c r="B863" t="s">
        <v>37</v>
      </c>
      <c r="C863" t="s">
        <v>58</v>
      </c>
      <c r="D863" t="s">
        <v>39</v>
      </c>
      <c r="E863" t="s">
        <v>15</v>
      </c>
      <c r="F863" t="s">
        <v>14</v>
      </c>
      <c r="G863" t="s">
        <v>33</v>
      </c>
      <c r="H863" t="s">
        <v>46</v>
      </c>
      <c r="I863" t="s">
        <v>14</v>
      </c>
      <c r="J863" s="1">
        <v>45566.66207175926</v>
      </c>
      <c r="K863" s="1">
        <v>45567</v>
      </c>
      <c r="L863" s="1">
        <v>45567.380624999998</v>
      </c>
      <c r="M863" s="1">
        <v>45567.541666666664</v>
      </c>
      <c r="N863" s="1">
        <v>45570.361666666664</v>
      </c>
      <c r="O863" t="s">
        <v>62</v>
      </c>
      <c r="P863" s="1">
        <v>45570.541666666664</v>
      </c>
      <c r="Q863" t="s">
        <v>67</v>
      </c>
      <c r="R863" t="s">
        <v>70</v>
      </c>
      <c r="S863">
        <v>17.23</v>
      </c>
      <c r="T863">
        <v>21.1</v>
      </c>
      <c r="U863">
        <v>88.78</v>
      </c>
      <c r="V863">
        <v>3.85</v>
      </c>
      <c r="W863">
        <v>71.53</v>
      </c>
      <c r="X863">
        <v>67.67</v>
      </c>
      <c r="Y863">
        <v>0</v>
      </c>
      <c r="Z863">
        <f>IF(ShipmentData[[#This Row],[ImportToFulfilledHours]]&gt;12, 1, 0)</f>
        <v>1</v>
      </c>
      <c r="AA863">
        <f>IF(ShipmentData[[#This Row],[ImportToPickUpHours]]&gt;18, 1, 0)</f>
        <v>1</v>
      </c>
    </row>
    <row r="864" spans="1:27" x14ac:dyDescent="0.35">
      <c r="A864">
        <v>2098298836</v>
      </c>
      <c r="B864" t="s">
        <v>37</v>
      </c>
      <c r="C864" t="s">
        <v>38</v>
      </c>
      <c r="D864" t="s">
        <v>39</v>
      </c>
      <c r="E864" t="s">
        <v>15</v>
      </c>
      <c r="F864" t="s">
        <v>14</v>
      </c>
      <c r="G864" t="s">
        <v>19</v>
      </c>
      <c r="H864" t="s">
        <v>42</v>
      </c>
      <c r="I864" t="s">
        <v>14</v>
      </c>
      <c r="J864" s="1">
        <v>45566.663449074076</v>
      </c>
      <c r="K864" s="1">
        <v>45567</v>
      </c>
      <c r="L864" s="1">
        <v>45566.697766203702</v>
      </c>
      <c r="M864" s="1">
        <v>45566.708333333336</v>
      </c>
      <c r="N864" s="1">
        <v>45569.508333333331</v>
      </c>
      <c r="O864" t="s">
        <v>62</v>
      </c>
      <c r="P864" s="1">
        <v>45568.708333333336</v>
      </c>
      <c r="Q864" t="s">
        <v>67</v>
      </c>
      <c r="R864" t="s">
        <v>68</v>
      </c>
      <c r="S864">
        <v>0.82</v>
      </c>
      <c r="T864">
        <v>1.07</v>
      </c>
      <c r="U864">
        <v>68.27</v>
      </c>
      <c r="V864">
        <v>0.25</v>
      </c>
      <c r="W864">
        <v>67.45</v>
      </c>
      <c r="X864">
        <v>67.2</v>
      </c>
      <c r="Y864">
        <v>19.2</v>
      </c>
      <c r="Z864">
        <f>IF(ShipmentData[[#This Row],[ImportToFulfilledHours]]&gt;12, 1, 0)</f>
        <v>0</v>
      </c>
      <c r="AA864">
        <f>IF(ShipmentData[[#This Row],[ImportToPickUpHours]]&gt;18, 1, 0)</f>
        <v>0</v>
      </c>
    </row>
    <row r="865" spans="1:27" x14ac:dyDescent="0.35">
      <c r="A865">
        <v>2098298868</v>
      </c>
      <c r="B865" t="s">
        <v>37</v>
      </c>
      <c r="C865" t="s">
        <v>38</v>
      </c>
      <c r="D865" t="s">
        <v>39</v>
      </c>
      <c r="E865" t="s">
        <v>15</v>
      </c>
      <c r="F865" t="s">
        <v>14</v>
      </c>
      <c r="G865" t="s">
        <v>19</v>
      </c>
      <c r="H865" t="s">
        <v>42</v>
      </c>
      <c r="I865" t="s">
        <v>14</v>
      </c>
      <c r="J865" s="1">
        <v>45566.663460648146</v>
      </c>
      <c r="K865" s="1">
        <v>45567</v>
      </c>
      <c r="L865" s="1">
        <v>45566.697766203702</v>
      </c>
      <c r="M865" s="1">
        <v>45566.708333333336</v>
      </c>
      <c r="N865" s="1">
        <v>45568.543333333335</v>
      </c>
      <c r="O865" t="s">
        <v>62</v>
      </c>
      <c r="P865" s="1">
        <v>45568.708333333336</v>
      </c>
      <c r="Q865" t="s">
        <v>67</v>
      </c>
      <c r="R865" t="s">
        <v>70</v>
      </c>
      <c r="S865">
        <v>0.82</v>
      </c>
      <c r="T865">
        <v>1.07</v>
      </c>
      <c r="U865">
        <v>45.12</v>
      </c>
      <c r="V865">
        <v>0.25</v>
      </c>
      <c r="W865">
        <v>44.28</v>
      </c>
      <c r="X865">
        <v>44.03</v>
      </c>
      <c r="Y865">
        <v>0</v>
      </c>
      <c r="Z865">
        <f>IF(ShipmentData[[#This Row],[ImportToFulfilledHours]]&gt;12, 1, 0)</f>
        <v>0</v>
      </c>
      <c r="AA865">
        <f>IF(ShipmentData[[#This Row],[ImportToPickUpHours]]&gt;18, 1, 0)</f>
        <v>0</v>
      </c>
    </row>
    <row r="866" spans="1:27" x14ac:dyDescent="0.35">
      <c r="A866">
        <v>2098475174</v>
      </c>
      <c r="B866" t="s">
        <v>13</v>
      </c>
      <c r="C866" t="s">
        <v>38</v>
      </c>
      <c r="D866" t="s">
        <v>39</v>
      </c>
      <c r="E866" t="s">
        <v>15</v>
      </c>
      <c r="F866" t="s">
        <v>14</v>
      </c>
      <c r="G866" t="s">
        <v>17</v>
      </c>
      <c r="H866" t="s">
        <v>43</v>
      </c>
      <c r="I866" t="s">
        <v>14</v>
      </c>
      <c r="J866" s="1">
        <v>45566.664143518516</v>
      </c>
      <c r="K866" s="1">
        <v>45567</v>
      </c>
      <c r="L866" s="1">
        <v>45567.402199074073</v>
      </c>
      <c r="M866" s="1">
        <v>45567.541666666664</v>
      </c>
      <c r="N866" s="1">
        <v>45570.616666666669</v>
      </c>
      <c r="O866" t="s">
        <v>62</v>
      </c>
      <c r="P866" s="1">
        <v>45569.541666666664</v>
      </c>
      <c r="Q866" t="s">
        <v>67</v>
      </c>
      <c r="R866" t="s">
        <v>68</v>
      </c>
      <c r="S866">
        <v>17.7</v>
      </c>
      <c r="T866">
        <v>21.05</v>
      </c>
      <c r="U866">
        <v>94.85</v>
      </c>
      <c r="V866">
        <v>3.33</v>
      </c>
      <c r="W866">
        <v>77.13</v>
      </c>
      <c r="X866">
        <v>73.8</v>
      </c>
      <c r="Y866">
        <v>25.8</v>
      </c>
      <c r="Z866">
        <f>IF(ShipmentData[[#This Row],[ImportToFulfilledHours]]&gt;12, 1, 0)</f>
        <v>1</v>
      </c>
      <c r="AA866">
        <f>IF(ShipmentData[[#This Row],[ImportToPickUpHours]]&gt;18, 1, 0)</f>
        <v>1</v>
      </c>
    </row>
    <row r="867" spans="1:27" x14ac:dyDescent="0.35">
      <c r="A867">
        <v>2098475562</v>
      </c>
      <c r="B867" t="s">
        <v>13</v>
      </c>
      <c r="C867" t="s">
        <v>38</v>
      </c>
      <c r="D867" t="s">
        <v>39</v>
      </c>
      <c r="E867" t="s">
        <v>15</v>
      </c>
      <c r="F867" t="s">
        <v>14</v>
      </c>
      <c r="G867" t="s">
        <v>17</v>
      </c>
      <c r="H867" t="s">
        <v>43</v>
      </c>
      <c r="I867" t="s">
        <v>14</v>
      </c>
      <c r="J867" s="1">
        <v>45566.664155092592</v>
      </c>
      <c r="K867" s="1">
        <v>45567</v>
      </c>
      <c r="L867" s="1">
        <v>45567.402199074073</v>
      </c>
      <c r="M867" s="1">
        <v>45567.541666666664</v>
      </c>
      <c r="N867" s="1">
        <v>45570.445</v>
      </c>
      <c r="O867" t="s">
        <v>62</v>
      </c>
      <c r="P867" s="1">
        <v>45569.541666666664</v>
      </c>
      <c r="Q867" t="s">
        <v>67</v>
      </c>
      <c r="R867" t="s">
        <v>68</v>
      </c>
      <c r="S867">
        <v>17.7</v>
      </c>
      <c r="T867">
        <v>21.05</v>
      </c>
      <c r="U867">
        <v>90.73</v>
      </c>
      <c r="V867">
        <v>3.33</v>
      </c>
      <c r="W867">
        <v>73.02</v>
      </c>
      <c r="X867">
        <v>69.67</v>
      </c>
      <c r="Y867">
        <v>21.67</v>
      </c>
      <c r="Z867">
        <f>IF(ShipmentData[[#This Row],[ImportToFulfilledHours]]&gt;12, 1, 0)</f>
        <v>1</v>
      </c>
      <c r="AA867">
        <f>IF(ShipmentData[[#This Row],[ImportToPickUpHours]]&gt;18, 1, 0)</f>
        <v>1</v>
      </c>
    </row>
    <row r="868" spans="1:27" x14ac:dyDescent="0.35">
      <c r="A868">
        <v>1303898519</v>
      </c>
      <c r="B868" t="s">
        <v>36</v>
      </c>
      <c r="C868" t="s">
        <v>38</v>
      </c>
      <c r="D868" t="s">
        <v>39</v>
      </c>
      <c r="E868" t="s">
        <v>15</v>
      </c>
      <c r="F868" t="s">
        <v>14</v>
      </c>
      <c r="G868" t="s">
        <v>26</v>
      </c>
      <c r="H868" t="s">
        <v>42</v>
      </c>
      <c r="I868" t="s">
        <v>14</v>
      </c>
      <c r="J868" s="1">
        <v>45566.665486111109</v>
      </c>
      <c r="K868" s="1">
        <v>45567</v>
      </c>
      <c r="L868" s="1">
        <v>45567.594976851855</v>
      </c>
      <c r="M868" s="1">
        <v>45567.708333333336</v>
      </c>
      <c r="N868" s="1">
        <v>45568.403333333335</v>
      </c>
      <c r="O868" t="s">
        <v>62</v>
      </c>
      <c r="P868" s="1">
        <v>45569.708333333336</v>
      </c>
      <c r="Q868" t="s">
        <v>67</v>
      </c>
      <c r="R868" t="s">
        <v>70</v>
      </c>
      <c r="S868">
        <v>22.3</v>
      </c>
      <c r="T868">
        <v>25.02</v>
      </c>
      <c r="U868">
        <v>41.7</v>
      </c>
      <c r="V868">
        <v>2.72</v>
      </c>
      <c r="W868">
        <v>19.399999999999999</v>
      </c>
      <c r="X868">
        <v>16.670000000000002</v>
      </c>
      <c r="Y868">
        <v>0</v>
      </c>
      <c r="Z868">
        <f>IF(ShipmentData[[#This Row],[ImportToFulfilledHours]]&gt;12, 1, 0)</f>
        <v>1</v>
      </c>
      <c r="AA868">
        <f>IF(ShipmentData[[#This Row],[ImportToPickUpHours]]&gt;18, 1, 0)</f>
        <v>1</v>
      </c>
    </row>
    <row r="869" spans="1:27" x14ac:dyDescent="0.35">
      <c r="A869">
        <v>1303899143</v>
      </c>
      <c r="B869" t="s">
        <v>36</v>
      </c>
      <c r="C869" t="s">
        <v>38</v>
      </c>
      <c r="D869" t="s">
        <v>39</v>
      </c>
      <c r="E869" t="s">
        <v>15</v>
      </c>
      <c r="F869" t="s">
        <v>14</v>
      </c>
      <c r="G869" t="s">
        <v>26</v>
      </c>
      <c r="H869" t="s">
        <v>42</v>
      </c>
      <c r="I869" t="s">
        <v>14</v>
      </c>
      <c r="J869" s="1">
        <v>45566.665497685186</v>
      </c>
      <c r="K869" s="1">
        <v>45567</v>
      </c>
      <c r="L869" s="1">
        <v>45567.594976851855</v>
      </c>
      <c r="M869" s="1">
        <v>45567.708333333336</v>
      </c>
      <c r="N869" s="1">
        <v>45569.39166666667</v>
      </c>
      <c r="O869" t="s">
        <v>62</v>
      </c>
      <c r="P869" s="1">
        <v>45569.708333333336</v>
      </c>
      <c r="Q869" t="s">
        <v>67</v>
      </c>
      <c r="R869" t="s">
        <v>70</v>
      </c>
      <c r="S869">
        <v>22.3</v>
      </c>
      <c r="T869">
        <v>25.02</v>
      </c>
      <c r="U869">
        <v>65.42</v>
      </c>
      <c r="V869">
        <v>2.72</v>
      </c>
      <c r="W869">
        <v>43.12</v>
      </c>
      <c r="X869">
        <v>40.4</v>
      </c>
      <c r="Y869">
        <v>0</v>
      </c>
      <c r="Z869">
        <f>IF(ShipmentData[[#This Row],[ImportToFulfilledHours]]&gt;12, 1, 0)</f>
        <v>1</v>
      </c>
      <c r="AA869">
        <f>IF(ShipmentData[[#This Row],[ImportToPickUpHours]]&gt;18, 1, 0)</f>
        <v>1</v>
      </c>
    </row>
    <row r="870" spans="1:27" x14ac:dyDescent="0.35">
      <c r="A870">
        <v>2098881654</v>
      </c>
      <c r="B870" t="s">
        <v>37</v>
      </c>
      <c r="C870" t="s">
        <v>58</v>
      </c>
      <c r="D870" t="s">
        <v>39</v>
      </c>
      <c r="E870" t="s">
        <v>15</v>
      </c>
      <c r="F870" t="s">
        <v>14</v>
      </c>
      <c r="G870" t="s">
        <v>19</v>
      </c>
      <c r="H870" t="s">
        <v>42</v>
      </c>
      <c r="I870" t="s">
        <v>14</v>
      </c>
      <c r="J870" s="1">
        <v>45566.666226851848</v>
      </c>
      <c r="K870" s="1">
        <v>45567</v>
      </c>
      <c r="L870" s="1">
        <v>45567.389513888891</v>
      </c>
      <c r="M870" s="1">
        <v>45567.541666666664</v>
      </c>
      <c r="N870" s="1">
        <v>45569.46166666667</v>
      </c>
      <c r="O870" t="s">
        <v>62</v>
      </c>
      <c r="P870" s="1">
        <v>45570.541666666664</v>
      </c>
      <c r="Q870" t="s">
        <v>67</v>
      </c>
      <c r="R870" t="s">
        <v>70</v>
      </c>
      <c r="S870">
        <v>17.350000000000001</v>
      </c>
      <c r="T870">
        <v>21</v>
      </c>
      <c r="U870">
        <v>67.08</v>
      </c>
      <c r="V870">
        <v>3.65</v>
      </c>
      <c r="W870">
        <v>49.72</v>
      </c>
      <c r="X870">
        <v>46.07</v>
      </c>
      <c r="Y870">
        <v>0</v>
      </c>
      <c r="Z870">
        <f>IF(ShipmentData[[#This Row],[ImportToFulfilledHours]]&gt;12, 1, 0)</f>
        <v>1</v>
      </c>
      <c r="AA870">
        <f>IF(ShipmentData[[#This Row],[ImportToPickUpHours]]&gt;18, 1, 0)</f>
        <v>1</v>
      </c>
    </row>
    <row r="871" spans="1:27" x14ac:dyDescent="0.35">
      <c r="A871">
        <v>2098882002</v>
      </c>
      <c r="B871" t="s">
        <v>37</v>
      </c>
      <c r="C871" t="s">
        <v>58</v>
      </c>
      <c r="D871" t="s">
        <v>39</v>
      </c>
      <c r="E871" t="s">
        <v>15</v>
      </c>
      <c r="F871" t="s">
        <v>14</v>
      </c>
      <c r="G871" t="s">
        <v>19</v>
      </c>
      <c r="H871" t="s">
        <v>42</v>
      </c>
      <c r="I871" t="s">
        <v>14</v>
      </c>
      <c r="J871" s="1">
        <v>45566.666238425925</v>
      </c>
      <c r="K871" s="1">
        <v>45567</v>
      </c>
      <c r="L871" s="1">
        <v>45567.389513888891</v>
      </c>
      <c r="M871" s="1">
        <v>45567.541666666664</v>
      </c>
      <c r="N871" s="1">
        <v>45570.561666666668</v>
      </c>
      <c r="O871" t="s">
        <v>62</v>
      </c>
      <c r="P871" s="1">
        <v>45570.541666666664</v>
      </c>
      <c r="Q871" t="s">
        <v>67</v>
      </c>
      <c r="R871" t="s">
        <v>68</v>
      </c>
      <c r="S871">
        <v>17.350000000000001</v>
      </c>
      <c r="T871">
        <v>21</v>
      </c>
      <c r="U871">
        <v>93.48</v>
      </c>
      <c r="V871">
        <v>3.65</v>
      </c>
      <c r="W871">
        <v>76.12</v>
      </c>
      <c r="X871">
        <v>72.47</v>
      </c>
      <c r="Y871">
        <v>0.47</v>
      </c>
      <c r="Z871">
        <f>IF(ShipmentData[[#This Row],[ImportToFulfilledHours]]&gt;12, 1, 0)</f>
        <v>1</v>
      </c>
      <c r="AA871">
        <f>IF(ShipmentData[[#This Row],[ImportToPickUpHours]]&gt;18, 1, 0)</f>
        <v>1</v>
      </c>
    </row>
    <row r="872" spans="1:27" x14ac:dyDescent="0.35">
      <c r="A872">
        <v>2099084906</v>
      </c>
      <c r="B872" t="s">
        <v>13</v>
      </c>
      <c r="C872" t="s">
        <v>58</v>
      </c>
      <c r="D872" t="s">
        <v>39</v>
      </c>
      <c r="E872" t="s">
        <v>15</v>
      </c>
      <c r="F872" t="s">
        <v>14</v>
      </c>
      <c r="G872" t="s">
        <v>30</v>
      </c>
      <c r="H872" t="s">
        <v>45</v>
      </c>
      <c r="I872" t="s">
        <v>14</v>
      </c>
      <c r="J872" s="1">
        <v>45566.666921296295</v>
      </c>
      <c r="K872" s="1">
        <v>45567</v>
      </c>
      <c r="L872" s="1">
        <v>45567.404236111113</v>
      </c>
      <c r="M872" s="1">
        <v>45567.541666666664</v>
      </c>
      <c r="N872" s="1">
        <v>45570.416666666664</v>
      </c>
      <c r="O872" t="s">
        <v>62</v>
      </c>
      <c r="P872" s="1">
        <v>45570.541666666664</v>
      </c>
      <c r="Q872" t="s">
        <v>67</v>
      </c>
      <c r="R872" t="s">
        <v>70</v>
      </c>
      <c r="S872">
        <v>17.68</v>
      </c>
      <c r="T872">
        <v>20.98</v>
      </c>
      <c r="U872">
        <v>89.98</v>
      </c>
      <c r="V872">
        <v>3.28</v>
      </c>
      <c r="W872">
        <v>72.28</v>
      </c>
      <c r="X872">
        <v>69</v>
      </c>
      <c r="Y872">
        <v>0</v>
      </c>
      <c r="Z872">
        <f>IF(ShipmentData[[#This Row],[ImportToFulfilledHours]]&gt;12, 1, 0)</f>
        <v>1</v>
      </c>
      <c r="AA872">
        <f>IF(ShipmentData[[#This Row],[ImportToPickUpHours]]&gt;18, 1, 0)</f>
        <v>1</v>
      </c>
    </row>
    <row r="873" spans="1:27" x14ac:dyDescent="0.35">
      <c r="A873">
        <v>2099085031</v>
      </c>
      <c r="B873" t="s">
        <v>13</v>
      </c>
      <c r="C873" t="s">
        <v>58</v>
      </c>
      <c r="D873" t="s">
        <v>39</v>
      </c>
      <c r="E873" t="s">
        <v>15</v>
      </c>
      <c r="F873" t="s">
        <v>14</v>
      </c>
      <c r="G873" t="s">
        <v>30</v>
      </c>
      <c r="H873" t="s">
        <v>45</v>
      </c>
      <c r="I873" t="s">
        <v>14</v>
      </c>
      <c r="J873" s="1">
        <v>45566.666932870372</v>
      </c>
      <c r="K873" s="1">
        <v>45567</v>
      </c>
      <c r="L873" s="1">
        <v>45567.404236111113</v>
      </c>
      <c r="M873" s="1">
        <v>45567.541666666664</v>
      </c>
      <c r="N873" s="1">
        <v>45571.401666666665</v>
      </c>
      <c r="O873" t="s">
        <v>62</v>
      </c>
      <c r="P873" s="1">
        <v>45570.541666666664</v>
      </c>
      <c r="Q873" t="s">
        <v>67</v>
      </c>
      <c r="R873" t="s">
        <v>68</v>
      </c>
      <c r="S873">
        <v>17.68</v>
      </c>
      <c r="T873">
        <v>20.98</v>
      </c>
      <c r="U873">
        <v>113.63</v>
      </c>
      <c r="V873">
        <v>3.28</v>
      </c>
      <c r="W873">
        <v>95.93</v>
      </c>
      <c r="X873">
        <v>92.63</v>
      </c>
      <c r="Y873">
        <v>20.63</v>
      </c>
      <c r="Z873">
        <f>IF(ShipmentData[[#This Row],[ImportToFulfilledHours]]&gt;12, 1, 0)</f>
        <v>1</v>
      </c>
      <c r="AA873">
        <f>IF(ShipmentData[[#This Row],[ImportToPickUpHours]]&gt;18, 1, 0)</f>
        <v>1</v>
      </c>
    </row>
    <row r="874" spans="1:27" x14ac:dyDescent="0.35">
      <c r="A874">
        <v>1304787414</v>
      </c>
      <c r="B874" t="s">
        <v>5</v>
      </c>
      <c r="C874" t="s">
        <v>57</v>
      </c>
      <c r="D874" t="s">
        <v>39</v>
      </c>
      <c r="E874" t="s">
        <v>15</v>
      </c>
      <c r="F874" t="s">
        <v>14</v>
      </c>
      <c r="G874" t="s">
        <v>23</v>
      </c>
      <c r="H874" t="s">
        <v>50</v>
      </c>
      <c r="I874" t="s">
        <v>14</v>
      </c>
      <c r="J874" s="1">
        <v>45566.669652777775</v>
      </c>
      <c r="K874" s="1">
        <v>45567</v>
      </c>
      <c r="L874" s="1">
        <v>45567.381712962961</v>
      </c>
      <c r="M874" s="1">
        <v>45567.541666666664</v>
      </c>
      <c r="N874" s="1">
        <v>45568.543333333335</v>
      </c>
      <c r="O874" t="s">
        <v>62</v>
      </c>
      <c r="P874" s="1">
        <v>45568.541666666664</v>
      </c>
      <c r="Q874" t="s">
        <v>67</v>
      </c>
      <c r="R874" t="s">
        <v>68</v>
      </c>
      <c r="S874">
        <v>17.079999999999998</v>
      </c>
      <c r="T874">
        <v>20.92</v>
      </c>
      <c r="U874">
        <v>44.97</v>
      </c>
      <c r="V874">
        <v>3.83</v>
      </c>
      <c r="W874">
        <v>27.87</v>
      </c>
      <c r="X874">
        <v>24.03</v>
      </c>
      <c r="Y874">
        <v>0.03</v>
      </c>
      <c r="Z874">
        <f>IF(ShipmentData[[#This Row],[ImportToFulfilledHours]]&gt;12, 1, 0)</f>
        <v>1</v>
      </c>
      <c r="AA874">
        <f>IF(ShipmentData[[#This Row],[ImportToPickUpHours]]&gt;18, 1, 0)</f>
        <v>1</v>
      </c>
    </row>
    <row r="875" spans="1:27" x14ac:dyDescent="0.35">
      <c r="A875">
        <v>1304783702</v>
      </c>
      <c r="B875" t="s">
        <v>5</v>
      </c>
      <c r="C875" t="s">
        <v>57</v>
      </c>
      <c r="D875" t="s">
        <v>39</v>
      </c>
      <c r="E875" t="s">
        <v>15</v>
      </c>
      <c r="F875" t="s">
        <v>14</v>
      </c>
      <c r="G875" t="s">
        <v>23</v>
      </c>
      <c r="H875" t="s">
        <v>50</v>
      </c>
      <c r="I875" t="s">
        <v>14</v>
      </c>
      <c r="J875" s="1">
        <v>45566.669652777775</v>
      </c>
      <c r="K875" s="1">
        <v>45567</v>
      </c>
      <c r="L875" s="1">
        <v>45567.382037037038</v>
      </c>
      <c r="M875" s="1">
        <v>45567.541666666664</v>
      </c>
      <c r="N875" s="1">
        <v>45568.848333333335</v>
      </c>
      <c r="O875" t="s">
        <v>62</v>
      </c>
      <c r="P875" s="1">
        <v>45568.541666666664</v>
      </c>
      <c r="Q875" t="s">
        <v>67</v>
      </c>
      <c r="R875" t="s">
        <v>68</v>
      </c>
      <c r="S875">
        <v>17.079999999999998</v>
      </c>
      <c r="T875">
        <v>20.92</v>
      </c>
      <c r="U875">
        <v>52.28</v>
      </c>
      <c r="V875">
        <v>3.82</v>
      </c>
      <c r="W875">
        <v>35.18</v>
      </c>
      <c r="X875">
        <v>31.35</v>
      </c>
      <c r="Y875">
        <v>7.35</v>
      </c>
      <c r="Z875">
        <f>IF(ShipmentData[[#This Row],[ImportToFulfilledHours]]&gt;12, 1, 0)</f>
        <v>1</v>
      </c>
      <c r="AA875">
        <f>IF(ShipmentData[[#This Row],[ImportToPickUpHours]]&gt;18, 1, 0)</f>
        <v>1</v>
      </c>
    </row>
    <row r="876" spans="1:27" x14ac:dyDescent="0.35">
      <c r="A876">
        <v>1304784517</v>
      </c>
      <c r="B876" t="s">
        <v>5</v>
      </c>
      <c r="C876" t="s">
        <v>57</v>
      </c>
      <c r="D876" t="s">
        <v>39</v>
      </c>
      <c r="E876" t="s">
        <v>15</v>
      </c>
      <c r="F876" t="s">
        <v>14</v>
      </c>
      <c r="G876" t="s">
        <v>23</v>
      </c>
      <c r="H876" t="s">
        <v>50</v>
      </c>
      <c r="I876" t="s">
        <v>14</v>
      </c>
      <c r="J876" s="1">
        <v>45566.669652777775</v>
      </c>
      <c r="K876" s="1">
        <v>45567</v>
      </c>
      <c r="L876" s="1">
        <v>45567.380972222221</v>
      </c>
      <c r="M876" s="1">
        <v>45567.541666666664</v>
      </c>
      <c r="N876" s="1">
        <v>45568.768333333333</v>
      </c>
      <c r="O876" t="s">
        <v>62</v>
      </c>
      <c r="P876" s="1">
        <v>45568.541666666664</v>
      </c>
      <c r="Q876" t="s">
        <v>67</v>
      </c>
      <c r="R876" t="s">
        <v>68</v>
      </c>
      <c r="S876">
        <v>17.07</v>
      </c>
      <c r="T876">
        <v>20.92</v>
      </c>
      <c r="U876">
        <v>50.37</v>
      </c>
      <c r="V876">
        <v>3.85</v>
      </c>
      <c r="W876">
        <v>33.28</v>
      </c>
      <c r="X876">
        <v>29.43</v>
      </c>
      <c r="Y876">
        <v>5.43</v>
      </c>
      <c r="Z876">
        <f>IF(ShipmentData[[#This Row],[ImportToFulfilledHours]]&gt;12, 1, 0)</f>
        <v>1</v>
      </c>
      <c r="AA876">
        <f>IF(ShipmentData[[#This Row],[ImportToPickUpHours]]&gt;18, 1, 0)</f>
        <v>1</v>
      </c>
    </row>
    <row r="877" spans="1:27" x14ac:dyDescent="0.35">
      <c r="A877">
        <v>1304789866</v>
      </c>
      <c r="B877" t="s">
        <v>5</v>
      </c>
      <c r="C877" t="s">
        <v>57</v>
      </c>
      <c r="D877" t="s">
        <v>39</v>
      </c>
      <c r="E877" t="s">
        <v>15</v>
      </c>
      <c r="F877" t="s">
        <v>14</v>
      </c>
      <c r="G877" t="s">
        <v>23</v>
      </c>
      <c r="H877" t="s">
        <v>50</v>
      </c>
      <c r="I877" t="s">
        <v>14</v>
      </c>
      <c r="J877" s="1">
        <v>45566.669652777775</v>
      </c>
      <c r="K877" s="1">
        <v>45567</v>
      </c>
      <c r="L877" s="1">
        <v>45567.380439814813</v>
      </c>
      <c r="M877" s="1">
        <v>45567.541666666664</v>
      </c>
      <c r="N877" s="1">
        <v>45568.628333333334</v>
      </c>
      <c r="O877" t="s">
        <v>62</v>
      </c>
      <c r="P877" s="1">
        <v>45568.541666666664</v>
      </c>
      <c r="Q877" t="s">
        <v>67</v>
      </c>
      <c r="R877" t="s">
        <v>68</v>
      </c>
      <c r="S877">
        <v>17.05</v>
      </c>
      <c r="T877">
        <v>20.92</v>
      </c>
      <c r="U877">
        <v>47</v>
      </c>
      <c r="V877">
        <v>3.87</v>
      </c>
      <c r="W877">
        <v>29.93</v>
      </c>
      <c r="X877">
        <v>26.07</v>
      </c>
      <c r="Y877">
        <v>2.0699999999999998</v>
      </c>
      <c r="Z877">
        <f>IF(ShipmentData[[#This Row],[ImportToFulfilledHours]]&gt;12, 1, 0)</f>
        <v>1</v>
      </c>
      <c r="AA877">
        <f>IF(ShipmentData[[#This Row],[ImportToPickUpHours]]&gt;18, 1, 0)</f>
        <v>1</v>
      </c>
    </row>
    <row r="878" spans="1:27" x14ac:dyDescent="0.35">
      <c r="A878">
        <v>1304785881</v>
      </c>
      <c r="B878" t="s">
        <v>5</v>
      </c>
      <c r="C878" t="s">
        <v>57</v>
      </c>
      <c r="D878" t="s">
        <v>39</v>
      </c>
      <c r="E878" t="s">
        <v>15</v>
      </c>
      <c r="F878" t="s">
        <v>14</v>
      </c>
      <c r="G878" t="s">
        <v>23</v>
      </c>
      <c r="H878" t="s">
        <v>50</v>
      </c>
      <c r="I878" t="s">
        <v>14</v>
      </c>
      <c r="J878" s="1">
        <v>45566.669652777775</v>
      </c>
      <c r="K878" s="1">
        <v>45567</v>
      </c>
      <c r="L878" s="1">
        <v>45567.381331018521</v>
      </c>
      <c r="M878" s="1">
        <v>45567.541666666664</v>
      </c>
      <c r="N878" s="1">
        <v>45568.588333333333</v>
      </c>
      <c r="O878" t="s">
        <v>62</v>
      </c>
      <c r="P878" s="1">
        <v>45568.541666666664</v>
      </c>
      <c r="Q878" t="s">
        <v>67</v>
      </c>
      <c r="R878" t="s">
        <v>68</v>
      </c>
      <c r="S878">
        <v>17.07</v>
      </c>
      <c r="T878">
        <v>20.92</v>
      </c>
      <c r="U878">
        <v>46.03</v>
      </c>
      <c r="V878">
        <v>3.83</v>
      </c>
      <c r="W878">
        <v>28.97</v>
      </c>
      <c r="X878">
        <v>25.12</v>
      </c>
      <c r="Y878">
        <v>1.1200000000000001</v>
      </c>
      <c r="Z878">
        <f>IF(ShipmentData[[#This Row],[ImportToFulfilledHours]]&gt;12, 1, 0)</f>
        <v>1</v>
      </c>
      <c r="AA878">
        <f>IF(ShipmentData[[#This Row],[ImportToPickUpHours]]&gt;18, 1, 0)</f>
        <v>1</v>
      </c>
    </row>
    <row r="879" spans="1:27" x14ac:dyDescent="0.35">
      <c r="A879">
        <v>1304784267</v>
      </c>
      <c r="B879" t="s">
        <v>5</v>
      </c>
      <c r="C879" t="s">
        <v>57</v>
      </c>
      <c r="D879" t="s">
        <v>39</v>
      </c>
      <c r="E879" t="s">
        <v>15</v>
      </c>
      <c r="F879" t="s">
        <v>14</v>
      </c>
      <c r="G879" t="s">
        <v>23</v>
      </c>
      <c r="H879" t="s">
        <v>50</v>
      </c>
      <c r="I879" t="s">
        <v>14</v>
      </c>
      <c r="J879" s="1">
        <v>45566.669664351852</v>
      </c>
      <c r="K879" s="1">
        <v>45567</v>
      </c>
      <c r="L879" s="1">
        <v>45567.382037037038</v>
      </c>
      <c r="M879" s="1">
        <v>45567.541666666664</v>
      </c>
      <c r="N879" s="1">
        <v>45568.583333333336</v>
      </c>
      <c r="O879" t="s">
        <v>62</v>
      </c>
      <c r="P879" s="1">
        <v>45568.541666666664</v>
      </c>
      <c r="Q879" t="s">
        <v>67</v>
      </c>
      <c r="R879" t="s">
        <v>68</v>
      </c>
      <c r="S879">
        <v>17.079999999999998</v>
      </c>
      <c r="T879">
        <v>20.92</v>
      </c>
      <c r="U879">
        <v>45.92</v>
      </c>
      <c r="V879">
        <v>3.82</v>
      </c>
      <c r="W879">
        <v>28.82</v>
      </c>
      <c r="X879">
        <v>25</v>
      </c>
      <c r="Y879">
        <v>1</v>
      </c>
      <c r="Z879">
        <f>IF(ShipmentData[[#This Row],[ImportToFulfilledHours]]&gt;12, 1, 0)</f>
        <v>1</v>
      </c>
      <c r="AA879">
        <f>IF(ShipmentData[[#This Row],[ImportToPickUpHours]]&gt;18, 1, 0)</f>
        <v>1</v>
      </c>
    </row>
    <row r="880" spans="1:27" x14ac:dyDescent="0.35">
      <c r="A880">
        <v>1304785980</v>
      </c>
      <c r="B880" t="s">
        <v>5</v>
      </c>
      <c r="C880" t="s">
        <v>57</v>
      </c>
      <c r="D880" t="s">
        <v>39</v>
      </c>
      <c r="E880" t="s">
        <v>15</v>
      </c>
      <c r="F880" t="s">
        <v>14</v>
      </c>
      <c r="G880" t="s">
        <v>23</v>
      </c>
      <c r="H880" t="s">
        <v>50</v>
      </c>
      <c r="I880" t="s">
        <v>14</v>
      </c>
      <c r="J880" s="1">
        <v>45566.669664351852</v>
      </c>
      <c r="K880" s="1">
        <v>45567</v>
      </c>
      <c r="L880" s="1">
        <v>45567.381331018521</v>
      </c>
      <c r="M880" s="1">
        <v>45567.541666666664</v>
      </c>
      <c r="N880" s="1">
        <v>45568.71166666667</v>
      </c>
      <c r="O880" t="s">
        <v>62</v>
      </c>
      <c r="P880" s="1">
        <v>45568.541666666664</v>
      </c>
      <c r="Q880" t="s">
        <v>67</v>
      </c>
      <c r="R880" t="s">
        <v>68</v>
      </c>
      <c r="S880">
        <v>17.07</v>
      </c>
      <c r="T880">
        <v>20.92</v>
      </c>
      <c r="U880">
        <v>49</v>
      </c>
      <c r="V880">
        <v>3.83</v>
      </c>
      <c r="W880">
        <v>31.92</v>
      </c>
      <c r="X880">
        <v>28.07</v>
      </c>
      <c r="Y880">
        <v>4.07</v>
      </c>
      <c r="Z880">
        <f>IF(ShipmentData[[#This Row],[ImportToFulfilledHours]]&gt;12, 1, 0)</f>
        <v>1</v>
      </c>
      <c r="AA880">
        <f>IF(ShipmentData[[#This Row],[ImportToPickUpHours]]&gt;18, 1, 0)</f>
        <v>1</v>
      </c>
    </row>
    <row r="881" spans="1:27" x14ac:dyDescent="0.35">
      <c r="A881">
        <v>1304785077</v>
      </c>
      <c r="B881" t="s">
        <v>5</v>
      </c>
      <c r="C881" t="s">
        <v>57</v>
      </c>
      <c r="D881" t="s">
        <v>39</v>
      </c>
      <c r="E881" t="s">
        <v>15</v>
      </c>
      <c r="F881" t="s">
        <v>14</v>
      </c>
      <c r="G881" t="s">
        <v>23</v>
      </c>
      <c r="H881" t="s">
        <v>50</v>
      </c>
      <c r="I881" t="s">
        <v>14</v>
      </c>
      <c r="J881" s="1">
        <v>45566.669664351852</v>
      </c>
      <c r="K881" s="1">
        <v>45567</v>
      </c>
      <c r="L881" s="1">
        <v>45567.380972222221</v>
      </c>
      <c r="M881" s="1">
        <v>45567.541666666664</v>
      </c>
      <c r="N881" s="1">
        <v>45568.551666666666</v>
      </c>
      <c r="O881" t="s">
        <v>62</v>
      </c>
      <c r="P881" s="1">
        <v>45568.541666666664</v>
      </c>
      <c r="Q881" t="s">
        <v>67</v>
      </c>
      <c r="R881" t="s">
        <v>68</v>
      </c>
      <c r="S881">
        <v>17.07</v>
      </c>
      <c r="T881">
        <v>20.92</v>
      </c>
      <c r="U881">
        <v>45.17</v>
      </c>
      <c r="V881">
        <v>3.85</v>
      </c>
      <c r="W881">
        <v>28.08</v>
      </c>
      <c r="X881">
        <v>24.23</v>
      </c>
      <c r="Y881">
        <v>0.23</v>
      </c>
      <c r="Z881">
        <f>IF(ShipmentData[[#This Row],[ImportToFulfilledHours]]&gt;12, 1, 0)</f>
        <v>1</v>
      </c>
      <c r="AA881">
        <f>IF(ShipmentData[[#This Row],[ImportToPickUpHours]]&gt;18, 1, 0)</f>
        <v>1</v>
      </c>
    </row>
    <row r="882" spans="1:27" x14ac:dyDescent="0.35">
      <c r="A882">
        <v>1304789935</v>
      </c>
      <c r="B882" t="s">
        <v>5</v>
      </c>
      <c r="C882" t="s">
        <v>57</v>
      </c>
      <c r="D882" t="s">
        <v>39</v>
      </c>
      <c r="E882" t="s">
        <v>15</v>
      </c>
      <c r="F882" t="s">
        <v>14</v>
      </c>
      <c r="G882" t="s">
        <v>23</v>
      </c>
      <c r="H882" t="s">
        <v>50</v>
      </c>
      <c r="I882" t="s">
        <v>14</v>
      </c>
      <c r="J882" s="1">
        <v>45566.669664351852</v>
      </c>
      <c r="K882" s="1">
        <v>45567</v>
      </c>
      <c r="L882" s="1">
        <v>45567.380439814813</v>
      </c>
      <c r="M882" s="1">
        <v>45567.541666666664</v>
      </c>
      <c r="N882" s="1">
        <v>45568.888333333336</v>
      </c>
      <c r="O882" t="s">
        <v>62</v>
      </c>
      <c r="P882" s="1">
        <v>45568.541666666664</v>
      </c>
      <c r="Q882" t="s">
        <v>67</v>
      </c>
      <c r="R882" t="s">
        <v>68</v>
      </c>
      <c r="S882">
        <v>17.05</v>
      </c>
      <c r="T882">
        <v>20.92</v>
      </c>
      <c r="U882">
        <v>53.23</v>
      </c>
      <c r="V882">
        <v>3.87</v>
      </c>
      <c r="W882">
        <v>36.18</v>
      </c>
      <c r="X882">
        <v>32.32</v>
      </c>
      <c r="Y882">
        <v>8.32</v>
      </c>
      <c r="Z882">
        <f>IF(ShipmentData[[#This Row],[ImportToFulfilledHours]]&gt;12, 1, 0)</f>
        <v>1</v>
      </c>
      <c r="AA882">
        <f>IF(ShipmentData[[#This Row],[ImportToPickUpHours]]&gt;18, 1, 0)</f>
        <v>1</v>
      </c>
    </row>
    <row r="883" spans="1:27" x14ac:dyDescent="0.35">
      <c r="A883">
        <v>1304787712</v>
      </c>
      <c r="B883" t="s">
        <v>5</v>
      </c>
      <c r="C883" t="s">
        <v>57</v>
      </c>
      <c r="D883" t="s">
        <v>39</v>
      </c>
      <c r="E883" t="s">
        <v>15</v>
      </c>
      <c r="F883" t="s">
        <v>14</v>
      </c>
      <c r="G883" t="s">
        <v>23</v>
      </c>
      <c r="H883" t="s">
        <v>50</v>
      </c>
      <c r="I883" t="s">
        <v>14</v>
      </c>
      <c r="J883" s="1">
        <v>45566.669664351852</v>
      </c>
      <c r="K883" s="1">
        <v>45567</v>
      </c>
      <c r="L883" s="1">
        <v>45567.381712962961</v>
      </c>
      <c r="M883" s="1">
        <v>45567.541666666664</v>
      </c>
      <c r="N883" s="1">
        <v>45568.683333333334</v>
      </c>
      <c r="O883" t="s">
        <v>63</v>
      </c>
      <c r="P883" s="1">
        <v>45568.541666666664</v>
      </c>
      <c r="Q883" t="s">
        <v>67</v>
      </c>
      <c r="R883" t="s">
        <v>68</v>
      </c>
      <c r="S883">
        <v>17.079999999999998</v>
      </c>
      <c r="T883">
        <v>20.92</v>
      </c>
      <c r="U883">
        <v>48.32</v>
      </c>
      <c r="V883">
        <v>3.83</v>
      </c>
      <c r="W883">
        <v>31.23</v>
      </c>
      <c r="X883">
        <v>27.4</v>
      </c>
      <c r="Y883">
        <v>3.4</v>
      </c>
      <c r="Z883">
        <f>IF(ShipmentData[[#This Row],[ImportToFulfilledHours]]&gt;12, 1, 0)</f>
        <v>1</v>
      </c>
      <c r="AA883">
        <f>IF(ShipmentData[[#This Row],[ImportToPickUpHours]]&gt;18, 1, 0)</f>
        <v>1</v>
      </c>
    </row>
    <row r="884" spans="1:27" x14ac:dyDescent="0.35">
      <c r="A884">
        <v>1485861829</v>
      </c>
      <c r="B884" t="s">
        <v>37</v>
      </c>
      <c r="C884" t="s">
        <v>38</v>
      </c>
      <c r="D884" t="s">
        <v>39</v>
      </c>
      <c r="E884" t="s">
        <v>15</v>
      </c>
      <c r="F884" t="s">
        <v>14</v>
      </c>
      <c r="G884" t="s">
        <v>31</v>
      </c>
      <c r="H884" t="s">
        <v>46</v>
      </c>
      <c r="I884" t="s">
        <v>14</v>
      </c>
      <c r="J884" s="1">
        <v>45566.671053240738</v>
      </c>
      <c r="K884" s="1">
        <v>45567</v>
      </c>
      <c r="L884" s="1">
        <v>45567.38349537037</v>
      </c>
      <c r="M884" s="1">
        <v>45567.541666666664</v>
      </c>
      <c r="N884" s="1">
        <v>45568.556666666664</v>
      </c>
      <c r="O884" t="s">
        <v>62</v>
      </c>
      <c r="P884" s="1">
        <v>45569.541666666664</v>
      </c>
      <c r="Q884" t="s">
        <v>67</v>
      </c>
      <c r="R884" t="s">
        <v>70</v>
      </c>
      <c r="S884">
        <v>17.079999999999998</v>
      </c>
      <c r="T884">
        <v>20.88</v>
      </c>
      <c r="U884">
        <v>45.25</v>
      </c>
      <c r="V884">
        <v>3.78</v>
      </c>
      <c r="W884">
        <v>28.15</v>
      </c>
      <c r="X884">
        <v>24.35</v>
      </c>
      <c r="Y884">
        <v>0</v>
      </c>
      <c r="Z884">
        <f>IF(ShipmentData[[#This Row],[ImportToFulfilledHours]]&gt;12, 1, 0)</f>
        <v>1</v>
      </c>
      <c r="AA884">
        <f>IF(ShipmentData[[#This Row],[ImportToPickUpHours]]&gt;18, 1, 0)</f>
        <v>1</v>
      </c>
    </row>
    <row r="885" spans="1:27" x14ac:dyDescent="0.35">
      <c r="A885">
        <v>1485861859</v>
      </c>
      <c r="B885" t="s">
        <v>37</v>
      </c>
      <c r="C885" t="s">
        <v>38</v>
      </c>
      <c r="D885" t="s">
        <v>39</v>
      </c>
      <c r="E885" t="s">
        <v>15</v>
      </c>
      <c r="F885" t="s">
        <v>14</v>
      </c>
      <c r="G885" t="s">
        <v>31</v>
      </c>
      <c r="H885" t="s">
        <v>46</v>
      </c>
      <c r="I885" t="s">
        <v>14</v>
      </c>
      <c r="J885" s="1">
        <v>45566.671064814815</v>
      </c>
      <c r="K885" s="1">
        <v>45567</v>
      </c>
      <c r="L885" s="1">
        <v>45567.38349537037</v>
      </c>
      <c r="M885" s="1">
        <v>45567.541666666664</v>
      </c>
      <c r="N885" s="1">
        <v>45568.485671296294</v>
      </c>
      <c r="O885" t="s">
        <v>62</v>
      </c>
      <c r="P885" s="1">
        <v>45569.541666666664</v>
      </c>
      <c r="Q885" t="s">
        <v>67</v>
      </c>
      <c r="R885" t="s">
        <v>70</v>
      </c>
      <c r="S885">
        <v>17.079999999999998</v>
      </c>
      <c r="T885">
        <v>20.88</v>
      </c>
      <c r="U885">
        <v>43.55</v>
      </c>
      <c r="V885">
        <v>3.78</v>
      </c>
      <c r="W885">
        <v>26.45</v>
      </c>
      <c r="X885">
        <v>22.65</v>
      </c>
      <c r="Y885">
        <v>0</v>
      </c>
      <c r="Z885">
        <f>IF(ShipmentData[[#This Row],[ImportToFulfilledHours]]&gt;12, 1, 0)</f>
        <v>1</v>
      </c>
      <c r="AA885">
        <f>IF(ShipmentData[[#This Row],[ImportToPickUpHours]]&gt;18, 1, 0)</f>
        <v>1</v>
      </c>
    </row>
    <row r="886" spans="1:27" x14ac:dyDescent="0.35">
      <c r="A886">
        <v>1486066661</v>
      </c>
      <c r="B886" t="s">
        <v>36</v>
      </c>
      <c r="C886" t="s">
        <v>38</v>
      </c>
      <c r="D886" t="s">
        <v>39</v>
      </c>
      <c r="E886" t="s">
        <v>15</v>
      </c>
      <c r="F886" t="s">
        <v>14</v>
      </c>
      <c r="G886" t="s">
        <v>26</v>
      </c>
      <c r="H886" t="s">
        <v>42</v>
      </c>
      <c r="I886" t="s">
        <v>14</v>
      </c>
      <c r="J886" s="1">
        <v>45566.671747685185</v>
      </c>
      <c r="K886" s="1">
        <v>45567</v>
      </c>
      <c r="L886" s="1">
        <v>45567.402557870373</v>
      </c>
      <c r="M886" s="1">
        <v>45567.541666666664</v>
      </c>
      <c r="N886" s="1">
        <v>45568.419664351852</v>
      </c>
      <c r="O886" t="s">
        <v>62</v>
      </c>
      <c r="P886" s="1">
        <v>45569.541666666664</v>
      </c>
      <c r="Q886" t="s">
        <v>67</v>
      </c>
      <c r="R886" t="s">
        <v>70</v>
      </c>
      <c r="S886">
        <v>17.53</v>
      </c>
      <c r="T886">
        <v>20.87</v>
      </c>
      <c r="U886">
        <v>41.95</v>
      </c>
      <c r="V886">
        <v>3.33</v>
      </c>
      <c r="W886">
        <v>24.4</v>
      </c>
      <c r="X886">
        <v>21.07</v>
      </c>
      <c r="Y886">
        <v>0</v>
      </c>
      <c r="Z886">
        <f>IF(ShipmentData[[#This Row],[ImportToFulfilledHours]]&gt;12, 1, 0)</f>
        <v>1</v>
      </c>
      <c r="AA886">
        <f>IF(ShipmentData[[#This Row],[ImportToPickUpHours]]&gt;18, 1, 0)</f>
        <v>1</v>
      </c>
    </row>
    <row r="887" spans="1:27" x14ac:dyDescent="0.35">
      <c r="A887">
        <v>1486067117</v>
      </c>
      <c r="B887" t="s">
        <v>36</v>
      </c>
      <c r="C887" t="s">
        <v>38</v>
      </c>
      <c r="D887" t="s">
        <v>39</v>
      </c>
      <c r="E887" t="s">
        <v>15</v>
      </c>
      <c r="F887" t="s">
        <v>14</v>
      </c>
      <c r="G887" t="s">
        <v>26</v>
      </c>
      <c r="H887" t="s">
        <v>42</v>
      </c>
      <c r="I887" t="s">
        <v>14</v>
      </c>
      <c r="J887" s="1">
        <v>45566.671759259261</v>
      </c>
      <c r="K887" s="1">
        <v>45567</v>
      </c>
      <c r="L887" s="1">
        <v>45567.402557870373</v>
      </c>
      <c r="M887" s="1">
        <v>45567.541666666664</v>
      </c>
      <c r="N887" s="1">
        <v>45569.556666666664</v>
      </c>
      <c r="O887" t="s">
        <v>62</v>
      </c>
      <c r="P887" s="1">
        <v>45569.541666666664</v>
      </c>
      <c r="Q887" t="s">
        <v>67</v>
      </c>
      <c r="R887" t="s">
        <v>68</v>
      </c>
      <c r="S887">
        <v>17.53</v>
      </c>
      <c r="T887">
        <v>20.87</v>
      </c>
      <c r="U887">
        <v>69.23</v>
      </c>
      <c r="V887">
        <v>3.33</v>
      </c>
      <c r="W887">
        <v>51.68</v>
      </c>
      <c r="X887">
        <v>48.35</v>
      </c>
      <c r="Y887">
        <v>0.35</v>
      </c>
      <c r="Z887">
        <f>IF(ShipmentData[[#This Row],[ImportToFulfilledHours]]&gt;12, 1, 0)</f>
        <v>1</v>
      </c>
      <c r="AA887">
        <f>IF(ShipmentData[[#This Row],[ImportToPickUpHours]]&gt;18, 1, 0)</f>
        <v>1</v>
      </c>
    </row>
    <row r="888" spans="1:27" x14ac:dyDescent="0.35">
      <c r="A888">
        <v>1904103292</v>
      </c>
      <c r="B888" t="s">
        <v>11</v>
      </c>
      <c r="C888" t="s">
        <v>57</v>
      </c>
      <c r="D888" t="s">
        <v>39</v>
      </c>
      <c r="E888" t="s">
        <v>15</v>
      </c>
      <c r="F888" t="s">
        <v>14</v>
      </c>
      <c r="G888" t="s">
        <v>39</v>
      </c>
      <c r="H888" t="s">
        <v>15</v>
      </c>
      <c r="I888" t="s">
        <v>14</v>
      </c>
      <c r="J888" s="1">
        <v>45566.673854166664</v>
      </c>
      <c r="K888" s="1">
        <v>45567</v>
      </c>
      <c r="L888" s="1">
        <v>45567.441192129627</v>
      </c>
      <c r="M888" s="1">
        <v>45567.541666666664</v>
      </c>
      <c r="N888" s="1"/>
      <c r="O888" t="s">
        <v>62</v>
      </c>
      <c r="P888" s="1">
        <v>45568.541666666664</v>
      </c>
      <c r="Q888" t="s">
        <v>69</v>
      </c>
      <c r="R888" t="s">
        <v>69</v>
      </c>
      <c r="S888">
        <v>18.399999999999999</v>
      </c>
      <c r="T888">
        <v>20.82</v>
      </c>
      <c r="V888">
        <v>2.4</v>
      </c>
      <c r="Y888">
        <v>0</v>
      </c>
      <c r="Z888">
        <f>IF(ShipmentData[[#This Row],[ImportToFulfilledHours]]&gt;12, 1, 0)</f>
        <v>1</v>
      </c>
      <c r="AA888">
        <f>IF(ShipmentData[[#This Row],[ImportToPickUpHours]]&gt;18, 1, 0)</f>
        <v>1</v>
      </c>
    </row>
    <row r="889" spans="1:27" x14ac:dyDescent="0.35">
      <c r="A889">
        <v>1904103773</v>
      </c>
      <c r="B889" t="s">
        <v>11</v>
      </c>
      <c r="C889" t="s">
        <v>57</v>
      </c>
      <c r="D889" t="s">
        <v>39</v>
      </c>
      <c r="E889" t="s">
        <v>15</v>
      </c>
      <c r="F889" t="s">
        <v>14</v>
      </c>
      <c r="G889" t="s">
        <v>39</v>
      </c>
      <c r="H889" t="s">
        <v>15</v>
      </c>
      <c r="I889" t="s">
        <v>14</v>
      </c>
      <c r="J889" s="1">
        <v>45566.67386574074</v>
      </c>
      <c r="K889" s="1">
        <v>45567</v>
      </c>
      <c r="L889" s="1">
        <v>45567.441192129627</v>
      </c>
      <c r="M889" s="1">
        <v>45567.541666666664</v>
      </c>
      <c r="N889" s="1">
        <v>45568.806666666664</v>
      </c>
      <c r="O889" t="s">
        <v>62</v>
      </c>
      <c r="P889" s="1">
        <v>45568.541666666664</v>
      </c>
      <c r="Q889" t="s">
        <v>67</v>
      </c>
      <c r="R889" t="s">
        <v>68</v>
      </c>
      <c r="S889">
        <v>18.399999999999999</v>
      </c>
      <c r="T889">
        <v>20.82</v>
      </c>
      <c r="U889">
        <v>51.18</v>
      </c>
      <c r="V889">
        <v>2.4</v>
      </c>
      <c r="W889">
        <v>32.770000000000003</v>
      </c>
      <c r="X889">
        <v>30.35</v>
      </c>
      <c r="Y889">
        <v>6.35</v>
      </c>
      <c r="Z889">
        <f>IF(ShipmentData[[#This Row],[ImportToFulfilledHours]]&gt;12, 1, 0)</f>
        <v>1</v>
      </c>
      <c r="AA889">
        <f>IF(ShipmentData[[#This Row],[ImportToPickUpHours]]&gt;18, 1, 0)</f>
        <v>1</v>
      </c>
    </row>
    <row r="890" spans="1:27" x14ac:dyDescent="0.35">
      <c r="A890">
        <v>1486977255</v>
      </c>
      <c r="B890" t="s">
        <v>5</v>
      </c>
      <c r="C890" t="s">
        <v>38</v>
      </c>
      <c r="D890" t="s">
        <v>39</v>
      </c>
      <c r="E890" t="s">
        <v>15</v>
      </c>
      <c r="F890" t="s">
        <v>14</v>
      </c>
      <c r="G890" t="s">
        <v>26</v>
      </c>
      <c r="H890" t="s">
        <v>42</v>
      </c>
      <c r="I890" t="s">
        <v>14</v>
      </c>
      <c r="J890" s="1">
        <v>45566.675219907411</v>
      </c>
      <c r="K890" s="1">
        <v>45567</v>
      </c>
      <c r="L890" s="1">
        <v>45567.449166666665</v>
      </c>
      <c r="M890" s="1">
        <v>45567.541666666664</v>
      </c>
      <c r="N890" s="1">
        <v>45569.768333333333</v>
      </c>
      <c r="O890" t="s">
        <v>62</v>
      </c>
      <c r="P890" s="1">
        <v>45569.541666666664</v>
      </c>
      <c r="Q890" t="s">
        <v>67</v>
      </c>
      <c r="R890" t="s">
        <v>68</v>
      </c>
      <c r="S890">
        <v>18.57</v>
      </c>
      <c r="T890">
        <v>20.78</v>
      </c>
      <c r="U890">
        <v>74.23</v>
      </c>
      <c r="V890">
        <v>2.2200000000000002</v>
      </c>
      <c r="W890">
        <v>55.65</v>
      </c>
      <c r="X890">
        <v>53.43</v>
      </c>
      <c r="Y890">
        <v>5.43</v>
      </c>
      <c r="Z890">
        <f>IF(ShipmentData[[#This Row],[ImportToFulfilledHours]]&gt;12, 1, 0)</f>
        <v>1</v>
      </c>
      <c r="AA890">
        <f>IF(ShipmentData[[#This Row],[ImportToPickUpHours]]&gt;18, 1, 0)</f>
        <v>1</v>
      </c>
    </row>
    <row r="891" spans="1:27" x14ac:dyDescent="0.35">
      <c r="A891">
        <v>1486977745</v>
      </c>
      <c r="B891" t="s">
        <v>5</v>
      </c>
      <c r="C891" t="s">
        <v>38</v>
      </c>
      <c r="D891" t="s">
        <v>39</v>
      </c>
      <c r="E891" t="s">
        <v>15</v>
      </c>
      <c r="F891" t="s">
        <v>14</v>
      </c>
      <c r="G891" t="s">
        <v>26</v>
      </c>
      <c r="H891" t="s">
        <v>42</v>
      </c>
      <c r="I891" t="s">
        <v>14</v>
      </c>
      <c r="J891" s="1">
        <v>45566.67523148148</v>
      </c>
      <c r="K891" s="1">
        <v>45567</v>
      </c>
      <c r="L891" s="1">
        <v>45567.449166666665</v>
      </c>
      <c r="M891" s="1">
        <v>45567.541666666664</v>
      </c>
      <c r="N891" s="1"/>
      <c r="O891" t="s">
        <v>62</v>
      </c>
      <c r="P891" s="1">
        <v>45569.541666666664</v>
      </c>
      <c r="Q891" t="s">
        <v>69</v>
      </c>
      <c r="R891" t="s">
        <v>69</v>
      </c>
      <c r="S891">
        <v>18.57</v>
      </c>
      <c r="T891">
        <v>20.78</v>
      </c>
      <c r="V891">
        <v>2.2200000000000002</v>
      </c>
      <c r="Y891">
        <v>0</v>
      </c>
      <c r="Z891">
        <f>IF(ShipmentData[[#This Row],[ImportToFulfilledHours]]&gt;12, 1, 0)</f>
        <v>1</v>
      </c>
      <c r="AA891">
        <f>IF(ShipmentData[[#This Row],[ImportToPickUpHours]]&gt;18, 1, 0)</f>
        <v>1</v>
      </c>
    </row>
    <row r="892" spans="1:27" x14ac:dyDescent="0.35">
      <c r="A892">
        <v>2101089672</v>
      </c>
      <c r="B892" t="s">
        <v>6</v>
      </c>
      <c r="C892" t="s">
        <v>58</v>
      </c>
      <c r="D892" t="s">
        <v>39</v>
      </c>
      <c r="E892" t="s">
        <v>15</v>
      </c>
      <c r="F892" t="s">
        <v>14</v>
      </c>
      <c r="G892" t="s">
        <v>29</v>
      </c>
      <c r="H892" t="s">
        <v>56</v>
      </c>
      <c r="I892" t="s">
        <v>14</v>
      </c>
      <c r="J892" s="1">
        <v>45566.675254629627</v>
      </c>
      <c r="K892" s="1">
        <v>45567</v>
      </c>
      <c r="L892" s="1">
        <v>45566.701504629629</v>
      </c>
      <c r="M892" s="1">
        <v>45566.708333333336</v>
      </c>
      <c r="N892" s="1">
        <v>45569.683333333334</v>
      </c>
      <c r="O892" t="s">
        <v>62</v>
      </c>
      <c r="P892" s="1">
        <v>45569.708333333336</v>
      </c>
      <c r="Q892" t="s">
        <v>67</v>
      </c>
      <c r="R892" t="s">
        <v>70</v>
      </c>
      <c r="S892">
        <v>0.62</v>
      </c>
      <c r="T892">
        <v>0.78</v>
      </c>
      <c r="U892">
        <v>72.180000000000007</v>
      </c>
      <c r="V892">
        <v>0.15</v>
      </c>
      <c r="W892">
        <v>71.55</v>
      </c>
      <c r="X892">
        <v>71.400000000000006</v>
      </c>
      <c r="Y892">
        <v>0</v>
      </c>
      <c r="Z892">
        <f>IF(ShipmentData[[#This Row],[ImportToFulfilledHours]]&gt;12, 1, 0)</f>
        <v>0</v>
      </c>
      <c r="AA892">
        <f>IF(ShipmentData[[#This Row],[ImportToPickUpHours]]&gt;18, 1, 0)</f>
        <v>0</v>
      </c>
    </row>
    <row r="893" spans="1:27" x14ac:dyDescent="0.35">
      <c r="A893">
        <v>2100940376</v>
      </c>
      <c r="B893" t="s">
        <v>13</v>
      </c>
      <c r="C893" t="s">
        <v>58</v>
      </c>
      <c r="D893" t="s">
        <v>39</v>
      </c>
      <c r="E893" t="s">
        <v>15</v>
      </c>
      <c r="F893" t="s">
        <v>14</v>
      </c>
      <c r="G893" t="s">
        <v>17</v>
      </c>
      <c r="H893" t="s">
        <v>43</v>
      </c>
      <c r="I893" t="s">
        <v>14</v>
      </c>
      <c r="J893" s="1">
        <v>45566.675254629627</v>
      </c>
      <c r="K893" s="1">
        <v>45567</v>
      </c>
      <c r="L893" s="1">
        <v>45567.385520833333</v>
      </c>
      <c r="M893" s="1">
        <v>45567.541666666664</v>
      </c>
      <c r="N893" s="1">
        <v>45570.696666666663</v>
      </c>
      <c r="O893" t="s">
        <v>62</v>
      </c>
      <c r="P893" s="1">
        <v>45570.541666666664</v>
      </c>
      <c r="Q893" t="s">
        <v>67</v>
      </c>
      <c r="R893" t="s">
        <v>68</v>
      </c>
      <c r="S893">
        <v>17.03</v>
      </c>
      <c r="T893">
        <v>20.78</v>
      </c>
      <c r="U893">
        <v>96.5</v>
      </c>
      <c r="V893">
        <v>3.73</v>
      </c>
      <c r="W893">
        <v>79.47</v>
      </c>
      <c r="X893">
        <v>75.72</v>
      </c>
      <c r="Y893">
        <v>3.72</v>
      </c>
      <c r="Z893">
        <f>IF(ShipmentData[[#This Row],[ImportToFulfilledHours]]&gt;12, 1, 0)</f>
        <v>1</v>
      </c>
      <c r="AA893">
        <f>IF(ShipmentData[[#This Row],[ImportToPickUpHours]]&gt;18, 1, 0)</f>
        <v>1</v>
      </c>
    </row>
    <row r="894" spans="1:27" x14ac:dyDescent="0.35">
      <c r="A894">
        <v>2101090328</v>
      </c>
      <c r="B894" t="s">
        <v>6</v>
      </c>
      <c r="C894" t="s">
        <v>58</v>
      </c>
      <c r="D894" t="s">
        <v>39</v>
      </c>
      <c r="E894" t="s">
        <v>15</v>
      </c>
      <c r="F894" t="s">
        <v>14</v>
      </c>
      <c r="G894" t="s">
        <v>29</v>
      </c>
      <c r="H894" t="s">
        <v>56</v>
      </c>
      <c r="I894" t="s">
        <v>14</v>
      </c>
      <c r="J894" s="1">
        <v>45566.675266203703</v>
      </c>
      <c r="K894" s="1">
        <v>45567</v>
      </c>
      <c r="L894" s="1">
        <v>45566.701504629629</v>
      </c>
      <c r="M894" s="1">
        <v>45566.708333333336</v>
      </c>
      <c r="N894" s="1">
        <v>45570.428333333337</v>
      </c>
      <c r="O894" t="s">
        <v>62</v>
      </c>
      <c r="P894" s="1">
        <v>45569.708333333336</v>
      </c>
      <c r="Q894" t="s">
        <v>67</v>
      </c>
      <c r="R894" t="s">
        <v>68</v>
      </c>
      <c r="S894">
        <v>0.62</v>
      </c>
      <c r="T894">
        <v>0.78</v>
      </c>
      <c r="U894">
        <v>90.07</v>
      </c>
      <c r="V894">
        <v>0.15</v>
      </c>
      <c r="W894">
        <v>89.43</v>
      </c>
      <c r="X894">
        <v>89.27</v>
      </c>
      <c r="Y894">
        <v>17.27</v>
      </c>
      <c r="Z894">
        <f>IF(ShipmentData[[#This Row],[ImportToFulfilledHours]]&gt;12, 1, 0)</f>
        <v>0</v>
      </c>
      <c r="AA894">
        <f>IF(ShipmentData[[#This Row],[ImportToPickUpHours]]&gt;18, 1, 0)</f>
        <v>0</v>
      </c>
    </row>
    <row r="895" spans="1:27" x14ac:dyDescent="0.35">
      <c r="A895">
        <v>2100940504</v>
      </c>
      <c r="B895" t="s">
        <v>13</v>
      </c>
      <c r="C895" t="s">
        <v>58</v>
      </c>
      <c r="D895" t="s">
        <v>39</v>
      </c>
      <c r="E895" t="s">
        <v>15</v>
      </c>
      <c r="F895" t="s">
        <v>14</v>
      </c>
      <c r="G895" t="s">
        <v>17</v>
      </c>
      <c r="H895" t="s">
        <v>43</v>
      </c>
      <c r="I895" t="s">
        <v>14</v>
      </c>
      <c r="J895" s="1">
        <v>45566.675266203703</v>
      </c>
      <c r="K895" s="1">
        <v>45567</v>
      </c>
      <c r="L895" s="1">
        <v>45567.385520833333</v>
      </c>
      <c r="M895" s="1">
        <v>45567.541666666664</v>
      </c>
      <c r="N895" s="1">
        <v>45571.501666666663</v>
      </c>
      <c r="O895" t="s">
        <v>62</v>
      </c>
      <c r="P895" s="1">
        <v>45570.541666666664</v>
      </c>
      <c r="Q895" t="s">
        <v>67</v>
      </c>
      <c r="R895" t="s">
        <v>68</v>
      </c>
      <c r="S895">
        <v>17.03</v>
      </c>
      <c r="T895">
        <v>20.78</v>
      </c>
      <c r="U895">
        <v>115.83</v>
      </c>
      <c r="V895">
        <v>3.73</v>
      </c>
      <c r="W895">
        <v>98.78</v>
      </c>
      <c r="X895">
        <v>95.03</v>
      </c>
      <c r="Y895">
        <v>23.03</v>
      </c>
      <c r="Z895">
        <f>IF(ShipmentData[[#This Row],[ImportToFulfilledHours]]&gt;12, 1, 0)</f>
        <v>1</v>
      </c>
      <c r="AA895">
        <f>IF(ShipmentData[[#This Row],[ImportToPickUpHours]]&gt;18, 1, 0)</f>
        <v>1</v>
      </c>
    </row>
    <row r="896" spans="1:27" x14ac:dyDescent="0.35">
      <c r="A896">
        <v>1718247343</v>
      </c>
      <c r="B896" t="s">
        <v>12</v>
      </c>
      <c r="C896" t="s">
        <v>58</v>
      </c>
      <c r="D896" t="s">
        <v>39</v>
      </c>
      <c r="E896" t="s">
        <v>15</v>
      </c>
      <c r="F896" t="s">
        <v>14</v>
      </c>
      <c r="G896" t="s">
        <v>21</v>
      </c>
      <c r="H896" t="s">
        <v>51</v>
      </c>
      <c r="I896" t="s">
        <v>14</v>
      </c>
      <c r="J896" s="1">
        <v>45566.675925925927</v>
      </c>
      <c r="K896" s="1">
        <v>45567</v>
      </c>
      <c r="L896" s="1">
        <v>45567.433611111112</v>
      </c>
      <c r="M896" s="1">
        <v>45567.541666666664</v>
      </c>
      <c r="N896" s="1"/>
      <c r="O896" t="s">
        <v>62</v>
      </c>
      <c r="P896" s="1">
        <v>45570.541666666664</v>
      </c>
      <c r="Q896" t="s">
        <v>69</v>
      </c>
      <c r="R896" t="s">
        <v>69</v>
      </c>
      <c r="S896">
        <v>18.18</v>
      </c>
      <c r="T896">
        <v>20.77</v>
      </c>
      <c r="V896">
        <v>2.58</v>
      </c>
      <c r="Y896">
        <v>0</v>
      </c>
      <c r="Z896">
        <f>IF(ShipmentData[[#This Row],[ImportToFulfilledHours]]&gt;12, 1, 0)</f>
        <v>1</v>
      </c>
      <c r="AA896">
        <f>IF(ShipmentData[[#This Row],[ImportToPickUpHours]]&gt;18, 1, 0)</f>
        <v>1</v>
      </c>
    </row>
    <row r="897" spans="1:27" x14ac:dyDescent="0.35">
      <c r="A897">
        <v>1718247626</v>
      </c>
      <c r="B897" t="s">
        <v>12</v>
      </c>
      <c r="C897" t="s">
        <v>58</v>
      </c>
      <c r="D897" t="s">
        <v>39</v>
      </c>
      <c r="E897" t="s">
        <v>15</v>
      </c>
      <c r="F897" t="s">
        <v>14</v>
      </c>
      <c r="G897" t="s">
        <v>21</v>
      </c>
      <c r="H897" t="s">
        <v>51</v>
      </c>
      <c r="I897" t="s">
        <v>14</v>
      </c>
      <c r="J897" s="1">
        <v>45566.675937499997</v>
      </c>
      <c r="K897" s="1">
        <v>45567</v>
      </c>
      <c r="L897" s="1">
        <v>45567.433611111112</v>
      </c>
      <c r="M897" s="1">
        <v>45567.541666666664</v>
      </c>
      <c r="N897" s="1">
        <v>45570.601666666669</v>
      </c>
      <c r="O897" t="s">
        <v>62</v>
      </c>
      <c r="P897" s="1">
        <v>45570.541666666664</v>
      </c>
      <c r="Q897" t="s">
        <v>67</v>
      </c>
      <c r="R897" t="s">
        <v>68</v>
      </c>
      <c r="S897">
        <v>18.18</v>
      </c>
      <c r="T897">
        <v>20.77</v>
      </c>
      <c r="U897">
        <v>94.22</v>
      </c>
      <c r="V897">
        <v>2.58</v>
      </c>
      <c r="W897">
        <v>76.03</v>
      </c>
      <c r="X897">
        <v>73.430000000000007</v>
      </c>
      <c r="Y897">
        <v>1.43</v>
      </c>
      <c r="Z897">
        <f>IF(ShipmentData[[#This Row],[ImportToFulfilledHours]]&gt;12, 1, 0)</f>
        <v>1</v>
      </c>
      <c r="AA897">
        <f>IF(ShipmentData[[#This Row],[ImportToPickUpHours]]&gt;18, 1, 0)</f>
        <v>1</v>
      </c>
    </row>
    <row r="898" spans="1:27" x14ac:dyDescent="0.35">
      <c r="A898">
        <v>1487598447</v>
      </c>
      <c r="B898" t="s">
        <v>37</v>
      </c>
      <c r="C898" t="s">
        <v>38</v>
      </c>
      <c r="D898" t="s">
        <v>39</v>
      </c>
      <c r="E898" t="s">
        <v>15</v>
      </c>
      <c r="F898" t="s">
        <v>14</v>
      </c>
      <c r="G898" t="s">
        <v>31</v>
      </c>
      <c r="H898" t="s">
        <v>46</v>
      </c>
      <c r="I898" t="s">
        <v>14</v>
      </c>
      <c r="J898" s="1">
        <v>45566.677303240744</v>
      </c>
      <c r="K898" s="1">
        <v>45567</v>
      </c>
      <c r="L898" s="1">
        <v>45567.673680555556</v>
      </c>
      <c r="M898" s="1">
        <v>45567.708333333336</v>
      </c>
      <c r="N898" s="1">
        <v>45568.623333333337</v>
      </c>
      <c r="O898" t="s">
        <v>62</v>
      </c>
      <c r="P898" s="1">
        <v>45569.708333333336</v>
      </c>
      <c r="Q898" t="s">
        <v>67</v>
      </c>
      <c r="R898" t="s">
        <v>70</v>
      </c>
      <c r="S898">
        <v>23.9</v>
      </c>
      <c r="T898">
        <v>24.73</v>
      </c>
      <c r="U898">
        <v>46.7</v>
      </c>
      <c r="V898">
        <v>0.82</v>
      </c>
      <c r="W898">
        <v>22.78</v>
      </c>
      <c r="X898">
        <v>21.95</v>
      </c>
      <c r="Y898">
        <v>0</v>
      </c>
      <c r="Z898">
        <f>IF(ShipmentData[[#This Row],[ImportToFulfilledHours]]&gt;12, 1, 0)</f>
        <v>1</v>
      </c>
      <c r="AA898">
        <f>IF(ShipmentData[[#This Row],[ImportToPickUpHours]]&gt;18, 1, 0)</f>
        <v>1</v>
      </c>
    </row>
    <row r="899" spans="1:27" x14ac:dyDescent="0.35">
      <c r="A899">
        <v>1487598779</v>
      </c>
      <c r="B899" t="s">
        <v>37</v>
      </c>
      <c r="C899" t="s">
        <v>38</v>
      </c>
      <c r="D899" t="s">
        <v>39</v>
      </c>
      <c r="E899" t="s">
        <v>15</v>
      </c>
      <c r="F899" t="s">
        <v>14</v>
      </c>
      <c r="G899" t="s">
        <v>31</v>
      </c>
      <c r="H899" t="s">
        <v>46</v>
      </c>
      <c r="I899" t="s">
        <v>14</v>
      </c>
      <c r="J899" s="1">
        <v>45566.677314814813</v>
      </c>
      <c r="K899" s="1">
        <v>45567</v>
      </c>
      <c r="L899" s="1">
        <v>45567.673680555556</v>
      </c>
      <c r="M899" s="1">
        <v>45567.708333333336</v>
      </c>
      <c r="N899" s="1">
        <v>45569.48333333333</v>
      </c>
      <c r="O899" t="s">
        <v>62</v>
      </c>
      <c r="P899" s="1">
        <v>45569.708333333336</v>
      </c>
      <c r="Q899" t="s">
        <v>67</v>
      </c>
      <c r="R899" t="s">
        <v>70</v>
      </c>
      <c r="S899">
        <v>23.9</v>
      </c>
      <c r="T899">
        <v>24.73</v>
      </c>
      <c r="U899">
        <v>67.33</v>
      </c>
      <c r="V899">
        <v>0.82</v>
      </c>
      <c r="W899">
        <v>43.42</v>
      </c>
      <c r="X899">
        <v>42.6</v>
      </c>
      <c r="Y899">
        <v>0</v>
      </c>
      <c r="Z899">
        <f>IF(ShipmentData[[#This Row],[ImportToFulfilledHours]]&gt;12, 1, 0)</f>
        <v>1</v>
      </c>
      <c r="AA899">
        <f>IF(ShipmentData[[#This Row],[ImportToPickUpHours]]&gt;18, 1, 0)</f>
        <v>1</v>
      </c>
    </row>
    <row r="900" spans="1:27" x14ac:dyDescent="0.35">
      <c r="A900">
        <v>1905641747</v>
      </c>
      <c r="B900" t="s">
        <v>11</v>
      </c>
      <c r="C900" t="s">
        <v>57</v>
      </c>
      <c r="D900" t="s">
        <v>39</v>
      </c>
      <c r="E900" t="s">
        <v>15</v>
      </c>
      <c r="F900" t="s">
        <v>14</v>
      </c>
      <c r="G900" t="s">
        <v>28</v>
      </c>
      <c r="H900" t="s">
        <v>49</v>
      </c>
      <c r="I900" t="s">
        <v>14</v>
      </c>
      <c r="J900" s="1">
        <v>45566.681493055556</v>
      </c>
      <c r="K900" s="1">
        <v>45567</v>
      </c>
      <c r="L900" s="1">
        <v>45567.453310185185</v>
      </c>
      <c r="M900" s="1">
        <v>45567.541666666664</v>
      </c>
      <c r="N900" s="1">
        <v>45568.626666666663</v>
      </c>
      <c r="O900" t="s">
        <v>62</v>
      </c>
      <c r="P900" s="1">
        <v>45568.541666666664</v>
      </c>
      <c r="Q900" t="s">
        <v>67</v>
      </c>
      <c r="R900" t="s">
        <v>68</v>
      </c>
      <c r="S900">
        <v>18.52</v>
      </c>
      <c r="T900">
        <v>20.63</v>
      </c>
      <c r="U900">
        <v>46.68</v>
      </c>
      <c r="V900">
        <v>2.12</v>
      </c>
      <c r="W900">
        <v>28.15</v>
      </c>
      <c r="X900">
        <v>26.03</v>
      </c>
      <c r="Y900">
        <v>2.0299999999999998</v>
      </c>
      <c r="Z900">
        <f>IF(ShipmentData[[#This Row],[ImportToFulfilledHours]]&gt;12, 1, 0)</f>
        <v>1</v>
      </c>
      <c r="AA900">
        <f>IF(ShipmentData[[#This Row],[ImportToPickUpHours]]&gt;18, 1, 0)</f>
        <v>1</v>
      </c>
    </row>
    <row r="901" spans="1:27" x14ac:dyDescent="0.35">
      <c r="A901">
        <v>1905642255</v>
      </c>
      <c r="B901" t="s">
        <v>11</v>
      </c>
      <c r="C901" t="s">
        <v>57</v>
      </c>
      <c r="D901" t="s">
        <v>39</v>
      </c>
      <c r="E901" t="s">
        <v>15</v>
      </c>
      <c r="F901" t="s">
        <v>14</v>
      </c>
      <c r="G901" t="s">
        <v>28</v>
      </c>
      <c r="H901" t="s">
        <v>49</v>
      </c>
      <c r="I901" t="s">
        <v>14</v>
      </c>
      <c r="J901" s="1">
        <v>45566.681504629632</v>
      </c>
      <c r="K901" s="1">
        <v>45567</v>
      </c>
      <c r="L901" s="1">
        <v>45567.453310185185</v>
      </c>
      <c r="M901" s="1">
        <v>45567.541666666664</v>
      </c>
      <c r="N901" s="1"/>
      <c r="O901" t="s">
        <v>62</v>
      </c>
      <c r="P901" s="1">
        <v>45568.541666666664</v>
      </c>
      <c r="Q901" t="s">
        <v>69</v>
      </c>
      <c r="R901" t="s">
        <v>69</v>
      </c>
      <c r="S901">
        <v>18.52</v>
      </c>
      <c r="T901">
        <v>20.63</v>
      </c>
      <c r="V901">
        <v>2.12</v>
      </c>
      <c r="Y901">
        <v>0</v>
      </c>
      <c r="Z901">
        <f>IF(ShipmentData[[#This Row],[ImportToFulfilledHours]]&gt;12, 1, 0)</f>
        <v>1</v>
      </c>
      <c r="AA901">
        <f>IF(ShipmentData[[#This Row],[ImportToPickUpHours]]&gt;18, 1, 0)</f>
        <v>1</v>
      </c>
    </row>
    <row r="902" spans="1:27" x14ac:dyDescent="0.35">
      <c r="A902">
        <v>8071952252</v>
      </c>
      <c r="B902" t="s">
        <v>6</v>
      </c>
      <c r="C902" t="s">
        <v>58</v>
      </c>
      <c r="D902" t="s">
        <v>39</v>
      </c>
      <c r="E902" t="s">
        <v>15</v>
      </c>
      <c r="F902" t="s">
        <v>14</v>
      </c>
      <c r="G902" t="s">
        <v>29</v>
      </c>
      <c r="H902" t="s">
        <v>56</v>
      </c>
      <c r="I902" t="s">
        <v>14</v>
      </c>
      <c r="J902" s="1">
        <v>45566.68408564815</v>
      </c>
      <c r="K902" s="1">
        <v>45567</v>
      </c>
      <c r="L902" s="1">
        <v>45567.418506944443</v>
      </c>
      <c r="M902" s="1">
        <v>45567.541666666664</v>
      </c>
      <c r="N902" s="1">
        <v>45569.576666666668</v>
      </c>
      <c r="O902" t="s">
        <v>62</v>
      </c>
      <c r="P902" s="1">
        <v>45570.541666666664</v>
      </c>
      <c r="Q902" t="s">
        <v>67</v>
      </c>
      <c r="R902" t="s">
        <v>70</v>
      </c>
      <c r="S902">
        <v>17.62</v>
      </c>
      <c r="T902">
        <v>20.57</v>
      </c>
      <c r="U902">
        <v>69.42</v>
      </c>
      <c r="V902">
        <v>2.95</v>
      </c>
      <c r="W902">
        <v>51.78</v>
      </c>
      <c r="X902">
        <v>48.83</v>
      </c>
      <c r="Y902">
        <v>0</v>
      </c>
      <c r="Z902">
        <f>IF(ShipmentData[[#This Row],[ImportToFulfilledHours]]&gt;12, 1, 0)</f>
        <v>1</v>
      </c>
      <c r="AA902">
        <f>IF(ShipmentData[[#This Row],[ImportToPickUpHours]]&gt;18, 1, 0)</f>
        <v>1</v>
      </c>
    </row>
    <row r="903" spans="1:27" x14ac:dyDescent="0.35">
      <c r="A903">
        <v>8071953278</v>
      </c>
      <c r="B903" t="s">
        <v>6</v>
      </c>
      <c r="C903" t="s">
        <v>58</v>
      </c>
      <c r="D903" t="s">
        <v>39</v>
      </c>
      <c r="E903" t="s">
        <v>15</v>
      </c>
      <c r="F903" t="s">
        <v>14</v>
      </c>
      <c r="G903" t="s">
        <v>20</v>
      </c>
      <c r="H903" t="s">
        <v>47</v>
      </c>
      <c r="I903" t="s">
        <v>14</v>
      </c>
      <c r="J903" s="1">
        <v>45566.68408564815</v>
      </c>
      <c r="K903" s="1">
        <v>45567</v>
      </c>
      <c r="L903" s="1">
        <v>45567.419560185182</v>
      </c>
      <c r="M903" s="1">
        <v>45567.541666666664</v>
      </c>
      <c r="N903" s="1">
        <v>45570.601666666669</v>
      </c>
      <c r="O903" t="s">
        <v>62</v>
      </c>
      <c r="P903" s="1">
        <v>45570.541666666664</v>
      </c>
      <c r="Q903" t="s">
        <v>67</v>
      </c>
      <c r="R903" t="s">
        <v>68</v>
      </c>
      <c r="S903">
        <v>17.649999999999999</v>
      </c>
      <c r="T903">
        <v>20.57</v>
      </c>
      <c r="U903">
        <v>94.02</v>
      </c>
      <c r="V903">
        <v>2.92</v>
      </c>
      <c r="W903">
        <v>76.37</v>
      </c>
      <c r="X903">
        <v>73.430000000000007</v>
      </c>
      <c r="Y903">
        <v>1.43</v>
      </c>
      <c r="Z903">
        <f>IF(ShipmentData[[#This Row],[ImportToFulfilledHours]]&gt;12, 1, 0)</f>
        <v>1</v>
      </c>
      <c r="AA903">
        <f>IF(ShipmentData[[#This Row],[ImportToPickUpHours]]&gt;18, 1, 0)</f>
        <v>1</v>
      </c>
    </row>
    <row r="904" spans="1:27" x14ac:dyDescent="0.35">
      <c r="A904">
        <v>8071952482</v>
      </c>
      <c r="B904" t="s">
        <v>6</v>
      </c>
      <c r="C904" t="s">
        <v>58</v>
      </c>
      <c r="D904" t="s">
        <v>39</v>
      </c>
      <c r="E904" t="s">
        <v>15</v>
      </c>
      <c r="F904" t="s">
        <v>14</v>
      </c>
      <c r="G904" t="s">
        <v>29</v>
      </c>
      <c r="H904" t="s">
        <v>56</v>
      </c>
      <c r="I904" t="s">
        <v>14</v>
      </c>
      <c r="J904" s="1">
        <v>45566.68409722222</v>
      </c>
      <c r="K904" s="1">
        <v>45567</v>
      </c>
      <c r="L904" s="1">
        <v>45567.418506944443</v>
      </c>
      <c r="M904" s="1">
        <v>45567.541666666664</v>
      </c>
      <c r="N904" s="1">
        <v>45569.445</v>
      </c>
      <c r="O904" t="s">
        <v>63</v>
      </c>
      <c r="P904" s="1">
        <v>45570.541666666664</v>
      </c>
      <c r="Q904" t="s">
        <v>67</v>
      </c>
      <c r="R904" t="s">
        <v>70</v>
      </c>
      <c r="S904">
        <v>17.62</v>
      </c>
      <c r="T904">
        <v>20.57</v>
      </c>
      <c r="U904">
        <v>66.25</v>
      </c>
      <c r="V904">
        <v>2.95</v>
      </c>
      <c r="W904">
        <v>48.63</v>
      </c>
      <c r="X904">
        <v>45.67</v>
      </c>
      <c r="Y904">
        <v>0</v>
      </c>
      <c r="Z904">
        <f>IF(ShipmentData[[#This Row],[ImportToFulfilledHours]]&gt;12, 1, 0)</f>
        <v>1</v>
      </c>
      <c r="AA904">
        <f>IF(ShipmentData[[#This Row],[ImportToPickUpHours]]&gt;18, 1, 0)</f>
        <v>1</v>
      </c>
    </row>
    <row r="905" spans="1:27" x14ac:dyDescent="0.35">
      <c r="A905">
        <v>8071953785</v>
      </c>
      <c r="B905" t="s">
        <v>6</v>
      </c>
      <c r="C905" t="s">
        <v>58</v>
      </c>
      <c r="D905" t="s">
        <v>39</v>
      </c>
      <c r="E905" t="s">
        <v>15</v>
      </c>
      <c r="F905" t="s">
        <v>14</v>
      </c>
      <c r="G905" t="s">
        <v>20</v>
      </c>
      <c r="H905" t="s">
        <v>47</v>
      </c>
      <c r="I905" t="s">
        <v>14</v>
      </c>
      <c r="J905" s="1">
        <v>45566.68409722222</v>
      </c>
      <c r="K905" s="1">
        <v>45567</v>
      </c>
      <c r="L905" s="1">
        <v>45567.419560185182</v>
      </c>
      <c r="M905" s="1">
        <v>45567.541666666664</v>
      </c>
      <c r="N905" s="1"/>
      <c r="O905" t="s">
        <v>62</v>
      </c>
      <c r="P905" s="1">
        <v>45570.541666666664</v>
      </c>
      <c r="Q905" t="s">
        <v>69</v>
      </c>
      <c r="R905" t="s">
        <v>69</v>
      </c>
      <c r="S905">
        <v>17.649999999999999</v>
      </c>
      <c r="T905">
        <v>20.57</v>
      </c>
      <c r="V905">
        <v>2.92</v>
      </c>
      <c r="Y905">
        <v>0</v>
      </c>
      <c r="Z905">
        <f>IF(ShipmentData[[#This Row],[ImportToFulfilledHours]]&gt;12, 1, 0)</f>
        <v>1</v>
      </c>
      <c r="AA905">
        <f>IF(ShipmentData[[#This Row],[ImportToPickUpHours]]&gt;18, 1, 0)</f>
        <v>1</v>
      </c>
    </row>
    <row r="906" spans="1:27" x14ac:dyDescent="0.35">
      <c r="A906">
        <v>5423727484</v>
      </c>
      <c r="B906" t="s">
        <v>11</v>
      </c>
      <c r="C906" t="s">
        <v>57</v>
      </c>
      <c r="D906" t="s">
        <v>39</v>
      </c>
      <c r="E906" t="s">
        <v>15</v>
      </c>
      <c r="F906" t="s">
        <v>14</v>
      </c>
      <c r="G906" t="s">
        <v>22</v>
      </c>
      <c r="H906" t="s">
        <v>53</v>
      </c>
      <c r="I906" t="s">
        <v>14</v>
      </c>
      <c r="J906" s="1">
        <v>45566.684108796297</v>
      </c>
      <c r="K906" s="1">
        <v>45567</v>
      </c>
      <c r="L906" s="1">
        <v>45567.4455787037</v>
      </c>
      <c r="M906" s="1">
        <v>45567.541666666664</v>
      </c>
      <c r="N906" s="1">
        <v>45568.466666666667</v>
      </c>
      <c r="O906" t="s">
        <v>62</v>
      </c>
      <c r="P906" s="1">
        <v>45568.541666666664</v>
      </c>
      <c r="Q906" t="s">
        <v>67</v>
      </c>
      <c r="R906" t="s">
        <v>70</v>
      </c>
      <c r="S906">
        <v>18.27</v>
      </c>
      <c r="T906">
        <v>20.57</v>
      </c>
      <c r="U906">
        <v>42.77</v>
      </c>
      <c r="V906">
        <v>2.2999999999999998</v>
      </c>
      <c r="W906">
        <v>24.5</v>
      </c>
      <c r="X906">
        <v>22.2</v>
      </c>
      <c r="Y906">
        <v>0</v>
      </c>
      <c r="Z906">
        <f>IF(ShipmentData[[#This Row],[ImportToFulfilledHours]]&gt;12, 1, 0)</f>
        <v>1</v>
      </c>
      <c r="AA906">
        <f>IF(ShipmentData[[#This Row],[ImportToPickUpHours]]&gt;18, 1, 0)</f>
        <v>1</v>
      </c>
    </row>
    <row r="907" spans="1:27" x14ac:dyDescent="0.35">
      <c r="A907">
        <v>5423728072</v>
      </c>
      <c r="B907" t="s">
        <v>11</v>
      </c>
      <c r="C907" t="s">
        <v>57</v>
      </c>
      <c r="D907" t="s">
        <v>39</v>
      </c>
      <c r="E907" t="s">
        <v>15</v>
      </c>
      <c r="F907" t="s">
        <v>14</v>
      </c>
      <c r="G907" t="s">
        <v>22</v>
      </c>
      <c r="H907" t="s">
        <v>53</v>
      </c>
      <c r="I907" t="s">
        <v>14</v>
      </c>
      <c r="J907" s="1">
        <v>45566.684120370373</v>
      </c>
      <c r="K907" s="1">
        <v>45567</v>
      </c>
      <c r="L907" s="1">
        <v>45567.4455787037</v>
      </c>
      <c r="M907" s="1">
        <v>45567.541666666664</v>
      </c>
      <c r="N907" s="1">
        <v>45568.746666666666</v>
      </c>
      <c r="O907" t="s">
        <v>62</v>
      </c>
      <c r="P907" s="1">
        <v>45568.541666666664</v>
      </c>
      <c r="Q907" t="s">
        <v>67</v>
      </c>
      <c r="R907" t="s">
        <v>68</v>
      </c>
      <c r="S907">
        <v>18.27</v>
      </c>
      <c r="T907">
        <v>20.57</v>
      </c>
      <c r="U907">
        <v>49.5</v>
      </c>
      <c r="V907">
        <v>2.2999999999999998</v>
      </c>
      <c r="W907">
        <v>31.22</v>
      </c>
      <c r="X907">
        <v>28.92</v>
      </c>
      <c r="Y907">
        <v>4.92</v>
      </c>
      <c r="Z907">
        <f>IF(ShipmentData[[#This Row],[ImportToFulfilledHours]]&gt;12, 1, 0)</f>
        <v>1</v>
      </c>
      <c r="AA907">
        <f>IF(ShipmentData[[#This Row],[ImportToPickUpHours]]&gt;18, 1, 0)</f>
        <v>1</v>
      </c>
    </row>
    <row r="908" spans="1:27" x14ac:dyDescent="0.35">
      <c r="A908">
        <v>1906449279</v>
      </c>
      <c r="B908" t="s">
        <v>11</v>
      </c>
      <c r="C908" t="s">
        <v>58</v>
      </c>
      <c r="D908" t="s">
        <v>39</v>
      </c>
      <c r="E908" t="s">
        <v>15</v>
      </c>
      <c r="F908" t="s">
        <v>14</v>
      </c>
      <c r="G908" t="s">
        <v>18</v>
      </c>
      <c r="H908" t="s">
        <v>41</v>
      </c>
      <c r="I908" t="s">
        <v>14</v>
      </c>
      <c r="J908" s="1">
        <v>45566.685659722221</v>
      </c>
      <c r="K908" s="1">
        <v>45567</v>
      </c>
      <c r="L908" s="1">
        <v>45567.505150462966</v>
      </c>
      <c r="M908" s="1">
        <v>45567.541666666664</v>
      </c>
      <c r="N908" s="1">
        <v>45570.61</v>
      </c>
      <c r="O908" t="s">
        <v>62</v>
      </c>
      <c r="P908" s="1">
        <v>45570.541666666664</v>
      </c>
      <c r="Q908" t="s">
        <v>67</v>
      </c>
      <c r="R908" t="s">
        <v>68</v>
      </c>
      <c r="S908">
        <v>19.670000000000002</v>
      </c>
      <c r="T908">
        <v>20.53</v>
      </c>
      <c r="U908">
        <v>94.18</v>
      </c>
      <c r="V908">
        <v>0.87</v>
      </c>
      <c r="W908">
        <v>74.5</v>
      </c>
      <c r="X908">
        <v>73.63</v>
      </c>
      <c r="Y908">
        <v>1.63</v>
      </c>
      <c r="Z908">
        <f>IF(ShipmentData[[#This Row],[ImportToFulfilledHours]]&gt;12, 1, 0)</f>
        <v>1</v>
      </c>
      <c r="AA908">
        <f>IF(ShipmentData[[#This Row],[ImportToPickUpHours]]&gt;18, 1, 0)</f>
        <v>1</v>
      </c>
    </row>
    <row r="909" spans="1:27" x14ac:dyDescent="0.35">
      <c r="A909">
        <v>1906449405</v>
      </c>
      <c r="B909" t="s">
        <v>11</v>
      </c>
      <c r="C909" t="s">
        <v>58</v>
      </c>
      <c r="D909" t="s">
        <v>39</v>
      </c>
      <c r="E909" t="s">
        <v>15</v>
      </c>
      <c r="F909" t="s">
        <v>14</v>
      </c>
      <c r="G909" t="s">
        <v>18</v>
      </c>
      <c r="H909" t="s">
        <v>41</v>
      </c>
      <c r="I909" t="s">
        <v>14</v>
      </c>
      <c r="J909" s="1">
        <v>45566.685671296298</v>
      </c>
      <c r="K909" s="1">
        <v>45567</v>
      </c>
      <c r="L909" s="1">
        <v>45567.505150462966</v>
      </c>
      <c r="M909" s="1">
        <v>45567.541666666664</v>
      </c>
      <c r="N909" s="1">
        <v>45570.846666666665</v>
      </c>
      <c r="O909" t="s">
        <v>62</v>
      </c>
      <c r="P909" s="1">
        <v>45570.541666666664</v>
      </c>
      <c r="Q909" t="s">
        <v>67</v>
      </c>
      <c r="R909" t="s">
        <v>68</v>
      </c>
      <c r="S909">
        <v>19.670000000000002</v>
      </c>
      <c r="T909">
        <v>20.53</v>
      </c>
      <c r="U909">
        <v>99.85</v>
      </c>
      <c r="V909">
        <v>0.87</v>
      </c>
      <c r="W909">
        <v>80.180000000000007</v>
      </c>
      <c r="X909">
        <v>79.319999999999993</v>
      </c>
      <c r="Y909">
        <v>7.32</v>
      </c>
      <c r="Z909">
        <f>IF(ShipmentData[[#This Row],[ImportToFulfilledHours]]&gt;12, 1, 0)</f>
        <v>1</v>
      </c>
      <c r="AA909">
        <f>IF(ShipmentData[[#This Row],[ImportToPickUpHours]]&gt;18, 1, 0)</f>
        <v>1</v>
      </c>
    </row>
    <row r="910" spans="1:27" x14ac:dyDescent="0.35">
      <c r="A910">
        <v>1490607870</v>
      </c>
      <c r="B910" t="s">
        <v>37</v>
      </c>
      <c r="C910" t="s">
        <v>57</v>
      </c>
      <c r="D910" t="s">
        <v>39</v>
      </c>
      <c r="E910" t="s">
        <v>15</v>
      </c>
      <c r="F910" t="s">
        <v>14</v>
      </c>
      <c r="G910" t="s">
        <v>28</v>
      </c>
      <c r="H910" t="s">
        <v>49</v>
      </c>
      <c r="I910" t="s">
        <v>14</v>
      </c>
      <c r="J910" s="1">
        <v>45566.691192129627</v>
      </c>
      <c r="K910" s="1">
        <v>45567</v>
      </c>
      <c r="L910" s="1">
        <v>45567.424131944441</v>
      </c>
      <c r="M910" s="1">
        <v>45567.541666666664</v>
      </c>
      <c r="N910" s="1"/>
      <c r="O910" t="s">
        <v>62</v>
      </c>
      <c r="P910" s="1">
        <v>45568.541666666664</v>
      </c>
      <c r="Q910" t="s">
        <v>69</v>
      </c>
      <c r="R910" t="s">
        <v>69</v>
      </c>
      <c r="S910">
        <v>17.579999999999998</v>
      </c>
      <c r="T910">
        <v>20.399999999999999</v>
      </c>
      <c r="V910">
        <v>2.82</v>
      </c>
      <c r="Y910">
        <v>0</v>
      </c>
      <c r="Z910">
        <f>IF(ShipmentData[[#This Row],[ImportToFulfilledHours]]&gt;12, 1, 0)</f>
        <v>1</v>
      </c>
      <c r="AA910">
        <f>IF(ShipmentData[[#This Row],[ImportToPickUpHours]]&gt;18, 1, 0)</f>
        <v>1</v>
      </c>
    </row>
    <row r="911" spans="1:27" x14ac:dyDescent="0.35">
      <c r="A911">
        <v>1490608015</v>
      </c>
      <c r="B911" t="s">
        <v>37</v>
      </c>
      <c r="C911" t="s">
        <v>57</v>
      </c>
      <c r="D911" t="s">
        <v>39</v>
      </c>
      <c r="E911" t="s">
        <v>15</v>
      </c>
      <c r="F911" t="s">
        <v>14</v>
      </c>
      <c r="G911" t="s">
        <v>28</v>
      </c>
      <c r="H911" t="s">
        <v>49</v>
      </c>
      <c r="I911" t="s">
        <v>14</v>
      </c>
      <c r="J911" s="1">
        <v>45566.691203703704</v>
      </c>
      <c r="K911" s="1">
        <v>45567</v>
      </c>
      <c r="L911" s="1">
        <v>45567.424131944441</v>
      </c>
      <c r="M911" s="1">
        <v>45567.541666666664</v>
      </c>
      <c r="N911" s="1">
        <v>45568.425000000003</v>
      </c>
      <c r="O911" t="s">
        <v>62</v>
      </c>
      <c r="P911" s="1">
        <v>45568.541666666664</v>
      </c>
      <c r="Q911" t="s">
        <v>67</v>
      </c>
      <c r="R911" t="s">
        <v>70</v>
      </c>
      <c r="S911">
        <v>17.579999999999998</v>
      </c>
      <c r="T911">
        <v>20.399999999999999</v>
      </c>
      <c r="U911">
        <v>41.6</v>
      </c>
      <c r="V911">
        <v>2.82</v>
      </c>
      <c r="W911">
        <v>24.02</v>
      </c>
      <c r="X911">
        <v>21.2</v>
      </c>
      <c r="Y911">
        <v>0</v>
      </c>
      <c r="Z911">
        <f>IF(ShipmentData[[#This Row],[ImportToFulfilledHours]]&gt;12, 1, 0)</f>
        <v>1</v>
      </c>
      <c r="AA911">
        <f>IF(ShipmentData[[#This Row],[ImportToPickUpHours]]&gt;18, 1, 0)</f>
        <v>1</v>
      </c>
    </row>
    <row r="912" spans="1:27" x14ac:dyDescent="0.35">
      <c r="A912">
        <v>1490991364</v>
      </c>
      <c r="B912" t="s">
        <v>5</v>
      </c>
      <c r="C912" t="s">
        <v>38</v>
      </c>
      <c r="D912" t="s">
        <v>39</v>
      </c>
      <c r="E912" t="s">
        <v>15</v>
      </c>
      <c r="F912" t="s">
        <v>14</v>
      </c>
      <c r="G912" t="s">
        <v>26</v>
      </c>
      <c r="H912" t="s">
        <v>42</v>
      </c>
      <c r="I912" t="s">
        <v>14</v>
      </c>
      <c r="J912" s="1">
        <v>45566.69258101852</v>
      </c>
      <c r="K912" s="1">
        <v>45567</v>
      </c>
      <c r="L912" s="1">
        <v>45567.403263888889</v>
      </c>
      <c r="M912" s="1">
        <v>45567.541666666664</v>
      </c>
      <c r="N912" s="1">
        <v>45569.623333333337</v>
      </c>
      <c r="O912" t="s">
        <v>62</v>
      </c>
      <c r="P912" s="1">
        <v>45569.541666666664</v>
      </c>
      <c r="Q912" t="s">
        <v>67</v>
      </c>
      <c r="R912" t="s">
        <v>68</v>
      </c>
      <c r="S912">
        <v>17.05</v>
      </c>
      <c r="T912">
        <v>20.37</v>
      </c>
      <c r="U912">
        <v>70.33</v>
      </c>
      <c r="V912">
        <v>3.32</v>
      </c>
      <c r="W912">
        <v>53.27</v>
      </c>
      <c r="X912">
        <v>49.95</v>
      </c>
      <c r="Y912">
        <v>1.95</v>
      </c>
      <c r="Z912">
        <f>IF(ShipmentData[[#This Row],[ImportToFulfilledHours]]&gt;12, 1, 0)</f>
        <v>1</v>
      </c>
      <c r="AA912">
        <f>IF(ShipmentData[[#This Row],[ImportToPickUpHours]]&gt;18, 1, 0)</f>
        <v>1</v>
      </c>
    </row>
    <row r="913" spans="1:27" x14ac:dyDescent="0.35">
      <c r="A913">
        <v>1490991831</v>
      </c>
      <c r="B913" t="s">
        <v>5</v>
      </c>
      <c r="C913" t="s">
        <v>38</v>
      </c>
      <c r="D913" t="s">
        <v>39</v>
      </c>
      <c r="E913" t="s">
        <v>15</v>
      </c>
      <c r="F913" t="s">
        <v>14</v>
      </c>
      <c r="G913" t="s">
        <v>26</v>
      </c>
      <c r="H913" t="s">
        <v>42</v>
      </c>
      <c r="I913" t="s">
        <v>14</v>
      </c>
      <c r="J913" s="1">
        <v>45566.69259259259</v>
      </c>
      <c r="K913" s="1">
        <v>45567</v>
      </c>
      <c r="L913" s="1">
        <v>45567.403263888889</v>
      </c>
      <c r="M913" s="1">
        <v>45567.541666666664</v>
      </c>
      <c r="N913" s="1">
        <v>45568.574328703704</v>
      </c>
      <c r="O913" t="s">
        <v>62</v>
      </c>
      <c r="P913" s="1">
        <v>45569.541666666664</v>
      </c>
      <c r="Q913" t="s">
        <v>67</v>
      </c>
      <c r="R913" t="s">
        <v>70</v>
      </c>
      <c r="S913">
        <v>17.05</v>
      </c>
      <c r="T913">
        <v>20.37</v>
      </c>
      <c r="U913">
        <v>45.15</v>
      </c>
      <c r="V913">
        <v>3.32</v>
      </c>
      <c r="W913">
        <v>28.1</v>
      </c>
      <c r="X913">
        <v>24.78</v>
      </c>
      <c r="Y913">
        <v>0</v>
      </c>
      <c r="Z913">
        <f>IF(ShipmentData[[#This Row],[ImportToFulfilledHours]]&gt;12, 1, 0)</f>
        <v>1</v>
      </c>
      <c r="AA913">
        <f>IF(ShipmentData[[#This Row],[ImportToPickUpHours]]&gt;18, 1, 0)</f>
        <v>1</v>
      </c>
    </row>
    <row r="914" spans="1:27" x14ac:dyDescent="0.35">
      <c r="A914">
        <v>1907855530</v>
      </c>
      <c r="B914" t="s">
        <v>37</v>
      </c>
      <c r="C914" t="s">
        <v>58</v>
      </c>
      <c r="D914" t="s">
        <v>39</v>
      </c>
      <c r="E914" t="s">
        <v>15</v>
      </c>
      <c r="F914" t="s">
        <v>14</v>
      </c>
      <c r="G914" t="s">
        <v>18</v>
      </c>
      <c r="H914" t="s">
        <v>41</v>
      </c>
      <c r="I914" t="s">
        <v>14</v>
      </c>
      <c r="J914" s="1">
        <v>45566.693298611113</v>
      </c>
      <c r="K914" s="1">
        <v>45567</v>
      </c>
      <c r="L914" s="1">
        <v>45567.44835648148</v>
      </c>
      <c r="M914" s="1">
        <v>45567.541666666664</v>
      </c>
      <c r="N914" s="1">
        <v>45569.556666666664</v>
      </c>
      <c r="O914" t="s">
        <v>62</v>
      </c>
      <c r="P914" s="1">
        <v>45570.541666666664</v>
      </c>
      <c r="Q914" t="s">
        <v>67</v>
      </c>
      <c r="R914" t="s">
        <v>70</v>
      </c>
      <c r="S914">
        <v>18.12</v>
      </c>
      <c r="T914">
        <v>20.350000000000001</v>
      </c>
      <c r="U914">
        <v>68.72</v>
      </c>
      <c r="V914">
        <v>2.23</v>
      </c>
      <c r="W914">
        <v>50.58</v>
      </c>
      <c r="X914">
        <v>48.35</v>
      </c>
      <c r="Y914">
        <v>0</v>
      </c>
      <c r="Z914">
        <f>IF(ShipmentData[[#This Row],[ImportToFulfilledHours]]&gt;12, 1, 0)</f>
        <v>1</v>
      </c>
      <c r="AA914">
        <f>IF(ShipmentData[[#This Row],[ImportToPickUpHours]]&gt;18, 1, 0)</f>
        <v>1</v>
      </c>
    </row>
    <row r="915" spans="1:27" x14ac:dyDescent="0.35">
      <c r="A915">
        <v>2106051866</v>
      </c>
      <c r="B915" t="s">
        <v>37</v>
      </c>
      <c r="C915" t="s">
        <v>58</v>
      </c>
      <c r="D915" t="s">
        <v>39</v>
      </c>
      <c r="E915" t="s">
        <v>15</v>
      </c>
      <c r="F915" t="s">
        <v>14</v>
      </c>
      <c r="G915" t="s">
        <v>32</v>
      </c>
      <c r="H915" t="s">
        <v>44</v>
      </c>
      <c r="I915" t="s">
        <v>14</v>
      </c>
      <c r="J915" s="1">
        <v>45566.693310185183</v>
      </c>
      <c r="K915" s="1">
        <v>45567</v>
      </c>
      <c r="L915" s="1">
        <v>45567.423657407409</v>
      </c>
      <c r="M915" s="1">
        <v>45567.541666666664</v>
      </c>
      <c r="N915" s="1">
        <v>45570.621666666666</v>
      </c>
      <c r="O915" t="s">
        <v>62</v>
      </c>
      <c r="P915" s="1">
        <v>45570.541666666664</v>
      </c>
      <c r="Q915" t="s">
        <v>67</v>
      </c>
      <c r="R915" t="s">
        <v>68</v>
      </c>
      <c r="S915">
        <v>17.52</v>
      </c>
      <c r="T915">
        <v>20.350000000000001</v>
      </c>
      <c r="U915">
        <v>94.27</v>
      </c>
      <c r="V915">
        <v>2.82</v>
      </c>
      <c r="W915">
        <v>76.75</v>
      </c>
      <c r="X915">
        <v>73.92</v>
      </c>
      <c r="Y915">
        <v>1.92</v>
      </c>
      <c r="Z915">
        <f>IF(ShipmentData[[#This Row],[ImportToFulfilledHours]]&gt;12, 1, 0)</f>
        <v>1</v>
      </c>
      <c r="AA915">
        <f>IF(ShipmentData[[#This Row],[ImportToPickUpHours]]&gt;18, 1, 0)</f>
        <v>1</v>
      </c>
    </row>
    <row r="916" spans="1:27" x14ac:dyDescent="0.35">
      <c r="A916">
        <v>1907855825</v>
      </c>
      <c r="B916" t="s">
        <v>37</v>
      </c>
      <c r="C916" t="s">
        <v>58</v>
      </c>
      <c r="D916" t="s">
        <v>39</v>
      </c>
      <c r="E916" t="s">
        <v>15</v>
      </c>
      <c r="F916" t="s">
        <v>14</v>
      </c>
      <c r="G916" t="s">
        <v>18</v>
      </c>
      <c r="H916" t="s">
        <v>41</v>
      </c>
      <c r="I916" t="s">
        <v>14</v>
      </c>
      <c r="J916" s="1">
        <v>45566.693310185183</v>
      </c>
      <c r="K916" s="1">
        <v>45567</v>
      </c>
      <c r="L916" s="1">
        <v>45567.44835648148</v>
      </c>
      <c r="M916" s="1">
        <v>45567.541666666664</v>
      </c>
      <c r="N916" s="1">
        <v>45569.525000000001</v>
      </c>
      <c r="O916" t="s">
        <v>62</v>
      </c>
      <c r="P916" s="1">
        <v>45570.541666666664</v>
      </c>
      <c r="Q916" t="s">
        <v>67</v>
      </c>
      <c r="R916" t="s">
        <v>70</v>
      </c>
      <c r="S916">
        <v>18.12</v>
      </c>
      <c r="T916">
        <v>20.350000000000001</v>
      </c>
      <c r="U916">
        <v>67.95</v>
      </c>
      <c r="V916">
        <v>2.23</v>
      </c>
      <c r="W916">
        <v>49.83</v>
      </c>
      <c r="X916">
        <v>47.6</v>
      </c>
      <c r="Y916">
        <v>0</v>
      </c>
      <c r="Z916">
        <f>IF(ShipmentData[[#This Row],[ImportToFulfilledHours]]&gt;12, 1, 0)</f>
        <v>1</v>
      </c>
      <c r="AA916">
        <f>IF(ShipmentData[[#This Row],[ImportToPickUpHours]]&gt;18, 1, 0)</f>
        <v>1</v>
      </c>
    </row>
    <row r="917" spans="1:27" x14ac:dyDescent="0.35">
      <c r="A917">
        <v>2106052497</v>
      </c>
      <c r="B917" t="s">
        <v>37</v>
      </c>
      <c r="C917" t="s">
        <v>58</v>
      </c>
      <c r="D917" t="s">
        <v>39</v>
      </c>
      <c r="E917" t="s">
        <v>15</v>
      </c>
      <c r="F917" t="s">
        <v>14</v>
      </c>
      <c r="G917" t="s">
        <v>32</v>
      </c>
      <c r="H917" t="s">
        <v>44</v>
      </c>
      <c r="I917" t="s">
        <v>14</v>
      </c>
      <c r="J917" s="1">
        <v>45566.69332175926</v>
      </c>
      <c r="K917" s="1">
        <v>45567</v>
      </c>
      <c r="L917" s="1">
        <v>45567.423657407409</v>
      </c>
      <c r="M917" s="1">
        <v>45567.541666666664</v>
      </c>
      <c r="N917" s="1">
        <v>45570.441666666666</v>
      </c>
      <c r="O917" t="s">
        <v>62</v>
      </c>
      <c r="P917" s="1">
        <v>45570.541666666664</v>
      </c>
      <c r="Q917" t="s">
        <v>67</v>
      </c>
      <c r="R917" t="s">
        <v>70</v>
      </c>
      <c r="S917">
        <v>17.52</v>
      </c>
      <c r="T917">
        <v>20.350000000000001</v>
      </c>
      <c r="U917">
        <v>89.95</v>
      </c>
      <c r="V917">
        <v>2.82</v>
      </c>
      <c r="W917">
        <v>72.42</v>
      </c>
      <c r="X917">
        <v>69.599999999999994</v>
      </c>
      <c r="Y917">
        <v>0</v>
      </c>
      <c r="Z917">
        <f>IF(ShipmentData[[#This Row],[ImportToFulfilledHours]]&gt;12, 1, 0)</f>
        <v>1</v>
      </c>
      <c r="AA917">
        <f>IF(ShipmentData[[#This Row],[ImportToPickUpHours]]&gt;18, 1, 0)</f>
        <v>1</v>
      </c>
    </row>
    <row r="918" spans="1:27" x14ac:dyDescent="0.35">
      <c r="A918">
        <v>1492044152</v>
      </c>
      <c r="B918" t="s">
        <v>37</v>
      </c>
      <c r="C918" t="s">
        <v>38</v>
      </c>
      <c r="D918" t="s">
        <v>39</v>
      </c>
      <c r="E918" t="s">
        <v>15</v>
      </c>
      <c r="F918" t="s">
        <v>14</v>
      </c>
      <c r="G918" t="s">
        <v>31</v>
      </c>
      <c r="H918" t="s">
        <v>46</v>
      </c>
      <c r="I918" t="s">
        <v>14</v>
      </c>
      <c r="J918" s="1">
        <v>45566.693969907406</v>
      </c>
      <c r="K918" s="1">
        <v>45567</v>
      </c>
      <c r="L918" s="1">
        <v>45567.625763888886</v>
      </c>
      <c r="M918" s="1">
        <v>45567.708333333336</v>
      </c>
      <c r="N918" s="1">
        <v>45568.588333333333</v>
      </c>
      <c r="O918" t="s">
        <v>63</v>
      </c>
      <c r="P918" s="1">
        <v>45569.708333333336</v>
      </c>
      <c r="Q918" t="s">
        <v>67</v>
      </c>
      <c r="R918" t="s">
        <v>70</v>
      </c>
      <c r="S918">
        <v>22.35</v>
      </c>
      <c r="T918">
        <v>24.33</v>
      </c>
      <c r="U918">
        <v>45.45</v>
      </c>
      <c r="V918">
        <v>1.97</v>
      </c>
      <c r="W918">
        <v>23.1</v>
      </c>
      <c r="X918">
        <v>21.12</v>
      </c>
      <c r="Y918">
        <v>0</v>
      </c>
      <c r="Z918">
        <f>IF(ShipmentData[[#This Row],[ImportToFulfilledHours]]&gt;12, 1, 0)</f>
        <v>1</v>
      </c>
      <c r="AA918">
        <f>IF(ShipmentData[[#This Row],[ImportToPickUpHours]]&gt;18, 1, 0)</f>
        <v>1</v>
      </c>
    </row>
    <row r="919" spans="1:27" x14ac:dyDescent="0.35">
      <c r="A919">
        <v>1492044869</v>
      </c>
      <c r="B919" t="s">
        <v>37</v>
      </c>
      <c r="C919" t="s">
        <v>38</v>
      </c>
      <c r="D919" t="s">
        <v>39</v>
      </c>
      <c r="E919" t="s">
        <v>15</v>
      </c>
      <c r="F919" t="s">
        <v>14</v>
      </c>
      <c r="G919" t="s">
        <v>31</v>
      </c>
      <c r="H919" t="s">
        <v>46</v>
      </c>
      <c r="I919" t="s">
        <v>14</v>
      </c>
      <c r="J919" s="1">
        <v>45566.693981481483</v>
      </c>
      <c r="K919" s="1">
        <v>45567</v>
      </c>
      <c r="L919" s="1">
        <v>45567.625763888886</v>
      </c>
      <c r="M919" s="1">
        <v>45567.708333333336</v>
      </c>
      <c r="N919" s="1">
        <v>45568.626331018517</v>
      </c>
      <c r="O919" t="s">
        <v>62</v>
      </c>
      <c r="P919" s="1">
        <v>45569.708333333336</v>
      </c>
      <c r="Q919" t="s">
        <v>67</v>
      </c>
      <c r="R919" t="s">
        <v>70</v>
      </c>
      <c r="S919">
        <v>22.35</v>
      </c>
      <c r="T919">
        <v>24.33</v>
      </c>
      <c r="U919">
        <v>46.37</v>
      </c>
      <c r="V919">
        <v>1.97</v>
      </c>
      <c r="W919">
        <v>24</v>
      </c>
      <c r="X919">
        <v>22.02</v>
      </c>
      <c r="Y919">
        <v>0</v>
      </c>
      <c r="Z919">
        <f>IF(ShipmentData[[#This Row],[ImportToFulfilledHours]]&gt;12, 1, 0)</f>
        <v>1</v>
      </c>
      <c r="AA919">
        <f>IF(ShipmentData[[#This Row],[ImportToPickUpHours]]&gt;18, 1, 0)</f>
        <v>1</v>
      </c>
    </row>
    <row r="920" spans="1:27" x14ac:dyDescent="0.35">
      <c r="A920">
        <v>2107318114</v>
      </c>
      <c r="B920" t="s">
        <v>6</v>
      </c>
      <c r="C920" t="s">
        <v>58</v>
      </c>
      <c r="D920" t="s">
        <v>39</v>
      </c>
      <c r="E920" t="s">
        <v>15</v>
      </c>
      <c r="F920" t="s">
        <v>14</v>
      </c>
      <c r="G920" t="s">
        <v>30</v>
      </c>
      <c r="H920" t="s">
        <v>45</v>
      </c>
      <c r="I920" t="s">
        <v>14</v>
      </c>
      <c r="J920" s="1">
        <v>45566.698171296295</v>
      </c>
      <c r="K920" s="1">
        <v>45567</v>
      </c>
      <c r="L920" s="1">
        <v>45567.424351851849</v>
      </c>
      <c r="M920" s="1">
        <v>45567.541666666664</v>
      </c>
      <c r="N920" s="1">
        <v>45570.401666666665</v>
      </c>
      <c r="O920" t="s">
        <v>62</v>
      </c>
      <c r="P920" s="1">
        <v>45570.541666666664</v>
      </c>
      <c r="Q920" t="s">
        <v>67</v>
      </c>
      <c r="R920" t="s">
        <v>70</v>
      </c>
      <c r="S920">
        <v>17.420000000000002</v>
      </c>
      <c r="T920">
        <v>20.23</v>
      </c>
      <c r="U920">
        <v>88.88</v>
      </c>
      <c r="V920">
        <v>2.8</v>
      </c>
      <c r="W920">
        <v>71.45</v>
      </c>
      <c r="X920">
        <v>68.63</v>
      </c>
      <c r="Y920">
        <v>0</v>
      </c>
      <c r="Z920">
        <f>IF(ShipmentData[[#This Row],[ImportToFulfilledHours]]&gt;12, 1, 0)</f>
        <v>1</v>
      </c>
      <c r="AA920">
        <f>IF(ShipmentData[[#This Row],[ImportToPickUpHours]]&gt;18, 1, 0)</f>
        <v>1</v>
      </c>
    </row>
    <row r="921" spans="1:27" x14ac:dyDescent="0.35">
      <c r="A921">
        <v>2107318530</v>
      </c>
      <c r="B921" t="s">
        <v>6</v>
      </c>
      <c r="C921" t="s">
        <v>58</v>
      </c>
      <c r="D921" t="s">
        <v>39</v>
      </c>
      <c r="E921" t="s">
        <v>15</v>
      </c>
      <c r="F921" t="s">
        <v>14</v>
      </c>
      <c r="G921" t="s">
        <v>30</v>
      </c>
      <c r="H921" t="s">
        <v>45</v>
      </c>
      <c r="I921" t="s">
        <v>14</v>
      </c>
      <c r="J921" s="1">
        <v>45566.698182870372</v>
      </c>
      <c r="K921" s="1">
        <v>45567</v>
      </c>
      <c r="L921" s="1">
        <v>45567.424351851849</v>
      </c>
      <c r="M921" s="1">
        <v>45567.541666666664</v>
      </c>
      <c r="N921" s="1">
        <v>45569.449664351851</v>
      </c>
      <c r="O921" t="s">
        <v>62</v>
      </c>
      <c r="P921" s="1">
        <v>45570.541666666664</v>
      </c>
      <c r="Q921" t="s">
        <v>67</v>
      </c>
      <c r="R921" t="s">
        <v>70</v>
      </c>
      <c r="S921">
        <v>17.420000000000002</v>
      </c>
      <c r="T921">
        <v>20.23</v>
      </c>
      <c r="U921">
        <v>66.03</v>
      </c>
      <c r="V921">
        <v>2.8</v>
      </c>
      <c r="W921">
        <v>48.6</v>
      </c>
      <c r="X921">
        <v>45.78</v>
      </c>
      <c r="Y921">
        <v>0</v>
      </c>
      <c r="Z921">
        <f>IF(ShipmentData[[#This Row],[ImportToFulfilledHours]]&gt;12, 1, 0)</f>
        <v>1</v>
      </c>
      <c r="AA921">
        <f>IF(ShipmentData[[#This Row],[ImportToPickUpHours]]&gt;18, 1, 0)</f>
        <v>1</v>
      </c>
    </row>
    <row r="922" spans="1:27" x14ac:dyDescent="0.35">
      <c r="A922">
        <v>1493942964</v>
      </c>
      <c r="B922" t="s">
        <v>5</v>
      </c>
      <c r="C922" t="s">
        <v>58</v>
      </c>
      <c r="D922" t="s">
        <v>39</v>
      </c>
      <c r="E922" t="s">
        <v>15</v>
      </c>
      <c r="F922" t="s">
        <v>14</v>
      </c>
      <c r="G922" t="s">
        <v>24</v>
      </c>
      <c r="H922" t="s">
        <v>48</v>
      </c>
      <c r="I922" t="s">
        <v>14</v>
      </c>
      <c r="J922" s="1">
        <v>45566.699525462966</v>
      </c>
      <c r="K922" s="1">
        <v>45567</v>
      </c>
      <c r="L922" s="1">
        <v>45567.443148148152</v>
      </c>
      <c r="M922" s="1">
        <v>45567.541666666664</v>
      </c>
      <c r="N922" s="1">
        <v>45569.723333333335</v>
      </c>
      <c r="O922" t="s">
        <v>62</v>
      </c>
      <c r="P922" s="1">
        <v>45570.541666666664</v>
      </c>
      <c r="Q922" t="s">
        <v>67</v>
      </c>
      <c r="R922" t="s">
        <v>70</v>
      </c>
      <c r="S922">
        <v>17.829999999999998</v>
      </c>
      <c r="T922">
        <v>20.2</v>
      </c>
      <c r="U922">
        <v>72.569999999999993</v>
      </c>
      <c r="V922">
        <v>2.35</v>
      </c>
      <c r="W922">
        <v>54.72</v>
      </c>
      <c r="X922">
        <v>52.35</v>
      </c>
      <c r="Y922">
        <v>0</v>
      </c>
      <c r="Z922">
        <f>IF(ShipmentData[[#This Row],[ImportToFulfilledHours]]&gt;12, 1, 0)</f>
        <v>1</v>
      </c>
      <c r="AA922">
        <f>IF(ShipmentData[[#This Row],[ImportToPickUpHours]]&gt;18, 1, 0)</f>
        <v>1</v>
      </c>
    </row>
    <row r="923" spans="1:27" x14ac:dyDescent="0.35">
      <c r="A923">
        <v>1493943178</v>
      </c>
      <c r="B923" t="s">
        <v>5</v>
      </c>
      <c r="C923" t="s">
        <v>58</v>
      </c>
      <c r="D923" t="s">
        <v>39</v>
      </c>
      <c r="E923" t="s">
        <v>15</v>
      </c>
      <c r="F923" t="s">
        <v>14</v>
      </c>
      <c r="G923" t="s">
        <v>24</v>
      </c>
      <c r="H923" t="s">
        <v>48</v>
      </c>
      <c r="I923" t="s">
        <v>14</v>
      </c>
      <c r="J923" s="1">
        <v>45566.699537037035</v>
      </c>
      <c r="K923" s="1">
        <v>45567</v>
      </c>
      <c r="L923" s="1">
        <v>45567.443148148152</v>
      </c>
      <c r="M923" s="1">
        <v>45567.541666666664</v>
      </c>
      <c r="N923" s="1">
        <v>45569.683333333334</v>
      </c>
      <c r="O923" t="s">
        <v>62</v>
      </c>
      <c r="P923" s="1">
        <v>45570.541666666664</v>
      </c>
      <c r="Q923" t="s">
        <v>67</v>
      </c>
      <c r="R923" t="s">
        <v>70</v>
      </c>
      <c r="S923">
        <v>17.829999999999998</v>
      </c>
      <c r="T923">
        <v>20.2</v>
      </c>
      <c r="U923">
        <v>71.599999999999994</v>
      </c>
      <c r="V923">
        <v>2.35</v>
      </c>
      <c r="W923">
        <v>53.75</v>
      </c>
      <c r="X923">
        <v>51.4</v>
      </c>
      <c r="Y923">
        <v>0</v>
      </c>
      <c r="Z923">
        <f>IF(ShipmentData[[#This Row],[ImportToFulfilledHours]]&gt;12, 1, 0)</f>
        <v>1</v>
      </c>
      <c r="AA923">
        <f>IF(ShipmentData[[#This Row],[ImportToPickUpHours]]&gt;18, 1, 0)</f>
        <v>1</v>
      </c>
    </row>
    <row r="924" spans="1:27" x14ac:dyDescent="0.35">
      <c r="A924">
        <v>2107911460</v>
      </c>
      <c r="B924" t="s">
        <v>13</v>
      </c>
      <c r="C924" t="s">
        <v>58</v>
      </c>
      <c r="D924" t="s">
        <v>39</v>
      </c>
      <c r="E924" t="s">
        <v>15</v>
      </c>
      <c r="F924" t="s">
        <v>14</v>
      </c>
      <c r="G924" t="s">
        <v>30</v>
      </c>
      <c r="H924" t="s">
        <v>45</v>
      </c>
      <c r="I924" t="s">
        <v>14</v>
      </c>
      <c r="J924" s="1">
        <v>45566.700949074075</v>
      </c>
      <c r="K924" s="1">
        <v>45567</v>
      </c>
      <c r="L924" s="1">
        <v>45567.450439814813</v>
      </c>
      <c r="M924" s="1">
        <v>45567.541666666664</v>
      </c>
      <c r="N924" s="1">
        <v>45570.676666666666</v>
      </c>
      <c r="O924" t="s">
        <v>62</v>
      </c>
      <c r="P924" s="1">
        <v>45570.541666666664</v>
      </c>
      <c r="Q924" t="s">
        <v>67</v>
      </c>
      <c r="R924" t="s">
        <v>68</v>
      </c>
      <c r="S924">
        <v>17.98</v>
      </c>
      <c r="T924">
        <v>20.170000000000002</v>
      </c>
      <c r="U924">
        <v>95.42</v>
      </c>
      <c r="V924">
        <v>2.1800000000000002</v>
      </c>
      <c r="W924">
        <v>77.42</v>
      </c>
      <c r="X924">
        <v>75.23</v>
      </c>
      <c r="Y924">
        <v>3.23</v>
      </c>
      <c r="Z924">
        <f>IF(ShipmentData[[#This Row],[ImportToFulfilledHours]]&gt;12, 1, 0)</f>
        <v>1</v>
      </c>
      <c r="AA924">
        <f>IF(ShipmentData[[#This Row],[ImportToPickUpHours]]&gt;18, 1, 0)</f>
        <v>1</v>
      </c>
    </row>
    <row r="925" spans="1:27" x14ac:dyDescent="0.35">
      <c r="A925">
        <v>2107901225</v>
      </c>
      <c r="B925" t="s">
        <v>13</v>
      </c>
      <c r="C925" t="s">
        <v>58</v>
      </c>
      <c r="D925" t="s">
        <v>39</v>
      </c>
      <c r="E925" t="s">
        <v>15</v>
      </c>
      <c r="F925" t="s">
        <v>14</v>
      </c>
      <c r="G925" t="s">
        <v>17</v>
      </c>
      <c r="H925" t="s">
        <v>43</v>
      </c>
      <c r="I925" t="s">
        <v>14</v>
      </c>
      <c r="J925" s="1">
        <v>45566.700949074075</v>
      </c>
      <c r="K925" s="1">
        <v>45567</v>
      </c>
      <c r="L925" s="1">
        <v>45567.399189814816</v>
      </c>
      <c r="M925" s="1">
        <v>45567.541666666664</v>
      </c>
      <c r="N925" s="1">
        <v>45570.376666666663</v>
      </c>
      <c r="O925" t="s">
        <v>62</v>
      </c>
      <c r="P925" s="1">
        <v>45570.541666666664</v>
      </c>
      <c r="Q925" t="s">
        <v>67</v>
      </c>
      <c r="R925" t="s">
        <v>70</v>
      </c>
      <c r="S925">
        <v>16.75</v>
      </c>
      <c r="T925">
        <v>20.170000000000002</v>
      </c>
      <c r="U925">
        <v>88.22</v>
      </c>
      <c r="V925">
        <v>3.42</v>
      </c>
      <c r="W925">
        <v>71.45</v>
      </c>
      <c r="X925">
        <v>68.03</v>
      </c>
      <c r="Y925">
        <v>0</v>
      </c>
      <c r="Z925">
        <f>IF(ShipmentData[[#This Row],[ImportToFulfilledHours]]&gt;12, 1, 0)</f>
        <v>1</v>
      </c>
      <c r="AA925">
        <f>IF(ShipmentData[[#This Row],[ImportToPickUpHours]]&gt;18, 1, 0)</f>
        <v>1</v>
      </c>
    </row>
    <row r="926" spans="1:27" x14ac:dyDescent="0.35">
      <c r="A926">
        <v>2107912041</v>
      </c>
      <c r="B926" t="s">
        <v>13</v>
      </c>
      <c r="C926" t="s">
        <v>58</v>
      </c>
      <c r="D926" t="s">
        <v>39</v>
      </c>
      <c r="E926" t="s">
        <v>15</v>
      </c>
      <c r="F926" t="s">
        <v>14</v>
      </c>
      <c r="G926" t="s">
        <v>30</v>
      </c>
      <c r="H926" t="s">
        <v>45</v>
      </c>
      <c r="I926" t="s">
        <v>14</v>
      </c>
      <c r="J926" s="1">
        <v>45566.700960648152</v>
      </c>
      <c r="K926" s="1">
        <v>45567</v>
      </c>
      <c r="L926" s="1">
        <v>45567.450439814813</v>
      </c>
      <c r="M926" s="1">
        <v>45567.541666666664</v>
      </c>
      <c r="N926" s="1"/>
      <c r="O926" t="s">
        <v>62</v>
      </c>
      <c r="P926" s="1">
        <v>45570.541666666664</v>
      </c>
      <c r="Q926" t="s">
        <v>69</v>
      </c>
      <c r="R926" t="s">
        <v>69</v>
      </c>
      <c r="S926">
        <v>17.98</v>
      </c>
      <c r="T926">
        <v>20.170000000000002</v>
      </c>
      <c r="V926">
        <v>2.1800000000000002</v>
      </c>
      <c r="Y926">
        <v>0</v>
      </c>
      <c r="Z926">
        <f>IF(ShipmentData[[#This Row],[ImportToFulfilledHours]]&gt;12, 1, 0)</f>
        <v>1</v>
      </c>
      <c r="AA926">
        <f>IF(ShipmentData[[#This Row],[ImportToPickUpHours]]&gt;18, 1, 0)</f>
        <v>1</v>
      </c>
    </row>
    <row r="927" spans="1:27" x14ac:dyDescent="0.35">
      <c r="A927">
        <v>2107901319</v>
      </c>
      <c r="B927" t="s">
        <v>13</v>
      </c>
      <c r="C927" t="s">
        <v>58</v>
      </c>
      <c r="D927" t="s">
        <v>39</v>
      </c>
      <c r="E927" t="s">
        <v>15</v>
      </c>
      <c r="F927" t="s">
        <v>14</v>
      </c>
      <c r="G927" t="s">
        <v>17</v>
      </c>
      <c r="H927" t="s">
        <v>43</v>
      </c>
      <c r="I927" t="s">
        <v>14</v>
      </c>
      <c r="J927" s="1">
        <v>45566.700960648152</v>
      </c>
      <c r="K927" s="1">
        <v>45567</v>
      </c>
      <c r="L927" s="1">
        <v>45567.399189814816</v>
      </c>
      <c r="M927" s="1">
        <v>45567.541666666664</v>
      </c>
      <c r="N927" s="1">
        <v>45571.421666666669</v>
      </c>
      <c r="O927" t="s">
        <v>63</v>
      </c>
      <c r="P927" s="1">
        <v>45570.541666666664</v>
      </c>
      <c r="Q927" t="s">
        <v>67</v>
      </c>
      <c r="R927" t="s">
        <v>68</v>
      </c>
      <c r="S927">
        <v>16.75</v>
      </c>
      <c r="T927">
        <v>20.170000000000002</v>
      </c>
      <c r="U927">
        <v>113.28</v>
      </c>
      <c r="V927">
        <v>3.42</v>
      </c>
      <c r="W927">
        <v>96.53</v>
      </c>
      <c r="X927">
        <v>93.12</v>
      </c>
      <c r="Y927">
        <v>21.12</v>
      </c>
      <c r="Z927">
        <f>IF(ShipmentData[[#This Row],[ImportToFulfilledHours]]&gt;12, 1, 0)</f>
        <v>1</v>
      </c>
      <c r="AA927">
        <f>IF(ShipmentData[[#This Row],[ImportToPickUpHours]]&gt;18, 1, 0)</f>
        <v>1</v>
      </c>
    </row>
    <row r="928" spans="1:27" x14ac:dyDescent="0.35">
      <c r="A928">
        <v>7260336727</v>
      </c>
      <c r="B928" t="s">
        <v>5</v>
      </c>
      <c r="C928" t="s">
        <v>57</v>
      </c>
      <c r="D928" t="s">
        <v>39</v>
      </c>
      <c r="E928" t="s">
        <v>15</v>
      </c>
      <c r="F928" t="s">
        <v>14</v>
      </c>
      <c r="G928" t="s">
        <v>39</v>
      </c>
      <c r="H928" t="s">
        <v>15</v>
      </c>
      <c r="I928" t="s">
        <v>14</v>
      </c>
      <c r="J928" s="1">
        <v>45566.70140046296</v>
      </c>
      <c r="K928" s="1">
        <v>45567</v>
      </c>
      <c r="L928" s="1">
        <v>45567.454687500001</v>
      </c>
      <c r="M928" s="1">
        <v>45567.541666666664</v>
      </c>
      <c r="N928" s="1">
        <v>45568.548333333332</v>
      </c>
      <c r="O928" t="s">
        <v>62</v>
      </c>
      <c r="P928" s="1">
        <v>45568.541666666664</v>
      </c>
      <c r="Q928" t="s">
        <v>67</v>
      </c>
      <c r="R928" t="s">
        <v>68</v>
      </c>
      <c r="S928">
        <v>18.07</v>
      </c>
      <c r="T928">
        <v>20.149999999999999</v>
      </c>
      <c r="U928">
        <v>44.32</v>
      </c>
      <c r="V928">
        <v>2.08</v>
      </c>
      <c r="W928">
        <v>26.23</v>
      </c>
      <c r="X928">
        <v>24.15</v>
      </c>
      <c r="Y928">
        <v>0.15</v>
      </c>
      <c r="Z928">
        <f>IF(ShipmentData[[#This Row],[ImportToFulfilledHours]]&gt;12, 1, 0)</f>
        <v>1</v>
      </c>
      <c r="AA928">
        <f>IF(ShipmentData[[#This Row],[ImportToPickUpHours]]&gt;18, 1, 0)</f>
        <v>1</v>
      </c>
    </row>
    <row r="929" spans="1:27" x14ac:dyDescent="0.35">
      <c r="A929">
        <v>7260337270</v>
      </c>
      <c r="B929" t="s">
        <v>5</v>
      </c>
      <c r="C929" t="s">
        <v>57</v>
      </c>
      <c r="D929" t="s">
        <v>39</v>
      </c>
      <c r="E929" t="s">
        <v>15</v>
      </c>
      <c r="F929" t="s">
        <v>14</v>
      </c>
      <c r="G929" t="s">
        <v>39</v>
      </c>
      <c r="H929" t="s">
        <v>15</v>
      </c>
      <c r="I929" t="s">
        <v>14</v>
      </c>
      <c r="J929" s="1">
        <v>45566.701412037037</v>
      </c>
      <c r="K929" s="1">
        <v>45567</v>
      </c>
      <c r="L929" s="1">
        <v>45567.454687500001</v>
      </c>
      <c r="M929" s="1">
        <v>45567.541666666664</v>
      </c>
      <c r="N929" s="1">
        <v>45568.60833333333</v>
      </c>
      <c r="O929" t="s">
        <v>62</v>
      </c>
      <c r="P929" s="1">
        <v>45568.541666666664</v>
      </c>
      <c r="Q929" t="s">
        <v>67</v>
      </c>
      <c r="R929" t="s">
        <v>68</v>
      </c>
      <c r="S929">
        <v>18.07</v>
      </c>
      <c r="T929">
        <v>20.149999999999999</v>
      </c>
      <c r="U929">
        <v>45.75</v>
      </c>
      <c r="V929">
        <v>2.08</v>
      </c>
      <c r="W929">
        <v>27.68</v>
      </c>
      <c r="X929">
        <v>25.6</v>
      </c>
      <c r="Y929">
        <v>1.6</v>
      </c>
      <c r="Z929">
        <f>IF(ShipmentData[[#This Row],[ImportToFulfilledHours]]&gt;12, 1, 0)</f>
        <v>1</v>
      </c>
      <c r="AA929">
        <f>IF(ShipmentData[[#This Row],[ImportToPickUpHours]]&gt;18, 1, 0)</f>
        <v>1</v>
      </c>
    </row>
    <row r="930" spans="1:27" x14ac:dyDescent="0.35">
      <c r="A930">
        <v>2108190371</v>
      </c>
      <c r="B930" t="s">
        <v>13</v>
      </c>
      <c r="C930" t="s">
        <v>58</v>
      </c>
      <c r="D930" t="s">
        <v>39</v>
      </c>
      <c r="E930" t="s">
        <v>15</v>
      </c>
      <c r="F930" t="s">
        <v>14</v>
      </c>
      <c r="G930" t="s">
        <v>30</v>
      </c>
      <c r="H930" t="s">
        <v>45</v>
      </c>
      <c r="I930" t="s">
        <v>14</v>
      </c>
      <c r="J930" s="1">
        <v>45566.702337962961</v>
      </c>
      <c r="K930" s="1">
        <v>45567</v>
      </c>
      <c r="L930" s="1">
        <v>45567.405601851853</v>
      </c>
      <c r="M930" s="1">
        <v>45567.541666666664</v>
      </c>
      <c r="N930" s="1">
        <v>45571.425000000003</v>
      </c>
      <c r="O930" t="s">
        <v>62</v>
      </c>
      <c r="P930" s="1">
        <v>45570.541666666664</v>
      </c>
      <c r="Q930" t="s">
        <v>67</v>
      </c>
      <c r="R930" t="s">
        <v>68</v>
      </c>
      <c r="S930">
        <v>16.87</v>
      </c>
      <c r="T930">
        <v>20.13</v>
      </c>
      <c r="U930">
        <v>113.33</v>
      </c>
      <c r="V930">
        <v>3.25</v>
      </c>
      <c r="W930">
        <v>96.45</v>
      </c>
      <c r="X930">
        <v>93.2</v>
      </c>
      <c r="Y930">
        <v>21.2</v>
      </c>
      <c r="Z930">
        <f>IF(ShipmentData[[#This Row],[ImportToFulfilledHours]]&gt;12, 1, 0)</f>
        <v>1</v>
      </c>
      <c r="AA930">
        <f>IF(ShipmentData[[#This Row],[ImportToPickUpHours]]&gt;18, 1, 0)</f>
        <v>1</v>
      </c>
    </row>
    <row r="931" spans="1:27" x14ac:dyDescent="0.35">
      <c r="A931">
        <v>2108190490</v>
      </c>
      <c r="B931" t="s">
        <v>13</v>
      </c>
      <c r="C931" t="s">
        <v>58</v>
      </c>
      <c r="D931" t="s">
        <v>39</v>
      </c>
      <c r="E931" t="s">
        <v>15</v>
      </c>
      <c r="F931" t="s">
        <v>14</v>
      </c>
      <c r="G931" t="s">
        <v>30</v>
      </c>
      <c r="H931" t="s">
        <v>45</v>
      </c>
      <c r="I931" t="s">
        <v>14</v>
      </c>
      <c r="J931" s="1">
        <v>45566.702349537038</v>
      </c>
      <c r="K931" s="1">
        <v>45567</v>
      </c>
      <c r="L931" s="1">
        <v>45567.405601851853</v>
      </c>
      <c r="M931" s="1">
        <v>45567.541666666664</v>
      </c>
      <c r="N931" s="1">
        <v>45571.385000000002</v>
      </c>
      <c r="O931" t="s">
        <v>62</v>
      </c>
      <c r="P931" s="1">
        <v>45570.541666666664</v>
      </c>
      <c r="Q931" t="s">
        <v>67</v>
      </c>
      <c r="R931" t="s">
        <v>68</v>
      </c>
      <c r="S931">
        <v>16.87</v>
      </c>
      <c r="T931">
        <v>20.13</v>
      </c>
      <c r="U931">
        <v>112.38</v>
      </c>
      <c r="V931">
        <v>3.25</v>
      </c>
      <c r="W931">
        <v>95.5</v>
      </c>
      <c r="X931">
        <v>92.23</v>
      </c>
      <c r="Y931">
        <v>20.23</v>
      </c>
      <c r="Z931">
        <f>IF(ShipmentData[[#This Row],[ImportToFulfilledHours]]&gt;12, 1, 0)</f>
        <v>1</v>
      </c>
      <c r="AA931">
        <f>IF(ShipmentData[[#This Row],[ImportToPickUpHours]]&gt;18, 1, 0)</f>
        <v>1</v>
      </c>
    </row>
    <row r="932" spans="1:27" x14ac:dyDescent="0.35">
      <c r="A932">
        <v>2108517183</v>
      </c>
      <c r="B932" t="s">
        <v>13</v>
      </c>
      <c r="C932" t="s">
        <v>58</v>
      </c>
      <c r="D932" t="s">
        <v>39</v>
      </c>
      <c r="E932" t="s">
        <v>15</v>
      </c>
      <c r="F932" t="s">
        <v>14</v>
      </c>
      <c r="G932" t="s">
        <v>17</v>
      </c>
      <c r="H932" t="s">
        <v>43</v>
      </c>
      <c r="I932" t="s">
        <v>14</v>
      </c>
      <c r="J932" s="1">
        <v>45566.703032407408</v>
      </c>
      <c r="K932" s="1">
        <v>45567</v>
      </c>
      <c r="L932" s="1">
        <v>45567.454502314817</v>
      </c>
      <c r="M932" s="1">
        <v>45567.541666666664</v>
      </c>
      <c r="N932" s="1">
        <v>45571.601666666669</v>
      </c>
      <c r="O932" t="s">
        <v>62</v>
      </c>
      <c r="P932" s="1">
        <v>45570.541666666664</v>
      </c>
      <c r="Q932" t="s">
        <v>67</v>
      </c>
      <c r="R932" t="s">
        <v>68</v>
      </c>
      <c r="S932">
        <v>18.03</v>
      </c>
      <c r="T932">
        <v>20.12</v>
      </c>
      <c r="U932">
        <v>117.57</v>
      </c>
      <c r="V932">
        <v>2.08</v>
      </c>
      <c r="W932">
        <v>99.52</v>
      </c>
      <c r="X932">
        <v>97.43</v>
      </c>
      <c r="Y932">
        <v>25.43</v>
      </c>
      <c r="Z932">
        <f>IF(ShipmentData[[#This Row],[ImportToFulfilledHours]]&gt;12, 1, 0)</f>
        <v>1</v>
      </c>
      <c r="AA932">
        <f>IF(ShipmentData[[#This Row],[ImportToPickUpHours]]&gt;18, 1, 0)</f>
        <v>1</v>
      </c>
    </row>
    <row r="933" spans="1:27" x14ac:dyDescent="0.35">
      <c r="A933">
        <v>2108517274</v>
      </c>
      <c r="B933" t="s">
        <v>13</v>
      </c>
      <c r="C933" t="s">
        <v>58</v>
      </c>
      <c r="D933" t="s">
        <v>39</v>
      </c>
      <c r="E933" t="s">
        <v>15</v>
      </c>
      <c r="F933" t="s">
        <v>14</v>
      </c>
      <c r="G933" t="s">
        <v>17</v>
      </c>
      <c r="H933" t="s">
        <v>43</v>
      </c>
      <c r="I933" t="s">
        <v>14</v>
      </c>
      <c r="J933" s="1">
        <v>45566.703043981484</v>
      </c>
      <c r="K933" s="1">
        <v>45567</v>
      </c>
      <c r="L933" s="1">
        <v>45567.454502314817</v>
      </c>
      <c r="M933" s="1">
        <v>45567.541666666664</v>
      </c>
      <c r="N933" s="1">
        <v>45570.556666666664</v>
      </c>
      <c r="O933" t="s">
        <v>62</v>
      </c>
      <c r="P933" s="1">
        <v>45570.541666666664</v>
      </c>
      <c r="Q933" t="s">
        <v>67</v>
      </c>
      <c r="R933" t="s">
        <v>68</v>
      </c>
      <c r="S933">
        <v>18.03</v>
      </c>
      <c r="T933">
        <v>20.12</v>
      </c>
      <c r="U933">
        <v>92.48</v>
      </c>
      <c r="V933">
        <v>2.08</v>
      </c>
      <c r="W933">
        <v>74.45</v>
      </c>
      <c r="X933">
        <v>72.349999999999994</v>
      </c>
      <c r="Y933">
        <v>0.35</v>
      </c>
      <c r="Z933">
        <f>IF(ShipmentData[[#This Row],[ImportToFulfilledHours]]&gt;12, 1, 0)</f>
        <v>1</v>
      </c>
      <c r="AA933">
        <f>IF(ShipmentData[[#This Row],[ImportToPickUpHours]]&gt;18, 1, 0)</f>
        <v>1</v>
      </c>
    </row>
    <row r="934" spans="1:27" x14ac:dyDescent="0.35">
      <c r="A934">
        <v>7843022975</v>
      </c>
      <c r="B934" t="s">
        <v>37</v>
      </c>
      <c r="C934" t="s">
        <v>57</v>
      </c>
      <c r="D934" t="s">
        <v>39</v>
      </c>
      <c r="E934" t="s">
        <v>15</v>
      </c>
      <c r="F934" t="s">
        <v>14</v>
      </c>
      <c r="G934" t="s">
        <v>39</v>
      </c>
      <c r="H934" t="s">
        <v>15</v>
      </c>
      <c r="I934" t="s">
        <v>14</v>
      </c>
      <c r="J934" s="1">
        <v>45566.703055555554</v>
      </c>
      <c r="K934" s="1">
        <v>45567</v>
      </c>
      <c r="L934" s="1">
        <v>45567.410069444442</v>
      </c>
      <c r="M934" s="1">
        <v>45567.541666666664</v>
      </c>
      <c r="N934" s="1">
        <v>45568.721666666665</v>
      </c>
      <c r="O934" t="s">
        <v>62</v>
      </c>
      <c r="P934" s="1">
        <v>45568.541666666664</v>
      </c>
      <c r="Q934" t="s">
        <v>67</v>
      </c>
      <c r="R934" t="s">
        <v>68</v>
      </c>
      <c r="S934">
        <v>16.97</v>
      </c>
      <c r="T934">
        <v>20.12</v>
      </c>
      <c r="U934">
        <v>48.43</v>
      </c>
      <c r="V934">
        <v>3.15</v>
      </c>
      <c r="W934">
        <v>31.47</v>
      </c>
      <c r="X934">
        <v>28.32</v>
      </c>
      <c r="Y934">
        <v>4.32</v>
      </c>
      <c r="Z934">
        <f>IF(ShipmentData[[#This Row],[ImportToFulfilledHours]]&gt;12, 1, 0)</f>
        <v>1</v>
      </c>
      <c r="AA934">
        <f>IF(ShipmentData[[#This Row],[ImportToPickUpHours]]&gt;18, 1, 0)</f>
        <v>1</v>
      </c>
    </row>
    <row r="935" spans="1:27" x14ac:dyDescent="0.35">
      <c r="A935">
        <v>7843022994</v>
      </c>
      <c r="B935" t="s">
        <v>37</v>
      </c>
      <c r="C935" t="s">
        <v>57</v>
      </c>
      <c r="D935" t="s">
        <v>39</v>
      </c>
      <c r="E935" t="s">
        <v>15</v>
      </c>
      <c r="F935" t="s">
        <v>14</v>
      </c>
      <c r="G935" t="s">
        <v>39</v>
      </c>
      <c r="H935" t="s">
        <v>15</v>
      </c>
      <c r="I935" t="s">
        <v>14</v>
      </c>
      <c r="J935" s="1">
        <v>45566.703067129631</v>
      </c>
      <c r="K935" s="1">
        <v>45567</v>
      </c>
      <c r="L935" s="1">
        <v>45567.410069444442</v>
      </c>
      <c r="M935" s="1">
        <v>45567.541666666664</v>
      </c>
      <c r="N935" s="1">
        <v>45568.449664351851</v>
      </c>
      <c r="O935" t="s">
        <v>62</v>
      </c>
      <c r="P935" s="1">
        <v>45568.541666666664</v>
      </c>
      <c r="Q935" t="s">
        <v>67</v>
      </c>
      <c r="R935" t="s">
        <v>70</v>
      </c>
      <c r="S935">
        <v>16.97</v>
      </c>
      <c r="T935">
        <v>20.12</v>
      </c>
      <c r="U935">
        <v>41.92</v>
      </c>
      <c r="V935">
        <v>3.15</v>
      </c>
      <c r="W935">
        <v>24.95</v>
      </c>
      <c r="X935">
        <v>21.78</v>
      </c>
      <c r="Y935">
        <v>0</v>
      </c>
      <c r="Z935">
        <f>IF(ShipmentData[[#This Row],[ImportToFulfilledHours]]&gt;12, 1, 0)</f>
        <v>1</v>
      </c>
      <c r="AA935">
        <f>IF(ShipmentData[[#This Row],[ImportToPickUpHours]]&gt;18, 1, 0)</f>
        <v>1</v>
      </c>
    </row>
    <row r="936" spans="1:27" x14ac:dyDescent="0.35">
      <c r="A936">
        <v>6843362595</v>
      </c>
      <c r="B936" t="s">
        <v>36</v>
      </c>
      <c r="C936" t="s">
        <v>58</v>
      </c>
      <c r="D936" t="s">
        <v>39</v>
      </c>
      <c r="E936" t="s">
        <v>15</v>
      </c>
      <c r="F936" t="s">
        <v>14</v>
      </c>
      <c r="G936" t="s">
        <v>16</v>
      </c>
      <c r="H936" t="s">
        <v>44</v>
      </c>
      <c r="I936" t="s">
        <v>14</v>
      </c>
      <c r="J936" s="1">
        <v>45566.703680555554</v>
      </c>
      <c r="K936" s="1">
        <v>45567</v>
      </c>
      <c r="L936" s="1">
        <v>45567.462638888886</v>
      </c>
      <c r="M936" s="1">
        <v>45567.541666666664</v>
      </c>
      <c r="N936" s="1">
        <v>45569.376666666663</v>
      </c>
      <c r="O936" t="s">
        <v>62</v>
      </c>
      <c r="P936" s="1">
        <v>45570.541666666664</v>
      </c>
      <c r="Q936" t="s">
        <v>67</v>
      </c>
      <c r="R936" t="s">
        <v>70</v>
      </c>
      <c r="S936">
        <v>18.2</v>
      </c>
      <c r="T936">
        <v>20.100000000000001</v>
      </c>
      <c r="U936">
        <v>64.150000000000006</v>
      </c>
      <c r="V936">
        <v>1.88</v>
      </c>
      <c r="W936">
        <v>45.93</v>
      </c>
      <c r="X936">
        <v>44.03</v>
      </c>
      <c r="Y936">
        <v>0</v>
      </c>
      <c r="Z936">
        <f>IF(ShipmentData[[#This Row],[ImportToFulfilledHours]]&gt;12, 1, 0)</f>
        <v>1</v>
      </c>
      <c r="AA936">
        <f>IF(ShipmentData[[#This Row],[ImportToPickUpHours]]&gt;18, 1, 0)</f>
        <v>1</v>
      </c>
    </row>
    <row r="937" spans="1:27" x14ac:dyDescent="0.35">
      <c r="A937">
        <v>6843362909</v>
      </c>
      <c r="B937" t="s">
        <v>36</v>
      </c>
      <c r="C937" t="s">
        <v>58</v>
      </c>
      <c r="D937" t="s">
        <v>39</v>
      </c>
      <c r="E937" t="s">
        <v>15</v>
      </c>
      <c r="F937" t="s">
        <v>14</v>
      </c>
      <c r="G937" t="s">
        <v>16</v>
      </c>
      <c r="H937" t="s">
        <v>44</v>
      </c>
      <c r="I937" t="s">
        <v>14</v>
      </c>
      <c r="J937" s="1">
        <v>45566.703692129631</v>
      </c>
      <c r="K937" s="1">
        <v>45567</v>
      </c>
      <c r="L937" s="1">
        <v>45567.462638888886</v>
      </c>
      <c r="M937" s="1">
        <v>45567.541666666664</v>
      </c>
      <c r="N937" s="1">
        <v>45570.64166666667</v>
      </c>
      <c r="O937" t="s">
        <v>62</v>
      </c>
      <c r="P937" s="1">
        <v>45570.541666666664</v>
      </c>
      <c r="Q937" t="s">
        <v>67</v>
      </c>
      <c r="R937" t="s">
        <v>68</v>
      </c>
      <c r="S937">
        <v>18.2</v>
      </c>
      <c r="T937">
        <v>20.100000000000001</v>
      </c>
      <c r="U937">
        <v>94.5</v>
      </c>
      <c r="V937">
        <v>1.88</v>
      </c>
      <c r="W937">
        <v>76.28</v>
      </c>
      <c r="X937">
        <v>74.400000000000006</v>
      </c>
      <c r="Y937">
        <v>2.4</v>
      </c>
      <c r="Z937">
        <f>IF(ShipmentData[[#This Row],[ImportToFulfilledHours]]&gt;12, 1, 0)</f>
        <v>1</v>
      </c>
      <c r="AA937">
        <f>IF(ShipmentData[[#This Row],[ImportToPickUpHours]]&gt;18, 1, 0)</f>
        <v>1</v>
      </c>
    </row>
    <row r="938" spans="1:27" x14ac:dyDescent="0.35">
      <c r="A938">
        <v>2108988332</v>
      </c>
      <c r="B938" t="s">
        <v>6</v>
      </c>
      <c r="C938" t="s">
        <v>38</v>
      </c>
      <c r="D938" t="s">
        <v>39</v>
      </c>
      <c r="E938" t="s">
        <v>15</v>
      </c>
      <c r="F938" t="s">
        <v>14</v>
      </c>
      <c r="G938" t="s">
        <v>55</v>
      </c>
      <c r="H938" t="s">
        <v>53</v>
      </c>
      <c r="I938" t="s">
        <v>14</v>
      </c>
      <c r="J938" s="1">
        <v>45566.704421296294</v>
      </c>
      <c r="K938" s="1">
        <v>45567</v>
      </c>
      <c r="L938" s="1">
        <v>45567.396504629629</v>
      </c>
      <c r="M938" s="1">
        <v>45567.541666666664</v>
      </c>
      <c r="N938" s="1">
        <v>45569.381666666668</v>
      </c>
      <c r="O938" t="s">
        <v>62</v>
      </c>
      <c r="P938" s="1">
        <v>45569.541666666664</v>
      </c>
      <c r="Q938" t="s">
        <v>67</v>
      </c>
      <c r="R938" t="s">
        <v>70</v>
      </c>
      <c r="S938">
        <v>16.600000000000001</v>
      </c>
      <c r="T938">
        <v>20.079999999999998</v>
      </c>
      <c r="U938">
        <v>64.25</v>
      </c>
      <c r="V938">
        <v>3.48</v>
      </c>
      <c r="W938">
        <v>47.63</v>
      </c>
      <c r="X938">
        <v>44.15</v>
      </c>
      <c r="Y938">
        <v>0</v>
      </c>
      <c r="Z938">
        <f>IF(ShipmentData[[#This Row],[ImportToFulfilledHours]]&gt;12, 1, 0)</f>
        <v>1</v>
      </c>
      <c r="AA938">
        <f>IF(ShipmentData[[#This Row],[ImportToPickUpHours]]&gt;18, 1, 0)</f>
        <v>1</v>
      </c>
    </row>
    <row r="939" spans="1:27" x14ac:dyDescent="0.35">
      <c r="A939">
        <v>2108989000</v>
      </c>
      <c r="B939" t="s">
        <v>6</v>
      </c>
      <c r="C939" t="s">
        <v>38</v>
      </c>
      <c r="D939" t="s">
        <v>39</v>
      </c>
      <c r="E939" t="s">
        <v>15</v>
      </c>
      <c r="F939" t="s">
        <v>14</v>
      </c>
      <c r="G939" t="s">
        <v>55</v>
      </c>
      <c r="H939" t="s">
        <v>53</v>
      </c>
      <c r="I939" t="s">
        <v>14</v>
      </c>
      <c r="J939" s="1">
        <v>45566.704432870371</v>
      </c>
      <c r="K939" s="1">
        <v>45567</v>
      </c>
      <c r="L939" s="1">
        <v>45567.396504629629</v>
      </c>
      <c r="M939" s="1">
        <v>45567.541666666664</v>
      </c>
      <c r="N939" s="1">
        <v>45568.676666666666</v>
      </c>
      <c r="O939" t="s">
        <v>62</v>
      </c>
      <c r="P939" s="1">
        <v>45569.541666666664</v>
      </c>
      <c r="Q939" t="s">
        <v>67</v>
      </c>
      <c r="R939" t="s">
        <v>70</v>
      </c>
      <c r="S939">
        <v>16.600000000000001</v>
      </c>
      <c r="T939">
        <v>20.079999999999998</v>
      </c>
      <c r="U939">
        <v>47.33</v>
      </c>
      <c r="V939">
        <v>3.48</v>
      </c>
      <c r="W939">
        <v>30.72</v>
      </c>
      <c r="X939">
        <v>27.23</v>
      </c>
      <c r="Y939">
        <v>0</v>
      </c>
      <c r="Z939">
        <f>IF(ShipmentData[[#This Row],[ImportToFulfilledHours]]&gt;12, 1, 0)</f>
        <v>1</v>
      </c>
      <c r="AA939">
        <f>IF(ShipmentData[[#This Row],[ImportToPickUpHours]]&gt;18, 1, 0)</f>
        <v>1</v>
      </c>
    </row>
    <row r="940" spans="1:27" x14ac:dyDescent="0.35">
      <c r="A940">
        <v>9451404337</v>
      </c>
      <c r="B940" t="s">
        <v>36</v>
      </c>
      <c r="C940" t="s">
        <v>57</v>
      </c>
      <c r="D940" t="s">
        <v>39</v>
      </c>
      <c r="E940" t="s">
        <v>15</v>
      </c>
      <c r="F940" t="s">
        <v>14</v>
      </c>
      <c r="G940" t="s">
        <v>27</v>
      </c>
      <c r="H940" t="s">
        <v>52</v>
      </c>
      <c r="I940" t="s">
        <v>14</v>
      </c>
      <c r="J940" s="1">
        <v>45566.704884259256</v>
      </c>
      <c r="K940" s="1">
        <v>45567</v>
      </c>
      <c r="L940" s="1">
        <v>45567.663148148145</v>
      </c>
      <c r="M940" s="1">
        <v>45567.708333333336</v>
      </c>
      <c r="N940" s="1">
        <v>45568.428333333337</v>
      </c>
      <c r="O940" t="s">
        <v>63</v>
      </c>
      <c r="P940" s="1">
        <v>45568.708333333336</v>
      </c>
      <c r="Q940" t="s">
        <v>67</v>
      </c>
      <c r="R940" t="s">
        <v>70</v>
      </c>
      <c r="S940">
        <v>22.98</v>
      </c>
      <c r="T940">
        <v>24.07</v>
      </c>
      <c r="U940">
        <v>41.35</v>
      </c>
      <c r="V940">
        <v>1.08</v>
      </c>
      <c r="W940">
        <v>18.350000000000001</v>
      </c>
      <c r="X940">
        <v>17.27</v>
      </c>
      <c r="Y940">
        <v>0</v>
      </c>
      <c r="Z940">
        <f>IF(ShipmentData[[#This Row],[ImportToFulfilledHours]]&gt;12, 1, 0)</f>
        <v>1</v>
      </c>
      <c r="AA940">
        <f>IF(ShipmentData[[#This Row],[ImportToPickUpHours]]&gt;18, 1, 0)</f>
        <v>1</v>
      </c>
    </row>
    <row r="941" spans="1:27" x14ac:dyDescent="0.35">
      <c r="A941">
        <v>9451404901</v>
      </c>
      <c r="B941" t="s">
        <v>36</v>
      </c>
      <c r="C941" t="s">
        <v>57</v>
      </c>
      <c r="D941" t="s">
        <v>39</v>
      </c>
      <c r="E941" t="s">
        <v>15</v>
      </c>
      <c r="F941" t="s">
        <v>14</v>
      </c>
      <c r="G941" t="s">
        <v>27</v>
      </c>
      <c r="H941" t="s">
        <v>52</v>
      </c>
      <c r="I941" t="s">
        <v>14</v>
      </c>
      <c r="J941" s="1">
        <v>45566.704895833333</v>
      </c>
      <c r="K941" s="1">
        <v>45567</v>
      </c>
      <c r="L941" s="1">
        <v>45567.663148148145</v>
      </c>
      <c r="M941" s="1">
        <v>45567.708333333336</v>
      </c>
      <c r="N941" s="1">
        <v>45568.423333333332</v>
      </c>
      <c r="O941" t="s">
        <v>62</v>
      </c>
      <c r="P941" s="1">
        <v>45568.708333333336</v>
      </c>
      <c r="Q941" t="s">
        <v>67</v>
      </c>
      <c r="R941" t="s">
        <v>70</v>
      </c>
      <c r="S941">
        <v>22.98</v>
      </c>
      <c r="T941">
        <v>24.07</v>
      </c>
      <c r="U941">
        <v>41.23</v>
      </c>
      <c r="V941">
        <v>1.08</v>
      </c>
      <c r="W941">
        <v>18.23</v>
      </c>
      <c r="X941">
        <v>17.149999999999999</v>
      </c>
      <c r="Y941">
        <v>0</v>
      </c>
      <c r="Z941">
        <f>IF(ShipmentData[[#This Row],[ImportToFulfilledHours]]&gt;12, 1, 0)</f>
        <v>1</v>
      </c>
      <c r="AA941">
        <f>IF(ShipmentData[[#This Row],[ImportToPickUpHours]]&gt;18, 1, 0)</f>
        <v>1</v>
      </c>
    </row>
    <row r="942" spans="1:27" x14ac:dyDescent="0.35">
      <c r="A942">
        <v>2109565663</v>
      </c>
      <c r="B942" t="s">
        <v>13</v>
      </c>
      <c r="C942" t="s">
        <v>38</v>
      </c>
      <c r="D942" t="s">
        <v>39</v>
      </c>
      <c r="E942" t="s">
        <v>15</v>
      </c>
      <c r="F942" t="s">
        <v>14</v>
      </c>
      <c r="G942" t="s">
        <v>17</v>
      </c>
      <c r="H942" t="s">
        <v>43</v>
      </c>
      <c r="I942" t="s">
        <v>14</v>
      </c>
      <c r="J942" s="1">
        <v>45566.705810185187</v>
      </c>
      <c r="K942" s="1">
        <v>45567</v>
      </c>
      <c r="L942" s="1">
        <v>45567.451562499999</v>
      </c>
      <c r="M942" s="1">
        <v>45567.541666666664</v>
      </c>
      <c r="N942" s="1">
        <v>45570.676666666666</v>
      </c>
      <c r="O942" t="s">
        <v>62</v>
      </c>
      <c r="P942" s="1">
        <v>45569.541666666664</v>
      </c>
      <c r="Q942" t="s">
        <v>67</v>
      </c>
      <c r="R942" t="s">
        <v>68</v>
      </c>
      <c r="S942">
        <v>17.88</v>
      </c>
      <c r="T942">
        <v>20.05</v>
      </c>
      <c r="U942">
        <v>95.3</v>
      </c>
      <c r="V942">
        <v>2.15</v>
      </c>
      <c r="W942">
        <v>77.400000000000006</v>
      </c>
      <c r="X942">
        <v>75.23</v>
      </c>
      <c r="Y942">
        <v>27.23</v>
      </c>
      <c r="Z942">
        <f>IF(ShipmentData[[#This Row],[ImportToFulfilledHours]]&gt;12, 1, 0)</f>
        <v>1</v>
      </c>
      <c r="AA942">
        <f>IF(ShipmentData[[#This Row],[ImportToPickUpHours]]&gt;18, 1, 0)</f>
        <v>1</v>
      </c>
    </row>
    <row r="943" spans="1:27" x14ac:dyDescent="0.35">
      <c r="A943">
        <v>2109566055</v>
      </c>
      <c r="B943" t="s">
        <v>13</v>
      </c>
      <c r="C943" t="s">
        <v>38</v>
      </c>
      <c r="D943" t="s">
        <v>39</v>
      </c>
      <c r="E943" t="s">
        <v>15</v>
      </c>
      <c r="F943" t="s">
        <v>14</v>
      </c>
      <c r="G943" t="s">
        <v>17</v>
      </c>
      <c r="H943" t="s">
        <v>43</v>
      </c>
      <c r="I943" t="s">
        <v>14</v>
      </c>
      <c r="J943" s="1">
        <v>45566.705821759257</v>
      </c>
      <c r="K943" s="1">
        <v>45567</v>
      </c>
      <c r="L943" s="1">
        <v>45567.451562499999</v>
      </c>
      <c r="M943" s="1">
        <v>45567.541666666664</v>
      </c>
      <c r="N943" s="1">
        <v>45570.64166666667</v>
      </c>
      <c r="O943" t="s">
        <v>62</v>
      </c>
      <c r="P943" s="1">
        <v>45569.541666666664</v>
      </c>
      <c r="Q943" t="s">
        <v>67</v>
      </c>
      <c r="R943" t="s">
        <v>68</v>
      </c>
      <c r="S943">
        <v>17.88</v>
      </c>
      <c r="T943">
        <v>20.05</v>
      </c>
      <c r="U943">
        <v>94.45</v>
      </c>
      <c r="V943">
        <v>2.15</v>
      </c>
      <c r="W943">
        <v>76.55</v>
      </c>
      <c r="X943">
        <v>74.400000000000006</v>
      </c>
      <c r="Y943">
        <v>26.4</v>
      </c>
      <c r="Z943">
        <f>IF(ShipmentData[[#This Row],[ImportToFulfilledHours]]&gt;12, 1, 0)</f>
        <v>1</v>
      </c>
      <c r="AA943">
        <f>IF(ShipmentData[[#This Row],[ImportToPickUpHours]]&gt;18, 1, 0)</f>
        <v>1</v>
      </c>
    </row>
    <row r="944" spans="1:27" x14ac:dyDescent="0.35">
      <c r="A944">
        <v>1497293593</v>
      </c>
      <c r="B944" t="s">
        <v>37</v>
      </c>
      <c r="C944" t="s">
        <v>38</v>
      </c>
      <c r="D944" t="s">
        <v>39</v>
      </c>
      <c r="E944" t="s">
        <v>15</v>
      </c>
      <c r="F944" t="s">
        <v>14</v>
      </c>
      <c r="G944" t="s">
        <v>31</v>
      </c>
      <c r="H944" t="s">
        <v>46</v>
      </c>
      <c r="I944" t="s">
        <v>14</v>
      </c>
      <c r="J944" s="1">
        <v>45566.707858796297</v>
      </c>
      <c r="K944" s="1">
        <v>45567</v>
      </c>
      <c r="L944" s="1">
        <v>45567.52783564815</v>
      </c>
      <c r="M944" s="1">
        <v>45567.541666666664</v>
      </c>
      <c r="N944" s="1">
        <v>45569.536666666667</v>
      </c>
      <c r="O944" t="s">
        <v>62</v>
      </c>
      <c r="P944" s="1">
        <v>45569.541666666664</v>
      </c>
      <c r="Q944" t="s">
        <v>67</v>
      </c>
      <c r="R944" t="s">
        <v>70</v>
      </c>
      <c r="S944">
        <v>19.670000000000002</v>
      </c>
      <c r="T944">
        <v>20</v>
      </c>
      <c r="U944">
        <v>67.88</v>
      </c>
      <c r="V944">
        <v>0.32</v>
      </c>
      <c r="W944">
        <v>48.2</v>
      </c>
      <c r="X944">
        <v>47.87</v>
      </c>
      <c r="Y944">
        <v>0</v>
      </c>
      <c r="Z944">
        <f>IF(ShipmentData[[#This Row],[ImportToFulfilledHours]]&gt;12, 1, 0)</f>
        <v>1</v>
      </c>
      <c r="AA944">
        <f>IF(ShipmentData[[#This Row],[ImportToPickUpHours]]&gt;18, 1, 0)</f>
        <v>1</v>
      </c>
    </row>
    <row r="945" spans="1:27" x14ac:dyDescent="0.35">
      <c r="A945">
        <v>1497388189</v>
      </c>
      <c r="B945" t="s">
        <v>12</v>
      </c>
      <c r="C945" t="s">
        <v>58</v>
      </c>
      <c r="D945" t="s">
        <v>39</v>
      </c>
      <c r="E945" t="s">
        <v>15</v>
      </c>
      <c r="F945" t="s">
        <v>14</v>
      </c>
      <c r="G945" t="s">
        <v>30</v>
      </c>
      <c r="H945" t="s">
        <v>45</v>
      </c>
      <c r="I945" t="s">
        <v>14</v>
      </c>
      <c r="J945" s="1">
        <v>45566.707858796297</v>
      </c>
      <c r="K945" s="1">
        <v>45567</v>
      </c>
      <c r="L945" s="1">
        <v>45567.380370370367</v>
      </c>
      <c r="M945" s="1">
        <v>45567.541666666664</v>
      </c>
      <c r="N945" s="1"/>
      <c r="O945" t="s">
        <v>62</v>
      </c>
      <c r="P945" s="1">
        <v>45570.541666666664</v>
      </c>
      <c r="Q945" t="s">
        <v>69</v>
      </c>
      <c r="R945" t="s">
        <v>69</v>
      </c>
      <c r="S945">
        <v>16.13</v>
      </c>
      <c r="T945">
        <v>20</v>
      </c>
      <c r="V945">
        <v>3.87</v>
      </c>
      <c r="Y945">
        <v>0</v>
      </c>
      <c r="Z945">
        <f>IF(ShipmentData[[#This Row],[ImportToFulfilledHours]]&gt;12, 1, 0)</f>
        <v>1</v>
      </c>
      <c r="AA945">
        <f>IF(ShipmentData[[#This Row],[ImportToPickUpHours]]&gt;18, 1, 0)</f>
        <v>1</v>
      </c>
    </row>
    <row r="946" spans="1:27" x14ac:dyDescent="0.35">
      <c r="A946">
        <v>1497293850</v>
      </c>
      <c r="B946" t="s">
        <v>37</v>
      </c>
      <c r="C946" t="s">
        <v>38</v>
      </c>
      <c r="D946" t="s">
        <v>39</v>
      </c>
      <c r="E946" t="s">
        <v>15</v>
      </c>
      <c r="F946" t="s">
        <v>14</v>
      </c>
      <c r="G946" t="s">
        <v>31</v>
      </c>
      <c r="H946" t="s">
        <v>46</v>
      </c>
      <c r="I946" t="s">
        <v>14</v>
      </c>
      <c r="J946" s="1">
        <v>45566.707870370374</v>
      </c>
      <c r="K946" s="1">
        <v>45567</v>
      </c>
      <c r="L946" s="1">
        <v>45567.52783564815</v>
      </c>
      <c r="M946" s="1">
        <v>45567.541666666664</v>
      </c>
      <c r="N946" s="1">
        <v>45568.416666666664</v>
      </c>
      <c r="O946" t="s">
        <v>63</v>
      </c>
      <c r="P946" s="1">
        <v>45569.541666666664</v>
      </c>
      <c r="Q946" t="s">
        <v>67</v>
      </c>
      <c r="R946" t="s">
        <v>70</v>
      </c>
      <c r="S946">
        <v>19.670000000000002</v>
      </c>
      <c r="T946">
        <v>20</v>
      </c>
      <c r="U946">
        <v>41</v>
      </c>
      <c r="V946">
        <v>0.32</v>
      </c>
      <c r="W946">
        <v>21.32</v>
      </c>
      <c r="X946">
        <v>21</v>
      </c>
      <c r="Y946">
        <v>0</v>
      </c>
      <c r="Z946">
        <f>IF(ShipmentData[[#This Row],[ImportToFulfilledHours]]&gt;12, 1, 0)</f>
        <v>1</v>
      </c>
      <c r="AA946">
        <f>IF(ShipmentData[[#This Row],[ImportToPickUpHours]]&gt;18, 1, 0)</f>
        <v>1</v>
      </c>
    </row>
    <row r="947" spans="1:27" x14ac:dyDescent="0.35">
      <c r="A947">
        <v>1497388330</v>
      </c>
      <c r="B947" t="s">
        <v>12</v>
      </c>
      <c r="C947" t="s">
        <v>58</v>
      </c>
      <c r="D947" t="s">
        <v>39</v>
      </c>
      <c r="E947" t="s">
        <v>15</v>
      </c>
      <c r="F947" t="s">
        <v>14</v>
      </c>
      <c r="G947" t="s">
        <v>30</v>
      </c>
      <c r="H947" t="s">
        <v>45</v>
      </c>
      <c r="I947" t="s">
        <v>14</v>
      </c>
      <c r="J947" s="1">
        <v>45566.707870370374</v>
      </c>
      <c r="K947" s="1">
        <v>45567</v>
      </c>
      <c r="L947" s="1">
        <v>45567.380370370367</v>
      </c>
      <c r="M947" s="1">
        <v>45567.541666666664</v>
      </c>
      <c r="N947" s="1">
        <v>45570.561666666668</v>
      </c>
      <c r="O947" t="s">
        <v>62</v>
      </c>
      <c r="P947" s="1">
        <v>45570.541666666664</v>
      </c>
      <c r="Q947" t="s">
        <v>67</v>
      </c>
      <c r="R947" t="s">
        <v>68</v>
      </c>
      <c r="S947">
        <v>16.13</v>
      </c>
      <c r="T947">
        <v>20</v>
      </c>
      <c r="U947">
        <v>92.48</v>
      </c>
      <c r="V947">
        <v>3.87</v>
      </c>
      <c r="W947">
        <v>76.349999999999994</v>
      </c>
      <c r="X947">
        <v>72.47</v>
      </c>
      <c r="Y947">
        <v>0.47</v>
      </c>
      <c r="Z947">
        <f>IF(ShipmentData[[#This Row],[ImportToFulfilledHours]]&gt;12, 1, 0)</f>
        <v>1</v>
      </c>
      <c r="AA947">
        <f>IF(ShipmentData[[#This Row],[ImportToPickUpHours]]&gt;18, 1, 0)</f>
        <v>1</v>
      </c>
    </row>
    <row r="948" spans="1:27" x14ac:dyDescent="0.35">
      <c r="A948">
        <v>1911475948</v>
      </c>
      <c r="B948" t="s">
        <v>37</v>
      </c>
      <c r="C948" t="s">
        <v>58</v>
      </c>
      <c r="D948" t="s">
        <v>39</v>
      </c>
      <c r="E948" t="s">
        <v>15</v>
      </c>
      <c r="F948" t="s">
        <v>14</v>
      </c>
      <c r="G948" t="s">
        <v>18</v>
      </c>
      <c r="H948" t="s">
        <v>41</v>
      </c>
      <c r="I948" t="s">
        <v>14</v>
      </c>
      <c r="J948" s="1">
        <v>45566.712048611109</v>
      </c>
      <c r="K948" s="1">
        <v>45568</v>
      </c>
      <c r="L948" s="1">
        <v>45567.513206018521</v>
      </c>
      <c r="M948" s="1">
        <v>45567.541666666664</v>
      </c>
      <c r="N948" s="1">
        <v>45569.696666666663</v>
      </c>
      <c r="O948" t="s">
        <v>62</v>
      </c>
      <c r="P948" s="1">
        <v>45570.541666666664</v>
      </c>
      <c r="Q948" t="s">
        <v>67</v>
      </c>
      <c r="R948" t="s">
        <v>70</v>
      </c>
      <c r="S948">
        <v>19.22</v>
      </c>
      <c r="T948">
        <v>19.899999999999999</v>
      </c>
      <c r="U948">
        <v>71.62</v>
      </c>
      <c r="V948">
        <v>0.67</v>
      </c>
      <c r="W948">
        <v>52.4</v>
      </c>
      <c r="X948">
        <v>51.72</v>
      </c>
      <c r="Y948">
        <v>0</v>
      </c>
      <c r="Z948">
        <f>IF(ShipmentData[[#This Row],[ImportToFulfilledHours]]&gt;12, 1, 0)</f>
        <v>1</v>
      </c>
      <c r="AA948">
        <f>IF(ShipmentData[[#This Row],[ImportToPickUpHours]]&gt;18, 1, 0)</f>
        <v>1</v>
      </c>
    </row>
    <row r="949" spans="1:27" x14ac:dyDescent="0.35">
      <c r="A949">
        <v>1911476087</v>
      </c>
      <c r="B949" t="s">
        <v>37</v>
      </c>
      <c r="C949" t="s">
        <v>58</v>
      </c>
      <c r="D949" t="s">
        <v>39</v>
      </c>
      <c r="E949" t="s">
        <v>15</v>
      </c>
      <c r="F949" t="s">
        <v>14</v>
      </c>
      <c r="G949" t="s">
        <v>18</v>
      </c>
      <c r="H949" t="s">
        <v>41</v>
      </c>
      <c r="I949" t="s">
        <v>14</v>
      </c>
      <c r="J949" s="1">
        <v>45566.712060185186</v>
      </c>
      <c r="K949" s="1">
        <v>45568</v>
      </c>
      <c r="L949" s="1">
        <v>45567.513206018521</v>
      </c>
      <c r="M949" s="1">
        <v>45567.541666666664</v>
      </c>
      <c r="N949" s="1">
        <v>45570.396666666667</v>
      </c>
      <c r="O949" t="s">
        <v>62</v>
      </c>
      <c r="P949" s="1">
        <v>45570.541666666664</v>
      </c>
      <c r="Q949" t="s">
        <v>67</v>
      </c>
      <c r="R949" t="s">
        <v>70</v>
      </c>
      <c r="S949">
        <v>19.22</v>
      </c>
      <c r="T949">
        <v>19.899999999999999</v>
      </c>
      <c r="U949">
        <v>88.42</v>
      </c>
      <c r="V949">
        <v>0.67</v>
      </c>
      <c r="W949">
        <v>69.2</v>
      </c>
      <c r="X949">
        <v>68.52</v>
      </c>
      <c r="Y949">
        <v>0</v>
      </c>
      <c r="Z949">
        <f>IF(ShipmentData[[#This Row],[ImportToFulfilledHours]]&gt;12, 1, 0)</f>
        <v>1</v>
      </c>
      <c r="AA949">
        <f>IF(ShipmentData[[#This Row],[ImportToPickUpHours]]&gt;18, 1, 0)</f>
        <v>1</v>
      </c>
    </row>
    <row r="950" spans="1:27" x14ac:dyDescent="0.35">
      <c r="A950">
        <v>2111294458</v>
      </c>
      <c r="B950" t="s">
        <v>6</v>
      </c>
      <c r="C950" t="s">
        <v>58</v>
      </c>
      <c r="D950" t="s">
        <v>39</v>
      </c>
      <c r="E950" t="s">
        <v>15</v>
      </c>
      <c r="F950" t="s">
        <v>14</v>
      </c>
      <c r="G950" t="s">
        <v>18</v>
      </c>
      <c r="H950" t="s">
        <v>41</v>
      </c>
      <c r="I950" t="s">
        <v>14</v>
      </c>
      <c r="J950" s="1">
        <v>45566.714143518519</v>
      </c>
      <c r="K950" s="1">
        <v>45568</v>
      </c>
      <c r="L950" s="1">
        <v>45567.39634259259</v>
      </c>
      <c r="M950" s="1">
        <v>45567.541666666664</v>
      </c>
      <c r="N950" s="1">
        <v>45569.556666666664</v>
      </c>
      <c r="O950" t="s">
        <v>62</v>
      </c>
      <c r="P950" s="1">
        <v>45570.541666666664</v>
      </c>
      <c r="Q950" t="s">
        <v>67</v>
      </c>
      <c r="R950" t="s">
        <v>70</v>
      </c>
      <c r="S950">
        <v>16.37</v>
      </c>
      <c r="T950">
        <v>19.850000000000001</v>
      </c>
      <c r="U950">
        <v>68.22</v>
      </c>
      <c r="V950">
        <v>3.48</v>
      </c>
      <c r="W950">
        <v>51.83</v>
      </c>
      <c r="X950">
        <v>48.35</v>
      </c>
      <c r="Y950">
        <v>0</v>
      </c>
      <c r="Z950">
        <f>IF(ShipmentData[[#This Row],[ImportToFulfilledHours]]&gt;12, 1, 0)</f>
        <v>1</v>
      </c>
      <c r="AA950">
        <f>IF(ShipmentData[[#This Row],[ImportToPickUpHours]]&gt;18, 1, 0)</f>
        <v>1</v>
      </c>
    </row>
    <row r="951" spans="1:27" x14ac:dyDescent="0.35">
      <c r="A951">
        <v>2111294524</v>
      </c>
      <c r="B951" t="s">
        <v>6</v>
      </c>
      <c r="C951" t="s">
        <v>58</v>
      </c>
      <c r="D951" t="s">
        <v>39</v>
      </c>
      <c r="E951" t="s">
        <v>15</v>
      </c>
      <c r="F951" t="s">
        <v>14</v>
      </c>
      <c r="G951" t="s">
        <v>18</v>
      </c>
      <c r="H951" t="s">
        <v>41</v>
      </c>
      <c r="I951" t="s">
        <v>14</v>
      </c>
      <c r="J951" s="1">
        <v>45566.714155092595</v>
      </c>
      <c r="K951" s="1">
        <v>45568</v>
      </c>
      <c r="L951" s="1">
        <v>45567.39634259259</v>
      </c>
      <c r="M951" s="1">
        <v>45567.541666666664</v>
      </c>
      <c r="N951" s="1">
        <v>45569.504999999997</v>
      </c>
      <c r="O951" t="s">
        <v>62</v>
      </c>
      <c r="P951" s="1">
        <v>45570.541666666664</v>
      </c>
      <c r="Q951" t="s">
        <v>67</v>
      </c>
      <c r="R951" t="s">
        <v>70</v>
      </c>
      <c r="S951">
        <v>16.37</v>
      </c>
      <c r="T951">
        <v>19.850000000000001</v>
      </c>
      <c r="U951">
        <v>66.97</v>
      </c>
      <c r="V951">
        <v>3.48</v>
      </c>
      <c r="W951">
        <v>50.6</v>
      </c>
      <c r="X951">
        <v>47.12</v>
      </c>
      <c r="Y951">
        <v>0</v>
      </c>
      <c r="Z951">
        <f>IF(ShipmentData[[#This Row],[ImportToFulfilledHours]]&gt;12, 1, 0)</f>
        <v>1</v>
      </c>
      <c r="AA951">
        <f>IF(ShipmentData[[#This Row],[ImportToPickUpHours]]&gt;18, 1, 0)</f>
        <v>1</v>
      </c>
    </row>
    <row r="952" spans="1:27" x14ac:dyDescent="0.35">
      <c r="A952">
        <v>1912485849</v>
      </c>
      <c r="B952" t="s">
        <v>11</v>
      </c>
      <c r="C952" t="s">
        <v>58</v>
      </c>
      <c r="D952" t="s">
        <v>39</v>
      </c>
      <c r="E952" t="s">
        <v>15</v>
      </c>
      <c r="F952" t="s">
        <v>14</v>
      </c>
      <c r="G952" t="s">
        <v>18</v>
      </c>
      <c r="H952" t="s">
        <v>41</v>
      </c>
      <c r="I952" t="s">
        <v>14</v>
      </c>
      <c r="J952" s="1">
        <v>45566.716909722221</v>
      </c>
      <c r="K952" s="1">
        <v>45568</v>
      </c>
      <c r="L952" s="1">
        <v>45567.4844212963</v>
      </c>
      <c r="M952" s="1">
        <v>45567.541666666664</v>
      </c>
      <c r="N952" s="1">
        <v>45570.761666666665</v>
      </c>
      <c r="O952" t="s">
        <v>62</v>
      </c>
      <c r="P952" s="1">
        <v>45570.541666666664</v>
      </c>
      <c r="Q952" t="s">
        <v>67</v>
      </c>
      <c r="R952" t="s">
        <v>68</v>
      </c>
      <c r="S952">
        <v>18.420000000000002</v>
      </c>
      <c r="T952">
        <v>19.78</v>
      </c>
      <c r="U952">
        <v>97.07</v>
      </c>
      <c r="V952">
        <v>1.37</v>
      </c>
      <c r="W952">
        <v>78.650000000000006</v>
      </c>
      <c r="X952">
        <v>77.27</v>
      </c>
      <c r="Y952">
        <v>5.27</v>
      </c>
      <c r="Z952">
        <f>IF(ShipmentData[[#This Row],[ImportToFulfilledHours]]&gt;12, 1, 0)</f>
        <v>1</v>
      </c>
      <c r="AA952">
        <f>IF(ShipmentData[[#This Row],[ImportToPickUpHours]]&gt;18, 1, 0)</f>
        <v>1</v>
      </c>
    </row>
    <row r="953" spans="1:27" x14ac:dyDescent="0.35">
      <c r="A953">
        <v>1912485869</v>
      </c>
      <c r="B953" t="s">
        <v>11</v>
      </c>
      <c r="C953" t="s">
        <v>58</v>
      </c>
      <c r="D953" t="s">
        <v>39</v>
      </c>
      <c r="E953" t="s">
        <v>15</v>
      </c>
      <c r="F953" t="s">
        <v>14</v>
      </c>
      <c r="G953" t="s">
        <v>18</v>
      </c>
      <c r="H953" t="s">
        <v>41</v>
      </c>
      <c r="I953" t="s">
        <v>14</v>
      </c>
      <c r="J953" s="1">
        <v>45566.716921296298</v>
      </c>
      <c r="K953" s="1">
        <v>45568</v>
      </c>
      <c r="L953" s="1">
        <v>45567.4844212963</v>
      </c>
      <c r="M953" s="1">
        <v>45567.541666666664</v>
      </c>
      <c r="N953" s="1">
        <v>45570.59</v>
      </c>
      <c r="O953" t="s">
        <v>62</v>
      </c>
      <c r="P953" s="1">
        <v>45570.541666666664</v>
      </c>
      <c r="Q953" t="s">
        <v>67</v>
      </c>
      <c r="R953" t="s">
        <v>68</v>
      </c>
      <c r="S953">
        <v>18.420000000000002</v>
      </c>
      <c r="T953">
        <v>19.78</v>
      </c>
      <c r="U953">
        <v>92.95</v>
      </c>
      <c r="V953">
        <v>1.37</v>
      </c>
      <c r="W953">
        <v>74.53</v>
      </c>
      <c r="X953">
        <v>73.150000000000006</v>
      </c>
      <c r="Y953">
        <v>1.1499999999999999</v>
      </c>
      <c r="Z953">
        <f>IF(ShipmentData[[#This Row],[ImportToFulfilledHours]]&gt;12, 1, 0)</f>
        <v>1</v>
      </c>
      <c r="AA953">
        <f>IF(ShipmentData[[#This Row],[ImportToPickUpHours]]&gt;18, 1, 0)</f>
        <v>1</v>
      </c>
    </row>
    <row r="954" spans="1:27" x14ac:dyDescent="0.35">
      <c r="A954">
        <v>2112764656</v>
      </c>
      <c r="B954" t="s">
        <v>37</v>
      </c>
      <c r="C954" t="s">
        <v>58</v>
      </c>
      <c r="D954" t="s">
        <v>39</v>
      </c>
      <c r="E954" t="s">
        <v>15</v>
      </c>
      <c r="F954" t="s">
        <v>14</v>
      </c>
      <c r="G954" t="s">
        <v>32</v>
      </c>
      <c r="H954" t="s">
        <v>44</v>
      </c>
      <c r="I954" t="s">
        <v>14</v>
      </c>
      <c r="J954" s="1">
        <v>45566.721087962964</v>
      </c>
      <c r="K954" s="1">
        <v>45568</v>
      </c>
      <c r="L954" s="1">
        <v>45567.391273148147</v>
      </c>
      <c r="M954" s="1">
        <v>45567.541666666664</v>
      </c>
      <c r="N954" s="1">
        <v>45569.513668981483</v>
      </c>
      <c r="O954" t="s">
        <v>62</v>
      </c>
      <c r="P954" s="1">
        <v>45570.541666666664</v>
      </c>
      <c r="Q954" t="s">
        <v>67</v>
      </c>
      <c r="R954" t="s">
        <v>70</v>
      </c>
      <c r="S954">
        <v>16.079999999999998</v>
      </c>
      <c r="T954">
        <v>19.68</v>
      </c>
      <c r="U954">
        <v>67.02</v>
      </c>
      <c r="V954">
        <v>3.6</v>
      </c>
      <c r="W954">
        <v>50.93</v>
      </c>
      <c r="X954">
        <v>47.32</v>
      </c>
      <c r="Y954">
        <v>0</v>
      </c>
      <c r="Z954">
        <f>IF(ShipmentData[[#This Row],[ImportToFulfilledHours]]&gt;12, 1, 0)</f>
        <v>1</v>
      </c>
      <c r="AA954">
        <f>IF(ShipmentData[[#This Row],[ImportToPickUpHours]]&gt;18, 1, 0)</f>
        <v>1</v>
      </c>
    </row>
    <row r="955" spans="1:27" x14ac:dyDescent="0.35">
      <c r="A955">
        <v>2112764731</v>
      </c>
      <c r="B955" t="s">
        <v>37</v>
      </c>
      <c r="C955" t="s">
        <v>58</v>
      </c>
      <c r="D955" t="s">
        <v>39</v>
      </c>
      <c r="E955" t="s">
        <v>15</v>
      </c>
      <c r="F955" t="s">
        <v>14</v>
      </c>
      <c r="G955" t="s">
        <v>32</v>
      </c>
      <c r="H955" t="s">
        <v>44</v>
      </c>
      <c r="I955" t="s">
        <v>14</v>
      </c>
      <c r="J955" s="1">
        <v>45566.721099537041</v>
      </c>
      <c r="K955" s="1">
        <v>45568</v>
      </c>
      <c r="L955" s="1">
        <v>45567.391273148147</v>
      </c>
      <c r="M955" s="1">
        <v>45567.541666666664</v>
      </c>
      <c r="N955" s="1"/>
      <c r="O955" t="s">
        <v>62</v>
      </c>
      <c r="P955" s="1">
        <v>45570.541666666664</v>
      </c>
      <c r="Q955" t="s">
        <v>69</v>
      </c>
      <c r="R955" t="s">
        <v>69</v>
      </c>
      <c r="S955">
        <v>16.079999999999998</v>
      </c>
      <c r="T955">
        <v>19.68</v>
      </c>
      <c r="V955">
        <v>3.6</v>
      </c>
      <c r="Y955">
        <v>0</v>
      </c>
      <c r="Z955">
        <f>IF(ShipmentData[[#This Row],[ImportToFulfilledHours]]&gt;12, 1, 0)</f>
        <v>1</v>
      </c>
      <c r="AA955">
        <f>IF(ShipmentData[[#This Row],[ImportToPickUpHours]]&gt;18, 1, 0)</f>
        <v>1</v>
      </c>
    </row>
    <row r="956" spans="1:27" x14ac:dyDescent="0.35">
      <c r="A956">
        <v>9074601012</v>
      </c>
      <c r="B956" t="s">
        <v>11</v>
      </c>
      <c r="C956" t="s">
        <v>58</v>
      </c>
      <c r="D956" t="s">
        <v>39</v>
      </c>
      <c r="E956" t="s">
        <v>15</v>
      </c>
      <c r="F956" t="s">
        <v>14</v>
      </c>
      <c r="G956" t="s">
        <v>32</v>
      </c>
      <c r="H956" t="s">
        <v>44</v>
      </c>
      <c r="I956" t="s">
        <v>14</v>
      </c>
      <c r="J956" s="1">
        <v>45566.722233796296</v>
      </c>
      <c r="K956" s="1">
        <v>45568</v>
      </c>
      <c r="L956" s="1">
        <v>45567.649340277778</v>
      </c>
      <c r="M956" s="1">
        <v>45567.708333333336</v>
      </c>
      <c r="N956" s="1">
        <v>45570.513333333336</v>
      </c>
      <c r="O956" t="s">
        <v>63</v>
      </c>
      <c r="P956" s="1">
        <v>45570.708333333336</v>
      </c>
      <c r="Q956" t="s">
        <v>67</v>
      </c>
      <c r="R956" t="s">
        <v>70</v>
      </c>
      <c r="S956">
        <v>22.25</v>
      </c>
      <c r="T956">
        <v>23.65</v>
      </c>
      <c r="U956">
        <v>90.98</v>
      </c>
      <c r="V956">
        <v>1.4</v>
      </c>
      <c r="W956">
        <v>68.73</v>
      </c>
      <c r="X956">
        <v>67.319999999999993</v>
      </c>
      <c r="Y956">
        <v>0</v>
      </c>
      <c r="Z956">
        <f>IF(ShipmentData[[#This Row],[ImportToFulfilledHours]]&gt;12, 1, 0)</f>
        <v>1</v>
      </c>
      <c r="AA956">
        <f>IF(ShipmentData[[#This Row],[ImportToPickUpHours]]&gt;18, 1, 0)</f>
        <v>1</v>
      </c>
    </row>
    <row r="957" spans="1:27" x14ac:dyDescent="0.35">
      <c r="A957">
        <v>8697832811</v>
      </c>
      <c r="B957" t="s">
        <v>36</v>
      </c>
      <c r="C957" t="s">
        <v>57</v>
      </c>
      <c r="D957" t="s">
        <v>39</v>
      </c>
      <c r="E957" t="s">
        <v>15</v>
      </c>
      <c r="F957" t="s">
        <v>14</v>
      </c>
      <c r="G957" t="s">
        <v>27</v>
      </c>
      <c r="H957" t="s">
        <v>52</v>
      </c>
      <c r="I957" t="s">
        <v>14</v>
      </c>
      <c r="J957" s="1">
        <v>45566.722557870373</v>
      </c>
      <c r="K957" s="1">
        <v>45568</v>
      </c>
      <c r="L957" s="1">
        <v>45567.436469907407</v>
      </c>
      <c r="M957" s="1">
        <v>45567.541666666664</v>
      </c>
      <c r="N957" s="1">
        <v>45568.443668981483</v>
      </c>
      <c r="O957" t="s">
        <v>62</v>
      </c>
      <c r="P957" s="1">
        <v>45568.541666666664</v>
      </c>
      <c r="Q957" t="s">
        <v>67</v>
      </c>
      <c r="R957" t="s">
        <v>70</v>
      </c>
      <c r="S957">
        <v>17.13</v>
      </c>
      <c r="T957">
        <v>19.649999999999999</v>
      </c>
      <c r="U957">
        <v>41.3</v>
      </c>
      <c r="V957">
        <v>2.52</v>
      </c>
      <c r="W957">
        <v>24.17</v>
      </c>
      <c r="X957">
        <v>21.63</v>
      </c>
      <c r="Y957">
        <v>0</v>
      </c>
      <c r="Z957">
        <f>IF(ShipmentData[[#This Row],[ImportToFulfilledHours]]&gt;12, 1, 0)</f>
        <v>1</v>
      </c>
      <c r="AA957">
        <f>IF(ShipmentData[[#This Row],[ImportToPickUpHours]]&gt;18, 1, 0)</f>
        <v>1</v>
      </c>
    </row>
    <row r="958" spans="1:27" x14ac:dyDescent="0.35">
      <c r="A958">
        <v>8697833237</v>
      </c>
      <c r="B958" t="s">
        <v>36</v>
      </c>
      <c r="C958" t="s">
        <v>57</v>
      </c>
      <c r="D958" t="s">
        <v>39</v>
      </c>
      <c r="E958" t="s">
        <v>15</v>
      </c>
      <c r="F958" t="s">
        <v>14</v>
      </c>
      <c r="G958" t="s">
        <v>27</v>
      </c>
      <c r="H958" t="s">
        <v>52</v>
      </c>
      <c r="I958" t="s">
        <v>14</v>
      </c>
      <c r="J958" s="1">
        <v>45566.722569444442</v>
      </c>
      <c r="K958" s="1">
        <v>45568</v>
      </c>
      <c r="L958" s="1">
        <v>45567.436469907407</v>
      </c>
      <c r="M958" s="1">
        <v>45567.541666666664</v>
      </c>
      <c r="N958" s="1">
        <v>45568.596666666665</v>
      </c>
      <c r="O958" t="s">
        <v>62</v>
      </c>
      <c r="P958" s="1">
        <v>45568.541666666664</v>
      </c>
      <c r="Q958" t="s">
        <v>67</v>
      </c>
      <c r="R958" t="s">
        <v>68</v>
      </c>
      <c r="S958">
        <v>17.13</v>
      </c>
      <c r="T958">
        <v>19.649999999999999</v>
      </c>
      <c r="U958">
        <v>44.97</v>
      </c>
      <c r="V958">
        <v>2.52</v>
      </c>
      <c r="W958">
        <v>27.83</v>
      </c>
      <c r="X958">
        <v>25.32</v>
      </c>
      <c r="Y958">
        <v>1.32</v>
      </c>
      <c r="Z958">
        <f>IF(ShipmentData[[#This Row],[ImportToFulfilledHours]]&gt;12, 1, 0)</f>
        <v>1</v>
      </c>
      <c r="AA958">
        <f>IF(ShipmentData[[#This Row],[ImportToPickUpHours]]&gt;18, 1, 0)</f>
        <v>1</v>
      </c>
    </row>
    <row r="959" spans="1:27" x14ac:dyDescent="0.35">
      <c r="A959">
        <v>9074600455</v>
      </c>
      <c r="B959" t="s">
        <v>11</v>
      </c>
      <c r="C959" t="s">
        <v>58</v>
      </c>
      <c r="D959" t="s">
        <v>39</v>
      </c>
      <c r="E959" t="s">
        <v>15</v>
      </c>
      <c r="F959" t="s">
        <v>14</v>
      </c>
      <c r="G959" t="s">
        <v>32</v>
      </c>
      <c r="H959" t="s">
        <v>44</v>
      </c>
      <c r="I959" t="s">
        <v>14</v>
      </c>
      <c r="J959" s="1">
        <v>45566.722581018519</v>
      </c>
      <c r="K959" s="1">
        <v>45568</v>
      </c>
      <c r="L959" s="1">
        <v>45567.649340277778</v>
      </c>
      <c r="M959" s="1">
        <v>45567.708333333336</v>
      </c>
      <c r="N959" s="1">
        <v>45570.513333333336</v>
      </c>
      <c r="O959" t="s">
        <v>62</v>
      </c>
      <c r="P959" s="1">
        <v>45570.708333333336</v>
      </c>
      <c r="Q959" t="s">
        <v>67</v>
      </c>
      <c r="R959" t="s">
        <v>70</v>
      </c>
      <c r="S959">
        <v>22.23</v>
      </c>
      <c r="T959">
        <v>23.65</v>
      </c>
      <c r="U959">
        <v>90.97</v>
      </c>
      <c r="V959">
        <v>1.4</v>
      </c>
      <c r="W959">
        <v>68.73</v>
      </c>
      <c r="X959">
        <v>67.319999999999993</v>
      </c>
      <c r="Y959">
        <v>0</v>
      </c>
      <c r="Z959">
        <f>IF(ShipmentData[[#This Row],[ImportToFulfilledHours]]&gt;12, 1, 0)</f>
        <v>1</v>
      </c>
      <c r="AA959">
        <f>IF(ShipmentData[[#This Row],[ImportToPickUpHours]]&gt;18, 1, 0)</f>
        <v>1</v>
      </c>
    </row>
    <row r="960" spans="1:27" x14ac:dyDescent="0.35">
      <c r="A960">
        <v>9290879775</v>
      </c>
      <c r="B960" t="s">
        <v>36</v>
      </c>
      <c r="C960" t="s">
        <v>57</v>
      </c>
      <c r="D960" t="s">
        <v>39</v>
      </c>
      <c r="E960" t="s">
        <v>15</v>
      </c>
      <c r="F960" t="s">
        <v>14</v>
      </c>
      <c r="G960" t="s">
        <v>27</v>
      </c>
      <c r="H960" t="s">
        <v>52</v>
      </c>
      <c r="I960" t="s">
        <v>14</v>
      </c>
      <c r="J960" s="1">
        <v>45566.724317129629</v>
      </c>
      <c r="K960" s="1">
        <v>45568</v>
      </c>
      <c r="L960" s="1">
        <v>45567.529293981483</v>
      </c>
      <c r="M960" s="1">
        <v>45567.541666666664</v>
      </c>
      <c r="N960" s="1">
        <v>45568.701666666668</v>
      </c>
      <c r="O960" t="s">
        <v>62</v>
      </c>
      <c r="P960" s="1">
        <v>45568.541666666664</v>
      </c>
      <c r="Q960" t="s">
        <v>67</v>
      </c>
      <c r="R960" t="s">
        <v>68</v>
      </c>
      <c r="S960">
        <v>19.32</v>
      </c>
      <c r="T960">
        <v>19.600000000000001</v>
      </c>
      <c r="U960">
        <v>47.45</v>
      </c>
      <c r="V960">
        <v>0.28000000000000003</v>
      </c>
      <c r="W960">
        <v>28.13</v>
      </c>
      <c r="X960">
        <v>27.83</v>
      </c>
      <c r="Y960">
        <v>3.83</v>
      </c>
      <c r="Z960">
        <f>IF(ShipmentData[[#This Row],[ImportToFulfilledHours]]&gt;12, 1, 0)</f>
        <v>1</v>
      </c>
      <c r="AA960">
        <f>IF(ShipmentData[[#This Row],[ImportToPickUpHours]]&gt;18, 1, 0)</f>
        <v>1</v>
      </c>
    </row>
    <row r="961" spans="1:27" x14ac:dyDescent="0.35">
      <c r="A961">
        <v>9290879351</v>
      </c>
      <c r="B961" t="s">
        <v>36</v>
      </c>
      <c r="C961" t="s">
        <v>57</v>
      </c>
      <c r="D961" t="s">
        <v>39</v>
      </c>
      <c r="E961" t="s">
        <v>15</v>
      </c>
      <c r="F961" t="s">
        <v>14</v>
      </c>
      <c r="G961" t="s">
        <v>27</v>
      </c>
      <c r="H961" t="s">
        <v>52</v>
      </c>
      <c r="I961" t="s">
        <v>14</v>
      </c>
      <c r="J961" s="1">
        <v>45566.724641203706</v>
      </c>
      <c r="K961" s="1">
        <v>45568</v>
      </c>
      <c r="L961" s="1">
        <v>45567.529293981483</v>
      </c>
      <c r="M961" s="1">
        <v>45567.541666666664</v>
      </c>
      <c r="N961" s="1">
        <v>45568.676666666666</v>
      </c>
      <c r="O961" t="s">
        <v>62</v>
      </c>
      <c r="P961" s="1">
        <v>45568.541666666664</v>
      </c>
      <c r="Q961" t="s">
        <v>67</v>
      </c>
      <c r="R961" t="s">
        <v>68</v>
      </c>
      <c r="S961">
        <v>19.3</v>
      </c>
      <c r="T961">
        <v>19.600000000000001</v>
      </c>
      <c r="U961">
        <v>46.83</v>
      </c>
      <c r="V961">
        <v>0.28000000000000003</v>
      </c>
      <c r="W961">
        <v>27.53</v>
      </c>
      <c r="X961">
        <v>27.23</v>
      </c>
      <c r="Y961">
        <v>3.23</v>
      </c>
      <c r="Z961">
        <f>IF(ShipmentData[[#This Row],[ImportToFulfilledHours]]&gt;12, 1, 0)</f>
        <v>1</v>
      </c>
      <c r="AA961">
        <f>IF(ShipmentData[[#This Row],[ImportToPickUpHours]]&gt;18, 1, 0)</f>
        <v>1</v>
      </c>
    </row>
    <row r="962" spans="1:27" x14ac:dyDescent="0.35">
      <c r="A962">
        <v>1318445599</v>
      </c>
      <c r="B962" t="s">
        <v>6</v>
      </c>
      <c r="C962" t="s">
        <v>58</v>
      </c>
      <c r="D962" t="s">
        <v>39</v>
      </c>
      <c r="E962" t="s">
        <v>15</v>
      </c>
      <c r="F962" t="s">
        <v>14</v>
      </c>
      <c r="G962" t="s">
        <v>29</v>
      </c>
      <c r="H962" t="s">
        <v>56</v>
      </c>
      <c r="I962" t="s">
        <v>14</v>
      </c>
      <c r="J962" s="1">
        <v>45566.725902777776</v>
      </c>
      <c r="K962" s="1">
        <v>45568</v>
      </c>
      <c r="L962" s="1">
        <v>45567.433067129627</v>
      </c>
      <c r="M962" s="1">
        <v>45567.541666666664</v>
      </c>
      <c r="N962" s="1">
        <v>45569.404999999999</v>
      </c>
      <c r="O962" t="s">
        <v>62</v>
      </c>
      <c r="P962" s="1">
        <v>45570.541666666664</v>
      </c>
      <c r="Q962" t="s">
        <v>67</v>
      </c>
      <c r="R962" t="s">
        <v>70</v>
      </c>
      <c r="S962">
        <v>16.97</v>
      </c>
      <c r="T962">
        <v>19.57</v>
      </c>
      <c r="U962">
        <v>64.28</v>
      </c>
      <c r="V962">
        <v>2.6</v>
      </c>
      <c r="W962">
        <v>47.32</v>
      </c>
      <c r="X962">
        <v>44.72</v>
      </c>
      <c r="Y962">
        <v>0</v>
      </c>
      <c r="Z962">
        <f>IF(ShipmentData[[#This Row],[ImportToFulfilledHours]]&gt;12, 1, 0)</f>
        <v>1</v>
      </c>
      <c r="AA962">
        <f>IF(ShipmentData[[#This Row],[ImportToPickUpHours]]&gt;18, 1, 0)</f>
        <v>1</v>
      </c>
    </row>
    <row r="963" spans="1:27" x14ac:dyDescent="0.35">
      <c r="A963">
        <v>1318446148</v>
      </c>
      <c r="B963" t="s">
        <v>6</v>
      </c>
      <c r="C963" t="s">
        <v>58</v>
      </c>
      <c r="D963" t="s">
        <v>39</v>
      </c>
      <c r="E963" t="s">
        <v>15</v>
      </c>
      <c r="F963" t="s">
        <v>14</v>
      </c>
      <c r="G963" t="s">
        <v>29</v>
      </c>
      <c r="H963" t="s">
        <v>56</v>
      </c>
      <c r="I963" t="s">
        <v>14</v>
      </c>
      <c r="J963" s="1">
        <v>45566.725914351853</v>
      </c>
      <c r="K963" s="1">
        <v>45568</v>
      </c>
      <c r="L963" s="1">
        <v>45567.433067129627</v>
      </c>
      <c r="M963" s="1">
        <v>45567.541666666664</v>
      </c>
      <c r="N963" s="1">
        <v>45570.445</v>
      </c>
      <c r="O963" t="s">
        <v>62</v>
      </c>
      <c r="P963" s="1">
        <v>45570.541666666664</v>
      </c>
      <c r="Q963" t="s">
        <v>67</v>
      </c>
      <c r="R963" t="s">
        <v>70</v>
      </c>
      <c r="S963">
        <v>16.97</v>
      </c>
      <c r="T963">
        <v>19.57</v>
      </c>
      <c r="U963">
        <v>89.25</v>
      </c>
      <c r="V963">
        <v>2.6</v>
      </c>
      <c r="W963">
        <v>72.28</v>
      </c>
      <c r="X963">
        <v>69.67</v>
      </c>
      <c r="Y963">
        <v>0</v>
      </c>
      <c r="Z963">
        <f>IF(ShipmentData[[#This Row],[ImportToFulfilledHours]]&gt;12, 1, 0)</f>
        <v>1</v>
      </c>
      <c r="AA963">
        <f>IF(ShipmentData[[#This Row],[ImportToPickUpHours]]&gt;18, 1, 0)</f>
        <v>1</v>
      </c>
    </row>
    <row r="964" spans="1:27" x14ac:dyDescent="0.35">
      <c r="A964">
        <v>2113787770</v>
      </c>
      <c r="B964" t="s">
        <v>37</v>
      </c>
      <c r="C964" t="s">
        <v>58</v>
      </c>
      <c r="D964" t="s">
        <v>39</v>
      </c>
      <c r="E964" t="s">
        <v>15</v>
      </c>
      <c r="F964" t="s">
        <v>14</v>
      </c>
      <c r="G964" t="s">
        <v>33</v>
      </c>
      <c r="H964" t="s">
        <v>46</v>
      </c>
      <c r="I964" t="s">
        <v>14</v>
      </c>
      <c r="J964" s="1">
        <v>45566.725949074076</v>
      </c>
      <c r="K964" s="1">
        <v>45568</v>
      </c>
      <c r="L964" s="1">
        <v>45567.396863425929</v>
      </c>
      <c r="M964" s="1">
        <v>45567.541666666664</v>
      </c>
      <c r="N964" s="1">
        <v>45569.476666666669</v>
      </c>
      <c r="O964" t="s">
        <v>62</v>
      </c>
      <c r="P964" s="1">
        <v>45570.541666666664</v>
      </c>
      <c r="Q964" t="s">
        <v>67</v>
      </c>
      <c r="R964" t="s">
        <v>70</v>
      </c>
      <c r="S964">
        <v>16.100000000000001</v>
      </c>
      <c r="T964">
        <v>19.57</v>
      </c>
      <c r="U964">
        <v>66.02</v>
      </c>
      <c r="V964">
        <v>3.47</v>
      </c>
      <c r="W964">
        <v>49.9</v>
      </c>
      <c r="X964">
        <v>46.43</v>
      </c>
      <c r="Y964">
        <v>0</v>
      </c>
      <c r="Z964">
        <f>IF(ShipmentData[[#This Row],[ImportToFulfilledHours]]&gt;12, 1, 0)</f>
        <v>1</v>
      </c>
      <c r="AA964">
        <f>IF(ShipmentData[[#This Row],[ImportToPickUpHours]]&gt;18, 1, 0)</f>
        <v>1</v>
      </c>
    </row>
    <row r="965" spans="1:27" x14ac:dyDescent="0.35">
      <c r="A965">
        <v>2113788251</v>
      </c>
      <c r="B965" t="s">
        <v>37</v>
      </c>
      <c r="C965" t="s">
        <v>58</v>
      </c>
      <c r="D965" t="s">
        <v>39</v>
      </c>
      <c r="E965" t="s">
        <v>15</v>
      </c>
      <c r="F965" t="s">
        <v>14</v>
      </c>
      <c r="G965" t="s">
        <v>33</v>
      </c>
      <c r="H965" t="s">
        <v>46</v>
      </c>
      <c r="I965" t="s">
        <v>14</v>
      </c>
      <c r="J965" s="1">
        <v>45566.725960648146</v>
      </c>
      <c r="K965" s="1">
        <v>45568</v>
      </c>
      <c r="L965" s="1">
        <v>45567.396863425929</v>
      </c>
      <c r="M965" s="1">
        <v>45567.541666666664</v>
      </c>
      <c r="N965" s="1">
        <v>45570.421666666669</v>
      </c>
      <c r="O965" t="s">
        <v>62</v>
      </c>
      <c r="P965" s="1">
        <v>45570.541666666664</v>
      </c>
      <c r="Q965" t="s">
        <v>67</v>
      </c>
      <c r="R965" t="s">
        <v>70</v>
      </c>
      <c r="S965">
        <v>16.100000000000001</v>
      </c>
      <c r="T965">
        <v>19.57</v>
      </c>
      <c r="U965">
        <v>88.68</v>
      </c>
      <c r="V965">
        <v>3.47</v>
      </c>
      <c r="W965">
        <v>72.58</v>
      </c>
      <c r="X965">
        <v>69.12</v>
      </c>
      <c r="Y965">
        <v>0</v>
      </c>
      <c r="Z965">
        <f>IF(ShipmentData[[#This Row],[ImportToFulfilledHours]]&gt;12, 1, 0)</f>
        <v>1</v>
      </c>
      <c r="AA965">
        <f>IF(ShipmentData[[#This Row],[ImportToPickUpHours]]&gt;18, 1, 0)</f>
        <v>1</v>
      </c>
    </row>
    <row r="966" spans="1:27" x14ac:dyDescent="0.35">
      <c r="A966">
        <v>1504595629</v>
      </c>
      <c r="B966" t="s">
        <v>37</v>
      </c>
      <c r="C966" t="s">
        <v>58</v>
      </c>
      <c r="D966" t="s">
        <v>39</v>
      </c>
      <c r="E966" t="s">
        <v>15</v>
      </c>
      <c r="F966" t="s">
        <v>14</v>
      </c>
      <c r="G966" t="s">
        <v>32</v>
      </c>
      <c r="H966" t="s">
        <v>44</v>
      </c>
      <c r="I966" t="s">
        <v>14</v>
      </c>
      <c r="J966" s="1">
        <v>45566.727303240739</v>
      </c>
      <c r="K966" s="1">
        <v>45568</v>
      </c>
      <c r="L966" s="1">
        <v>45567.415543981479</v>
      </c>
      <c r="M966" s="1">
        <v>45567.541666666664</v>
      </c>
      <c r="N966" s="1">
        <v>45570.581666666665</v>
      </c>
      <c r="O966" t="s">
        <v>62</v>
      </c>
      <c r="P966" s="1">
        <v>45570.541666666664</v>
      </c>
      <c r="Q966" t="s">
        <v>67</v>
      </c>
      <c r="R966" t="s">
        <v>68</v>
      </c>
      <c r="S966">
        <v>16.52</v>
      </c>
      <c r="T966">
        <v>19.53</v>
      </c>
      <c r="U966">
        <v>92.5</v>
      </c>
      <c r="V966">
        <v>3.02</v>
      </c>
      <c r="W966">
        <v>75.98</v>
      </c>
      <c r="X966">
        <v>72.95</v>
      </c>
      <c r="Y966">
        <v>0.95</v>
      </c>
      <c r="Z966">
        <f>IF(ShipmentData[[#This Row],[ImportToFulfilledHours]]&gt;12, 1, 0)</f>
        <v>1</v>
      </c>
      <c r="AA966">
        <f>IF(ShipmentData[[#This Row],[ImportToPickUpHours]]&gt;18, 1, 0)</f>
        <v>1</v>
      </c>
    </row>
    <row r="967" spans="1:27" x14ac:dyDescent="0.35">
      <c r="A967">
        <v>1504596141</v>
      </c>
      <c r="B967" t="s">
        <v>37</v>
      </c>
      <c r="C967" t="s">
        <v>58</v>
      </c>
      <c r="D967" t="s">
        <v>39</v>
      </c>
      <c r="E967" t="s">
        <v>15</v>
      </c>
      <c r="F967" t="s">
        <v>14</v>
      </c>
      <c r="G967" t="s">
        <v>32</v>
      </c>
      <c r="H967" t="s">
        <v>44</v>
      </c>
      <c r="I967" t="s">
        <v>14</v>
      </c>
      <c r="J967" s="1">
        <v>45566.727314814816</v>
      </c>
      <c r="K967" s="1">
        <v>45568</v>
      </c>
      <c r="L967" s="1">
        <v>45567.415543981479</v>
      </c>
      <c r="M967" s="1">
        <v>45567.541666666664</v>
      </c>
      <c r="N967" s="1">
        <v>45569.556666666664</v>
      </c>
      <c r="O967" t="s">
        <v>62</v>
      </c>
      <c r="P967" s="1">
        <v>45570.541666666664</v>
      </c>
      <c r="Q967" t="s">
        <v>67</v>
      </c>
      <c r="R967" t="s">
        <v>70</v>
      </c>
      <c r="S967">
        <v>16.52</v>
      </c>
      <c r="T967">
        <v>19.53</v>
      </c>
      <c r="U967">
        <v>67.900000000000006</v>
      </c>
      <c r="V967">
        <v>3.02</v>
      </c>
      <c r="W967">
        <v>51.38</v>
      </c>
      <c r="X967">
        <v>48.35</v>
      </c>
      <c r="Y967">
        <v>0</v>
      </c>
      <c r="Z967">
        <f>IF(ShipmentData[[#This Row],[ImportToFulfilledHours]]&gt;12, 1, 0)</f>
        <v>1</v>
      </c>
      <c r="AA967">
        <f>IF(ShipmentData[[#This Row],[ImportToPickUpHours]]&gt;18, 1, 0)</f>
        <v>1</v>
      </c>
    </row>
    <row r="968" spans="1:27" x14ac:dyDescent="0.35">
      <c r="A968">
        <v>1858281274</v>
      </c>
      <c r="B968" t="s">
        <v>6</v>
      </c>
      <c r="C968" t="s">
        <v>58</v>
      </c>
      <c r="D968" t="s">
        <v>39</v>
      </c>
      <c r="E968" t="s">
        <v>15</v>
      </c>
      <c r="F968" t="s">
        <v>14</v>
      </c>
      <c r="G968" t="s">
        <v>21</v>
      </c>
      <c r="H968" t="s">
        <v>51</v>
      </c>
      <c r="I968" t="s">
        <v>14</v>
      </c>
      <c r="J968" s="1">
        <v>45566.72792824074</v>
      </c>
      <c r="K968" s="1">
        <v>45568</v>
      </c>
      <c r="L968" s="1">
        <v>45567.696886574071</v>
      </c>
      <c r="M968" s="1">
        <v>45567.708333333336</v>
      </c>
      <c r="N968" s="1">
        <v>45569.583333333336</v>
      </c>
      <c r="O968" t="s">
        <v>62</v>
      </c>
      <c r="P968" s="1">
        <v>45570.708333333336</v>
      </c>
      <c r="Q968" t="s">
        <v>67</v>
      </c>
      <c r="R968" t="s">
        <v>70</v>
      </c>
      <c r="S968">
        <v>23.25</v>
      </c>
      <c r="T968">
        <v>23.52</v>
      </c>
      <c r="U968">
        <v>68.52</v>
      </c>
      <c r="V968">
        <v>0.27</v>
      </c>
      <c r="W968">
        <v>45.27</v>
      </c>
      <c r="X968">
        <v>45</v>
      </c>
      <c r="Y968">
        <v>0</v>
      </c>
      <c r="Z968">
        <f>IF(ShipmentData[[#This Row],[ImportToFulfilledHours]]&gt;12, 1, 0)</f>
        <v>1</v>
      </c>
      <c r="AA968">
        <f>IF(ShipmentData[[#This Row],[ImportToPickUpHours]]&gt;18, 1, 0)</f>
        <v>1</v>
      </c>
    </row>
    <row r="969" spans="1:27" x14ac:dyDescent="0.35">
      <c r="A969">
        <v>1858281628</v>
      </c>
      <c r="B969" t="s">
        <v>6</v>
      </c>
      <c r="C969" t="s">
        <v>58</v>
      </c>
      <c r="D969" t="s">
        <v>39</v>
      </c>
      <c r="E969" t="s">
        <v>15</v>
      </c>
      <c r="F969" t="s">
        <v>14</v>
      </c>
      <c r="G969" t="s">
        <v>21</v>
      </c>
      <c r="H969" t="s">
        <v>51</v>
      </c>
      <c r="I969" t="s">
        <v>14</v>
      </c>
      <c r="J969" s="1">
        <v>45566.727939814817</v>
      </c>
      <c r="K969" s="1">
        <v>45568</v>
      </c>
      <c r="L969" s="1">
        <v>45567.696886574071</v>
      </c>
      <c r="M969" s="1">
        <v>45567.708333333336</v>
      </c>
      <c r="N969" s="1">
        <v>45569.683333333334</v>
      </c>
      <c r="O969" t="s">
        <v>62</v>
      </c>
      <c r="P969" s="1">
        <v>45570.708333333336</v>
      </c>
      <c r="Q969" t="s">
        <v>67</v>
      </c>
      <c r="R969" t="s">
        <v>70</v>
      </c>
      <c r="S969">
        <v>23.25</v>
      </c>
      <c r="T969">
        <v>23.52</v>
      </c>
      <c r="U969">
        <v>70.92</v>
      </c>
      <c r="V969">
        <v>0.27</v>
      </c>
      <c r="W969">
        <v>47.67</v>
      </c>
      <c r="X969">
        <v>47.4</v>
      </c>
      <c r="Y969">
        <v>0</v>
      </c>
      <c r="Z969">
        <f>IF(ShipmentData[[#This Row],[ImportToFulfilledHours]]&gt;12, 1, 0)</f>
        <v>1</v>
      </c>
      <c r="AA969">
        <f>IF(ShipmentData[[#This Row],[ImportToPickUpHours]]&gt;18, 1, 0)</f>
        <v>1</v>
      </c>
    </row>
    <row r="970" spans="1:27" x14ac:dyDescent="0.35">
      <c r="A970">
        <v>1505222556</v>
      </c>
      <c r="B970" t="s">
        <v>36</v>
      </c>
      <c r="C970" t="s">
        <v>58</v>
      </c>
      <c r="D970" t="s">
        <v>39</v>
      </c>
      <c r="E970" t="s">
        <v>15</v>
      </c>
      <c r="F970" t="s">
        <v>14</v>
      </c>
      <c r="G970" t="s">
        <v>25</v>
      </c>
      <c r="H970" t="s">
        <v>54</v>
      </c>
      <c r="I970" t="s">
        <v>14</v>
      </c>
      <c r="J970" s="1">
        <v>45566.729386574072</v>
      </c>
      <c r="K970" s="1">
        <v>45568</v>
      </c>
      <c r="L970" s="1">
        <v>45567.427002314813</v>
      </c>
      <c r="M970" s="1">
        <v>45567.541666666664</v>
      </c>
      <c r="N970" s="1">
        <v>45570.401666666665</v>
      </c>
      <c r="O970" t="s">
        <v>62</v>
      </c>
      <c r="P970" s="1">
        <v>45570.541666666664</v>
      </c>
      <c r="Q970" t="s">
        <v>67</v>
      </c>
      <c r="R970" t="s">
        <v>70</v>
      </c>
      <c r="S970">
        <v>16.73</v>
      </c>
      <c r="T970">
        <v>19.48</v>
      </c>
      <c r="U970">
        <v>88.13</v>
      </c>
      <c r="V970">
        <v>2.75</v>
      </c>
      <c r="W970">
        <v>71.38</v>
      </c>
      <c r="X970">
        <v>68.63</v>
      </c>
      <c r="Y970">
        <v>0</v>
      </c>
      <c r="Z970">
        <f>IF(ShipmentData[[#This Row],[ImportToFulfilledHours]]&gt;12, 1, 0)</f>
        <v>1</v>
      </c>
      <c r="AA970">
        <f>IF(ShipmentData[[#This Row],[ImportToPickUpHours]]&gt;18, 1, 0)</f>
        <v>1</v>
      </c>
    </row>
    <row r="971" spans="1:27" x14ac:dyDescent="0.35">
      <c r="A971">
        <v>1505222612</v>
      </c>
      <c r="B971" t="s">
        <v>36</v>
      </c>
      <c r="C971" t="s">
        <v>58</v>
      </c>
      <c r="D971" t="s">
        <v>39</v>
      </c>
      <c r="E971" t="s">
        <v>15</v>
      </c>
      <c r="F971" t="s">
        <v>14</v>
      </c>
      <c r="G971" t="s">
        <v>25</v>
      </c>
      <c r="H971" t="s">
        <v>54</v>
      </c>
      <c r="I971" t="s">
        <v>14</v>
      </c>
      <c r="J971" s="1">
        <v>45566.729398148149</v>
      </c>
      <c r="K971" s="1">
        <v>45568</v>
      </c>
      <c r="L971" s="1">
        <v>45567.427002314813</v>
      </c>
      <c r="M971" s="1">
        <v>45567.541666666664</v>
      </c>
      <c r="N971" s="1">
        <v>45570.701666666668</v>
      </c>
      <c r="O971" t="s">
        <v>63</v>
      </c>
      <c r="P971" s="1">
        <v>45570.541666666664</v>
      </c>
      <c r="Q971" t="s">
        <v>67</v>
      </c>
      <c r="R971" t="s">
        <v>68</v>
      </c>
      <c r="S971">
        <v>16.73</v>
      </c>
      <c r="T971">
        <v>19.48</v>
      </c>
      <c r="U971">
        <v>95.33</v>
      </c>
      <c r="V971">
        <v>2.75</v>
      </c>
      <c r="W971">
        <v>78.58</v>
      </c>
      <c r="X971">
        <v>75.83</v>
      </c>
      <c r="Y971">
        <v>3.83</v>
      </c>
      <c r="Z971">
        <f>IF(ShipmentData[[#This Row],[ImportToFulfilledHours]]&gt;12, 1, 0)</f>
        <v>1</v>
      </c>
      <c r="AA971">
        <f>IF(ShipmentData[[#This Row],[ImportToPickUpHours]]&gt;18, 1, 0)</f>
        <v>1</v>
      </c>
    </row>
    <row r="972" spans="1:27" x14ac:dyDescent="0.35">
      <c r="A972">
        <v>2114812604</v>
      </c>
      <c r="B972" t="s">
        <v>6</v>
      </c>
      <c r="C972" t="s">
        <v>38</v>
      </c>
      <c r="D972" t="s">
        <v>39</v>
      </c>
      <c r="E972" t="s">
        <v>15</v>
      </c>
      <c r="F972" t="s">
        <v>14</v>
      </c>
      <c r="G972" t="s">
        <v>55</v>
      </c>
      <c r="H972" t="s">
        <v>53</v>
      </c>
      <c r="I972" t="s">
        <v>14</v>
      </c>
      <c r="J972" s="1">
        <v>45566.730115740742</v>
      </c>
      <c r="K972" s="1">
        <v>45568</v>
      </c>
      <c r="L972" s="1">
        <v>45567.426018518519</v>
      </c>
      <c r="M972" s="1">
        <v>45567.541666666664</v>
      </c>
      <c r="N972" s="1">
        <v>45568.556666666664</v>
      </c>
      <c r="O972" t="s">
        <v>62</v>
      </c>
      <c r="P972" s="1">
        <v>45569.541666666664</v>
      </c>
      <c r="Q972" t="s">
        <v>67</v>
      </c>
      <c r="R972" t="s">
        <v>70</v>
      </c>
      <c r="S972">
        <v>16.7</v>
      </c>
      <c r="T972">
        <v>19.47</v>
      </c>
      <c r="U972">
        <v>43.83</v>
      </c>
      <c r="V972">
        <v>2.77</v>
      </c>
      <c r="W972">
        <v>27.13</v>
      </c>
      <c r="X972">
        <v>24.35</v>
      </c>
      <c r="Y972">
        <v>0</v>
      </c>
      <c r="Z972">
        <f>IF(ShipmentData[[#This Row],[ImportToFulfilledHours]]&gt;12, 1, 0)</f>
        <v>1</v>
      </c>
      <c r="AA972">
        <f>IF(ShipmentData[[#This Row],[ImportToPickUpHours]]&gt;18, 1, 0)</f>
        <v>1</v>
      </c>
    </row>
    <row r="973" spans="1:27" x14ac:dyDescent="0.35">
      <c r="A973">
        <v>2114812832</v>
      </c>
      <c r="B973" t="s">
        <v>6</v>
      </c>
      <c r="C973" t="s">
        <v>38</v>
      </c>
      <c r="D973" t="s">
        <v>39</v>
      </c>
      <c r="E973" t="s">
        <v>15</v>
      </c>
      <c r="F973" t="s">
        <v>14</v>
      </c>
      <c r="G973" t="s">
        <v>55</v>
      </c>
      <c r="H973" t="s">
        <v>53</v>
      </c>
      <c r="I973" t="s">
        <v>14</v>
      </c>
      <c r="J973" s="1">
        <v>45566.730127314811</v>
      </c>
      <c r="K973" s="1">
        <v>45568</v>
      </c>
      <c r="L973" s="1">
        <v>45567.426018518519</v>
      </c>
      <c r="M973" s="1">
        <v>45567.541666666664</v>
      </c>
      <c r="N973" s="1">
        <v>45568.436666666668</v>
      </c>
      <c r="O973" t="s">
        <v>62</v>
      </c>
      <c r="P973" s="1">
        <v>45569.541666666664</v>
      </c>
      <c r="Q973" t="s">
        <v>67</v>
      </c>
      <c r="R973" t="s">
        <v>70</v>
      </c>
      <c r="S973">
        <v>16.7</v>
      </c>
      <c r="T973">
        <v>19.47</v>
      </c>
      <c r="U973">
        <v>40.950000000000003</v>
      </c>
      <c r="V973">
        <v>2.77</v>
      </c>
      <c r="W973">
        <v>24.25</v>
      </c>
      <c r="X973">
        <v>21.47</v>
      </c>
      <c r="Y973">
        <v>0</v>
      </c>
      <c r="Z973">
        <f>IF(ShipmentData[[#This Row],[ImportToFulfilledHours]]&gt;12, 1, 0)</f>
        <v>1</v>
      </c>
      <c r="AA973">
        <f>IF(ShipmentData[[#This Row],[ImportToPickUpHours]]&gt;18, 1, 0)</f>
        <v>1</v>
      </c>
    </row>
    <row r="974" spans="1:27" x14ac:dyDescent="0.35">
      <c r="A974">
        <v>5321947720</v>
      </c>
      <c r="B974" t="s">
        <v>5</v>
      </c>
      <c r="C974" t="s">
        <v>58</v>
      </c>
      <c r="D974" t="s">
        <v>39</v>
      </c>
      <c r="E974" t="s">
        <v>15</v>
      </c>
      <c r="F974" t="s">
        <v>14</v>
      </c>
      <c r="G974" t="s">
        <v>29</v>
      </c>
      <c r="H974" t="s">
        <v>56</v>
      </c>
      <c r="I974" t="s">
        <v>14</v>
      </c>
      <c r="J974" s="1">
        <v>45566.733437499999</v>
      </c>
      <c r="K974" s="1">
        <v>45568</v>
      </c>
      <c r="L974" s="1">
        <v>45567.438634259262</v>
      </c>
      <c r="M974" s="1">
        <v>45567.541666666664</v>
      </c>
      <c r="N974" s="1">
        <v>45570.768333333333</v>
      </c>
      <c r="O974" t="s">
        <v>63</v>
      </c>
      <c r="P974" s="1">
        <v>45570.541666666664</v>
      </c>
      <c r="Q974" t="s">
        <v>67</v>
      </c>
      <c r="R974" t="s">
        <v>68</v>
      </c>
      <c r="S974">
        <v>16.920000000000002</v>
      </c>
      <c r="T974">
        <v>19.38</v>
      </c>
      <c r="U974">
        <v>96.83</v>
      </c>
      <c r="V974">
        <v>2.4700000000000002</v>
      </c>
      <c r="W974">
        <v>79.900000000000006</v>
      </c>
      <c r="X974">
        <v>77.430000000000007</v>
      </c>
      <c r="Y974">
        <v>5.43</v>
      </c>
      <c r="Z974">
        <f>IF(ShipmentData[[#This Row],[ImportToFulfilledHours]]&gt;12, 1, 0)</f>
        <v>1</v>
      </c>
      <c r="AA974">
        <f>IF(ShipmentData[[#This Row],[ImportToPickUpHours]]&gt;18, 1, 0)</f>
        <v>1</v>
      </c>
    </row>
    <row r="975" spans="1:27" x14ac:dyDescent="0.35">
      <c r="A975">
        <v>5321948366</v>
      </c>
      <c r="B975" t="s">
        <v>5</v>
      </c>
      <c r="C975" t="s">
        <v>58</v>
      </c>
      <c r="D975" t="s">
        <v>39</v>
      </c>
      <c r="E975" t="s">
        <v>15</v>
      </c>
      <c r="F975" t="s">
        <v>14</v>
      </c>
      <c r="G975" t="s">
        <v>29</v>
      </c>
      <c r="H975" t="s">
        <v>56</v>
      </c>
      <c r="I975" t="s">
        <v>14</v>
      </c>
      <c r="J975" s="1">
        <v>45566.733449074076</v>
      </c>
      <c r="K975" s="1">
        <v>45568</v>
      </c>
      <c r="L975" s="1">
        <v>45567.438634259262</v>
      </c>
      <c r="M975" s="1">
        <v>45567.541666666664</v>
      </c>
      <c r="N975" s="1">
        <v>45569.611666666664</v>
      </c>
      <c r="O975" t="s">
        <v>62</v>
      </c>
      <c r="P975" s="1">
        <v>45570.541666666664</v>
      </c>
      <c r="Q975" t="s">
        <v>67</v>
      </c>
      <c r="R975" t="s">
        <v>70</v>
      </c>
      <c r="S975">
        <v>16.920000000000002</v>
      </c>
      <c r="T975">
        <v>19.38</v>
      </c>
      <c r="U975">
        <v>69.069999999999993</v>
      </c>
      <c r="V975">
        <v>2.4700000000000002</v>
      </c>
      <c r="W975">
        <v>52.15</v>
      </c>
      <c r="X975">
        <v>49.67</v>
      </c>
      <c r="Y975">
        <v>0</v>
      </c>
      <c r="Z975">
        <f>IF(ShipmentData[[#This Row],[ImportToFulfilledHours]]&gt;12, 1, 0)</f>
        <v>1</v>
      </c>
      <c r="AA975">
        <f>IF(ShipmentData[[#This Row],[ImportToPickUpHours]]&gt;18, 1, 0)</f>
        <v>1</v>
      </c>
    </row>
    <row r="976" spans="1:27" x14ac:dyDescent="0.35">
      <c r="A976">
        <v>2115870594</v>
      </c>
      <c r="B976" t="s">
        <v>13</v>
      </c>
      <c r="C976" t="s">
        <v>58</v>
      </c>
      <c r="D976" t="s">
        <v>39</v>
      </c>
      <c r="E976" t="s">
        <v>15</v>
      </c>
      <c r="F976" t="s">
        <v>14</v>
      </c>
      <c r="G976" t="s">
        <v>30</v>
      </c>
      <c r="H976" t="s">
        <v>45</v>
      </c>
      <c r="I976" t="s">
        <v>14</v>
      </c>
      <c r="J976" s="1">
        <v>45566.733587962961</v>
      </c>
      <c r="K976" s="1">
        <v>45568</v>
      </c>
      <c r="L976" s="1">
        <v>45567.404444444444</v>
      </c>
      <c r="M976" s="1">
        <v>45567.541666666664</v>
      </c>
      <c r="N976" s="1">
        <v>45570.423668981479</v>
      </c>
      <c r="O976" t="s">
        <v>62</v>
      </c>
      <c r="P976" s="1">
        <v>45570.541666666664</v>
      </c>
      <c r="Q976" t="s">
        <v>67</v>
      </c>
      <c r="R976" t="s">
        <v>70</v>
      </c>
      <c r="S976">
        <v>16.100000000000001</v>
      </c>
      <c r="T976">
        <v>19.38</v>
      </c>
      <c r="U976">
        <v>88.55</v>
      </c>
      <c r="V976">
        <v>3.28</v>
      </c>
      <c r="W976">
        <v>72.45</v>
      </c>
      <c r="X976">
        <v>69.17</v>
      </c>
      <c r="Y976">
        <v>0</v>
      </c>
      <c r="Z976">
        <f>IF(ShipmentData[[#This Row],[ImportToFulfilledHours]]&gt;12, 1, 0)</f>
        <v>1</v>
      </c>
      <c r="AA976">
        <f>IF(ShipmentData[[#This Row],[ImportToPickUpHours]]&gt;18, 1, 0)</f>
        <v>1</v>
      </c>
    </row>
    <row r="977" spans="1:27" x14ac:dyDescent="0.35">
      <c r="A977">
        <v>2115871302</v>
      </c>
      <c r="B977" t="s">
        <v>13</v>
      </c>
      <c r="C977" t="s">
        <v>58</v>
      </c>
      <c r="D977" t="s">
        <v>39</v>
      </c>
      <c r="E977" t="s">
        <v>15</v>
      </c>
      <c r="F977" t="s">
        <v>14</v>
      </c>
      <c r="G977" t="s">
        <v>30</v>
      </c>
      <c r="H977" t="s">
        <v>45</v>
      </c>
      <c r="I977" t="s">
        <v>14</v>
      </c>
      <c r="J977" s="1">
        <v>45566.733599537038</v>
      </c>
      <c r="K977" s="1">
        <v>45568</v>
      </c>
      <c r="L977" s="1">
        <v>45567.404444444444</v>
      </c>
      <c r="M977" s="1">
        <v>45567.541666666664</v>
      </c>
      <c r="N977" s="1">
        <v>45571.64166666667</v>
      </c>
      <c r="O977" t="s">
        <v>63</v>
      </c>
      <c r="P977" s="1">
        <v>45570.541666666664</v>
      </c>
      <c r="Q977" t="s">
        <v>67</v>
      </c>
      <c r="R977" t="s">
        <v>68</v>
      </c>
      <c r="S977">
        <v>16.100000000000001</v>
      </c>
      <c r="T977">
        <v>19.38</v>
      </c>
      <c r="U977">
        <v>117.78</v>
      </c>
      <c r="V977">
        <v>3.28</v>
      </c>
      <c r="W977">
        <v>101.68</v>
      </c>
      <c r="X977">
        <v>98.4</v>
      </c>
      <c r="Y977">
        <v>26.4</v>
      </c>
      <c r="Z977">
        <f>IF(ShipmentData[[#This Row],[ImportToFulfilledHours]]&gt;12, 1, 0)</f>
        <v>1</v>
      </c>
      <c r="AA977">
        <f>IF(ShipmentData[[#This Row],[ImportToPickUpHours]]&gt;18, 1, 0)</f>
        <v>1</v>
      </c>
    </row>
    <row r="978" spans="1:27" x14ac:dyDescent="0.35">
      <c r="A978">
        <v>2116181896</v>
      </c>
      <c r="B978" t="s">
        <v>37</v>
      </c>
      <c r="C978" t="s">
        <v>58</v>
      </c>
      <c r="D978" t="s">
        <v>39</v>
      </c>
      <c r="E978" t="s">
        <v>15</v>
      </c>
      <c r="F978" t="s">
        <v>14</v>
      </c>
      <c r="G978" t="s">
        <v>19</v>
      </c>
      <c r="H978" t="s">
        <v>42</v>
      </c>
      <c r="I978" t="s">
        <v>14</v>
      </c>
      <c r="J978" s="1">
        <v>45566.734976851854</v>
      </c>
      <c r="K978" s="1">
        <v>45568</v>
      </c>
      <c r="L978" s="1">
        <v>45567.405740740738</v>
      </c>
      <c r="M978" s="1">
        <v>45567.541666666664</v>
      </c>
      <c r="N978" s="1">
        <v>45569.781666666669</v>
      </c>
      <c r="O978" t="s">
        <v>62</v>
      </c>
      <c r="P978" s="1">
        <v>45570.541666666664</v>
      </c>
      <c r="Q978" t="s">
        <v>67</v>
      </c>
      <c r="R978" t="s">
        <v>70</v>
      </c>
      <c r="S978">
        <v>16.079999999999998</v>
      </c>
      <c r="T978">
        <v>19.350000000000001</v>
      </c>
      <c r="U978">
        <v>73.12</v>
      </c>
      <c r="V978">
        <v>3.25</v>
      </c>
      <c r="W978">
        <v>57.02</v>
      </c>
      <c r="X978">
        <v>53.75</v>
      </c>
      <c r="Y978">
        <v>0</v>
      </c>
      <c r="Z978">
        <f>IF(ShipmentData[[#This Row],[ImportToFulfilledHours]]&gt;12, 1, 0)</f>
        <v>1</v>
      </c>
      <c r="AA978">
        <f>IF(ShipmentData[[#This Row],[ImportToPickUpHours]]&gt;18, 1, 0)</f>
        <v>1</v>
      </c>
    </row>
    <row r="979" spans="1:27" x14ac:dyDescent="0.35">
      <c r="A979">
        <v>2116182253</v>
      </c>
      <c r="B979" t="s">
        <v>37</v>
      </c>
      <c r="C979" t="s">
        <v>58</v>
      </c>
      <c r="D979" t="s">
        <v>39</v>
      </c>
      <c r="E979" t="s">
        <v>15</v>
      </c>
      <c r="F979" t="s">
        <v>14</v>
      </c>
      <c r="G979" t="s">
        <v>19</v>
      </c>
      <c r="H979" t="s">
        <v>42</v>
      </c>
      <c r="I979" t="s">
        <v>14</v>
      </c>
      <c r="J979" s="1">
        <v>45566.734988425924</v>
      </c>
      <c r="K979" s="1">
        <v>45568</v>
      </c>
      <c r="L979" s="1">
        <v>45567.405740740738</v>
      </c>
      <c r="M979" s="1">
        <v>45567.541666666664</v>
      </c>
      <c r="N979" s="1">
        <v>45569.456666666665</v>
      </c>
      <c r="O979" t="s">
        <v>62</v>
      </c>
      <c r="P979" s="1">
        <v>45570.541666666664</v>
      </c>
      <c r="Q979" t="s">
        <v>67</v>
      </c>
      <c r="R979" t="s">
        <v>70</v>
      </c>
      <c r="S979">
        <v>16.079999999999998</v>
      </c>
      <c r="T979">
        <v>19.350000000000001</v>
      </c>
      <c r="U979">
        <v>65.319999999999993</v>
      </c>
      <c r="V979">
        <v>3.25</v>
      </c>
      <c r="W979">
        <v>49.22</v>
      </c>
      <c r="X979">
        <v>45.95</v>
      </c>
      <c r="Y979">
        <v>0</v>
      </c>
      <c r="Z979">
        <f>IF(ShipmentData[[#This Row],[ImportToFulfilledHours]]&gt;12, 1, 0)</f>
        <v>1</v>
      </c>
      <c r="AA979">
        <f>IF(ShipmentData[[#This Row],[ImportToPickUpHours]]&gt;18, 1, 0)</f>
        <v>1</v>
      </c>
    </row>
    <row r="980" spans="1:27" x14ac:dyDescent="0.35">
      <c r="A980">
        <v>1507855138</v>
      </c>
      <c r="B980" t="s">
        <v>5</v>
      </c>
      <c r="C980" t="s">
        <v>38</v>
      </c>
      <c r="D980" t="s">
        <v>39</v>
      </c>
      <c r="E980" t="s">
        <v>15</v>
      </c>
      <c r="F980" t="s">
        <v>14</v>
      </c>
      <c r="G980" t="s">
        <v>26</v>
      </c>
      <c r="H980" t="s">
        <v>42</v>
      </c>
      <c r="I980" t="s">
        <v>14</v>
      </c>
      <c r="J980" s="1">
        <v>45566.739108796297</v>
      </c>
      <c r="K980" s="1">
        <v>45568</v>
      </c>
      <c r="L980" s="1">
        <v>45567.450370370374</v>
      </c>
      <c r="M980" s="1">
        <v>45567.541666666664</v>
      </c>
      <c r="N980" s="1">
        <v>45569.571666666663</v>
      </c>
      <c r="O980" t="s">
        <v>62</v>
      </c>
      <c r="P980" s="1">
        <v>45569.541666666664</v>
      </c>
      <c r="Q980" t="s">
        <v>67</v>
      </c>
      <c r="R980" t="s">
        <v>68</v>
      </c>
      <c r="S980">
        <v>17.07</v>
      </c>
      <c r="T980">
        <v>19.25</v>
      </c>
      <c r="U980">
        <v>67.97</v>
      </c>
      <c r="V980">
        <v>2.1800000000000002</v>
      </c>
      <c r="W980">
        <v>50.9</v>
      </c>
      <c r="X980">
        <v>48.72</v>
      </c>
      <c r="Y980">
        <v>0.72</v>
      </c>
      <c r="Z980">
        <f>IF(ShipmentData[[#This Row],[ImportToFulfilledHours]]&gt;12, 1, 0)</f>
        <v>1</v>
      </c>
      <c r="AA980">
        <f>IF(ShipmentData[[#This Row],[ImportToPickUpHours]]&gt;18, 1, 0)</f>
        <v>1</v>
      </c>
    </row>
    <row r="981" spans="1:27" x14ac:dyDescent="0.35">
      <c r="A981">
        <v>1507858679</v>
      </c>
      <c r="B981" t="s">
        <v>5</v>
      </c>
      <c r="C981" t="s">
        <v>38</v>
      </c>
      <c r="D981" t="s">
        <v>39</v>
      </c>
      <c r="E981" t="s">
        <v>15</v>
      </c>
      <c r="F981" t="s">
        <v>14</v>
      </c>
      <c r="G981" t="s">
        <v>26</v>
      </c>
      <c r="H981" t="s">
        <v>42</v>
      </c>
      <c r="I981" t="s">
        <v>14</v>
      </c>
      <c r="J981" s="1">
        <v>45566.739108796297</v>
      </c>
      <c r="K981" s="1">
        <v>45568</v>
      </c>
      <c r="L981" s="1">
        <v>45567.450787037036</v>
      </c>
      <c r="M981" s="1">
        <v>45567.541666666664</v>
      </c>
      <c r="N981" s="1">
        <v>45569.688333333332</v>
      </c>
      <c r="O981" t="s">
        <v>62</v>
      </c>
      <c r="P981" s="1">
        <v>45569.541666666664</v>
      </c>
      <c r="Q981" t="s">
        <v>67</v>
      </c>
      <c r="R981" t="s">
        <v>68</v>
      </c>
      <c r="S981">
        <v>17.07</v>
      </c>
      <c r="T981">
        <v>19.25</v>
      </c>
      <c r="U981">
        <v>70.77</v>
      </c>
      <c r="V981">
        <v>2.17</v>
      </c>
      <c r="W981">
        <v>53.7</v>
      </c>
      <c r="X981">
        <v>51.52</v>
      </c>
      <c r="Y981">
        <v>3.52</v>
      </c>
      <c r="Z981">
        <f>IF(ShipmentData[[#This Row],[ImportToFulfilledHours]]&gt;12, 1, 0)</f>
        <v>1</v>
      </c>
      <c r="AA981">
        <f>IF(ShipmentData[[#This Row],[ImportToPickUpHours]]&gt;18, 1, 0)</f>
        <v>1</v>
      </c>
    </row>
    <row r="982" spans="1:27" x14ac:dyDescent="0.35">
      <c r="A982">
        <v>1507867695</v>
      </c>
      <c r="B982" t="s">
        <v>5</v>
      </c>
      <c r="C982" t="s">
        <v>38</v>
      </c>
      <c r="D982" t="s">
        <v>39</v>
      </c>
      <c r="E982" t="s">
        <v>15</v>
      </c>
      <c r="F982" t="s">
        <v>14</v>
      </c>
      <c r="G982" t="s">
        <v>26</v>
      </c>
      <c r="H982" t="s">
        <v>42</v>
      </c>
      <c r="I982" t="s">
        <v>14</v>
      </c>
      <c r="J982" s="1">
        <v>45566.739108796297</v>
      </c>
      <c r="K982" s="1">
        <v>45568</v>
      </c>
      <c r="L982" s="1">
        <v>45567.440763888888</v>
      </c>
      <c r="M982" s="1">
        <v>45567.541666666664</v>
      </c>
      <c r="N982" s="1">
        <v>45569.548333333332</v>
      </c>
      <c r="O982" t="s">
        <v>62</v>
      </c>
      <c r="P982" s="1">
        <v>45569.541666666664</v>
      </c>
      <c r="Q982" t="s">
        <v>67</v>
      </c>
      <c r="R982" t="s">
        <v>68</v>
      </c>
      <c r="S982">
        <v>16.829999999999998</v>
      </c>
      <c r="T982">
        <v>19.25</v>
      </c>
      <c r="U982">
        <v>67.42</v>
      </c>
      <c r="V982">
        <v>2.42</v>
      </c>
      <c r="W982">
        <v>50.57</v>
      </c>
      <c r="X982">
        <v>48.15</v>
      </c>
      <c r="Y982">
        <v>0.15</v>
      </c>
      <c r="Z982">
        <f>IF(ShipmentData[[#This Row],[ImportToFulfilledHours]]&gt;12, 1, 0)</f>
        <v>1</v>
      </c>
      <c r="AA982">
        <f>IF(ShipmentData[[#This Row],[ImportToPickUpHours]]&gt;18, 1, 0)</f>
        <v>1</v>
      </c>
    </row>
    <row r="983" spans="1:27" x14ac:dyDescent="0.35">
      <c r="A983">
        <v>1507857256</v>
      </c>
      <c r="B983" t="s">
        <v>5</v>
      </c>
      <c r="C983" t="s">
        <v>38</v>
      </c>
      <c r="D983" t="s">
        <v>39</v>
      </c>
      <c r="E983" t="s">
        <v>15</v>
      </c>
      <c r="F983" t="s">
        <v>14</v>
      </c>
      <c r="G983" t="s">
        <v>26</v>
      </c>
      <c r="H983" t="s">
        <v>42</v>
      </c>
      <c r="I983" t="s">
        <v>14</v>
      </c>
      <c r="J983" s="1">
        <v>45566.739108796297</v>
      </c>
      <c r="K983" s="1">
        <v>45568</v>
      </c>
      <c r="L983" s="1">
        <v>45567.43645833333</v>
      </c>
      <c r="M983" s="1">
        <v>45567.541666666664</v>
      </c>
      <c r="N983" s="1">
        <v>45568.66333333333</v>
      </c>
      <c r="O983" t="s">
        <v>62</v>
      </c>
      <c r="P983" s="1">
        <v>45569.541666666664</v>
      </c>
      <c r="Q983" t="s">
        <v>67</v>
      </c>
      <c r="R983" t="s">
        <v>70</v>
      </c>
      <c r="S983">
        <v>16.73</v>
      </c>
      <c r="T983">
        <v>19.25</v>
      </c>
      <c r="U983">
        <v>46.17</v>
      </c>
      <c r="V983">
        <v>2.52</v>
      </c>
      <c r="W983">
        <v>29.43</v>
      </c>
      <c r="X983">
        <v>26.92</v>
      </c>
      <c r="Y983">
        <v>0</v>
      </c>
      <c r="Z983">
        <f>IF(ShipmentData[[#This Row],[ImportToFulfilledHours]]&gt;12, 1, 0)</f>
        <v>1</v>
      </c>
      <c r="AA983">
        <f>IF(ShipmentData[[#This Row],[ImportToPickUpHours]]&gt;18, 1, 0)</f>
        <v>1</v>
      </c>
    </row>
    <row r="984" spans="1:27" x14ac:dyDescent="0.35">
      <c r="A984">
        <v>1507852980</v>
      </c>
      <c r="B984" t="s">
        <v>5</v>
      </c>
      <c r="C984" t="s">
        <v>38</v>
      </c>
      <c r="D984" t="s">
        <v>39</v>
      </c>
      <c r="E984" t="s">
        <v>15</v>
      </c>
      <c r="F984" t="s">
        <v>14</v>
      </c>
      <c r="G984" t="s">
        <v>26</v>
      </c>
      <c r="H984" t="s">
        <v>42</v>
      </c>
      <c r="I984" t="s">
        <v>14</v>
      </c>
      <c r="J984" s="1">
        <v>45566.739108796297</v>
      </c>
      <c r="K984" s="1">
        <v>45568</v>
      </c>
      <c r="L984" s="1">
        <v>45567.449537037035</v>
      </c>
      <c r="M984" s="1">
        <v>45567.541666666664</v>
      </c>
      <c r="N984" s="1">
        <v>45568.543333333335</v>
      </c>
      <c r="O984" t="s">
        <v>62</v>
      </c>
      <c r="P984" s="1">
        <v>45569.541666666664</v>
      </c>
      <c r="Q984" t="s">
        <v>67</v>
      </c>
      <c r="R984" t="s">
        <v>70</v>
      </c>
      <c r="S984">
        <v>17.05</v>
      </c>
      <c r="T984">
        <v>19.25</v>
      </c>
      <c r="U984">
        <v>43.3</v>
      </c>
      <c r="V984">
        <v>2.2000000000000002</v>
      </c>
      <c r="W984">
        <v>26.25</v>
      </c>
      <c r="X984">
        <v>24.03</v>
      </c>
      <c r="Y984">
        <v>0</v>
      </c>
      <c r="Z984">
        <f>IF(ShipmentData[[#This Row],[ImportToFulfilledHours]]&gt;12, 1, 0)</f>
        <v>1</v>
      </c>
      <c r="AA984">
        <f>IF(ShipmentData[[#This Row],[ImportToPickUpHours]]&gt;18, 1, 0)</f>
        <v>1</v>
      </c>
    </row>
    <row r="985" spans="1:27" x14ac:dyDescent="0.35">
      <c r="A985">
        <v>1507853686</v>
      </c>
      <c r="B985" t="s">
        <v>5</v>
      </c>
      <c r="C985" t="s">
        <v>38</v>
      </c>
      <c r="D985" t="s">
        <v>39</v>
      </c>
      <c r="E985" t="s">
        <v>15</v>
      </c>
      <c r="F985" t="s">
        <v>14</v>
      </c>
      <c r="G985" t="s">
        <v>26</v>
      </c>
      <c r="H985" t="s">
        <v>42</v>
      </c>
      <c r="I985" t="s">
        <v>14</v>
      </c>
      <c r="J985" s="1">
        <v>45566.739120370374</v>
      </c>
      <c r="K985" s="1">
        <v>45568</v>
      </c>
      <c r="L985" s="1">
        <v>45567.449537037035</v>
      </c>
      <c r="M985" s="1">
        <v>45567.541666666664</v>
      </c>
      <c r="N985" s="1">
        <v>45569.683333333334</v>
      </c>
      <c r="O985" t="s">
        <v>62</v>
      </c>
      <c r="P985" s="1">
        <v>45569.541666666664</v>
      </c>
      <c r="Q985" t="s">
        <v>67</v>
      </c>
      <c r="R985" t="s">
        <v>68</v>
      </c>
      <c r="S985">
        <v>17.05</v>
      </c>
      <c r="T985">
        <v>19.25</v>
      </c>
      <c r="U985">
        <v>70.650000000000006</v>
      </c>
      <c r="V985">
        <v>2.2000000000000002</v>
      </c>
      <c r="W985">
        <v>53.6</v>
      </c>
      <c r="X985">
        <v>51.4</v>
      </c>
      <c r="Y985">
        <v>3.4</v>
      </c>
      <c r="Z985">
        <f>IF(ShipmentData[[#This Row],[ImportToFulfilledHours]]&gt;12, 1, 0)</f>
        <v>1</v>
      </c>
      <c r="AA985">
        <f>IF(ShipmentData[[#This Row],[ImportToPickUpHours]]&gt;18, 1, 0)</f>
        <v>1</v>
      </c>
    </row>
    <row r="986" spans="1:27" x14ac:dyDescent="0.35">
      <c r="A986">
        <v>1507858814</v>
      </c>
      <c r="B986" t="s">
        <v>5</v>
      </c>
      <c r="C986" t="s">
        <v>38</v>
      </c>
      <c r="D986" t="s">
        <v>39</v>
      </c>
      <c r="E986" t="s">
        <v>15</v>
      </c>
      <c r="F986" t="s">
        <v>14</v>
      </c>
      <c r="G986" t="s">
        <v>26</v>
      </c>
      <c r="H986" t="s">
        <v>42</v>
      </c>
      <c r="I986" t="s">
        <v>14</v>
      </c>
      <c r="J986" s="1">
        <v>45566.739120370374</v>
      </c>
      <c r="K986" s="1">
        <v>45568</v>
      </c>
      <c r="L986" s="1">
        <v>45567.450787037036</v>
      </c>
      <c r="M986" s="1">
        <v>45567.541666666664</v>
      </c>
      <c r="N986" s="1">
        <v>45569.568333333336</v>
      </c>
      <c r="O986" t="s">
        <v>62</v>
      </c>
      <c r="P986" s="1">
        <v>45569.541666666664</v>
      </c>
      <c r="Q986" t="s">
        <v>67</v>
      </c>
      <c r="R986" t="s">
        <v>68</v>
      </c>
      <c r="S986">
        <v>17.07</v>
      </c>
      <c r="T986">
        <v>19.25</v>
      </c>
      <c r="U986">
        <v>67.900000000000006</v>
      </c>
      <c r="V986">
        <v>2.17</v>
      </c>
      <c r="W986">
        <v>50.82</v>
      </c>
      <c r="X986">
        <v>48.63</v>
      </c>
      <c r="Y986">
        <v>0.63</v>
      </c>
      <c r="Z986">
        <f>IF(ShipmentData[[#This Row],[ImportToFulfilledHours]]&gt;12, 1, 0)</f>
        <v>1</v>
      </c>
      <c r="AA986">
        <f>IF(ShipmentData[[#This Row],[ImportToPickUpHours]]&gt;18, 1, 0)</f>
        <v>1</v>
      </c>
    </row>
    <row r="987" spans="1:27" x14ac:dyDescent="0.35">
      <c r="A987">
        <v>1507855653</v>
      </c>
      <c r="B987" t="s">
        <v>5</v>
      </c>
      <c r="C987" t="s">
        <v>38</v>
      </c>
      <c r="D987" t="s">
        <v>39</v>
      </c>
      <c r="E987" t="s">
        <v>15</v>
      </c>
      <c r="F987" t="s">
        <v>14</v>
      </c>
      <c r="G987" t="s">
        <v>26</v>
      </c>
      <c r="H987" t="s">
        <v>42</v>
      </c>
      <c r="I987" t="s">
        <v>14</v>
      </c>
      <c r="J987" s="1">
        <v>45566.739120370374</v>
      </c>
      <c r="K987" s="1">
        <v>45568</v>
      </c>
      <c r="L987" s="1">
        <v>45567.450370370374</v>
      </c>
      <c r="M987" s="1">
        <v>45567.541666666664</v>
      </c>
      <c r="N987" s="1">
        <v>45568.583333333336</v>
      </c>
      <c r="O987" t="s">
        <v>62</v>
      </c>
      <c r="P987" s="1">
        <v>45569.541666666664</v>
      </c>
      <c r="Q987" t="s">
        <v>67</v>
      </c>
      <c r="R987" t="s">
        <v>70</v>
      </c>
      <c r="S987">
        <v>17.07</v>
      </c>
      <c r="T987">
        <v>19.25</v>
      </c>
      <c r="U987">
        <v>44.25</v>
      </c>
      <c r="V987">
        <v>2.1800000000000002</v>
      </c>
      <c r="W987">
        <v>27.18</v>
      </c>
      <c r="X987">
        <v>25</v>
      </c>
      <c r="Y987">
        <v>0</v>
      </c>
      <c r="Z987">
        <f>IF(ShipmentData[[#This Row],[ImportToFulfilledHours]]&gt;12, 1, 0)</f>
        <v>1</v>
      </c>
      <c r="AA987">
        <f>IF(ShipmentData[[#This Row],[ImportToPickUpHours]]&gt;18, 1, 0)</f>
        <v>1</v>
      </c>
    </row>
    <row r="988" spans="1:27" x14ac:dyDescent="0.35">
      <c r="A988">
        <v>1507857768</v>
      </c>
      <c r="B988" t="s">
        <v>5</v>
      </c>
      <c r="C988" t="s">
        <v>38</v>
      </c>
      <c r="D988" t="s">
        <v>39</v>
      </c>
      <c r="E988" t="s">
        <v>15</v>
      </c>
      <c r="F988" t="s">
        <v>14</v>
      </c>
      <c r="G988" t="s">
        <v>26</v>
      </c>
      <c r="H988" t="s">
        <v>42</v>
      </c>
      <c r="I988" t="s">
        <v>14</v>
      </c>
      <c r="J988" s="1">
        <v>45566.739120370374</v>
      </c>
      <c r="K988" s="1">
        <v>45568</v>
      </c>
      <c r="L988" s="1">
        <v>45567.43645833333</v>
      </c>
      <c r="M988" s="1">
        <v>45567.541666666664</v>
      </c>
      <c r="N988" s="1">
        <v>45568.631666666668</v>
      </c>
      <c r="O988" t="s">
        <v>62</v>
      </c>
      <c r="P988" s="1">
        <v>45569.541666666664</v>
      </c>
      <c r="Q988" t="s">
        <v>67</v>
      </c>
      <c r="R988" t="s">
        <v>70</v>
      </c>
      <c r="S988">
        <v>16.73</v>
      </c>
      <c r="T988">
        <v>19.25</v>
      </c>
      <c r="U988">
        <v>45.42</v>
      </c>
      <c r="V988">
        <v>2.52</v>
      </c>
      <c r="W988">
        <v>28.68</v>
      </c>
      <c r="X988">
        <v>26.15</v>
      </c>
      <c r="Y988">
        <v>0</v>
      </c>
      <c r="Z988">
        <f>IF(ShipmentData[[#This Row],[ImportToFulfilledHours]]&gt;12, 1, 0)</f>
        <v>1</v>
      </c>
      <c r="AA988">
        <f>IF(ShipmentData[[#This Row],[ImportToPickUpHours]]&gt;18, 1, 0)</f>
        <v>1</v>
      </c>
    </row>
    <row r="989" spans="1:27" x14ac:dyDescent="0.35">
      <c r="A989">
        <v>1507868322</v>
      </c>
      <c r="B989" t="s">
        <v>5</v>
      </c>
      <c r="C989" t="s">
        <v>38</v>
      </c>
      <c r="D989" t="s">
        <v>39</v>
      </c>
      <c r="E989" t="s">
        <v>15</v>
      </c>
      <c r="F989" t="s">
        <v>14</v>
      </c>
      <c r="G989" t="s">
        <v>26</v>
      </c>
      <c r="H989" t="s">
        <v>42</v>
      </c>
      <c r="I989" t="s">
        <v>14</v>
      </c>
      <c r="J989" s="1">
        <v>45566.739120370374</v>
      </c>
      <c r="K989" s="1">
        <v>45568</v>
      </c>
      <c r="L989" s="1">
        <v>45567.440763888888</v>
      </c>
      <c r="M989" s="1">
        <v>45567.541666666664</v>
      </c>
      <c r="N989" s="1">
        <v>45568.571666666663</v>
      </c>
      <c r="O989" t="s">
        <v>62</v>
      </c>
      <c r="P989" s="1">
        <v>45569.541666666664</v>
      </c>
      <c r="Q989" t="s">
        <v>67</v>
      </c>
      <c r="R989" t="s">
        <v>70</v>
      </c>
      <c r="S989">
        <v>16.829999999999998</v>
      </c>
      <c r="T989">
        <v>19.25</v>
      </c>
      <c r="U989">
        <v>43.97</v>
      </c>
      <c r="V989">
        <v>2.42</v>
      </c>
      <c r="W989">
        <v>27.13</v>
      </c>
      <c r="X989">
        <v>24.72</v>
      </c>
      <c r="Y989">
        <v>0</v>
      </c>
      <c r="Z989">
        <f>IF(ShipmentData[[#This Row],[ImportToFulfilledHours]]&gt;12, 1, 0)</f>
        <v>1</v>
      </c>
      <c r="AA989">
        <f>IF(ShipmentData[[#This Row],[ImportToPickUpHours]]&gt;18, 1, 0)</f>
        <v>1</v>
      </c>
    </row>
    <row r="990" spans="1:27" x14ac:dyDescent="0.35">
      <c r="A990">
        <v>2117137415</v>
      </c>
      <c r="B990" t="s">
        <v>6</v>
      </c>
      <c r="C990" t="s">
        <v>38</v>
      </c>
      <c r="D990" t="s">
        <v>39</v>
      </c>
      <c r="E990" t="s">
        <v>15</v>
      </c>
      <c r="F990" t="s">
        <v>14</v>
      </c>
      <c r="G990" t="s">
        <v>55</v>
      </c>
      <c r="H990" t="s">
        <v>53</v>
      </c>
      <c r="I990" t="s">
        <v>14</v>
      </c>
      <c r="J990" s="1">
        <v>45566.740532407406</v>
      </c>
      <c r="K990" s="1">
        <v>45568</v>
      </c>
      <c r="L990" s="1">
        <v>45567.425659722219</v>
      </c>
      <c r="M990" s="1">
        <v>45567.541666666664</v>
      </c>
      <c r="N990" s="1">
        <v>45569.376666666663</v>
      </c>
      <c r="O990" t="s">
        <v>62</v>
      </c>
      <c r="P990" s="1">
        <v>45569.541666666664</v>
      </c>
      <c r="Q990" t="s">
        <v>67</v>
      </c>
      <c r="R990" t="s">
        <v>70</v>
      </c>
      <c r="S990">
        <v>16.43</v>
      </c>
      <c r="T990">
        <v>19.22</v>
      </c>
      <c r="U990">
        <v>63.27</v>
      </c>
      <c r="V990">
        <v>2.78</v>
      </c>
      <c r="W990">
        <v>46.82</v>
      </c>
      <c r="X990">
        <v>44.03</v>
      </c>
      <c r="Y990">
        <v>0</v>
      </c>
      <c r="Z990">
        <f>IF(ShipmentData[[#This Row],[ImportToFulfilledHours]]&gt;12, 1, 0)</f>
        <v>1</v>
      </c>
      <c r="AA990">
        <f>IF(ShipmentData[[#This Row],[ImportToPickUpHours]]&gt;18, 1, 0)</f>
        <v>1</v>
      </c>
    </row>
    <row r="991" spans="1:27" x14ac:dyDescent="0.35">
      <c r="A991">
        <v>2117137617</v>
      </c>
      <c r="B991" t="s">
        <v>6</v>
      </c>
      <c r="C991" t="s">
        <v>38</v>
      </c>
      <c r="D991" t="s">
        <v>39</v>
      </c>
      <c r="E991" t="s">
        <v>15</v>
      </c>
      <c r="F991" t="s">
        <v>14</v>
      </c>
      <c r="G991" t="s">
        <v>55</v>
      </c>
      <c r="H991" t="s">
        <v>53</v>
      </c>
      <c r="I991" t="s">
        <v>14</v>
      </c>
      <c r="J991" s="1">
        <v>45566.740543981483</v>
      </c>
      <c r="K991" s="1">
        <v>45568</v>
      </c>
      <c r="L991" s="1">
        <v>45567.425659722219</v>
      </c>
      <c r="M991" s="1">
        <v>45567.541666666664</v>
      </c>
      <c r="N991" s="1">
        <v>45569.621666666666</v>
      </c>
      <c r="O991" t="s">
        <v>62</v>
      </c>
      <c r="P991" s="1">
        <v>45569.541666666664</v>
      </c>
      <c r="Q991" t="s">
        <v>67</v>
      </c>
      <c r="R991" t="s">
        <v>68</v>
      </c>
      <c r="S991">
        <v>16.43</v>
      </c>
      <c r="T991">
        <v>19.22</v>
      </c>
      <c r="U991">
        <v>69.13</v>
      </c>
      <c r="V991">
        <v>2.78</v>
      </c>
      <c r="W991">
        <v>52.7</v>
      </c>
      <c r="X991">
        <v>49.92</v>
      </c>
      <c r="Y991">
        <v>1.92</v>
      </c>
      <c r="Z991">
        <f>IF(ShipmentData[[#This Row],[ImportToFulfilledHours]]&gt;12, 1, 0)</f>
        <v>1</v>
      </c>
      <c r="AA991">
        <f>IF(ShipmentData[[#This Row],[ImportToPickUpHours]]&gt;18, 1, 0)</f>
        <v>1</v>
      </c>
    </row>
    <row r="992" spans="1:27" x14ac:dyDescent="0.35">
      <c r="A992">
        <v>2117426314</v>
      </c>
      <c r="B992" t="s">
        <v>37</v>
      </c>
      <c r="C992" t="s">
        <v>58</v>
      </c>
      <c r="D992" t="s">
        <v>39</v>
      </c>
      <c r="E992" t="s">
        <v>15</v>
      </c>
      <c r="F992" t="s">
        <v>14</v>
      </c>
      <c r="G992" t="s">
        <v>33</v>
      </c>
      <c r="H992" t="s">
        <v>46</v>
      </c>
      <c r="I992" t="s">
        <v>14</v>
      </c>
      <c r="J992" s="1">
        <v>45566.742615740739</v>
      </c>
      <c r="K992" s="1">
        <v>45568</v>
      </c>
      <c r="L992" s="1">
        <v>45567.412870370368</v>
      </c>
      <c r="M992" s="1">
        <v>45567.541666666664</v>
      </c>
      <c r="N992" s="1">
        <v>45570.64166666667</v>
      </c>
      <c r="O992" t="s">
        <v>62</v>
      </c>
      <c r="P992" s="1">
        <v>45570.541666666664</v>
      </c>
      <c r="Q992" t="s">
        <v>67</v>
      </c>
      <c r="R992" t="s">
        <v>68</v>
      </c>
      <c r="S992">
        <v>16.079999999999998</v>
      </c>
      <c r="T992">
        <v>19.170000000000002</v>
      </c>
      <c r="U992">
        <v>93.57</v>
      </c>
      <c r="V992">
        <v>3.08</v>
      </c>
      <c r="W992">
        <v>77.48</v>
      </c>
      <c r="X992">
        <v>74.400000000000006</v>
      </c>
      <c r="Y992">
        <v>2.4</v>
      </c>
      <c r="Z992">
        <f>IF(ShipmentData[[#This Row],[ImportToFulfilledHours]]&gt;12, 1, 0)</f>
        <v>1</v>
      </c>
      <c r="AA992">
        <f>IF(ShipmentData[[#This Row],[ImportToPickUpHours]]&gt;18, 1, 0)</f>
        <v>1</v>
      </c>
    </row>
    <row r="993" spans="1:27" x14ac:dyDescent="0.35">
      <c r="A993">
        <v>2117426818</v>
      </c>
      <c r="B993" t="s">
        <v>37</v>
      </c>
      <c r="C993" t="s">
        <v>58</v>
      </c>
      <c r="D993" t="s">
        <v>39</v>
      </c>
      <c r="E993" t="s">
        <v>15</v>
      </c>
      <c r="F993" t="s">
        <v>14</v>
      </c>
      <c r="G993" t="s">
        <v>33</v>
      </c>
      <c r="H993" t="s">
        <v>46</v>
      </c>
      <c r="I993" t="s">
        <v>14</v>
      </c>
      <c r="J993" s="1">
        <v>45566.742627314816</v>
      </c>
      <c r="K993" s="1">
        <v>45568</v>
      </c>
      <c r="L993" s="1">
        <v>45567.412870370368</v>
      </c>
      <c r="M993" s="1">
        <v>45567.541666666664</v>
      </c>
      <c r="N993" s="1">
        <v>45570.396666666667</v>
      </c>
      <c r="O993" t="s">
        <v>62</v>
      </c>
      <c r="P993" s="1">
        <v>45570.541666666664</v>
      </c>
      <c r="Q993" t="s">
        <v>67</v>
      </c>
      <c r="R993" t="s">
        <v>70</v>
      </c>
      <c r="S993">
        <v>16.079999999999998</v>
      </c>
      <c r="T993">
        <v>19.170000000000002</v>
      </c>
      <c r="U993">
        <v>87.68</v>
      </c>
      <c r="V993">
        <v>3.08</v>
      </c>
      <c r="W993">
        <v>71.599999999999994</v>
      </c>
      <c r="X993">
        <v>68.52</v>
      </c>
      <c r="Y993">
        <v>0</v>
      </c>
      <c r="Z993">
        <f>IF(ShipmentData[[#This Row],[ImportToFulfilledHours]]&gt;12, 1, 0)</f>
        <v>1</v>
      </c>
      <c r="AA993">
        <f>IF(ShipmentData[[#This Row],[ImportToPickUpHours]]&gt;18, 1, 0)</f>
        <v>1</v>
      </c>
    </row>
    <row r="994" spans="1:27" x14ac:dyDescent="0.35">
      <c r="A994">
        <v>5498403911</v>
      </c>
      <c r="B994" t="s">
        <v>37</v>
      </c>
      <c r="C994" t="s">
        <v>57</v>
      </c>
      <c r="D994" t="s">
        <v>39</v>
      </c>
      <c r="E994" t="s">
        <v>15</v>
      </c>
      <c r="F994" t="s">
        <v>14</v>
      </c>
      <c r="G994" t="s">
        <v>22</v>
      </c>
      <c r="H994" t="s">
        <v>53</v>
      </c>
      <c r="I994" t="s">
        <v>14</v>
      </c>
      <c r="J994" s="1">
        <v>45566.74322916667</v>
      </c>
      <c r="K994" s="1">
        <v>45568</v>
      </c>
      <c r="L994" s="1">
        <v>45567.413553240738</v>
      </c>
      <c r="M994" s="1">
        <v>45567.541666666664</v>
      </c>
      <c r="N994" s="1">
        <v>45568.433668981481</v>
      </c>
      <c r="O994" t="s">
        <v>62</v>
      </c>
      <c r="P994" s="1">
        <v>45568.541666666664</v>
      </c>
      <c r="Q994" t="s">
        <v>67</v>
      </c>
      <c r="R994" t="s">
        <v>70</v>
      </c>
      <c r="S994">
        <v>16.079999999999998</v>
      </c>
      <c r="T994">
        <v>19.149999999999999</v>
      </c>
      <c r="U994">
        <v>40.57</v>
      </c>
      <c r="V994">
        <v>3.07</v>
      </c>
      <c r="W994">
        <v>24.47</v>
      </c>
      <c r="X994">
        <v>21.4</v>
      </c>
      <c r="Y994">
        <v>0</v>
      </c>
      <c r="Z994">
        <f>IF(ShipmentData[[#This Row],[ImportToFulfilledHours]]&gt;12, 1, 0)</f>
        <v>1</v>
      </c>
      <c r="AA994">
        <f>IF(ShipmentData[[#This Row],[ImportToPickUpHours]]&gt;18, 1, 0)</f>
        <v>1</v>
      </c>
    </row>
    <row r="995" spans="1:27" x14ac:dyDescent="0.35">
      <c r="A995">
        <v>5498404386</v>
      </c>
      <c r="B995" t="s">
        <v>37</v>
      </c>
      <c r="C995" t="s">
        <v>57</v>
      </c>
      <c r="D995" t="s">
        <v>39</v>
      </c>
      <c r="E995" t="s">
        <v>15</v>
      </c>
      <c r="F995" t="s">
        <v>14</v>
      </c>
      <c r="G995" t="s">
        <v>22</v>
      </c>
      <c r="H995" t="s">
        <v>53</v>
      </c>
      <c r="I995" t="s">
        <v>14</v>
      </c>
      <c r="J995" s="1">
        <v>45566.74324074074</v>
      </c>
      <c r="K995" s="1">
        <v>45568</v>
      </c>
      <c r="L995" s="1">
        <v>45567.413553240738</v>
      </c>
      <c r="M995" s="1">
        <v>45567.541666666664</v>
      </c>
      <c r="N995" s="1">
        <v>45568.616666666669</v>
      </c>
      <c r="O995" t="s">
        <v>62</v>
      </c>
      <c r="P995" s="1">
        <v>45568.541666666664</v>
      </c>
      <c r="Q995" t="s">
        <v>67</v>
      </c>
      <c r="R995" t="s">
        <v>68</v>
      </c>
      <c r="S995">
        <v>16.079999999999998</v>
      </c>
      <c r="T995">
        <v>19.149999999999999</v>
      </c>
      <c r="U995">
        <v>44.95</v>
      </c>
      <c r="V995">
        <v>3.07</v>
      </c>
      <c r="W995">
        <v>28.87</v>
      </c>
      <c r="X995">
        <v>25.8</v>
      </c>
      <c r="Y995">
        <v>1.8</v>
      </c>
      <c r="Z995">
        <f>IF(ShipmentData[[#This Row],[ImportToFulfilledHours]]&gt;12, 1, 0)</f>
        <v>1</v>
      </c>
      <c r="AA995">
        <f>IF(ShipmentData[[#This Row],[ImportToPickUpHours]]&gt;18, 1, 0)</f>
        <v>1</v>
      </c>
    </row>
    <row r="996" spans="1:27" x14ac:dyDescent="0.35">
      <c r="A996">
        <v>1510667800</v>
      </c>
      <c r="B996" t="s">
        <v>36</v>
      </c>
      <c r="C996" t="s">
        <v>57</v>
      </c>
      <c r="D996" t="s">
        <v>39</v>
      </c>
      <c r="E996" t="s">
        <v>15</v>
      </c>
      <c r="F996" t="s">
        <v>14</v>
      </c>
      <c r="G996" t="s">
        <v>23</v>
      </c>
      <c r="H996" t="s">
        <v>50</v>
      </c>
      <c r="I996" t="s">
        <v>14</v>
      </c>
      <c r="J996" s="1">
        <v>45566.746053240742</v>
      </c>
      <c r="K996" s="1">
        <v>45568</v>
      </c>
      <c r="L996" s="1">
        <v>45567.564803240741</v>
      </c>
      <c r="M996" s="1">
        <v>45567.708333333336</v>
      </c>
      <c r="N996" s="1">
        <v>45568.403333333335</v>
      </c>
      <c r="O996" t="s">
        <v>62</v>
      </c>
      <c r="P996" s="1">
        <v>45568.708333333336</v>
      </c>
      <c r="Q996" t="s">
        <v>67</v>
      </c>
      <c r="R996" t="s">
        <v>70</v>
      </c>
      <c r="S996">
        <v>19.649999999999999</v>
      </c>
      <c r="T996">
        <v>23.08</v>
      </c>
      <c r="U996">
        <v>39.770000000000003</v>
      </c>
      <c r="V996">
        <v>3.43</v>
      </c>
      <c r="W996">
        <v>20.12</v>
      </c>
      <c r="X996">
        <v>16.670000000000002</v>
      </c>
      <c r="Y996">
        <v>0</v>
      </c>
      <c r="Z996">
        <f>IF(ShipmentData[[#This Row],[ImportToFulfilledHours]]&gt;12, 1, 0)</f>
        <v>1</v>
      </c>
      <c r="AA996">
        <f>IF(ShipmentData[[#This Row],[ImportToPickUpHours]]&gt;18, 1, 0)</f>
        <v>1</v>
      </c>
    </row>
    <row r="997" spans="1:27" x14ac:dyDescent="0.35">
      <c r="A997">
        <v>1510668209</v>
      </c>
      <c r="B997" t="s">
        <v>36</v>
      </c>
      <c r="C997" t="s">
        <v>57</v>
      </c>
      <c r="D997" t="s">
        <v>39</v>
      </c>
      <c r="E997" t="s">
        <v>15</v>
      </c>
      <c r="F997" t="s">
        <v>14</v>
      </c>
      <c r="G997" t="s">
        <v>23</v>
      </c>
      <c r="H997" t="s">
        <v>50</v>
      </c>
      <c r="I997" t="s">
        <v>14</v>
      </c>
      <c r="J997" s="1">
        <v>45566.746064814812</v>
      </c>
      <c r="K997" s="1">
        <v>45568</v>
      </c>
      <c r="L997" s="1">
        <v>45567.564803240741</v>
      </c>
      <c r="M997" s="1">
        <v>45567.708333333336</v>
      </c>
      <c r="N997" s="1">
        <v>45568.583333333336</v>
      </c>
      <c r="O997" t="s">
        <v>62</v>
      </c>
      <c r="P997" s="1">
        <v>45568.708333333336</v>
      </c>
      <c r="Q997" t="s">
        <v>67</v>
      </c>
      <c r="R997" t="s">
        <v>70</v>
      </c>
      <c r="S997">
        <v>19.63</v>
      </c>
      <c r="T997">
        <v>23.08</v>
      </c>
      <c r="U997">
        <v>44.08</v>
      </c>
      <c r="V997">
        <v>3.43</v>
      </c>
      <c r="W997">
        <v>24.43</v>
      </c>
      <c r="X997">
        <v>21</v>
      </c>
      <c r="Y997">
        <v>0</v>
      </c>
      <c r="Z997">
        <f>IF(ShipmentData[[#This Row],[ImportToFulfilledHours]]&gt;12, 1, 0)</f>
        <v>1</v>
      </c>
      <c r="AA997">
        <f>IF(ShipmentData[[#This Row],[ImportToPickUpHours]]&gt;18, 1, 0)</f>
        <v>1</v>
      </c>
    </row>
    <row r="998" spans="1:27" x14ac:dyDescent="0.35">
      <c r="A998">
        <v>1512270563</v>
      </c>
      <c r="B998" t="s">
        <v>5</v>
      </c>
      <c r="C998" t="s">
        <v>57</v>
      </c>
      <c r="D998" t="s">
        <v>39</v>
      </c>
      <c r="E998" t="s">
        <v>15</v>
      </c>
      <c r="F998" t="s">
        <v>14</v>
      </c>
      <c r="G998" t="s">
        <v>39</v>
      </c>
      <c r="H998" t="s">
        <v>15</v>
      </c>
      <c r="I998" t="s">
        <v>14</v>
      </c>
      <c r="J998" s="1">
        <v>45566.748136574075</v>
      </c>
      <c r="K998" s="1">
        <v>45568</v>
      </c>
      <c r="L998" s="1">
        <v>45567.565023148149</v>
      </c>
      <c r="M998" s="1">
        <v>45567.708333333336</v>
      </c>
      <c r="N998" s="1">
        <v>45568.555</v>
      </c>
      <c r="O998" t="s">
        <v>62</v>
      </c>
      <c r="P998" s="1">
        <v>45568.708333333336</v>
      </c>
      <c r="Q998" t="s">
        <v>67</v>
      </c>
      <c r="R998" t="s">
        <v>70</v>
      </c>
      <c r="S998">
        <v>19.600000000000001</v>
      </c>
      <c r="T998">
        <v>23.03</v>
      </c>
      <c r="U998">
        <v>43.35</v>
      </c>
      <c r="V998">
        <v>3.43</v>
      </c>
      <c r="W998">
        <v>23.75</v>
      </c>
      <c r="X998">
        <v>20.32</v>
      </c>
      <c r="Y998">
        <v>0</v>
      </c>
      <c r="Z998">
        <f>IF(ShipmentData[[#This Row],[ImportToFulfilledHours]]&gt;12, 1, 0)</f>
        <v>1</v>
      </c>
      <c r="AA998">
        <f>IF(ShipmentData[[#This Row],[ImportToPickUpHours]]&gt;18, 1, 0)</f>
        <v>1</v>
      </c>
    </row>
    <row r="999" spans="1:27" x14ac:dyDescent="0.35">
      <c r="A999">
        <v>1512271055</v>
      </c>
      <c r="B999" t="s">
        <v>5</v>
      </c>
      <c r="C999" t="s">
        <v>57</v>
      </c>
      <c r="D999" t="s">
        <v>39</v>
      </c>
      <c r="E999" t="s">
        <v>15</v>
      </c>
      <c r="F999" t="s">
        <v>14</v>
      </c>
      <c r="G999" t="s">
        <v>39</v>
      </c>
      <c r="H999" t="s">
        <v>15</v>
      </c>
      <c r="I999" t="s">
        <v>14</v>
      </c>
      <c r="J999" s="1">
        <v>45566.748148148145</v>
      </c>
      <c r="K999" s="1">
        <v>45568</v>
      </c>
      <c r="L999" s="1">
        <v>45567.565023148149</v>
      </c>
      <c r="M999" s="1">
        <v>45567.708333333336</v>
      </c>
      <c r="N999" s="1">
        <v>45568.63</v>
      </c>
      <c r="O999" t="s">
        <v>62</v>
      </c>
      <c r="P999" s="1">
        <v>45568.708333333336</v>
      </c>
      <c r="Q999" t="s">
        <v>67</v>
      </c>
      <c r="R999" t="s">
        <v>70</v>
      </c>
      <c r="S999">
        <v>19.600000000000001</v>
      </c>
      <c r="T999">
        <v>23.03</v>
      </c>
      <c r="U999">
        <v>45.15</v>
      </c>
      <c r="V999">
        <v>3.43</v>
      </c>
      <c r="W999">
        <v>25.55</v>
      </c>
      <c r="X999">
        <v>22.12</v>
      </c>
      <c r="Y999">
        <v>0</v>
      </c>
      <c r="Z999">
        <f>IF(ShipmentData[[#This Row],[ImportToFulfilledHours]]&gt;12, 1, 0)</f>
        <v>1</v>
      </c>
      <c r="AA999">
        <f>IF(ShipmentData[[#This Row],[ImportToPickUpHours]]&gt;18, 1, 0)</f>
        <v>1</v>
      </c>
    </row>
    <row r="1000" spans="1:27" x14ac:dyDescent="0.35">
      <c r="A1000">
        <v>7272242367</v>
      </c>
      <c r="B1000" t="s">
        <v>5</v>
      </c>
      <c r="C1000" t="s">
        <v>57</v>
      </c>
      <c r="D1000" t="s">
        <v>39</v>
      </c>
      <c r="E1000" t="s">
        <v>15</v>
      </c>
      <c r="F1000" t="s">
        <v>14</v>
      </c>
      <c r="G1000" t="s">
        <v>39</v>
      </c>
      <c r="H1000" t="s">
        <v>15</v>
      </c>
      <c r="I1000" t="s">
        <v>14</v>
      </c>
      <c r="J1000" s="1">
        <v>45566.750011574077</v>
      </c>
      <c r="K1000" s="1">
        <v>45568</v>
      </c>
      <c r="L1000" s="1">
        <v>45567.530092592591</v>
      </c>
      <c r="M1000" s="1">
        <v>45567.541666666664</v>
      </c>
      <c r="N1000" s="1">
        <v>45568.888333333336</v>
      </c>
      <c r="O1000" t="s">
        <v>62</v>
      </c>
      <c r="P1000" s="1">
        <v>45568.541666666664</v>
      </c>
      <c r="Q1000" t="s">
        <v>67</v>
      </c>
      <c r="R1000" t="s">
        <v>68</v>
      </c>
      <c r="S1000">
        <v>18.72</v>
      </c>
      <c r="T1000">
        <v>18.98</v>
      </c>
      <c r="U1000">
        <v>51.32</v>
      </c>
      <c r="V1000">
        <v>0.27</v>
      </c>
      <c r="W1000">
        <v>32.58</v>
      </c>
      <c r="X1000">
        <v>32.32</v>
      </c>
      <c r="Y1000">
        <v>8.32</v>
      </c>
      <c r="Z1000">
        <f>IF(ShipmentData[[#This Row],[ImportToFulfilledHours]]&gt;12, 1, 0)</f>
        <v>1</v>
      </c>
      <c r="AA1000">
        <f>IF(ShipmentData[[#This Row],[ImportToPickUpHours]]&gt;18, 1, 0)</f>
        <v>1</v>
      </c>
    </row>
    <row r="1001" spans="1:27" x14ac:dyDescent="0.35">
      <c r="A1001">
        <v>7272242547</v>
      </c>
      <c r="B1001" t="s">
        <v>5</v>
      </c>
      <c r="C1001" t="s">
        <v>57</v>
      </c>
      <c r="D1001" t="s">
        <v>39</v>
      </c>
      <c r="E1001" t="s">
        <v>15</v>
      </c>
      <c r="F1001" t="s">
        <v>14</v>
      </c>
      <c r="G1001" t="s">
        <v>39</v>
      </c>
      <c r="H1001" t="s">
        <v>15</v>
      </c>
      <c r="I1001" t="s">
        <v>14</v>
      </c>
      <c r="J1001" s="1">
        <v>45566.750023148146</v>
      </c>
      <c r="K1001" s="1">
        <v>45568</v>
      </c>
      <c r="L1001" s="1">
        <v>45567.530092592591</v>
      </c>
      <c r="M1001" s="1">
        <v>45567.541666666664</v>
      </c>
      <c r="N1001" s="1">
        <v>45568.78833333333</v>
      </c>
      <c r="O1001" t="s">
        <v>62</v>
      </c>
      <c r="P1001" s="1">
        <v>45568.541666666664</v>
      </c>
      <c r="Q1001" t="s">
        <v>67</v>
      </c>
      <c r="R1001" t="s">
        <v>68</v>
      </c>
      <c r="S1001">
        <v>18.72</v>
      </c>
      <c r="T1001">
        <v>18.98</v>
      </c>
      <c r="U1001">
        <v>48.92</v>
      </c>
      <c r="V1001">
        <v>0.27</v>
      </c>
      <c r="W1001">
        <v>30.18</v>
      </c>
      <c r="X1001">
        <v>29.92</v>
      </c>
      <c r="Y1001">
        <v>5.92</v>
      </c>
      <c r="Z1001">
        <f>IF(ShipmentData[[#This Row],[ImportToFulfilledHours]]&gt;12, 1, 0)</f>
        <v>1</v>
      </c>
      <c r="AA1001">
        <f>IF(ShipmentData[[#This Row],[ImportToPickUpHours]]&gt;18, 1, 0)</f>
        <v>1</v>
      </c>
    </row>
    <row r="1002" spans="1:27" x14ac:dyDescent="0.35">
      <c r="A1002">
        <v>5515811735</v>
      </c>
      <c r="B1002" t="s">
        <v>37</v>
      </c>
      <c r="C1002" t="s">
        <v>57</v>
      </c>
      <c r="D1002" t="s">
        <v>39</v>
      </c>
      <c r="E1002" t="s">
        <v>15</v>
      </c>
      <c r="F1002" t="s">
        <v>14</v>
      </c>
      <c r="G1002" t="s">
        <v>22</v>
      </c>
      <c r="H1002" t="s">
        <v>53</v>
      </c>
      <c r="I1002" t="s">
        <v>14</v>
      </c>
      <c r="J1002" s="1">
        <v>45566.750173611108</v>
      </c>
      <c r="K1002" s="1">
        <v>45568</v>
      </c>
      <c r="L1002" s="1">
        <v>45567.420601851853</v>
      </c>
      <c r="M1002" s="1">
        <v>45567.541666666664</v>
      </c>
      <c r="N1002" s="1">
        <v>45568.369664351849</v>
      </c>
      <c r="O1002" t="s">
        <v>62</v>
      </c>
      <c r="P1002" s="1">
        <v>45568.541666666664</v>
      </c>
      <c r="Q1002" t="s">
        <v>67</v>
      </c>
      <c r="R1002" t="s">
        <v>70</v>
      </c>
      <c r="S1002">
        <v>16.079999999999998</v>
      </c>
      <c r="T1002">
        <v>18.98</v>
      </c>
      <c r="U1002">
        <v>38.869999999999997</v>
      </c>
      <c r="V1002">
        <v>2.9</v>
      </c>
      <c r="W1002">
        <v>22.77</v>
      </c>
      <c r="X1002">
        <v>19.87</v>
      </c>
      <c r="Y1002">
        <v>0</v>
      </c>
      <c r="Z1002">
        <f>IF(ShipmentData[[#This Row],[ImportToFulfilledHours]]&gt;12, 1, 0)</f>
        <v>1</v>
      </c>
      <c r="AA1002">
        <f>IF(ShipmentData[[#This Row],[ImportToPickUpHours]]&gt;18, 1, 0)</f>
        <v>1</v>
      </c>
    </row>
    <row r="1003" spans="1:27" x14ac:dyDescent="0.35">
      <c r="A1003">
        <v>5515812089</v>
      </c>
      <c r="B1003" t="s">
        <v>37</v>
      </c>
      <c r="C1003" t="s">
        <v>57</v>
      </c>
      <c r="D1003" t="s">
        <v>39</v>
      </c>
      <c r="E1003" t="s">
        <v>15</v>
      </c>
      <c r="F1003" t="s">
        <v>14</v>
      </c>
      <c r="G1003" t="s">
        <v>22</v>
      </c>
      <c r="H1003" t="s">
        <v>53</v>
      </c>
      <c r="I1003" t="s">
        <v>14</v>
      </c>
      <c r="J1003" s="1">
        <v>45566.750185185185</v>
      </c>
      <c r="K1003" s="1">
        <v>45568</v>
      </c>
      <c r="L1003" s="1">
        <v>45567.420601851853</v>
      </c>
      <c r="M1003" s="1">
        <v>45567.541666666664</v>
      </c>
      <c r="N1003" s="1">
        <v>45568.521666666667</v>
      </c>
      <c r="O1003" t="s">
        <v>62</v>
      </c>
      <c r="P1003" s="1">
        <v>45568.541666666664</v>
      </c>
      <c r="Q1003" t="s">
        <v>67</v>
      </c>
      <c r="R1003" t="s">
        <v>70</v>
      </c>
      <c r="S1003">
        <v>16.079999999999998</v>
      </c>
      <c r="T1003">
        <v>18.98</v>
      </c>
      <c r="U1003">
        <v>42.5</v>
      </c>
      <c r="V1003">
        <v>2.9</v>
      </c>
      <c r="W1003">
        <v>26.42</v>
      </c>
      <c r="X1003">
        <v>23.52</v>
      </c>
      <c r="Y1003">
        <v>0</v>
      </c>
      <c r="Z1003">
        <f>IF(ShipmentData[[#This Row],[ImportToFulfilledHours]]&gt;12, 1, 0)</f>
        <v>1</v>
      </c>
      <c r="AA1003">
        <f>IF(ShipmentData[[#This Row],[ImportToPickUpHours]]&gt;18, 1, 0)</f>
        <v>1</v>
      </c>
    </row>
    <row r="1004" spans="1:27" x14ac:dyDescent="0.35">
      <c r="A1004">
        <v>1514488727</v>
      </c>
      <c r="B1004" t="s">
        <v>6</v>
      </c>
      <c r="C1004" t="s">
        <v>58</v>
      </c>
      <c r="D1004" t="s">
        <v>39</v>
      </c>
      <c r="E1004" t="s">
        <v>15</v>
      </c>
      <c r="F1004" t="s">
        <v>14</v>
      </c>
      <c r="G1004" t="s">
        <v>20</v>
      </c>
      <c r="H1004" t="s">
        <v>47</v>
      </c>
      <c r="I1004" t="s">
        <v>14</v>
      </c>
      <c r="J1004" s="1">
        <v>45566.751608796294</v>
      </c>
      <c r="K1004" s="1">
        <v>45568</v>
      </c>
      <c r="L1004" s="1">
        <v>45567.578865740739</v>
      </c>
      <c r="M1004" s="1">
        <v>45567.708333333336</v>
      </c>
      <c r="N1004" s="1">
        <v>45570.648333333331</v>
      </c>
      <c r="O1004" t="s">
        <v>62</v>
      </c>
      <c r="P1004" s="1">
        <v>45570.708333333336</v>
      </c>
      <c r="Q1004" t="s">
        <v>67</v>
      </c>
      <c r="R1004" t="s">
        <v>70</v>
      </c>
      <c r="S1004">
        <v>19.850000000000001</v>
      </c>
      <c r="T1004">
        <v>22.95</v>
      </c>
      <c r="U1004">
        <v>93.52</v>
      </c>
      <c r="V1004">
        <v>3.1</v>
      </c>
      <c r="W1004">
        <v>73.67</v>
      </c>
      <c r="X1004">
        <v>70.55</v>
      </c>
      <c r="Y1004">
        <v>0</v>
      </c>
      <c r="Z1004">
        <f>IF(ShipmentData[[#This Row],[ImportToFulfilledHours]]&gt;12, 1, 0)</f>
        <v>1</v>
      </c>
      <c r="AA1004">
        <f>IF(ShipmentData[[#This Row],[ImportToPickUpHours]]&gt;18, 1, 0)</f>
        <v>1</v>
      </c>
    </row>
    <row r="1005" spans="1:27" x14ac:dyDescent="0.35">
      <c r="A1005">
        <v>1514489326</v>
      </c>
      <c r="B1005" t="s">
        <v>6</v>
      </c>
      <c r="C1005" t="s">
        <v>58</v>
      </c>
      <c r="D1005" t="s">
        <v>39</v>
      </c>
      <c r="E1005" t="s">
        <v>15</v>
      </c>
      <c r="F1005" t="s">
        <v>14</v>
      </c>
      <c r="G1005" t="s">
        <v>20</v>
      </c>
      <c r="H1005" t="s">
        <v>47</v>
      </c>
      <c r="I1005" t="s">
        <v>14</v>
      </c>
      <c r="J1005" s="1">
        <v>45566.751620370371</v>
      </c>
      <c r="K1005" s="1">
        <v>45568</v>
      </c>
      <c r="L1005" s="1">
        <v>45567.578865740739</v>
      </c>
      <c r="M1005" s="1">
        <v>45567.708333333336</v>
      </c>
      <c r="N1005" s="1">
        <v>45570.551666666666</v>
      </c>
      <c r="O1005" t="s">
        <v>63</v>
      </c>
      <c r="P1005" s="1">
        <v>45570.708333333336</v>
      </c>
      <c r="Q1005" t="s">
        <v>67</v>
      </c>
      <c r="R1005" t="s">
        <v>70</v>
      </c>
      <c r="S1005">
        <v>19.850000000000001</v>
      </c>
      <c r="T1005">
        <v>22.95</v>
      </c>
      <c r="U1005">
        <v>91.2</v>
      </c>
      <c r="V1005">
        <v>3.1</v>
      </c>
      <c r="W1005">
        <v>71.33</v>
      </c>
      <c r="X1005">
        <v>68.23</v>
      </c>
      <c r="Y1005">
        <v>0</v>
      </c>
      <c r="Z1005">
        <f>IF(ShipmentData[[#This Row],[ImportToFulfilledHours]]&gt;12, 1, 0)</f>
        <v>1</v>
      </c>
      <c r="AA1005">
        <f>IF(ShipmentData[[#This Row],[ImportToPickUpHours]]&gt;18, 1, 0)</f>
        <v>1</v>
      </c>
    </row>
    <row r="1006" spans="1:27" x14ac:dyDescent="0.35">
      <c r="A1006">
        <v>2119584354</v>
      </c>
      <c r="B1006" t="s">
        <v>6</v>
      </c>
      <c r="C1006" t="s">
        <v>38</v>
      </c>
      <c r="D1006" t="s">
        <v>39</v>
      </c>
      <c r="E1006" t="s">
        <v>15</v>
      </c>
      <c r="F1006" t="s">
        <v>14</v>
      </c>
      <c r="G1006" t="s">
        <v>55</v>
      </c>
      <c r="H1006" t="s">
        <v>53</v>
      </c>
      <c r="I1006" t="s">
        <v>14</v>
      </c>
      <c r="J1006" s="1">
        <v>45566.751643518517</v>
      </c>
      <c r="K1006" s="1">
        <v>45568</v>
      </c>
      <c r="L1006" s="1">
        <v>45567.426226851851</v>
      </c>
      <c r="M1006" s="1">
        <v>45567.541666666664</v>
      </c>
      <c r="N1006" s="1">
        <v>45569.501666666663</v>
      </c>
      <c r="O1006" t="s">
        <v>62</v>
      </c>
      <c r="P1006" s="1">
        <v>45569.541666666664</v>
      </c>
      <c r="Q1006" t="s">
        <v>67</v>
      </c>
      <c r="R1006" t="s">
        <v>70</v>
      </c>
      <c r="S1006">
        <v>16.18</v>
      </c>
      <c r="T1006">
        <v>18.95</v>
      </c>
      <c r="U1006">
        <v>66</v>
      </c>
      <c r="V1006">
        <v>2.77</v>
      </c>
      <c r="W1006">
        <v>49.8</v>
      </c>
      <c r="X1006">
        <v>47.03</v>
      </c>
      <c r="Y1006">
        <v>0</v>
      </c>
      <c r="Z1006">
        <f>IF(ShipmentData[[#This Row],[ImportToFulfilledHours]]&gt;12, 1, 0)</f>
        <v>1</v>
      </c>
      <c r="AA1006">
        <f>IF(ShipmentData[[#This Row],[ImportToPickUpHours]]&gt;18, 1, 0)</f>
        <v>1</v>
      </c>
    </row>
    <row r="1007" spans="1:27" x14ac:dyDescent="0.35">
      <c r="A1007">
        <v>2119584888</v>
      </c>
      <c r="B1007" t="s">
        <v>6</v>
      </c>
      <c r="C1007" t="s">
        <v>38</v>
      </c>
      <c r="D1007" t="s">
        <v>39</v>
      </c>
      <c r="E1007" t="s">
        <v>15</v>
      </c>
      <c r="F1007" t="s">
        <v>14</v>
      </c>
      <c r="G1007" t="s">
        <v>55</v>
      </c>
      <c r="H1007" t="s">
        <v>53</v>
      </c>
      <c r="I1007" t="s">
        <v>14</v>
      </c>
      <c r="J1007" s="1">
        <v>45566.751655092594</v>
      </c>
      <c r="K1007" s="1">
        <v>45568</v>
      </c>
      <c r="L1007" s="1">
        <v>45567.426226851851</v>
      </c>
      <c r="M1007" s="1">
        <v>45567.541666666664</v>
      </c>
      <c r="N1007" s="1">
        <v>45569.601666666669</v>
      </c>
      <c r="O1007" t="s">
        <v>62</v>
      </c>
      <c r="P1007" s="1">
        <v>45569.541666666664</v>
      </c>
      <c r="Q1007" t="s">
        <v>67</v>
      </c>
      <c r="R1007" t="s">
        <v>68</v>
      </c>
      <c r="S1007">
        <v>16.18</v>
      </c>
      <c r="T1007">
        <v>18.95</v>
      </c>
      <c r="U1007">
        <v>68.400000000000006</v>
      </c>
      <c r="V1007">
        <v>2.77</v>
      </c>
      <c r="W1007">
        <v>52.2</v>
      </c>
      <c r="X1007">
        <v>49.43</v>
      </c>
      <c r="Y1007">
        <v>1.43</v>
      </c>
      <c r="Z1007">
        <f>IF(ShipmentData[[#This Row],[ImportToFulfilledHours]]&gt;12, 1, 0)</f>
        <v>1</v>
      </c>
      <c r="AA1007">
        <f>IF(ShipmentData[[#This Row],[ImportToPickUpHours]]&gt;18, 1, 0)</f>
        <v>1</v>
      </c>
    </row>
    <row r="1008" spans="1:27" x14ac:dyDescent="0.35">
      <c r="A1008">
        <v>3994084124</v>
      </c>
      <c r="B1008" t="s">
        <v>6</v>
      </c>
      <c r="C1008" t="s">
        <v>57</v>
      </c>
      <c r="D1008" t="s">
        <v>39</v>
      </c>
      <c r="E1008" t="s">
        <v>15</v>
      </c>
      <c r="F1008" t="s">
        <v>14</v>
      </c>
      <c r="G1008" t="s">
        <v>22</v>
      </c>
      <c r="H1008" t="s">
        <v>53</v>
      </c>
      <c r="I1008" t="s">
        <v>14</v>
      </c>
      <c r="J1008" s="1">
        <v>45566.757013888891</v>
      </c>
      <c r="K1008" s="1">
        <v>45568</v>
      </c>
      <c r="L1008" s="1">
        <v>45567.618125000001</v>
      </c>
      <c r="M1008" s="1">
        <v>45567.708333333336</v>
      </c>
      <c r="N1008" s="1">
        <v>45569.368333333332</v>
      </c>
      <c r="O1008" t="s">
        <v>62</v>
      </c>
      <c r="P1008" s="1">
        <v>45568.708333333336</v>
      </c>
      <c r="Q1008" t="s">
        <v>67</v>
      </c>
      <c r="R1008" t="s">
        <v>68</v>
      </c>
      <c r="S1008">
        <v>20.67</v>
      </c>
      <c r="T1008">
        <v>22.82</v>
      </c>
      <c r="U1008">
        <v>62.67</v>
      </c>
      <c r="V1008">
        <v>2.15</v>
      </c>
      <c r="W1008">
        <v>42</v>
      </c>
      <c r="X1008">
        <v>39.83</v>
      </c>
      <c r="Y1008">
        <v>15.83</v>
      </c>
      <c r="Z1008">
        <f>IF(ShipmentData[[#This Row],[ImportToFulfilledHours]]&gt;12, 1, 0)</f>
        <v>1</v>
      </c>
      <c r="AA1008">
        <f>IF(ShipmentData[[#This Row],[ImportToPickUpHours]]&gt;18, 1, 0)</f>
        <v>1</v>
      </c>
    </row>
    <row r="1009" spans="1:27" x14ac:dyDescent="0.35">
      <c r="A1009">
        <v>3994084442</v>
      </c>
      <c r="B1009" t="s">
        <v>6</v>
      </c>
      <c r="C1009" t="s">
        <v>57</v>
      </c>
      <c r="D1009" t="s">
        <v>39</v>
      </c>
      <c r="E1009" t="s">
        <v>15</v>
      </c>
      <c r="F1009" t="s">
        <v>14</v>
      </c>
      <c r="G1009" t="s">
        <v>22</v>
      </c>
      <c r="H1009" t="s">
        <v>53</v>
      </c>
      <c r="I1009" t="s">
        <v>14</v>
      </c>
      <c r="J1009" s="1">
        <v>45566.757025462961</v>
      </c>
      <c r="K1009" s="1">
        <v>45568</v>
      </c>
      <c r="L1009" s="1">
        <v>45567.618125000001</v>
      </c>
      <c r="M1009" s="1">
        <v>45567.708333333336</v>
      </c>
      <c r="N1009" s="1">
        <v>45568.468333333331</v>
      </c>
      <c r="O1009" t="s">
        <v>62</v>
      </c>
      <c r="P1009" s="1">
        <v>45568.708333333336</v>
      </c>
      <c r="Q1009" t="s">
        <v>67</v>
      </c>
      <c r="R1009" t="s">
        <v>70</v>
      </c>
      <c r="S1009">
        <v>20.65</v>
      </c>
      <c r="T1009">
        <v>22.82</v>
      </c>
      <c r="U1009">
        <v>41.07</v>
      </c>
      <c r="V1009">
        <v>2.15</v>
      </c>
      <c r="W1009">
        <v>20.399999999999999</v>
      </c>
      <c r="X1009">
        <v>18.23</v>
      </c>
      <c r="Y1009">
        <v>0</v>
      </c>
      <c r="Z1009">
        <f>IF(ShipmentData[[#This Row],[ImportToFulfilledHours]]&gt;12, 1, 0)</f>
        <v>1</v>
      </c>
      <c r="AA1009">
        <f>IF(ShipmentData[[#This Row],[ImportToPickUpHours]]&gt;18, 1, 0)</f>
        <v>1</v>
      </c>
    </row>
    <row r="1010" spans="1:27" x14ac:dyDescent="0.35">
      <c r="A1010">
        <v>1518459513</v>
      </c>
      <c r="B1010" t="s">
        <v>12</v>
      </c>
      <c r="C1010" t="s">
        <v>58</v>
      </c>
      <c r="D1010" t="s">
        <v>39</v>
      </c>
      <c r="E1010" t="s">
        <v>15</v>
      </c>
      <c r="F1010" t="s">
        <v>14</v>
      </c>
      <c r="G1010" t="s">
        <v>30</v>
      </c>
      <c r="H1010" t="s">
        <v>45</v>
      </c>
      <c r="I1010" t="s">
        <v>14</v>
      </c>
      <c r="J1010" s="1">
        <v>45566.7578587963</v>
      </c>
      <c r="K1010" s="1">
        <v>45568</v>
      </c>
      <c r="L1010" s="1">
        <v>45567.428425925929</v>
      </c>
      <c r="M1010" s="1">
        <v>45567.541666666664</v>
      </c>
      <c r="N1010" s="1">
        <v>45570.561666666668</v>
      </c>
      <c r="O1010" t="s">
        <v>62</v>
      </c>
      <c r="P1010" s="1">
        <v>45570.541666666664</v>
      </c>
      <c r="Q1010" t="s">
        <v>67</v>
      </c>
      <c r="R1010" t="s">
        <v>68</v>
      </c>
      <c r="S1010">
        <v>16.079999999999998</v>
      </c>
      <c r="T1010">
        <v>18.8</v>
      </c>
      <c r="U1010">
        <v>91.28</v>
      </c>
      <c r="V1010">
        <v>2.72</v>
      </c>
      <c r="W1010">
        <v>75.180000000000007</v>
      </c>
      <c r="X1010">
        <v>72.47</v>
      </c>
      <c r="Y1010">
        <v>0.47</v>
      </c>
      <c r="Z1010">
        <f>IF(ShipmentData[[#This Row],[ImportToFulfilledHours]]&gt;12, 1, 0)</f>
        <v>1</v>
      </c>
      <c r="AA1010">
        <f>IF(ShipmentData[[#This Row],[ImportToPickUpHours]]&gt;18, 1, 0)</f>
        <v>1</v>
      </c>
    </row>
    <row r="1011" spans="1:27" x14ac:dyDescent="0.35">
      <c r="A1011">
        <v>1518460227</v>
      </c>
      <c r="B1011" t="s">
        <v>12</v>
      </c>
      <c r="C1011" t="s">
        <v>58</v>
      </c>
      <c r="D1011" t="s">
        <v>39</v>
      </c>
      <c r="E1011" t="s">
        <v>15</v>
      </c>
      <c r="F1011" t="s">
        <v>14</v>
      </c>
      <c r="G1011" t="s">
        <v>30</v>
      </c>
      <c r="H1011" t="s">
        <v>45</v>
      </c>
      <c r="I1011" t="s">
        <v>14</v>
      </c>
      <c r="J1011" s="1">
        <v>45566.757870370369</v>
      </c>
      <c r="K1011" s="1">
        <v>45568</v>
      </c>
      <c r="L1011" s="1">
        <v>45567.428425925929</v>
      </c>
      <c r="M1011" s="1">
        <v>45567.541666666664</v>
      </c>
      <c r="N1011" s="1">
        <v>45569.636666666665</v>
      </c>
      <c r="O1011" t="s">
        <v>62</v>
      </c>
      <c r="P1011" s="1">
        <v>45570.541666666664</v>
      </c>
      <c r="Q1011" t="s">
        <v>67</v>
      </c>
      <c r="R1011" t="s">
        <v>70</v>
      </c>
      <c r="S1011">
        <v>16.079999999999998</v>
      </c>
      <c r="T1011">
        <v>18.8</v>
      </c>
      <c r="U1011">
        <v>69.08</v>
      </c>
      <c r="V1011">
        <v>2.72</v>
      </c>
      <c r="W1011">
        <v>52.98</v>
      </c>
      <c r="X1011">
        <v>50.27</v>
      </c>
      <c r="Y1011">
        <v>0</v>
      </c>
      <c r="Z1011">
        <f>IF(ShipmentData[[#This Row],[ImportToFulfilledHours]]&gt;12, 1, 0)</f>
        <v>1</v>
      </c>
      <c r="AA1011">
        <f>IF(ShipmentData[[#This Row],[ImportToPickUpHours]]&gt;18, 1, 0)</f>
        <v>1</v>
      </c>
    </row>
    <row r="1012" spans="1:27" x14ac:dyDescent="0.35">
      <c r="A1012">
        <v>1518824651</v>
      </c>
      <c r="B1012" t="s">
        <v>5</v>
      </c>
      <c r="C1012" t="s">
        <v>57</v>
      </c>
      <c r="D1012" t="s">
        <v>39</v>
      </c>
      <c r="E1012" t="s">
        <v>15</v>
      </c>
      <c r="F1012" t="s">
        <v>14</v>
      </c>
      <c r="G1012" t="s">
        <v>39</v>
      </c>
      <c r="H1012" t="s">
        <v>15</v>
      </c>
      <c r="I1012" t="s">
        <v>14</v>
      </c>
      <c r="J1012" s="1">
        <v>45566.758553240739</v>
      </c>
      <c r="K1012" s="1">
        <v>45568</v>
      </c>
      <c r="L1012" s="1">
        <v>45567.561030092591</v>
      </c>
      <c r="M1012" s="1">
        <v>45567.708333333336</v>
      </c>
      <c r="N1012" s="1">
        <v>45568.578333333331</v>
      </c>
      <c r="O1012" t="s">
        <v>62</v>
      </c>
      <c r="P1012" s="1">
        <v>45568.708333333336</v>
      </c>
      <c r="Q1012" t="s">
        <v>67</v>
      </c>
      <c r="R1012" t="s">
        <v>70</v>
      </c>
      <c r="S1012">
        <v>19.25</v>
      </c>
      <c r="T1012">
        <v>22.78</v>
      </c>
      <c r="U1012">
        <v>43.67</v>
      </c>
      <c r="V1012">
        <v>3.53</v>
      </c>
      <c r="W1012">
        <v>24.4</v>
      </c>
      <c r="X1012">
        <v>20.87</v>
      </c>
      <c r="Y1012">
        <v>0</v>
      </c>
      <c r="Z1012">
        <f>IF(ShipmentData[[#This Row],[ImportToFulfilledHours]]&gt;12, 1, 0)</f>
        <v>1</v>
      </c>
      <c r="AA1012">
        <f>IF(ShipmentData[[#This Row],[ImportToPickUpHours]]&gt;18, 1, 0)</f>
        <v>1</v>
      </c>
    </row>
    <row r="1013" spans="1:27" x14ac:dyDescent="0.35">
      <c r="A1013">
        <v>1518824957</v>
      </c>
      <c r="B1013" t="s">
        <v>5</v>
      </c>
      <c r="C1013" t="s">
        <v>57</v>
      </c>
      <c r="D1013" t="s">
        <v>39</v>
      </c>
      <c r="E1013" t="s">
        <v>15</v>
      </c>
      <c r="F1013" t="s">
        <v>14</v>
      </c>
      <c r="G1013" t="s">
        <v>39</v>
      </c>
      <c r="H1013" t="s">
        <v>15</v>
      </c>
      <c r="I1013" t="s">
        <v>14</v>
      </c>
      <c r="J1013" s="1">
        <v>45566.758564814816</v>
      </c>
      <c r="K1013" s="1">
        <v>45568</v>
      </c>
      <c r="L1013" s="1">
        <v>45567.561030092591</v>
      </c>
      <c r="M1013" s="1">
        <v>45567.708333333336</v>
      </c>
      <c r="N1013" s="1">
        <v>45568.79</v>
      </c>
      <c r="O1013" t="s">
        <v>62</v>
      </c>
      <c r="P1013" s="1">
        <v>45568.708333333336</v>
      </c>
      <c r="Q1013" t="s">
        <v>67</v>
      </c>
      <c r="R1013" t="s">
        <v>68</v>
      </c>
      <c r="S1013">
        <v>19.25</v>
      </c>
      <c r="T1013">
        <v>22.78</v>
      </c>
      <c r="U1013">
        <v>48.75</v>
      </c>
      <c r="V1013">
        <v>3.53</v>
      </c>
      <c r="W1013">
        <v>29.48</v>
      </c>
      <c r="X1013">
        <v>25.95</v>
      </c>
      <c r="Y1013">
        <v>1.95</v>
      </c>
      <c r="Z1013">
        <f>IF(ShipmentData[[#This Row],[ImportToFulfilledHours]]&gt;12, 1, 0)</f>
        <v>1</v>
      </c>
      <c r="AA1013">
        <f>IF(ShipmentData[[#This Row],[ImportToPickUpHours]]&gt;18, 1, 0)</f>
        <v>1</v>
      </c>
    </row>
    <row r="1014" spans="1:27" x14ac:dyDescent="0.35">
      <c r="A1014">
        <v>8665339598</v>
      </c>
      <c r="B1014" t="s">
        <v>37</v>
      </c>
      <c r="C1014" t="s">
        <v>58</v>
      </c>
      <c r="D1014" t="s">
        <v>39</v>
      </c>
      <c r="E1014" t="s">
        <v>15</v>
      </c>
      <c r="F1014" t="s">
        <v>14</v>
      </c>
      <c r="G1014" t="s">
        <v>19</v>
      </c>
      <c r="H1014" t="s">
        <v>42</v>
      </c>
      <c r="I1014" t="s">
        <v>14</v>
      </c>
      <c r="J1014" s="1">
        <v>45566.759814814817</v>
      </c>
      <c r="K1014" s="1">
        <v>45568</v>
      </c>
      <c r="L1014" s="1">
        <v>45567.623726851853</v>
      </c>
      <c r="M1014" s="1">
        <v>45567.708333333336</v>
      </c>
      <c r="N1014" s="1">
        <v>45570.548333333332</v>
      </c>
      <c r="O1014" t="s">
        <v>62</v>
      </c>
      <c r="P1014" s="1">
        <v>45570.708333333336</v>
      </c>
      <c r="Q1014" t="s">
        <v>67</v>
      </c>
      <c r="R1014" t="s">
        <v>70</v>
      </c>
      <c r="S1014">
        <v>20.73</v>
      </c>
      <c r="T1014">
        <v>22.75</v>
      </c>
      <c r="U1014">
        <v>90.92</v>
      </c>
      <c r="V1014">
        <v>2.02</v>
      </c>
      <c r="W1014">
        <v>70.180000000000007</v>
      </c>
      <c r="X1014">
        <v>68.150000000000006</v>
      </c>
      <c r="Y1014">
        <v>0</v>
      </c>
      <c r="Z1014">
        <f>IF(ShipmentData[[#This Row],[ImportToFulfilledHours]]&gt;12, 1, 0)</f>
        <v>1</v>
      </c>
      <c r="AA1014">
        <f>IF(ShipmentData[[#This Row],[ImportToPickUpHours]]&gt;18, 1, 0)</f>
        <v>1</v>
      </c>
    </row>
    <row r="1015" spans="1:27" x14ac:dyDescent="0.35">
      <c r="A1015">
        <v>8665339643</v>
      </c>
      <c r="B1015" t="s">
        <v>37</v>
      </c>
      <c r="C1015" t="s">
        <v>58</v>
      </c>
      <c r="D1015" t="s">
        <v>39</v>
      </c>
      <c r="E1015" t="s">
        <v>15</v>
      </c>
      <c r="F1015" t="s">
        <v>14</v>
      </c>
      <c r="G1015" t="s">
        <v>19</v>
      </c>
      <c r="H1015" t="s">
        <v>42</v>
      </c>
      <c r="I1015" t="s">
        <v>14</v>
      </c>
      <c r="J1015" s="1">
        <v>45566.759826388887</v>
      </c>
      <c r="K1015" s="1">
        <v>45568</v>
      </c>
      <c r="L1015" s="1">
        <v>45567.623726851853</v>
      </c>
      <c r="M1015" s="1">
        <v>45567.708333333336</v>
      </c>
      <c r="N1015" s="1">
        <v>45569.383333333331</v>
      </c>
      <c r="O1015" t="s">
        <v>62</v>
      </c>
      <c r="P1015" s="1">
        <v>45570.708333333336</v>
      </c>
      <c r="Q1015" t="s">
        <v>67</v>
      </c>
      <c r="R1015" t="s">
        <v>70</v>
      </c>
      <c r="S1015">
        <v>20.73</v>
      </c>
      <c r="T1015">
        <v>22.75</v>
      </c>
      <c r="U1015">
        <v>62.95</v>
      </c>
      <c r="V1015">
        <v>2.02</v>
      </c>
      <c r="W1015">
        <v>42.22</v>
      </c>
      <c r="X1015">
        <v>40.200000000000003</v>
      </c>
      <c r="Y1015">
        <v>0</v>
      </c>
      <c r="Z1015">
        <f>IF(ShipmentData[[#This Row],[ImportToFulfilledHours]]&gt;12, 1, 0)</f>
        <v>1</v>
      </c>
      <c r="AA1015">
        <f>IF(ShipmentData[[#This Row],[ImportToPickUpHours]]&gt;18, 1, 0)</f>
        <v>1</v>
      </c>
    </row>
    <row r="1016" spans="1:27" x14ac:dyDescent="0.35">
      <c r="A1016">
        <v>7035393662</v>
      </c>
      <c r="B1016" t="s">
        <v>12</v>
      </c>
      <c r="C1016" t="s">
        <v>57</v>
      </c>
      <c r="D1016" t="s">
        <v>39</v>
      </c>
      <c r="E1016" t="s">
        <v>15</v>
      </c>
      <c r="F1016" t="s">
        <v>14</v>
      </c>
      <c r="G1016" t="s">
        <v>22</v>
      </c>
      <c r="H1016" t="s">
        <v>53</v>
      </c>
      <c r="I1016" t="s">
        <v>14</v>
      </c>
      <c r="J1016" s="1">
        <v>45566.760509259257</v>
      </c>
      <c r="K1016" s="1">
        <v>45568</v>
      </c>
      <c r="L1016" s="1">
        <v>45567.460810185185</v>
      </c>
      <c r="M1016" s="1">
        <v>45567.541666666664</v>
      </c>
      <c r="N1016" s="1">
        <v>45568.581666666665</v>
      </c>
      <c r="O1016" t="s">
        <v>62</v>
      </c>
      <c r="P1016" s="1">
        <v>45568.541666666664</v>
      </c>
      <c r="Q1016" t="s">
        <v>67</v>
      </c>
      <c r="R1016" t="s">
        <v>68</v>
      </c>
      <c r="S1016">
        <v>16.8</v>
      </c>
      <c r="T1016">
        <v>18.73</v>
      </c>
      <c r="U1016">
        <v>43.7</v>
      </c>
      <c r="V1016">
        <v>1.93</v>
      </c>
      <c r="W1016">
        <v>26.9</v>
      </c>
      <c r="X1016">
        <v>24.95</v>
      </c>
      <c r="Y1016">
        <v>0.95</v>
      </c>
      <c r="Z1016">
        <f>IF(ShipmentData[[#This Row],[ImportToFulfilledHours]]&gt;12, 1, 0)</f>
        <v>1</v>
      </c>
      <c r="AA1016">
        <f>IF(ShipmentData[[#This Row],[ImportToPickUpHours]]&gt;18, 1, 0)</f>
        <v>1</v>
      </c>
    </row>
    <row r="1017" spans="1:27" x14ac:dyDescent="0.35">
      <c r="A1017">
        <v>7035394191</v>
      </c>
      <c r="B1017" t="s">
        <v>12</v>
      </c>
      <c r="C1017" t="s">
        <v>57</v>
      </c>
      <c r="D1017" t="s">
        <v>39</v>
      </c>
      <c r="E1017" t="s">
        <v>15</v>
      </c>
      <c r="F1017" t="s">
        <v>14</v>
      </c>
      <c r="G1017" t="s">
        <v>22</v>
      </c>
      <c r="H1017" t="s">
        <v>53</v>
      </c>
      <c r="I1017" t="s">
        <v>14</v>
      </c>
      <c r="J1017" s="1">
        <v>45566.760520833333</v>
      </c>
      <c r="K1017" s="1">
        <v>45568</v>
      </c>
      <c r="L1017" s="1">
        <v>45567.460810185185</v>
      </c>
      <c r="M1017" s="1">
        <v>45567.541666666664</v>
      </c>
      <c r="N1017" s="1">
        <v>45568.439664351848</v>
      </c>
      <c r="O1017" t="s">
        <v>62</v>
      </c>
      <c r="P1017" s="1">
        <v>45568.541666666664</v>
      </c>
      <c r="Q1017" t="s">
        <v>67</v>
      </c>
      <c r="R1017" t="s">
        <v>70</v>
      </c>
      <c r="S1017">
        <v>16.8</v>
      </c>
      <c r="T1017">
        <v>18.73</v>
      </c>
      <c r="U1017">
        <v>40.28</v>
      </c>
      <c r="V1017">
        <v>1.93</v>
      </c>
      <c r="W1017">
        <v>23.48</v>
      </c>
      <c r="X1017">
        <v>21.55</v>
      </c>
      <c r="Y1017">
        <v>0</v>
      </c>
      <c r="Z1017">
        <f>IF(ShipmentData[[#This Row],[ImportToFulfilledHours]]&gt;12, 1, 0)</f>
        <v>1</v>
      </c>
      <c r="AA1017">
        <f>IF(ShipmentData[[#This Row],[ImportToPickUpHours]]&gt;18, 1, 0)</f>
        <v>1</v>
      </c>
    </row>
    <row r="1018" spans="1:27" x14ac:dyDescent="0.35">
      <c r="A1018">
        <v>3370429440</v>
      </c>
      <c r="B1018" t="s">
        <v>37</v>
      </c>
      <c r="C1018" t="s">
        <v>38</v>
      </c>
      <c r="D1018" t="s">
        <v>39</v>
      </c>
      <c r="E1018" t="s">
        <v>15</v>
      </c>
      <c r="F1018" t="s">
        <v>14</v>
      </c>
      <c r="G1018" t="s">
        <v>26</v>
      </c>
      <c r="H1018" t="s">
        <v>42</v>
      </c>
      <c r="I1018" t="s">
        <v>14</v>
      </c>
      <c r="J1018" s="1">
        <v>45566.760648148149</v>
      </c>
      <c r="K1018" s="1">
        <v>45568</v>
      </c>
      <c r="L1018" s="1">
        <v>45567.431261574071</v>
      </c>
      <c r="M1018" s="1">
        <v>45567.541666666664</v>
      </c>
      <c r="N1018" s="1">
        <v>45569.476666666669</v>
      </c>
      <c r="O1018" t="s">
        <v>62</v>
      </c>
      <c r="P1018" s="1">
        <v>45569.541666666664</v>
      </c>
      <c r="Q1018" t="s">
        <v>67</v>
      </c>
      <c r="R1018" t="s">
        <v>70</v>
      </c>
      <c r="S1018">
        <v>16.079999999999998</v>
      </c>
      <c r="T1018">
        <v>18.73</v>
      </c>
      <c r="U1018">
        <v>65.180000000000007</v>
      </c>
      <c r="V1018">
        <v>2.63</v>
      </c>
      <c r="W1018">
        <v>49.08</v>
      </c>
      <c r="X1018">
        <v>46.43</v>
      </c>
      <c r="Y1018">
        <v>0</v>
      </c>
      <c r="Z1018">
        <f>IF(ShipmentData[[#This Row],[ImportToFulfilledHours]]&gt;12, 1, 0)</f>
        <v>1</v>
      </c>
      <c r="AA1018">
        <f>IF(ShipmentData[[#This Row],[ImportToPickUpHours]]&gt;18, 1, 0)</f>
        <v>1</v>
      </c>
    </row>
    <row r="1019" spans="1:27" x14ac:dyDescent="0.35">
      <c r="A1019">
        <v>3370429688</v>
      </c>
      <c r="B1019" t="s">
        <v>37</v>
      </c>
      <c r="C1019" t="s">
        <v>38</v>
      </c>
      <c r="D1019" t="s">
        <v>39</v>
      </c>
      <c r="E1019" t="s">
        <v>15</v>
      </c>
      <c r="F1019" t="s">
        <v>14</v>
      </c>
      <c r="G1019" t="s">
        <v>26</v>
      </c>
      <c r="H1019" t="s">
        <v>42</v>
      </c>
      <c r="I1019" t="s">
        <v>14</v>
      </c>
      <c r="J1019" s="1">
        <v>45566.760659722226</v>
      </c>
      <c r="K1019" s="1">
        <v>45568</v>
      </c>
      <c r="L1019" s="1">
        <v>45567.431261574071</v>
      </c>
      <c r="M1019" s="1">
        <v>45567.541666666664</v>
      </c>
      <c r="N1019" s="1">
        <v>45568.496666666666</v>
      </c>
      <c r="O1019" t="s">
        <v>62</v>
      </c>
      <c r="P1019" s="1">
        <v>45569.541666666664</v>
      </c>
      <c r="Q1019" t="s">
        <v>67</v>
      </c>
      <c r="R1019" t="s">
        <v>70</v>
      </c>
      <c r="S1019">
        <v>16.079999999999998</v>
      </c>
      <c r="T1019">
        <v>18.73</v>
      </c>
      <c r="U1019">
        <v>41.65</v>
      </c>
      <c r="V1019">
        <v>2.63</v>
      </c>
      <c r="W1019">
        <v>25.57</v>
      </c>
      <c r="X1019">
        <v>22.92</v>
      </c>
      <c r="Y1019">
        <v>0</v>
      </c>
      <c r="Z1019">
        <f>IF(ShipmentData[[#This Row],[ImportToFulfilledHours]]&gt;12, 1, 0)</f>
        <v>1</v>
      </c>
      <c r="AA1019">
        <f>IF(ShipmentData[[#This Row],[ImportToPickUpHours]]&gt;18, 1, 0)</f>
        <v>1</v>
      </c>
    </row>
    <row r="1020" spans="1:27" x14ac:dyDescent="0.35">
      <c r="A1020">
        <v>6868112692</v>
      </c>
      <c r="B1020" t="s">
        <v>12</v>
      </c>
      <c r="C1020" t="s">
        <v>58</v>
      </c>
      <c r="D1020" t="s">
        <v>39</v>
      </c>
      <c r="E1020" t="s">
        <v>15</v>
      </c>
      <c r="F1020" t="s">
        <v>14</v>
      </c>
      <c r="G1020" t="s">
        <v>18</v>
      </c>
      <c r="H1020" t="s">
        <v>41</v>
      </c>
      <c r="I1020" t="s">
        <v>14</v>
      </c>
      <c r="J1020" s="1">
        <v>45566.760752314818</v>
      </c>
      <c r="K1020" s="1">
        <v>45568</v>
      </c>
      <c r="L1020" s="1">
        <v>45567.586516203701</v>
      </c>
      <c r="M1020" s="1">
        <v>45567.708333333336</v>
      </c>
      <c r="N1020" s="1">
        <v>45570.443333333336</v>
      </c>
      <c r="O1020" t="s">
        <v>62</v>
      </c>
      <c r="P1020" s="1">
        <v>45570.708333333336</v>
      </c>
      <c r="Q1020" t="s">
        <v>67</v>
      </c>
      <c r="R1020" t="s">
        <v>70</v>
      </c>
      <c r="S1020">
        <v>19.82</v>
      </c>
      <c r="T1020">
        <v>22.73</v>
      </c>
      <c r="U1020">
        <v>88.37</v>
      </c>
      <c r="V1020">
        <v>2.92</v>
      </c>
      <c r="W1020">
        <v>68.55</v>
      </c>
      <c r="X1020">
        <v>65.63</v>
      </c>
      <c r="Y1020">
        <v>0</v>
      </c>
      <c r="Z1020">
        <f>IF(ShipmentData[[#This Row],[ImportToFulfilledHours]]&gt;12, 1, 0)</f>
        <v>1</v>
      </c>
      <c r="AA1020">
        <f>IF(ShipmentData[[#This Row],[ImportToPickUpHours]]&gt;18, 1, 0)</f>
        <v>1</v>
      </c>
    </row>
    <row r="1021" spans="1:27" x14ac:dyDescent="0.35">
      <c r="A1021">
        <v>6868112995</v>
      </c>
      <c r="B1021" t="s">
        <v>12</v>
      </c>
      <c r="C1021" t="s">
        <v>58</v>
      </c>
      <c r="D1021" t="s">
        <v>39</v>
      </c>
      <c r="E1021" t="s">
        <v>15</v>
      </c>
      <c r="F1021" t="s">
        <v>14</v>
      </c>
      <c r="G1021" t="s">
        <v>18</v>
      </c>
      <c r="H1021" t="s">
        <v>41</v>
      </c>
      <c r="I1021" t="s">
        <v>14</v>
      </c>
      <c r="J1021" s="1">
        <v>45566.760763888888</v>
      </c>
      <c r="K1021" s="1">
        <v>45568</v>
      </c>
      <c r="L1021" s="1">
        <v>45567.586516203701</v>
      </c>
      <c r="M1021" s="1">
        <v>45567.708333333336</v>
      </c>
      <c r="N1021" s="1">
        <v>45569.638333333336</v>
      </c>
      <c r="O1021" t="s">
        <v>62</v>
      </c>
      <c r="P1021" s="1">
        <v>45570.708333333336</v>
      </c>
      <c r="Q1021" t="s">
        <v>67</v>
      </c>
      <c r="R1021" t="s">
        <v>70</v>
      </c>
      <c r="S1021">
        <v>19.82</v>
      </c>
      <c r="T1021">
        <v>22.73</v>
      </c>
      <c r="U1021">
        <v>69.05</v>
      </c>
      <c r="V1021">
        <v>2.92</v>
      </c>
      <c r="W1021">
        <v>49.23</v>
      </c>
      <c r="X1021">
        <v>46.32</v>
      </c>
      <c r="Y1021">
        <v>0</v>
      </c>
      <c r="Z1021">
        <f>IF(ShipmentData[[#This Row],[ImportToFulfilledHours]]&gt;12, 1, 0)</f>
        <v>1</v>
      </c>
      <c r="AA1021">
        <f>IF(ShipmentData[[#This Row],[ImportToPickUpHours]]&gt;18, 1, 0)</f>
        <v>1</v>
      </c>
    </row>
    <row r="1022" spans="1:27" x14ac:dyDescent="0.35">
      <c r="A1022">
        <v>1921415153</v>
      </c>
      <c r="B1022" t="s">
        <v>11</v>
      </c>
      <c r="C1022" t="s">
        <v>58</v>
      </c>
      <c r="D1022" t="s">
        <v>39</v>
      </c>
      <c r="E1022" t="s">
        <v>15</v>
      </c>
      <c r="F1022" t="s">
        <v>14</v>
      </c>
      <c r="G1022" t="s">
        <v>18</v>
      </c>
      <c r="H1022" t="s">
        <v>41</v>
      </c>
      <c r="I1022" t="s">
        <v>14</v>
      </c>
      <c r="J1022" s="1">
        <v>45566.764131944445</v>
      </c>
      <c r="K1022" s="1">
        <v>45568</v>
      </c>
      <c r="L1022" s="1">
        <v>45567.515231481484</v>
      </c>
      <c r="M1022" s="1">
        <v>45567.541666666664</v>
      </c>
      <c r="N1022" s="1">
        <v>45569.501666666663</v>
      </c>
      <c r="O1022" t="s">
        <v>62</v>
      </c>
      <c r="P1022" s="1">
        <v>45570.541666666664</v>
      </c>
      <c r="Q1022" t="s">
        <v>67</v>
      </c>
      <c r="R1022" t="s">
        <v>70</v>
      </c>
      <c r="S1022">
        <v>18.02</v>
      </c>
      <c r="T1022">
        <v>18.649999999999999</v>
      </c>
      <c r="U1022">
        <v>65.7</v>
      </c>
      <c r="V1022">
        <v>0.63</v>
      </c>
      <c r="W1022">
        <v>47.67</v>
      </c>
      <c r="X1022">
        <v>47.03</v>
      </c>
      <c r="Y1022">
        <v>0</v>
      </c>
      <c r="Z1022">
        <f>IF(ShipmentData[[#This Row],[ImportToFulfilledHours]]&gt;12, 1, 0)</f>
        <v>1</v>
      </c>
      <c r="AA1022">
        <f>IF(ShipmentData[[#This Row],[ImportToPickUpHours]]&gt;18, 1, 0)</f>
        <v>1</v>
      </c>
    </row>
    <row r="1023" spans="1:27" x14ac:dyDescent="0.35">
      <c r="A1023">
        <v>1921415201</v>
      </c>
      <c r="B1023" t="s">
        <v>11</v>
      </c>
      <c r="C1023" t="s">
        <v>58</v>
      </c>
      <c r="D1023" t="s">
        <v>39</v>
      </c>
      <c r="E1023" t="s">
        <v>15</v>
      </c>
      <c r="F1023" t="s">
        <v>14</v>
      </c>
      <c r="G1023" t="s">
        <v>18</v>
      </c>
      <c r="H1023" t="s">
        <v>41</v>
      </c>
      <c r="I1023" t="s">
        <v>14</v>
      </c>
      <c r="J1023" s="1">
        <v>45566.764143518521</v>
      </c>
      <c r="K1023" s="1">
        <v>45568</v>
      </c>
      <c r="L1023" s="1">
        <v>45567.515231481484</v>
      </c>
      <c r="M1023" s="1">
        <v>45567.541666666664</v>
      </c>
      <c r="N1023" s="1">
        <v>45570.55</v>
      </c>
      <c r="O1023" t="s">
        <v>62</v>
      </c>
      <c r="P1023" s="1">
        <v>45570.541666666664</v>
      </c>
      <c r="Q1023" t="s">
        <v>67</v>
      </c>
      <c r="R1023" t="s">
        <v>68</v>
      </c>
      <c r="S1023">
        <v>18.02</v>
      </c>
      <c r="T1023">
        <v>18.649999999999999</v>
      </c>
      <c r="U1023">
        <v>90.85</v>
      </c>
      <c r="V1023">
        <v>0.63</v>
      </c>
      <c r="W1023">
        <v>72.83</v>
      </c>
      <c r="X1023">
        <v>72.2</v>
      </c>
      <c r="Y1023">
        <v>0.2</v>
      </c>
      <c r="Z1023">
        <f>IF(ShipmentData[[#This Row],[ImportToFulfilledHours]]&gt;12, 1, 0)</f>
        <v>1</v>
      </c>
      <c r="AA1023">
        <f>IF(ShipmentData[[#This Row],[ImportToPickUpHours]]&gt;18, 1, 0)</f>
        <v>1</v>
      </c>
    </row>
    <row r="1024" spans="1:27" x14ac:dyDescent="0.35">
      <c r="A1024">
        <v>1521976681</v>
      </c>
      <c r="B1024" t="s">
        <v>5</v>
      </c>
      <c r="C1024" t="s">
        <v>57</v>
      </c>
      <c r="D1024" t="s">
        <v>39</v>
      </c>
      <c r="E1024" t="s">
        <v>15</v>
      </c>
      <c r="F1024" t="s">
        <v>14</v>
      </c>
      <c r="G1024" t="s">
        <v>39</v>
      </c>
      <c r="H1024" t="s">
        <v>15</v>
      </c>
      <c r="I1024" t="s">
        <v>14</v>
      </c>
      <c r="J1024" s="1">
        <v>45566.765497685185</v>
      </c>
      <c r="K1024" s="1">
        <v>45568</v>
      </c>
      <c r="L1024" s="1">
        <v>45567.565671296295</v>
      </c>
      <c r="M1024" s="1">
        <v>45567.708333333336</v>
      </c>
      <c r="N1024" s="1">
        <v>45568.65</v>
      </c>
      <c r="O1024" t="s">
        <v>62</v>
      </c>
      <c r="P1024" s="1">
        <v>45568.708333333336</v>
      </c>
      <c r="Q1024" t="s">
        <v>67</v>
      </c>
      <c r="R1024" t="s">
        <v>70</v>
      </c>
      <c r="S1024">
        <v>19.2</v>
      </c>
      <c r="T1024">
        <v>22.62</v>
      </c>
      <c r="U1024">
        <v>45.22</v>
      </c>
      <c r="V1024">
        <v>3.42</v>
      </c>
      <c r="W1024">
        <v>26.02</v>
      </c>
      <c r="X1024">
        <v>22.6</v>
      </c>
      <c r="Y1024">
        <v>0</v>
      </c>
      <c r="Z1024">
        <f>IF(ShipmentData[[#This Row],[ImportToFulfilledHours]]&gt;12, 1, 0)</f>
        <v>1</v>
      </c>
      <c r="AA1024">
        <f>IF(ShipmentData[[#This Row],[ImportToPickUpHours]]&gt;18, 1, 0)</f>
        <v>1</v>
      </c>
    </row>
    <row r="1025" spans="1:27" x14ac:dyDescent="0.35">
      <c r="A1025">
        <v>1521977026</v>
      </c>
      <c r="B1025" t="s">
        <v>5</v>
      </c>
      <c r="C1025" t="s">
        <v>57</v>
      </c>
      <c r="D1025" t="s">
        <v>39</v>
      </c>
      <c r="E1025" t="s">
        <v>15</v>
      </c>
      <c r="F1025" t="s">
        <v>14</v>
      </c>
      <c r="G1025" t="s">
        <v>39</v>
      </c>
      <c r="H1025" t="s">
        <v>15</v>
      </c>
      <c r="I1025" t="s">
        <v>14</v>
      </c>
      <c r="J1025" s="1">
        <v>45566.765509259261</v>
      </c>
      <c r="K1025" s="1">
        <v>45568</v>
      </c>
      <c r="L1025" s="1">
        <v>45567.565671296295</v>
      </c>
      <c r="M1025" s="1">
        <v>45567.708333333336</v>
      </c>
      <c r="N1025" s="1">
        <v>45568.595000000001</v>
      </c>
      <c r="O1025" t="s">
        <v>62</v>
      </c>
      <c r="P1025" s="1">
        <v>45568.708333333336</v>
      </c>
      <c r="Q1025" t="s">
        <v>67</v>
      </c>
      <c r="R1025" t="s">
        <v>70</v>
      </c>
      <c r="S1025">
        <v>19.2</v>
      </c>
      <c r="T1025">
        <v>22.62</v>
      </c>
      <c r="U1025">
        <v>43.9</v>
      </c>
      <c r="V1025">
        <v>3.42</v>
      </c>
      <c r="W1025">
        <v>24.7</v>
      </c>
      <c r="X1025">
        <v>21.27</v>
      </c>
      <c r="Y1025">
        <v>0</v>
      </c>
      <c r="Z1025">
        <f>IF(ShipmentData[[#This Row],[ImportToFulfilledHours]]&gt;12, 1, 0)</f>
        <v>1</v>
      </c>
      <c r="AA1025">
        <f>IF(ShipmentData[[#This Row],[ImportToPickUpHours]]&gt;18, 1, 0)</f>
        <v>1</v>
      </c>
    </row>
    <row r="1026" spans="1:27" x14ac:dyDescent="0.35">
      <c r="A1026">
        <v>1522836311</v>
      </c>
      <c r="B1026" t="s">
        <v>36</v>
      </c>
      <c r="C1026" t="s">
        <v>38</v>
      </c>
      <c r="D1026" t="s">
        <v>39</v>
      </c>
      <c r="E1026" t="s">
        <v>15</v>
      </c>
      <c r="F1026" t="s">
        <v>14</v>
      </c>
      <c r="G1026" t="s">
        <v>26</v>
      </c>
      <c r="H1026" t="s">
        <v>42</v>
      </c>
      <c r="I1026" t="s">
        <v>14</v>
      </c>
      <c r="J1026" s="1">
        <v>45566.767581018517</v>
      </c>
      <c r="K1026" s="1">
        <v>45568</v>
      </c>
      <c r="L1026" s="1">
        <v>45567.47960648148</v>
      </c>
      <c r="M1026" s="1">
        <v>45567.541666666664</v>
      </c>
      <c r="N1026" s="1">
        <v>45569.676666666666</v>
      </c>
      <c r="O1026" t="s">
        <v>63</v>
      </c>
      <c r="P1026" s="1">
        <v>45569.541666666664</v>
      </c>
      <c r="Q1026" t="s">
        <v>67</v>
      </c>
      <c r="R1026" t="s">
        <v>68</v>
      </c>
      <c r="S1026">
        <v>17.079999999999998</v>
      </c>
      <c r="T1026">
        <v>18.57</v>
      </c>
      <c r="U1026">
        <v>69.819999999999993</v>
      </c>
      <c r="V1026">
        <v>1.48</v>
      </c>
      <c r="W1026">
        <v>52.72</v>
      </c>
      <c r="X1026">
        <v>51.23</v>
      </c>
      <c r="Y1026">
        <v>3.23</v>
      </c>
      <c r="Z1026">
        <f>IF(ShipmentData[[#This Row],[ImportToFulfilledHours]]&gt;12, 1, 0)</f>
        <v>1</v>
      </c>
      <c r="AA1026">
        <f>IF(ShipmentData[[#This Row],[ImportToPickUpHours]]&gt;18, 1, 0)</f>
        <v>1</v>
      </c>
    </row>
    <row r="1027" spans="1:27" x14ac:dyDescent="0.35">
      <c r="A1027">
        <v>1522836528</v>
      </c>
      <c r="B1027" t="s">
        <v>36</v>
      </c>
      <c r="C1027" t="s">
        <v>38</v>
      </c>
      <c r="D1027" t="s">
        <v>39</v>
      </c>
      <c r="E1027" t="s">
        <v>15</v>
      </c>
      <c r="F1027" t="s">
        <v>14</v>
      </c>
      <c r="G1027" t="s">
        <v>26</v>
      </c>
      <c r="H1027" t="s">
        <v>42</v>
      </c>
      <c r="I1027" t="s">
        <v>14</v>
      </c>
      <c r="J1027" s="1">
        <v>45566.767592592594</v>
      </c>
      <c r="K1027" s="1">
        <v>45568</v>
      </c>
      <c r="L1027" s="1">
        <v>45567.47960648148</v>
      </c>
      <c r="M1027" s="1">
        <v>45567.541666666664</v>
      </c>
      <c r="N1027" s="1">
        <v>45568.464999999997</v>
      </c>
      <c r="O1027" t="s">
        <v>62</v>
      </c>
      <c r="P1027" s="1">
        <v>45569.541666666664</v>
      </c>
      <c r="Q1027" t="s">
        <v>67</v>
      </c>
      <c r="R1027" t="s">
        <v>70</v>
      </c>
      <c r="S1027">
        <v>17.079999999999998</v>
      </c>
      <c r="T1027">
        <v>18.57</v>
      </c>
      <c r="U1027">
        <v>40.729999999999997</v>
      </c>
      <c r="V1027">
        <v>1.48</v>
      </c>
      <c r="W1027">
        <v>23.63</v>
      </c>
      <c r="X1027">
        <v>22.15</v>
      </c>
      <c r="Y1027">
        <v>0</v>
      </c>
      <c r="Z1027">
        <f>IF(ShipmentData[[#This Row],[ImportToFulfilledHours]]&gt;12, 1, 0)</f>
        <v>1</v>
      </c>
      <c r="AA1027">
        <f>IF(ShipmentData[[#This Row],[ImportToPickUpHours]]&gt;18, 1, 0)</f>
        <v>1</v>
      </c>
    </row>
    <row r="1028" spans="1:27" x14ac:dyDescent="0.35">
      <c r="A1028">
        <v>2384168446</v>
      </c>
      <c r="B1028" t="s">
        <v>6</v>
      </c>
      <c r="C1028" t="s">
        <v>58</v>
      </c>
      <c r="D1028" t="s">
        <v>39</v>
      </c>
      <c r="E1028" t="s">
        <v>15</v>
      </c>
      <c r="F1028" t="s">
        <v>14</v>
      </c>
      <c r="G1028" t="s">
        <v>21</v>
      </c>
      <c r="H1028" t="s">
        <v>51</v>
      </c>
      <c r="I1028" t="s">
        <v>14</v>
      </c>
      <c r="J1028" s="1">
        <v>45566.768240740741</v>
      </c>
      <c r="K1028" s="1">
        <v>45568</v>
      </c>
      <c r="L1028" s="1">
        <v>45567.531238425923</v>
      </c>
      <c r="M1028" s="1">
        <v>45567.541666666664</v>
      </c>
      <c r="N1028" s="1">
        <v>45570.581666666665</v>
      </c>
      <c r="O1028" t="s">
        <v>62</v>
      </c>
      <c r="P1028" s="1">
        <v>45570.541666666664</v>
      </c>
      <c r="Q1028" t="s">
        <v>67</v>
      </c>
      <c r="R1028" t="s">
        <v>68</v>
      </c>
      <c r="S1028">
        <v>18.3</v>
      </c>
      <c r="T1028">
        <v>18.55</v>
      </c>
      <c r="U1028">
        <v>91.52</v>
      </c>
      <c r="V1028">
        <v>0.25</v>
      </c>
      <c r="W1028">
        <v>73.2</v>
      </c>
      <c r="X1028">
        <v>72.95</v>
      </c>
      <c r="Y1028">
        <v>0.95</v>
      </c>
      <c r="Z1028">
        <f>IF(ShipmentData[[#This Row],[ImportToFulfilledHours]]&gt;12, 1, 0)</f>
        <v>1</v>
      </c>
      <c r="AA1028">
        <f>IF(ShipmentData[[#This Row],[ImportToPickUpHours]]&gt;18, 1, 0)</f>
        <v>1</v>
      </c>
    </row>
    <row r="1029" spans="1:27" x14ac:dyDescent="0.35">
      <c r="A1029">
        <v>2384168898</v>
      </c>
      <c r="B1029" t="s">
        <v>6</v>
      </c>
      <c r="C1029" t="s">
        <v>58</v>
      </c>
      <c r="D1029" t="s">
        <v>39</v>
      </c>
      <c r="E1029" t="s">
        <v>15</v>
      </c>
      <c r="F1029" t="s">
        <v>14</v>
      </c>
      <c r="G1029" t="s">
        <v>21</v>
      </c>
      <c r="H1029" t="s">
        <v>51</v>
      </c>
      <c r="I1029" t="s">
        <v>14</v>
      </c>
      <c r="J1029" s="1">
        <v>45566.768252314818</v>
      </c>
      <c r="K1029" s="1">
        <v>45568</v>
      </c>
      <c r="L1029" s="1">
        <v>45567.531238425923</v>
      </c>
      <c r="M1029" s="1">
        <v>45567.541666666664</v>
      </c>
      <c r="N1029" s="1">
        <v>45570.385000000002</v>
      </c>
      <c r="O1029" t="s">
        <v>62</v>
      </c>
      <c r="P1029" s="1">
        <v>45570.541666666664</v>
      </c>
      <c r="Q1029" t="s">
        <v>67</v>
      </c>
      <c r="R1029" t="s">
        <v>70</v>
      </c>
      <c r="S1029">
        <v>18.3</v>
      </c>
      <c r="T1029">
        <v>18.55</v>
      </c>
      <c r="U1029">
        <v>86.8</v>
      </c>
      <c r="V1029">
        <v>0.25</v>
      </c>
      <c r="W1029">
        <v>68.48</v>
      </c>
      <c r="X1029">
        <v>68.23</v>
      </c>
      <c r="Y1029">
        <v>0</v>
      </c>
      <c r="Z1029">
        <f>IF(ShipmentData[[#This Row],[ImportToFulfilledHours]]&gt;12, 1, 0)</f>
        <v>1</v>
      </c>
      <c r="AA1029">
        <f>IF(ShipmentData[[#This Row],[ImportToPickUpHours]]&gt;18, 1, 0)</f>
        <v>1</v>
      </c>
    </row>
    <row r="1030" spans="1:27" x14ac:dyDescent="0.35">
      <c r="A1030">
        <v>1522862835</v>
      </c>
      <c r="B1030" t="s">
        <v>36</v>
      </c>
      <c r="C1030" t="s">
        <v>38</v>
      </c>
      <c r="D1030" t="s">
        <v>39</v>
      </c>
      <c r="E1030" t="s">
        <v>15</v>
      </c>
      <c r="F1030" t="s">
        <v>14</v>
      </c>
      <c r="G1030" t="s">
        <v>26</v>
      </c>
      <c r="H1030" t="s">
        <v>42</v>
      </c>
      <c r="I1030" t="s">
        <v>14</v>
      </c>
      <c r="J1030" s="1">
        <v>45566.768275462964</v>
      </c>
      <c r="K1030" s="1">
        <v>45568</v>
      </c>
      <c r="L1030" s="1">
        <v>45567.47960648148</v>
      </c>
      <c r="M1030" s="1">
        <v>45567.541666666664</v>
      </c>
      <c r="N1030" s="1">
        <v>45569.396666666667</v>
      </c>
      <c r="O1030" t="s">
        <v>62</v>
      </c>
      <c r="P1030" s="1">
        <v>45569.541666666664</v>
      </c>
      <c r="Q1030" t="s">
        <v>67</v>
      </c>
      <c r="R1030" t="s">
        <v>70</v>
      </c>
      <c r="S1030">
        <v>17.07</v>
      </c>
      <c r="T1030">
        <v>18.55</v>
      </c>
      <c r="U1030">
        <v>63.07</v>
      </c>
      <c r="V1030">
        <v>1.48</v>
      </c>
      <c r="W1030">
        <v>46</v>
      </c>
      <c r="X1030">
        <v>44.52</v>
      </c>
      <c r="Y1030">
        <v>0</v>
      </c>
      <c r="Z1030">
        <f>IF(ShipmentData[[#This Row],[ImportToFulfilledHours]]&gt;12, 1, 0)</f>
        <v>1</v>
      </c>
      <c r="AA1030">
        <f>IF(ShipmentData[[#This Row],[ImportToPickUpHours]]&gt;18, 1, 0)</f>
        <v>1</v>
      </c>
    </row>
    <row r="1031" spans="1:27" x14ac:dyDescent="0.35">
      <c r="A1031">
        <v>1522911146</v>
      </c>
      <c r="B1031" t="s">
        <v>36</v>
      </c>
      <c r="C1031" t="s">
        <v>38</v>
      </c>
      <c r="D1031" t="s">
        <v>39</v>
      </c>
      <c r="E1031" t="s">
        <v>15</v>
      </c>
      <c r="F1031" t="s">
        <v>14</v>
      </c>
      <c r="G1031" t="s">
        <v>26</v>
      </c>
      <c r="H1031" t="s">
        <v>42</v>
      </c>
      <c r="I1031" t="s">
        <v>14</v>
      </c>
      <c r="J1031" s="1">
        <v>45566.768275462964</v>
      </c>
      <c r="K1031" s="1">
        <v>45568</v>
      </c>
      <c r="L1031" s="1">
        <v>45567.47960648148</v>
      </c>
      <c r="M1031" s="1">
        <v>45567.541666666664</v>
      </c>
      <c r="N1031" s="1">
        <v>45569.565000000002</v>
      </c>
      <c r="O1031" t="s">
        <v>62</v>
      </c>
      <c r="P1031" s="1">
        <v>45569.541666666664</v>
      </c>
      <c r="Q1031" t="s">
        <v>67</v>
      </c>
      <c r="R1031" t="s">
        <v>68</v>
      </c>
      <c r="S1031">
        <v>17.07</v>
      </c>
      <c r="T1031">
        <v>18.55</v>
      </c>
      <c r="U1031">
        <v>67.12</v>
      </c>
      <c r="V1031">
        <v>1.48</v>
      </c>
      <c r="W1031">
        <v>50.03</v>
      </c>
      <c r="X1031">
        <v>48.55</v>
      </c>
      <c r="Y1031">
        <v>0.55000000000000004</v>
      </c>
      <c r="Z1031">
        <f>IF(ShipmentData[[#This Row],[ImportToFulfilledHours]]&gt;12, 1, 0)</f>
        <v>1</v>
      </c>
      <c r="AA1031">
        <f>IF(ShipmentData[[#This Row],[ImportToPickUpHours]]&gt;18, 1, 0)</f>
        <v>1</v>
      </c>
    </row>
    <row r="1032" spans="1:27" x14ac:dyDescent="0.35">
      <c r="A1032">
        <v>1522842708</v>
      </c>
      <c r="B1032" t="s">
        <v>36</v>
      </c>
      <c r="C1032" t="s">
        <v>38</v>
      </c>
      <c r="D1032" t="s">
        <v>39</v>
      </c>
      <c r="E1032" t="s">
        <v>15</v>
      </c>
      <c r="F1032" t="s">
        <v>14</v>
      </c>
      <c r="G1032" t="s">
        <v>26</v>
      </c>
      <c r="H1032" t="s">
        <v>42</v>
      </c>
      <c r="I1032" t="s">
        <v>14</v>
      </c>
      <c r="J1032" s="1">
        <v>45566.768275462964</v>
      </c>
      <c r="K1032" s="1">
        <v>45568</v>
      </c>
      <c r="L1032" s="1">
        <v>45567.47960648148</v>
      </c>
      <c r="M1032" s="1">
        <v>45567.541666666664</v>
      </c>
      <c r="N1032" s="1">
        <v>45568.696666666663</v>
      </c>
      <c r="O1032" t="s">
        <v>62</v>
      </c>
      <c r="P1032" s="1">
        <v>45569.541666666664</v>
      </c>
      <c r="Q1032" t="s">
        <v>67</v>
      </c>
      <c r="R1032" t="s">
        <v>70</v>
      </c>
      <c r="S1032">
        <v>17.07</v>
      </c>
      <c r="T1032">
        <v>18.55</v>
      </c>
      <c r="U1032">
        <v>46.27</v>
      </c>
      <c r="V1032">
        <v>1.48</v>
      </c>
      <c r="W1032">
        <v>29.2</v>
      </c>
      <c r="X1032">
        <v>27.72</v>
      </c>
      <c r="Y1032">
        <v>0</v>
      </c>
      <c r="Z1032">
        <f>IF(ShipmentData[[#This Row],[ImportToFulfilledHours]]&gt;12, 1, 0)</f>
        <v>1</v>
      </c>
      <c r="AA1032">
        <f>IF(ShipmentData[[#This Row],[ImportToPickUpHours]]&gt;18, 1, 0)</f>
        <v>1</v>
      </c>
    </row>
    <row r="1033" spans="1:27" x14ac:dyDescent="0.35">
      <c r="A1033">
        <v>1522863253</v>
      </c>
      <c r="B1033" t="s">
        <v>36</v>
      </c>
      <c r="C1033" t="s">
        <v>38</v>
      </c>
      <c r="D1033" t="s">
        <v>39</v>
      </c>
      <c r="E1033" t="s">
        <v>15</v>
      </c>
      <c r="F1033" t="s">
        <v>14</v>
      </c>
      <c r="G1033" t="s">
        <v>26</v>
      </c>
      <c r="H1033" t="s">
        <v>42</v>
      </c>
      <c r="I1033" t="s">
        <v>14</v>
      </c>
      <c r="J1033" s="1">
        <v>45566.768287037034</v>
      </c>
      <c r="K1033" s="1">
        <v>45568</v>
      </c>
      <c r="L1033" s="1">
        <v>45567.47960648148</v>
      </c>
      <c r="M1033" s="1">
        <v>45567.541666666664</v>
      </c>
      <c r="N1033" s="1">
        <v>45568.576666666668</v>
      </c>
      <c r="O1033" t="s">
        <v>62</v>
      </c>
      <c r="P1033" s="1">
        <v>45569.541666666664</v>
      </c>
      <c r="Q1033" t="s">
        <v>67</v>
      </c>
      <c r="R1033" t="s">
        <v>70</v>
      </c>
      <c r="S1033">
        <v>17.07</v>
      </c>
      <c r="T1033">
        <v>18.55</v>
      </c>
      <c r="U1033">
        <v>43.4</v>
      </c>
      <c r="V1033">
        <v>1.48</v>
      </c>
      <c r="W1033">
        <v>26.32</v>
      </c>
      <c r="X1033">
        <v>24.83</v>
      </c>
      <c r="Y1033">
        <v>0</v>
      </c>
      <c r="Z1033">
        <f>IF(ShipmentData[[#This Row],[ImportToFulfilledHours]]&gt;12, 1, 0)</f>
        <v>1</v>
      </c>
      <c r="AA1033">
        <f>IF(ShipmentData[[#This Row],[ImportToPickUpHours]]&gt;18, 1, 0)</f>
        <v>1</v>
      </c>
    </row>
    <row r="1034" spans="1:27" x14ac:dyDescent="0.35">
      <c r="A1034">
        <v>1522911708</v>
      </c>
      <c r="B1034" t="s">
        <v>36</v>
      </c>
      <c r="C1034" t="s">
        <v>38</v>
      </c>
      <c r="D1034" t="s">
        <v>39</v>
      </c>
      <c r="E1034" t="s">
        <v>15</v>
      </c>
      <c r="F1034" t="s">
        <v>14</v>
      </c>
      <c r="G1034" t="s">
        <v>26</v>
      </c>
      <c r="H1034" t="s">
        <v>42</v>
      </c>
      <c r="I1034" t="s">
        <v>14</v>
      </c>
      <c r="J1034" s="1">
        <v>45566.768287037034</v>
      </c>
      <c r="K1034" s="1">
        <v>45568</v>
      </c>
      <c r="L1034" s="1">
        <v>45567.47960648148</v>
      </c>
      <c r="M1034" s="1">
        <v>45567.541666666664</v>
      </c>
      <c r="N1034" s="1">
        <v>45568.487662037034</v>
      </c>
      <c r="O1034" t="s">
        <v>62</v>
      </c>
      <c r="P1034" s="1">
        <v>45569.541666666664</v>
      </c>
      <c r="Q1034" t="s">
        <v>67</v>
      </c>
      <c r="R1034" t="s">
        <v>70</v>
      </c>
      <c r="S1034">
        <v>17.07</v>
      </c>
      <c r="T1034">
        <v>18.55</v>
      </c>
      <c r="U1034">
        <v>41.25</v>
      </c>
      <c r="V1034">
        <v>1.48</v>
      </c>
      <c r="W1034">
        <v>24.18</v>
      </c>
      <c r="X1034">
        <v>22.7</v>
      </c>
      <c r="Y1034">
        <v>0</v>
      </c>
      <c r="Z1034">
        <f>IF(ShipmentData[[#This Row],[ImportToFulfilledHours]]&gt;12, 1, 0)</f>
        <v>1</v>
      </c>
      <c r="AA1034">
        <f>IF(ShipmentData[[#This Row],[ImportToPickUpHours]]&gt;18, 1, 0)</f>
        <v>1</v>
      </c>
    </row>
    <row r="1035" spans="1:27" x14ac:dyDescent="0.35">
      <c r="A1035">
        <v>1522843196</v>
      </c>
      <c r="B1035" t="s">
        <v>36</v>
      </c>
      <c r="C1035" t="s">
        <v>38</v>
      </c>
      <c r="D1035" t="s">
        <v>39</v>
      </c>
      <c r="E1035" t="s">
        <v>15</v>
      </c>
      <c r="F1035" t="s">
        <v>14</v>
      </c>
      <c r="G1035" t="s">
        <v>26</v>
      </c>
      <c r="H1035" t="s">
        <v>42</v>
      </c>
      <c r="I1035" t="s">
        <v>14</v>
      </c>
      <c r="J1035" s="1">
        <v>45566.768287037034</v>
      </c>
      <c r="K1035" s="1">
        <v>45568</v>
      </c>
      <c r="L1035" s="1">
        <v>45567.47960648148</v>
      </c>
      <c r="M1035" s="1">
        <v>45567.541666666664</v>
      </c>
      <c r="N1035" s="1">
        <v>45568.499664351853</v>
      </c>
      <c r="O1035" t="s">
        <v>62</v>
      </c>
      <c r="P1035" s="1">
        <v>45569.541666666664</v>
      </c>
      <c r="Q1035" t="s">
        <v>67</v>
      </c>
      <c r="R1035" t="s">
        <v>70</v>
      </c>
      <c r="S1035">
        <v>17.07</v>
      </c>
      <c r="T1035">
        <v>18.55</v>
      </c>
      <c r="U1035">
        <v>41.55</v>
      </c>
      <c r="V1035">
        <v>1.48</v>
      </c>
      <c r="W1035">
        <v>24.47</v>
      </c>
      <c r="X1035">
        <v>22.98</v>
      </c>
      <c r="Y1035">
        <v>0</v>
      </c>
      <c r="Z1035">
        <f>IF(ShipmentData[[#This Row],[ImportToFulfilledHours]]&gt;12, 1, 0)</f>
        <v>1</v>
      </c>
      <c r="AA1035">
        <f>IF(ShipmentData[[#This Row],[ImportToPickUpHours]]&gt;18, 1, 0)</f>
        <v>1</v>
      </c>
    </row>
    <row r="1036" spans="1:27" x14ac:dyDescent="0.35">
      <c r="A1036">
        <v>4502119283</v>
      </c>
      <c r="B1036" t="s">
        <v>36</v>
      </c>
      <c r="C1036" t="s">
        <v>57</v>
      </c>
      <c r="D1036" t="s">
        <v>39</v>
      </c>
      <c r="E1036" t="s">
        <v>15</v>
      </c>
      <c r="F1036" t="s">
        <v>14</v>
      </c>
      <c r="G1036" t="s">
        <v>27</v>
      </c>
      <c r="H1036" t="s">
        <v>52</v>
      </c>
      <c r="I1036" t="s">
        <v>14</v>
      </c>
      <c r="J1036" s="1">
        <v>45566.77851851852</v>
      </c>
      <c r="K1036" s="1">
        <v>45568</v>
      </c>
      <c r="L1036" s="1">
        <v>45567.589745370373</v>
      </c>
      <c r="M1036" s="1">
        <v>45567.708333333336</v>
      </c>
      <c r="N1036" s="1">
        <v>45568.668333333335</v>
      </c>
      <c r="O1036" t="s">
        <v>62</v>
      </c>
      <c r="P1036" s="1">
        <v>45568.708333333336</v>
      </c>
      <c r="Q1036" t="s">
        <v>67</v>
      </c>
      <c r="R1036" t="s">
        <v>70</v>
      </c>
      <c r="S1036">
        <v>19.47</v>
      </c>
      <c r="T1036">
        <v>22.3</v>
      </c>
      <c r="U1036">
        <v>45.35</v>
      </c>
      <c r="V1036">
        <v>2.83</v>
      </c>
      <c r="W1036">
        <v>25.88</v>
      </c>
      <c r="X1036">
        <v>23.03</v>
      </c>
      <c r="Y1036">
        <v>0</v>
      </c>
      <c r="Z1036">
        <f>IF(ShipmentData[[#This Row],[ImportToFulfilledHours]]&gt;12, 1, 0)</f>
        <v>1</v>
      </c>
      <c r="AA1036">
        <f>IF(ShipmentData[[#This Row],[ImportToPickUpHours]]&gt;18, 1, 0)</f>
        <v>1</v>
      </c>
    </row>
    <row r="1037" spans="1:27" x14ac:dyDescent="0.35">
      <c r="A1037">
        <v>4502119720</v>
      </c>
      <c r="B1037" t="s">
        <v>36</v>
      </c>
      <c r="C1037" t="s">
        <v>57</v>
      </c>
      <c r="D1037" t="s">
        <v>39</v>
      </c>
      <c r="E1037" t="s">
        <v>15</v>
      </c>
      <c r="F1037" t="s">
        <v>14</v>
      </c>
      <c r="G1037" t="s">
        <v>27</v>
      </c>
      <c r="H1037" t="s">
        <v>52</v>
      </c>
      <c r="I1037" t="s">
        <v>14</v>
      </c>
      <c r="J1037" s="1">
        <v>45566.77853009259</v>
      </c>
      <c r="K1037" s="1">
        <v>45568</v>
      </c>
      <c r="L1037" s="1">
        <v>45567.589745370373</v>
      </c>
      <c r="M1037" s="1">
        <v>45567.708333333336</v>
      </c>
      <c r="N1037" s="1"/>
      <c r="O1037" t="s">
        <v>62</v>
      </c>
      <c r="P1037" s="1">
        <v>45568.708333333336</v>
      </c>
      <c r="Q1037" t="s">
        <v>69</v>
      </c>
      <c r="R1037" t="s">
        <v>69</v>
      </c>
      <c r="S1037">
        <v>19.47</v>
      </c>
      <c r="T1037">
        <v>22.3</v>
      </c>
      <c r="V1037">
        <v>2.83</v>
      </c>
      <c r="Y1037">
        <v>0</v>
      </c>
      <c r="Z1037">
        <f>IF(ShipmentData[[#This Row],[ImportToFulfilledHours]]&gt;12, 1, 0)</f>
        <v>1</v>
      </c>
      <c r="AA1037">
        <f>IF(ShipmentData[[#This Row],[ImportToPickUpHours]]&gt;18, 1, 0)</f>
        <v>1</v>
      </c>
    </row>
    <row r="1038" spans="1:27" x14ac:dyDescent="0.35">
      <c r="A1038">
        <v>1527757324</v>
      </c>
      <c r="B1038" t="s">
        <v>5</v>
      </c>
      <c r="C1038" t="s">
        <v>57</v>
      </c>
      <c r="D1038" t="s">
        <v>39</v>
      </c>
      <c r="E1038" t="s">
        <v>15</v>
      </c>
      <c r="F1038" t="s">
        <v>14</v>
      </c>
      <c r="G1038" t="s">
        <v>39</v>
      </c>
      <c r="H1038" t="s">
        <v>15</v>
      </c>
      <c r="I1038" t="s">
        <v>14</v>
      </c>
      <c r="J1038" s="1">
        <v>45566.778692129628</v>
      </c>
      <c r="K1038" s="1">
        <v>45568</v>
      </c>
      <c r="L1038" s="1">
        <v>45567.560335648152</v>
      </c>
      <c r="M1038" s="1">
        <v>45567.708333333336</v>
      </c>
      <c r="N1038" s="1">
        <v>45568.915000000001</v>
      </c>
      <c r="O1038" t="s">
        <v>62</v>
      </c>
      <c r="P1038" s="1">
        <v>45568.708333333336</v>
      </c>
      <c r="Q1038" t="s">
        <v>67</v>
      </c>
      <c r="R1038" t="s">
        <v>68</v>
      </c>
      <c r="S1038">
        <v>18.75</v>
      </c>
      <c r="T1038">
        <v>22.3</v>
      </c>
      <c r="U1038">
        <v>51.27</v>
      </c>
      <c r="V1038">
        <v>3.55</v>
      </c>
      <c r="W1038">
        <v>32.5</v>
      </c>
      <c r="X1038">
        <v>28.95</v>
      </c>
      <c r="Y1038">
        <v>4.95</v>
      </c>
      <c r="Z1038">
        <f>IF(ShipmentData[[#This Row],[ImportToFulfilledHours]]&gt;12, 1, 0)</f>
        <v>1</v>
      </c>
      <c r="AA1038">
        <f>IF(ShipmentData[[#This Row],[ImportToPickUpHours]]&gt;18, 1, 0)</f>
        <v>1</v>
      </c>
    </row>
    <row r="1039" spans="1:27" x14ac:dyDescent="0.35">
      <c r="A1039">
        <v>1527757449</v>
      </c>
      <c r="B1039" t="s">
        <v>5</v>
      </c>
      <c r="C1039" t="s">
        <v>57</v>
      </c>
      <c r="D1039" t="s">
        <v>39</v>
      </c>
      <c r="E1039" t="s">
        <v>15</v>
      </c>
      <c r="F1039" t="s">
        <v>14</v>
      </c>
      <c r="G1039" t="s">
        <v>39</v>
      </c>
      <c r="H1039" t="s">
        <v>15</v>
      </c>
      <c r="I1039" t="s">
        <v>14</v>
      </c>
      <c r="J1039" s="1">
        <v>45566.778703703705</v>
      </c>
      <c r="K1039" s="1">
        <v>45568</v>
      </c>
      <c r="L1039" s="1">
        <v>45567.560335648152</v>
      </c>
      <c r="M1039" s="1">
        <v>45567.708333333336</v>
      </c>
      <c r="N1039" s="1">
        <v>45568.614999999998</v>
      </c>
      <c r="O1039" t="s">
        <v>63</v>
      </c>
      <c r="P1039" s="1">
        <v>45568.708333333336</v>
      </c>
      <c r="Q1039" t="s">
        <v>67</v>
      </c>
      <c r="R1039" t="s">
        <v>70</v>
      </c>
      <c r="S1039">
        <v>18.75</v>
      </c>
      <c r="T1039">
        <v>22.3</v>
      </c>
      <c r="U1039">
        <v>44.07</v>
      </c>
      <c r="V1039">
        <v>3.55</v>
      </c>
      <c r="W1039">
        <v>25.3</v>
      </c>
      <c r="X1039">
        <v>21.75</v>
      </c>
      <c r="Y1039">
        <v>0</v>
      </c>
      <c r="Z1039">
        <f>IF(ShipmentData[[#This Row],[ImportToFulfilledHours]]&gt;12, 1, 0)</f>
        <v>1</v>
      </c>
      <c r="AA1039">
        <f>IF(ShipmentData[[#This Row],[ImportToPickUpHours]]&gt;18, 1, 0)</f>
        <v>1</v>
      </c>
    </row>
    <row r="1040" spans="1:27" x14ac:dyDescent="0.35">
      <c r="A1040">
        <v>1528541714</v>
      </c>
      <c r="B1040" t="s">
        <v>5</v>
      </c>
      <c r="C1040" t="s">
        <v>57</v>
      </c>
      <c r="D1040" t="s">
        <v>39</v>
      </c>
      <c r="E1040" t="s">
        <v>15</v>
      </c>
      <c r="F1040" t="s">
        <v>14</v>
      </c>
      <c r="G1040" t="s">
        <v>39</v>
      </c>
      <c r="H1040" t="s">
        <v>15</v>
      </c>
      <c r="I1040" t="s">
        <v>14</v>
      </c>
      <c r="J1040" s="1">
        <v>45566.781469907408</v>
      </c>
      <c r="K1040" s="1">
        <v>45568</v>
      </c>
      <c r="L1040" s="1">
        <v>45567.566018518519</v>
      </c>
      <c r="M1040" s="1">
        <v>45567.708333333336</v>
      </c>
      <c r="N1040" s="1"/>
      <c r="O1040" t="s">
        <v>62</v>
      </c>
      <c r="P1040" s="1">
        <v>45568.708333333336</v>
      </c>
      <c r="Q1040" t="s">
        <v>69</v>
      </c>
      <c r="R1040" t="s">
        <v>69</v>
      </c>
      <c r="S1040">
        <v>18.82</v>
      </c>
      <c r="T1040">
        <v>22.23</v>
      </c>
      <c r="V1040">
        <v>3.4</v>
      </c>
      <c r="Y1040">
        <v>0</v>
      </c>
      <c r="Z1040">
        <f>IF(ShipmentData[[#This Row],[ImportToFulfilledHours]]&gt;12, 1, 0)</f>
        <v>1</v>
      </c>
      <c r="AA1040">
        <f>IF(ShipmentData[[#This Row],[ImportToPickUpHours]]&gt;18, 1, 0)</f>
        <v>1</v>
      </c>
    </row>
    <row r="1041" spans="1:27" x14ac:dyDescent="0.35">
      <c r="A1041">
        <v>1528541861</v>
      </c>
      <c r="B1041" t="s">
        <v>5</v>
      </c>
      <c r="C1041" t="s">
        <v>57</v>
      </c>
      <c r="D1041" t="s">
        <v>39</v>
      </c>
      <c r="E1041" t="s">
        <v>15</v>
      </c>
      <c r="F1041" t="s">
        <v>14</v>
      </c>
      <c r="G1041" t="s">
        <v>39</v>
      </c>
      <c r="H1041" t="s">
        <v>15</v>
      </c>
      <c r="I1041" t="s">
        <v>14</v>
      </c>
      <c r="J1041" s="1">
        <v>45566.781481481485</v>
      </c>
      <c r="K1041" s="1">
        <v>45568</v>
      </c>
      <c r="L1041" s="1">
        <v>45567.566018518519</v>
      </c>
      <c r="M1041" s="1">
        <v>45567.708333333336</v>
      </c>
      <c r="N1041" s="1">
        <v>45568.85</v>
      </c>
      <c r="O1041" t="s">
        <v>62</v>
      </c>
      <c r="P1041" s="1">
        <v>45568.708333333336</v>
      </c>
      <c r="Q1041" t="s">
        <v>67</v>
      </c>
      <c r="R1041" t="s">
        <v>68</v>
      </c>
      <c r="S1041">
        <v>18.82</v>
      </c>
      <c r="T1041">
        <v>22.23</v>
      </c>
      <c r="U1041">
        <v>49.63</v>
      </c>
      <c r="V1041">
        <v>3.4</v>
      </c>
      <c r="W1041">
        <v>30.8</v>
      </c>
      <c r="X1041">
        <v>27.4</v>
      </c>
      <c r="Y1041">
        <v>3.4</v>
      </c>
      <c r="Z1041">
        <f>IF(ShipmentData[[#This Row],[ImportToFulfilledHours]]&gt;12, 1, 0)</f>
        <v>1</v>
      </c>
      <c r="AA1041">
        <f>IF(ShipmentData[[#This Row],[ImportToPickUpHours]]&gt;18, 1, 0)</f>
        <v>1</v>
      </c>
    </row>
    <row r="1042" spans="1:27" x14ac:dyDescent="0.35">
      <c r="A1042">
        <v>9472910727</v>
      </c>
      <c r="B1042" t="s">
        <v>11</v>
      </c>
      <c r="C1042" t="s">
        <v>38</v>
      </c>
      <c r="D1042" t="s">
        <v>39</v>
      </c>
      <c r="E1042" t="s">
        <v>15</v>
      </c>
      <c r="F1042" t="s">
        <v>14</v>
      </c>
      <c r="G1042" t="s">
        <v>16</v>
      </c>
      <c r="H1042" t="s">
        <v>44</v>
      </c>
      <c r="I1042" t="s">
        <v>14</v>
      </c>
      <c r="J1042" s="1">
        <v>45566.787523148145</v>
      </c>
      <c r="K1042" s="1">
        <v>45568</v>
      </c>
      <c r="L1042" s="1">
        <v>45567.582349537035</v>
      </c>
      <c r="M1042" s="1">
        <v>45567.708333333336</v>
      </c>
      <c r="N1042" s="1">
        <v>45569.648333333331</v>
      </c>
      <c r="O1042" t="s">
        <v>62</v>
      </c>
      <c r="P1042" s="1">
        <v>45569.708333333336</v>
      </c>
      <c r="Q1042" t="s">
        <v>67</v>
      </c>
      <c r="R1042" t="s">
        <v>70</v>
      </c>
      <c r="S1042">
        <v>19.07</v>
      </c>
      <c r="T1042">
        <v>22.08</v>
      </c>
      <c r="U1042">
        <v>68.650000000000006</v>
      </c>
      <c r="V1042">
        <v>3.02</v>
      </c>
      <c r="W1042">
        <v>49.58</v>
      </c>
      <c r="X1042">
        <v>46.55</v>
      </c>
      <c r="Y1042">
        <v>0</v>
      </c>
      <c r="Z1042">
        <f>IF(ShipmentData[[#This Row],[ImportToFulfilledHours]]&gt;12, 1, 0)</f>
        <v>1</v>
      </c>
      <c r="AA1042">
        <f>IF(ShipmentData[[#This Row],[ImportToPickUpHours]]&gt;18, 1, 0)</f>
        <v>1</v>
      </c>
    </row>
    <row r="1043" spans="1:27" x14ac:dyDescent="0.35">
      <c r="A1043">
        <v>9472911160</v>
      </c>
      <c r="B1043" t="s">
        <v>11</v>
      </c>
      <c r="C1043" t="s">
        <v>38</v>
      </c>
      <c r="D1043" t="s">
        <v>39</v>
      </c>
      <c r="E1043" t="s">
        <v>15</v>
      </c>
      <c r="F1043" t="s">
        <v>14</v>
      </c>
      <c r="G1043" t="s">
        <v>16</v>
      </c>
      <c r="H1043" t="s">
        <v>44</v>
      </c>
      <c r="I1043" t="s">
        <v>14</v>
      </c>
      <c r="J1043" s="1">
        <v>45566.787534722222</v>
      </c>
      <c r="K1043" s="1">
        <v>45568</v>
      </c>
      <c r="L1043" s="1">
        <v>45567.582349537035</v>
      </c>
      <c r="M1043" s="1">
        <v>45567.708333333336</v>
      </c>
      <c r="N1043" s="1">
        <v>45568.679328703707</v>
      </c>
      <c r="O1043" t="s">
        <v>62</v>
      </c>
      <c r="P1043" s="1">
        <v>45569.708333333336</v>
      </c>
      <c r="Q1043" t="s">
        <v>67</v>
      </c>
      <c r="R1043" t="s">
        <v>70</v>
      </c>
      <c r="S1043">
        <v>19.07</v>
      </c>
      <c r="T1043">
        <v>22.08</v>
      </c>
      <c r="U1043">
        <v>45.4</v>
      </c>
      <c r="V1043">
        <v>3.02</v>
      </c>
      <c r="W1043">
        <v>26.32</v>
      </c>
      <c r="X1043">
        <v>23.3</v>
      </c>
      <c r="Y1043">
        <v>0</v>
      </c>
      <c r="Z1043">
        <f>IF(ShipmentData[[#This Row],[ImportToFulfilledHours]]&gt;12, 1, 0)</f>
        <v>1</v>
      </c>
      <c r="AA1043">
        <f>IF(ShipmentData[[#This Row],[ImportToPickUpHours]]&gt;18, 1, 0)</f>
        <v>1</v>
      </c>
    </row>
    <row r="1044" spans="1:27" x14ac:dyDescent="0.35">
      <c r="A1044">
        <v>1741578201</v>
      </c>
      <c r="B1044" t="s">
        <v>36</v>
      </c>
      <c r="C1044" t="s">
        <v>38</v>
      </c>
      <c r="D1044" t="s">
        <v>39</v>
      </c>
      <c r="E1044" t="s">
        <v>15</v>
      </c>
      <c r="F1044" t="s">
        <v>14</v>
      </c>
      <c r="G1044" t="s">
        <v>26</v>
      </c>
      <c r="H1044" t="s">
        <v>42</v>
      </c>
      <c r="I1044" t="s">
        <v>14</v>
      </c>
      <c r="J1044" s="1">
        <v>45566.788425925923</v>
      </c>
      <c r="K1044" s="1">
        <v>45568</v>
      </c>
      <c r="L1044" s="1">
        <v>45567.482372685183</v>
      </c>
      <c r="M1044" s="1">
        <v>45567.541666666664</v>
      </c>
      <c r="N1044" s="1">
        <v>45569.621666666666</v>
      </c>
      <c r="O1044" t="s">
        <v>62</v>
      </c>
      <c r="P1044" s="1">
        <v>45569.541666666664</v>
      </c>
      <c r="Q1044" t="s">
        <v>67</v>
      </c>
      <c r="R1044" t="s">
        <v>68</v>
      </c>
      <c r="S1044">
        <v>16.649999999999999</v>
      </c>
      <c r="T1044">
        <v>18.07</v>
      </c>
      <c r="U1044">
        <v>67.98</v>
      </c>
      <c r="V1044">
        <v>1.42</v>
      </c>
      <c r="W1044">
        <v>51.33</v>
      </c>
      <c r="X1044">
        <v>49.92</v>
      </c>
      <c r="Y1044">
        <v>1.92</v>
      </c>
      <c r="Z1044">
        <f>IF(ShipmentData[[#This Row],[ImportToFulfilledHours]]&gt;12, 1, 0)</f>
        <v>1</v>
      </c>
      <c r="AA1044">
        <f>IF(ShipmentData[[#This Row],[ImportToPickUpHours]]&gt;18, 1, 0)</f>
        <v>1</v>
      </c>
    </row>
    <row r="1045" spans="1:27" x14ac:dyDescent="0.35">
      <c r="A1045">
        <v>1741578552</v>
      </c>
      <c r="B1045" t="s">
        <v>36</v>
      </c>
      <c r="C1045" t="s">
        <v>38</v>
      </c>
      <c r="D1045" t="s">
        <v>39</v>
      </c>
      <c r="E1045" t="s">
        <v>15</v>
      </c>
      <c r="F1045" t="s">
        <v>14</v>
      </c>
      <c r="G1045" t="s">
        <v>26</v>
      </c>
      <c r="H1045" t="s">
        <v>42</v>
      </c>
      <c r="I1045" t="s">
        <v>14</v>
      </c>
      <c r="J1045" s="1">
        <v>45566.788437499999</v>
      </c>
      <c r="K1045" s="1">
        <v>45568</v>
      </c>
      <c r="L1045" s="1">
        <v>45567.482372685183</v>
      </c>
      <c r="M1045" s="1">
        <v>45567.541666666664</v>
      </c>
      <c r="N1045" s="1">
        <v>45569.541666666664</v>
      </c>
      <c r="O1045" t="s">
        <v>62</v>
      </c>
      <c r="P1045" s="1">
        <v>45569.541666666664</v>
      </c>
      <c r="Q1045" t="s">
        <v>67</v>
      </c>
      <c r="R1045" t="s">
        <v>70</v>
      </c>
      <c r="S1045">
        <v>16.649999999999999</v>
      </c>
      <c r="T1045">
        <v>18.07</v>
      </c>
      <c r="U1045">
        <v>66.069999999999993</v>
      </c>
      <c r="V1045">
        <v>1.42</v>
      </c>
      <c r="W1045">
        <v>49.42</v>
      </c>
      <c r="X1045">
        <v>48</v>
      </c>
      <c r="Y1045">
        <v>0</v>
      </c>
      <c r="Z1045">
        <f>IF(ShipmentData[[#This Row],[ImportToFulfilledHours]]&gt;12, 1, 0)</f>
        <v>1</v>
      </c>
      <c r="AA1045">
        <f>IF(ShipmentData[[#This Row],[ImportToPickUpHours]]&gt;18, 1, 0)</f>
        <v>1</v>
      </c>
    </row>
    <row r="1046" spans="1:27" x14ac:dyDescent="0.35">
      <c r="A1046">
        <v>1925972442</v>
      </c>
      <c r="B1046" t="s">
        <v>37</v>
      </c>
      <c r="C1046" t="s">
        <v>58</v>
      </c>
      <c r="D1046" t="s">
        <v>39</v>
      </c>
      <c r="E1046" t="s">
        <v>15</v>
      </c>
      <c r="F1046" t="s">
        <v>14</v>
      </c>
      <c r="G1046" t="s">
        <v>18</v>
      </c>
      <c r="H1046" t="s">
        <v>41</v>
      </c>
      <c r="I1046" t="s">
        <v>14</v>
      </c>
      <c r="J1046" s="1">
        <v>45566.789131944446</v>
      </c>
      <c r="K1046" s="1">
        <v>45568</v>
      </c>
      <c r="L1046" s="1">
        <v>45567.554062499999</v>
      </c>
      <c r="M1046" s="1">
        <v>45567.708333333336</v>
      </c>
      <c r="N1046" s="1">
        <v>45570.78833333333</v>
      </c>
      <c r="O1046" t="s">
        <v>62</v>
      </c>
      <c r="P1046" s="1">
        <v>45570.708333333336</v>
      </c>
      <c r="Q1046" t="s">
        <v>67</v>
      </c>
      <c r="R1046" t="s">
        <v>68</v>
      </c>
      <c r="S1046">
        <v>18.350000000000001</v>
      </c>
      <c r="T1046">
        <v>22.05</v>
      </c>
      <c r="U1046">
        <v>95.97</v>
      </c>
      <c r="V1046">
        <v>3.7</v>
      </c>
      <c r="W1046">
        <v>77.62</v>
      </c>
      <c r="X1046">
        <v>73.92</v>
      </c>
      <c r="Y1046">
        <v>1.92</v>
      </c>
      <c r="Z1046">
        <f>IF(ShipmentData[[#This Row],[ImportToFulfilledHours]]&gt;12, 1, 0)</f>
        <v>1</v>
      </c>
      <c r="AA1046">
        <f>IF(ShipmentData[[#This Row],[ImportToPickUpHours]]&gt;18, 1, 0)</f>
        <v>1</v>
      </c>
    </row>
    <row r="1047" spans="1:27" x14ac:dyDescent="0.35">
      <c r="A1047">
        <v>1925973112</v>
      </c>
      <c r="B1047" t="s">
        <v>37</v>
      </c>
      <c r="C1047" t="s">
        <v>58</v>
      </c>
      <c r="D1047" t="s">
        <v>39</v>
      </c>
      <c r="E1047" t="s">
        <v>15</v>
      </c>
      <c r="F1047" t="s">
        <v>14</v>
      </c>
      <c r="G1047" t="s">
        <v>18</v>
      </c>
      <c r="H1047" t="s">
        <v>41</v>
      </c>
      <c r="I1047" t="s">
        <v>14</v>
      </c>
      <c r="J1047" s="1">
        <v>45566.789143518516</v>
      </c>
      <c r="K1047" s="1">
        <v>45568</v>
      </c>
      <c r="L1047" s="1">
        <v>45567.554062499999</v>
      </c>
      <c r="M1047" s="1">
        <v>45567.708333333336</v>
      </c>
      <c r="N1047" s="1">
        <v>45569.60833333333</v>
      </c>
      <c r="O1047" t="s">
        <v>62</v>
      </c>
      <c r="P1047" s="1">
        <v>45570.708333333336</v>
      </c>
      <c r="Q1047" t="s">
        <v>67</v>
      </c>
      <c r="R1047" t="s">
        <v>70</v>
      </c>
      <c r="S1047">
        <v>18.350000000000001</v>
      </c>
      <c r="T1047">
        <v>22.05</v>
      </c>
      <c r="U1047">
        <v>67.650000000000006</v>
      </c>
      <c r="V1047">
        <v>3.7</v>
      </c>
      <c r="W1047">
        <v>49.3</v>
      </c>
      <c r="X1047">
        <v>45.6</v>
      </c>
      <c r="Y1047">
        <v>0</v>
      </c>
      <c r="Z1047">
        <f>IF(ShipmentData[[#This Row],[ImportToFulfilledHours]]&gt;12, 1, 0)</f>
        <v>1</v>
      </c>
      <c r="AA1047">
        <f>IF(ShipmentData[[#This Row],[ImportToPickUpHours]]&gt;18, 1, 0)</f>
        <v>1</v>
      </c>
    </row>
    <row r="1048" spans="1:27" x14ac:dyDescent="0.35">
      <c r="A1048">
        <v>1533913528</v>
      </c>
      <c r="B1048" t="s">
        <v>36</v>
      </c>
      <c r="C1048" t="s">
        <v>38</v>
      </c>
      <c r="D1048" t="s">
        <v>39</v>
      </c>
      <c r="E1048" t="s">
        <v>15</v>
      </c>
      <c r="F1048" t="s">
        <v>14</v>
      </c>
      <c r="G1048" t="s">
        <v>26</v>
      </c>
      <c r="H1048" t="s">
        <v>42</v>
      </c>
      <c r="I1048" t="s">
        <v>14</v>
      </c>
      <c r="J1048" s="1">
        <v>45566.791886574072</v>
      </c>
      <c r="K1048" s="1">
        <v>45568</v>
      </c>
      <c r="L1048" s="1">
        <v>45567.632951388892</v>
      </c>
      <c r="M1048" s="1">
        <v>45567.708333333336</v>
      </c>
      <c r="N1048" s="1">
        <v>45569.491666666669</v>
      </c>
      <c r="O1048" t="s">
        <v>62</v>
      </c>
      <c r="P1048" s="1">
        <v>45569.708333333336</v>
      </c>
      <c r="Q1048" t="s">
        <v>67</v>
      </c>
      <c r="R1048" t="s">
        <v>70</v>
      </c>
      <c r="S1048">
        <v>20.18</v>
      </c>
      <c r="T1048">
        <v>21.98</v>
      </c>
      <c r="U1048">
        <v>64.78</v>
      </c>
      <c r="V1048">
        <v>1.8</v>
      </c>
      <c r="W1048">
        <v>44.6</v>
      </c>
      <c r="X1048">
        <v>42.8</v>
      </c>
      <c r="Y1048">
        <v>0</v>
      </c>
      <c r="Z1048">
        <f>IF(ShipmentData[[#This Row],[ImportToFulfilledHours]]&gt;12, 1, 0)</f>
        <v>1</v>
      </c>
      <c r="AA1048">
        <f>IF(ShipmentData[[#This Row],[ImportToPickUpHours]]&gt;18, 1, 0)</f>
        <v>1</v>
      </c>
    </row>
    <row r="1049" spans="1:27" x14ac:dyDescent="0.35">
      <c r="A1049">
        <v>1533913717</v>
      </c>
      <c r="B1049" t="s">
        <v>36</v>
      </c>
      <c r="C1049" t="s">
        <v>38</v>
      </c>
      <c r="D1049" t="s">
        <v>39</v>
      </c>
      <c r="E1049" t="s">
        <v>15</v>
      </c>
      <c r="F1049" t="s">
        <v>14</v>
      </c>
      <c r="G1049" t="s">
        <v>26</v>
      </c>
      <c r="H1049" t="s">
        <v>42</v>
      </c>
      <c r="I1049" t="s">
        <v>14</v>
      </c>
      <c r="J1049" s="1">
        <v>45566.791898148149</v>
      </c>
      <c r="K1049" s="1">
        <v>45568</v>
      </c>
      <c r="L1049" s="1">
        <v>45567.632951388892</v>
      </c>
      <c r="M1049" s="1">
        <v>45567.708333333336</v>
      </c>
      <c r="N1049" s="1"/>
      <c r="O1049" t="s">
        <v>62</v>
      </c>
      <c r="P1049" s="1">
        <v>45569.708333333336</v>
      </c>
      <c r="Q1049" t="s">
        <v>69</v>
      </c>
      <c r="R1049" t="s">
        <v>69</v>
      </c>
      <c r="S1049">
        <v>20.18</v>
      </c>
      <c r="T1049">
        <v>21.98</v>
      </c>
      <c r="V1049">
        <v>1.8</v>
      </c>
      <c r="Y1049">
        <v>0</v>
      </c>
      <c r="Z1049">
        <f>IF(ShipmentData[[#This Row],[ImportToFulfilledHours]]&gt;12, 1, 0)</f>
        <v>1</v>
      </c>
      <c r="AA1049">
        <f>IF(ShipmentData[[#This Row],[ImportToPickUpHours]]&gt;18, 1, 0)</f>
        <v>1</v>
      </c>
    </row>
    <row r="1050" spans="1:27" x14ac:dyDescent="0.35">
      <c r="A1050">
        <v>1926723639</v>
      </c>
      <c r="B1050" t="s">
        <v>6</v>
      </c>
      <c r="C1050" t="s">
        <v>38</v>
      </c>
      <c r="D1050" t="s">
        <v>39</v>
      </c>
      <c r="E1050" t="s">
        <v>15</v>
      </c>
      <c r="F1050" t="s">
        <v>14</v>
      </c>
      <c r="G1050" t="s">
        <v>31</v>
      </c>
      <c r="H1050" t="s">
        <v>46</v>
      </c>
      <c r="I1050" t="s">
        <v>14</v>
      </c>
      <c r="J1050" s="1">
        <v>45566.793298611112</v>
      </c>
      <c r="K1050" s="1">
        <v>45568</v>
      </c>
      <c r="L1050" s="1">
        <v>45567.579386574071</v>
      </c>
      <c r="M1050" s="1">
        <v>45567.708333333336</v>
      </c>
      <c r="N1050" s="1">
        <v>45568.443333333336</v>
      </c>
      <c r="O1050" t="s">
        <v>62</v>
      </c>
      <c r="P1050" s="1">
        <v>45569.708333333336</v>
      </c>
      <c r="Q1050" t="s">
        <v>67</v>
      </c>
      <c r="R1050" t="s">
        <v>70</v>
      </c>
      <c r="S1050">
        <v>18.850000000000001</v>
      </c>
      <c r="T1050">
        <v>21.95</v>
      </c>
      <c r="U1050">
        <v>39.6</v>
      </c>
      <c r="V1050">
        <v>3.08</v>
      </c>
      <c r="W1050">
        <v>20.73</v>
      </c>
      <c r="X1050">
        <v>17.63</v>
      </c>
      <c r="Y1050">
        <v>0</v>
      </c>
      <c r="Z1050">
        <f>IF(ShipmentData[[#This Row],[ImportToFulfilledHours]]&gt;12, 1, 0)</f>
        <v>1</v>
      </c>
      <c r="AA1050">
        <f>IF(ShipmentData[[#This Row],[ImportToPickUpHours]]&gt;18, 1, 0)</f>
        <v>1</v>
      </c>
    </row>
    <row r="1051" spans="1:27" x14ac:dyDescent="0.35">
      <c r="A1051">
        <v>1926723771</v>
      </c>
      <c r="B1051" t="s">
        <v>6</v>
      </c>
      <c r="C1051" t="s">
        <v>38</v>
      </c>
      <c r="D1051" t="s">
        <v>39</v>
      </c>
      <c r="E1051" t="s">
        <v>15</v>
      </c>
      <c r="F1051" t="s">
        <v>14</v>
      </c>
      <c r="G1051" t="s">
        <v>31</v>
      </c>
      <c r="H1051" t="s">
        <v>46</v>
      </c>
      <c r="I1051" t="s">
        <v>14</v>
      </c>
      <c r="J1051" s="1">
        <v>45566.793310185189</v>
      </c>
      <c r="K1051" s="1">
        <v>45568</v>
      </c>
      <c r="L1051" s="1">
        <v>45567.579386574071</v>
      </c>
      <c r="M1051" s="1">
        <v>45567.708333333336</v>
      </c>
      <c r="N1051" s="1">
        <v>45569.708333333336</v>
      </c>
      <c r="O1051" t="s">
        <v>62</v>
      </c>
      <c r="P1051" s="1">
        <v>45569.708333333336</v>
      </c>
      <c r="Q1051" t="s">
        <v>67</v>
      </c>
      <c r="R1051" t="s">
        <v>70</v>
      </c>
      <c r="S1051">
        <v>18.850000000000001</v>
      </c>
      <c r="T1051">
        <v>21.95</v>
      </c>
      <c r="U1051">
        <v>69.95</v>
      </c>
      <c r="V1051">
        <v>3.08</v>
      </c>
      <c r="W1051">
        <v>51.08</v>
      </c>
      <c r="X1051">
        <v>48</v>
      </c>
      <c r="Y1051">
        <v>0</v>
      </c>
      <c r="Z1051">
        <f>IF(ShipmentData[[#This Row],[ImportToFulfilledHours]]&gt;12, 1, 0)</f>
        <v>1</v>
      </c>
      <c r="AA1051">
        <f>IF(ShipmentData[[#This Row],[ImportToPickUpHours]]&gt;18, 1, 0)</f>
        <v>1</v>
      </c>
    </row>
    <row r="1052" spans="1:27" x14ac:dyDescent="0.35">
      <c r="A1052">
        <v>9275712208</v>
      </c>
      <c r="B1052" t="s">
        <v>11</v>
      </c>
      <c r="C1052" t="s">
        <v>58</v>
      </c>
      <c r="D1052" t="s">
        <v>39</v>
      </c>
      <c r="E1052" t="s">
        <v>15</v>
      </c>
      <c r="F1052" t="s">
        <v>14</v>
      </c>
      <c r="G1052" t="s">
        <v>18</v>
      </c>
      <c r="H1052" t="s">
        <v>41</v>
      </c>
      <c r="I1052" t="s">
        <v>14</v>
      </c>
      <c r="J1052" s="1">
        <v>45566.794456018521</v>
      </c>
      <c r="K1052" s="1">
        <v>45568</v>
      </c>
      <c r="L1052" s="1">
        <v>45567.683078703703</v>
      </c>
      <c r="M1052" s="1">
        <v>45567.708333333336</v>
      </c>
      <c r="N1052" s="1">
        <v>45570.553333333337</v>
      </c>
      <c r="O1052" t="s">
        <v>62</v>
      </c>
      <c r="P1052" s="1">
        <v>45570.708333333336</v>
      </c>
      <c r="Q1052" t="s">
        <v>67</v>
      </c>
      <c r="R1052" t="s">
        <v>70</v>
      </c>
      <c r="S1052">
        <v>21.32</v>
      </c>
      <c r="T1052">
        <v>21.92</v>
      </c>
      <c r="U1052">
        <v>90.2</v>
      </c>
      <c r="V1052">
        <v>0.6</v>
      </c>
      <c r="W1052">
        <v>68.88</v>
      </c>
      <c r="X1052">
        <v>68.27</v>
      </c>
      <c r="Y1052">
        <v>0</v>
      </c>
      <c r="Z1052">
        <f>IF(ShipmentData[[#This Row],[ImportToFulfilledHours]]&gt;12, 1, 0)</f>
        <v>1</v>
      </c>
      <c r="AA1052">
        <f>IF(ShipmentData[[#This Row],[ImportToPickUpHours]]&gt;18, 1, 0)</f>
        <v>1</v>
      </c>
    </row>
    <row r="1053" spans="1:27" x14ac:dyDescent="0.35">
      <c r="A1053">
        <v>9275712457</v>
      </c>
      <c r="B1053" t="s">
        <v>11</v>
      </c>
      <c r="C1053" t="s">
        <v>58</v>
      </c>
      <c r="D1053" t="s">
        <v>39</v>
      </c>
      <c r="E1053" t="s">
        <v>15</v>
      </c>
      <c r="F1053" t="s">
        <v>14</v>
      </c>
      <c r="G1053" t="s">
        <v>18</v>
      </c>
      <c r="H1053" t="s">
        <v>41</v>
      </c>
      <c r="I1053" t="s">
        <v>14</v>
      </c>
      <c r="J1053" s="1">
        <v>45566.79446759259</v>
      </c>
      <c r="K1053" s="1">
        <v>45568</v>
      </c>
      <c r="L1053" s="1">
        <v>45567.683078703703</v>
      </c>
      <c r="M1053" s="1">
        <v>45567.708333333336</v>
      </c>
      <c r="N1053" s="1">
        <v>45570.628333333334</v>
      </c>
      <c r="O1053" t="s">
        <v>62</v>
      </c>
      <c r="P1053" s="1">
        <v>45570.708333333336</v>
      </c>
      <c r="Q1053" t="s">
        <v>67</v>
      </c>
      <c r="R1053" t="s">
        <v>70</v>
      </c>
      <c r="S1053">
        <v>21.32</v>
      </c>
      <c r="T1053">
        <v>21.92</v>
      </c>
      <c r="U1053">
        <v>92</v>
      </c>
      <c r="V1053">
        <v>0.6</v>
      </c>
      <c r="W1053">
        <v>70.680000000000007</v>
      </c>
      <c r="X1053">
        <v>70.069999999999993</v>
      </c>
      <c r="Y1053">
        <v>0</v>
      </c>
      <c r="Z1053">
        <f>IF(ShipmentData[[#This Row],[ImportToFulfilledHours]]&gt;12, 1, 0)</f>
        <v>1</v>
      </c>
      <c r="AA1053">
        <f>IF(ShipmentData[[#This Row],[ImportToPickUpHours]]&gt;18, 1, 0)</f>
        <v>1</v>
      </c>
    </row>
    <row r="1054" spans="1:27" x14ac:dyDescent="0.35">
      <c r="A1054">
        <v>1927729587</v>
      </c>
      <c r="B1054" t="s">
        <v>37</v>
      </c>
      <c r="C1054" t="s">
        <v>58</v>
      </c>
      <c r="D1054" t="s">
        <v>39</v>
      </c>
      <c r="E1054" t="s">
        <v>15</v>
      </c>
      <c r="F1054" t="s">
        <v>14</v>
      </c>
      <c r="G1054" t="s">
        <v>18</v>
      </c>
      <c r="H1054" t="s">
        <v>41</v>
      </c>
      <c r="I1054" t="s">
        <v>14</v>
      </c>
      <c r="J1054" s="1">
        <v>45566.796770833331</v>
      </c>
      <c r="K1054" s="1">
        <v>45568</v>
      </c>
      <c r="L1054" s="1">
        <v>45567.530717592592</v>
      </c>
      <c r="M1054" s="1">
        <v>45567.541666666664</v>
      </c>
      <c r="N1054" s="1">
        <v>45570.701666666668</v>
      </c>
      <c r="O1054" t="s">
        <v>62</v>
      </c>
      <c r="P1054" s="1">
        <v>45570.541666666664</v>
      </c>
      <c r="Q1054" t="s">
        <v>67</v>
      </c>
      <c r="R1054" t="s">
        <v>68</v>
      </c>
      <c r="S1054">
        <v>17.600000000000001</v>
      </c>
      <c r="T1054">
        <v>17.87</v>
      </c>
      <c r="U1054">
        <v>93.72</v>
      </c>
      <c r="V1054">
        <v>0.25</v>
      </c>
      <c r="W1054">
        <v>76.099999999999994</v>
      </c>
      <c r="X1054">
        <v>75.83</v>
      </c>
      <c r="Y1054">
        <v>3.83</v>
      </c>
      <c r="Z1054">
        <f>IF(ShipmentData[[#This Row],[ImportToFulfilledHours]]&gt;12, 1, 0)</f>
        <v>1</v>
      </c>
      <c r="AA1054">
        <f>IF(ShipmentData[[#This Row],[ImportToPickUpHours]]&gt;18, 1, 0)</f>
        <v>0</v>
      </c>
    </row>
    <row r="1055" spans="1:27" x14ac:dyDescent="0.35">
      <c r="A1055">
        <v>1927729651</v>
      </c>
      <c r="B1055" t="s">
        <v>37</v>
      </c>
      <c r="C1055" t="s">
        <v>58</v>
      </c>
      <c r="D1055" t="s">
        <v>39</v>
      </c>
      <c r="E1055" t="s">
        <v>15</v>
      </c>
      <c r="F1055" t="s">
        <v>14</v>
      </c>
      <c r="G1055" t="s">
        <v>18</v>
      </c>
      <c r="H1055" t="s">
        <v>41</v>
      </c>
      <c r="I1055" t="s">
        <v>14</v>
      </c>
      <c r="J1055" s="1">
        <v>45566.796782407408</v>
      </c>
      <c r="K1055" s="1">
        <v>45568</v>
      </c>
      <c r="L1055" s="1">
        <v>45567.530717592592</v>
      </c>
      <c r="M1055" s="1">
        <v>45567.541666666664</v>
      </c>
      <c r="N1055" s="1">
        <v>45570.661666666667</v>
      </c>
      <c r="O1055" t="s">
        <v>62</v>
      </c>
      <c r="P1055" s="1">
        <v>45570.541666666664</v>
      </c>
      <c r="Q1055" t="s">
        <v>67</v>
      </c>
      <c r="R1055" t="s">
        <v>68</v>
      </c>
      <c r="S1055">
        <v>17.600000000000001</v>
      </c>
      <c r="T1055">
        <v>17.87</v>
      </c>
      <c r="U1055">
        <v>92.75</v>
      </c>
      <c r="V1055">
        <v>0.25</v>
      </c>
      <c r="W1055">
        <v>75.13</v>
      </c>
      <c r="X1055">
        <v>74.87</v>
      </c>
      <c r="Y1055">
        <v>2.87</v>
      </c>
      <c r="Z1055">
        <f>IF(ShipmentData[[#This Row],[ImportToFulfilledHours]]&gt;12, 1, 0)</f>
        <v>1</v>
      </c>
      <c r="AA1055">
        <f>IF(ShipmentData[[#This Row],[ImportToPickUpHours]]&gt;18, 1, 0)</f>
        <v>0</v>
      </c>
    </row>
    <row r="1056" spans="1:27" x14ac:dyDescent="0.35">
      <c r="A1056">
        <v>1929414127</v>
      </c>
      <c r="B1056" t="s">
        <v>11</v>
      </c>
      <c r="C1056" t="s">
        <v>58</v>
      </c>
      <c r="D1056" t="s">
        <v>39</v>
      </c>
      <c r="E1056" t="s">
        <v>15</v>
      </c>
      <c r="F1056" t="s">
        <v>14</v>
      </c>
      <c r="G1056" t="s">
        <v>18</v>
      </c>
      <c r="H1056" t="s">
        <v>41</v>
      </c>
      <c r="I1056" t="s">
        <v>14</v>
      </c>
      <c r="J1056" s="1">
        <v>45566.804409722223</v>
      </c>
      <c r="K1056" s="1">
        <v>45568</v>
      </c>
      <c r="L1056" s="1">
        <v>45567.56150462963</v>
      </c>
      <c r="M1056" s="1">
        <v>45567.708333333336</v>
      </c>
      <c r="N1056" s="1">
        <v>45570.636666666665</v>
      </c>
      <c r="O1056" t="s">
        <v>62</v>
      </c>
      <c r="P1056" s="1">
        <v>45570.708333333336</v>
      </c>
      <c r="Q1056" t="s">
        <v>67</v>
      </c>
      <c r="R1056" t="s">
        <v>70</v>
      </c>
      <c r="S1056">
        <v>18.170000000000002</v>
      </c>
      <c r="T1056">
        <v>21.68</v>
      </c>
      <c r="U1056">
        <v>91.97</v>
      </c>
      <c r="V1056">
        <v>3.52</v>
      </c>
      <c r="W1056">
        <v>73.8</v>
      </c>
      <c r="X1056">
        <v>70.27</v>
      </c>
      <c r="Y1056">
        <v>0</v>
      </c>
      <c r="Z1056">
        <f>IF(ShipmentData[[#This Row],[ImportToFulfilledHours]]&gt;12, 1, 0)</f>
        <v>1</v>
      </c>
      <c r="AA1056">
        <f>IF(ShipmentData[[#This Row],[ImportToPickUpHours]]&gt;18, 1, 0)</f>
        <v>1</v>
      </c>
    </row>
    <row r="1057" spans="1:27" x14ac:dyDescent="0.35">
      <c r="A1057">
        <v>1929414665</v>
      </c>
      <c r="B1057" t="s">
        <v>11</v>
      </c>
      <c r="C1057" t="s">
        <v>58</v>
      </c>
      <c r="D1057" t="s">
        <v>39</v>
      </c>
      <c r="E1057" t="s">
        <v>15</v>
      </c>
      <c r="F1057" t="s">
        <v>14</v>
      </c>
      <c r="G1057" t="s">
        <v>18</v>
      </c>
      <c r="H1057" t="s">
        <v>41</v>
      </c>
      <c r="I1057" t="s">
        <v>14</v>
      </c>
      <c r="J1057" s="1">
        <v>45566.8044212963</v>
      </c>
      <c r="K1057" s="1">
        <v>45568</v>
      </c>
      <c r="L1057" s="1">
        <v>45567.56150462963</v>
      </c>
      <c r="M1057" s="1">
        <v>45567.708333333336</v>
      </c>
      <c r="N1057" s="1">
        <v>45569.749328703707</v>
      </c>
      <c r="O1057" t="s">
        <v>62</v>
      </c>
      <c r="P1057" s="1">
        <v>45570.708333333336</v>
      </c>
      <c r="Q1057" t="s">
        <v>67</v>
      </c>
      <c r="R1057" t="s">
        <v>70</v>
      </c>
      <c r="S1057">
        <v>18.170000000000002</v>
      </c>
      <c r="T1057">
        <v>21.68</v>
      </c>
      <c r="U1057">
        <v>70.67</v>
      </c>
      <c r="V1057">
        <v>3.52</v>
      </c>
      <c r="W1057">
        <v>52.5</v>
      </c>
      <c r="X1057">
        <v>48.98</v>
      </c>
      <c r="Y1057">
        <v>0</v>
      </c>
      <c r="Z1057">
        <f>IF(ShipmentData[[#This Row],[ImportToFulfilledHours]]&gt;12, 1, 0)</f>
        <v>1</v>
      </c>
      <c r="AA1057">
        <f>IF(ShipmentData[[#This Row],[ImportToPickUpHours]]&gt;18, 1, 0)</f>
        <v>1</v>
      </c>
    </row>
    <row r="1058" spans="1:27" x14ac:dyDescent="0.35">
      <c r="A1058">
        <v>9318975686</v>
      </c>
      <c r="B1058" t="s">
        <v>36</v>
      </c>
      <c r="C1058" t="s">
        <v>57</v>
      </c>
      <c r="D1058" t="s">
        <v>39</v>
      </c>
      <c r="E1058" t="s">
        <v>15</v>
      </c>
      <c r="F1058" t="s">
        <v>14</v>
      </c>
      <c r="G1058" t="s">
        <v>27</v>
      </c>
      <c r="H1058" t="s">
        <v>52</v>
      </c>
      <c r="I1058" t="s">
        <v>14</v>
      </c>
      <c r="J1058" s="1">
        <v>45566.806956018518</v>
      </c>
      <c r="K1058" s="1">
        <v>45568</v>
      </c>
      <c r="L1058" s="1">
        <v>45567.620381944442</v>
      </c>
      <c r="M1058" s="1">
        <v>45567.708333333336</v>
      </c>
      <c r="N1058" s="1">
        <v>45568.628333333334</v>
      </c>
      <c r="O1058" t="s">
        <v>62</v>
      </c>
      <c r="P1058" s="1">
        <v>45568.708333333336</v>
      </c>
      <c r="Q1058" t="s">
        <v>67</v>
      </c>
      <c r="R1058" t="s">
        <v>70</v>
      </c>
      <c r="S1058">
        <v>19.52</v>
      </c>
      <c r="T1058">
        <v>21.62</v>
      </c>
      <c r="U1058">
        <v>43.7</v>
      </c>
      <c r="V1058">
        <v>2.1</v>
      </c>
      <c r="W1058">
        <v>24.18</v>
      </c>
      <c r="X1058">
        <v>22.07</v>
      </c>
      <c r="Y1058">
        <v>0</v>
      </c>
      <c r="Z1058">
        <f>IF(ShipmentData[[#This Row],[ImportToFulfilledHours]]&gt;12, 1, 0)</f>
        <v>1</v>
      </c>
      <c r="AA1058">
        <f>IF(ShipmentData[[#This Row],[ImportToPickUpHours]]&gt;18, 1, 0)</f>
        <v>1</v>
      </c>
    </row>
    <row r="1059" spans="1:27" x14ac:dyDescent="0.35">
      <c r="A1059">
        <v>9318975507</v>
      </c>
      <c r="B1059" t="s">
        <v>36</v>
      </c>
      <c r="C1059" t="s">
        <v>57</v>
      </c>
      <c r="D1059" t="s">
        <v>39</v>
      </c>
      <c r="E1059" t="s">
        <v>15</v>
      </c>
      <c r="F1059" t="s">
        <v>14</v>
      </c>
      <c r="G1059" t="s">
        <v>27</v>
      </c>
      <c r="H1059" t="s">
        <v>52</v>
      </c>
      <c r="I1059" t="s">
        <v>14</v>
      </c>
      <c r="J1059" s="1">
        <v>45566.807280092595</v>
      </c>
      <c r="K1059" s="1">
        <v>45568</v>
      </c>
      <c r="L1059" s="1">
        <v>45567.620381944442</v>
      </c>
      <c r="M1059" s="1">
        <v>45567.708333333336</v>
      </c>
      <c r="N1059" s="1">
        <v>45569.408333333333</v>
      </c>
      <c r="O1059" t="s">
        <v>62</v>
      </c>
      <c r="P1059" s="1">
        <v>45568.708333333336</v>
      </c>
      <c r="Q1059" t="s">
        <v>67</v>
      </c>
      <c r="R1059" t="s">
        <v>68</v>
      </c>
      <c r="S1059">
        <v>19.5</v>
      </c>
      <c r="T1059">
        <v>21.62</v>
      </c>
      <c r="U1059">
        <v>62.42</v>
      </c>
      <c r="V1059">
        <v>2.1</v>
      </c>
      <c r="W1059">
        <v>42.9</v>
      </c>
      <c r="X1059">
        <v>40.799999999999997</v>
      </c>
      <c r="Y1059">
        <v>16.8</v>
      </c>
      <c r="Z1059">
        <f>IF(ShipmentData[[#This Row],[ImportToFulfilledHours]]&gt;12, 1, 0)</f>
        <v>1</v>
      </c>
      <c r="AA1059">
        <f>IF(ShipmentData[[#This Row],[ImportToPickUpHours]]&gt;18, 1, 0)</f>
        <v>1</v>
      </c>
    </row>
    <row r="1060" spans="1:27" x14ac:dyDescent="0.35">
      <c r="A1060">
        <v>6672829944</v>
      </c>
      <c r="B1060" t="s">
        <v>5</v>
      </c>
      <c r="C1060" t="s">
        <v>57</v>
      </c>
      <c r="D1060" t="s">
        <v>39</v>
      </c>
      <c r="E1060" t="s">
        <v>15</v>
      </c>
      <c r="F1060" t="s">
        <v>14</v>
      </c>
      <c r="G1060" t="s">
        <v>39</v>
      </c>
      <c r="H1060" t="s">
        <v>15</v>
      </c>
      <c r="I1060" t="s">
        <v>14</v>
      </c>
      <c r="J1060" s="1">
        <v>45566.81490740741</v>
      </c>
      <c r="K1060" s="1">
        <v>45568</v>
      </c>
      <c r="L1060" s="1">
        <v>45567.514803240738</v>
      </c>
      <c r="M1060" s="1">
        <v>45567.541666666664</v>
      </c>
      <c r="N1060" s="1">
        <v>45568.631666666668</v>
      </c>
      <c r="O1060" t="s">
        <v>62</v>
      </c>
      <c r="P1060" s="1">
        <v>45568.541666666664</v>
      </c>
      <c r="Q1060" t="s">
        <v>67</v>
      </c>
      <c r="R1060" t="s">
        <v>68</v>
      </c>
      <c r="S1060">
        <v>16.78</v>
      </c>
      <c r="T1060">
        <v>17.43</v>
      </c>
      <c r="U1060">
        <v>43.6</v>
      </c>
      <c r="V1060">
        <v>0.63</v>
      </c>
      <c r="W1060">
        <v>26.8</v>
      </c>
      <c r="X1060">
        <v>26.15</v>
      </c>
      <c r="Y1060">
        <v>2.15</v>
      </c>
      <c r="Z1060">
        <f>IF(ShipmentData[[#This Row],[ImportToFulfilledHours]]&gt;12, 1, 0)</f>
        <v>1</v>
      </c>
      <c r="AA1060">
        <f>IF(ShipmentData[[#This Row],[ImportToPickUpHours]]&gt;18, 1, 0)</f>
        <v>0</v>
      </c>
    </row>
    <row r="1061" spans="1:27" x14ac:dyDescent="0.35">
      <c r="A1061">
        <v>6672830136</v>
      </c>
      <c r="B1061" t="s">
        <v>5</v>
      </c>
      <c r="C1061" t="s">
        <v>57</v>
      </c>
      <c r="D1061" t="s">
        <v>39</v>
      </c>
      <c r="E1061" t="s">
        <v>15</v>
      </c>
      <c r="F1061" t="s">
        <v>14</v>
      </c>
      <c r="G1061" t="s">
        <v>39</v>
      </c>
      <c r="H1061" t="s">
        <v>15</v>
      </c>
      <c r="I1061" t="s">
        <v>14</v>
      </c>
      <c r="J1061" s="1">
        <v>45566.814918981479</v>
      </c>
      <c r="K1061" s="1">
        <v>45568</v>
      </c>
      <c r="L1061" s="1">
        <v>45567.514803240738</v>
      </c>
      <c r="M1061" s="1">
        <v>45567.541666666664</v>
      </c>
      <c r="N1061" s="1">
        <v>45568.723333333335</v>
      </c>
      <c r="O1061" t="s">
        <v>62</v>
      </c>
      <c r="P1061" s="1">
        <v>45568.541666666664</v>
      </c>
      <c r="Q1061" t="s">
        <v>67</v>
      </c>
      <c r="R1061" t="s">
        <v>68</v>
      </c>
      <c r="S1061">
        <v>16.78</v>
      </c>
      <c r="T1061">
        <v>17.43</v>
      </c>
      <c r="U1061">
        <v>45.8</v>
      </c>
      <c r="V1061">
        <v>0.63</v>
      </c>
      <c r="W1061">
        <v>29</v>
      </c>
      <c r="X1061">
        <v>28.35</v>
      </c>
      <c r="Y1061">
        <v>4.3499999999999996</v>
      </c>
      <c r="Z1061">
        <f>IF(ShipmentData[[#This Row],[ImportToFulfilledHours]]&gt;12, 1, 0)</f>
        <v>1</v>
      </c>
      <c r="AA1061">
        <f>IF(ShipmentData[[#This Row],[ImportToPickUpHours]]&gt;18, 1, 0)</f>
        <v>0</v>
      </c>
    </row>
    <row r="1062" spans="1:27" x14ac:dyDescent="0.35">
      <c r="A1062">
        <v>1545942710</v>
      </c>
      <c r="B1062" t="s">
        <v>5</v>
      </c>
      <c r="C1062" t="s">
        <v>38</v>
      </c>
      <c r="D1062" t="s">
        <v>39</v>
      </c>
      <c r="E1062" t="s">
        <v>15</v>
      </c>
      <c r="F1062" t="s">
        <v>14</v>
      </c>
      <c r="G1062" t="s">
        <v>26</v>
      </c>
      <c r="H1062" t="s">
        <v>42</v>
      </c>
      <c r="I1062" t="s">
        <v>14</v>
      </c>
      <c r="J1062" s="1">
        <v>45566.821053240739</v>
      </c>
      <c r="K1062" s="1">
        <v>45568</v>
      </c>
      <c r="L1062" s="1">
        <v>45567.524606481478</v>
      </c>
      <c r="M1062" s="1">
        <v>45567.541666666664</v>
      </c>
      <c r="N1062" s="1">
        <v>45568.623333333337</v>
      </c>
      <c r="O1062" t="s">
        <v>62</v>
      </c>
      <c r="P1062" s="1">
        <v>45569.541666666664</v>
      </c>
      <c r="Q1062" t="s">
        <v>67</v>
      </c>
      <c r="R1062" t="s">
        <v>70</v>
      </c>
      <c r="S1062">
        <v>16.88</v>
      </c>
      <c r="T1062">
        <v>17.28</v>
      </c>
      <c r="U1062">
        <v>43.25</v>
      </c>
      <c r="V1062">
        <v>0.4</v>
      </c>
      <c r="W1062">
        <v>26.37</v>
      </c>
      <c r="X1062">
        <v>25.95</v>
      </c>
      <c r="Y1062">
        <v>0</v>
      </c>
      <c r="Z1062">
        <f>IF(ShipmentData[[#This Row],[ImportToFulfilledHours]]&gt;12, 1, 0)</f>
        <v>1</v>
      </c>
      <c r="AA1062">
        <f>IF(ShipmentData[[#This Row],[ImportToPickUpHours]]&gt;18, 1, 0)</f>
        <v>0</v>
      </c>
    </row>
    <row r="1063" spans="1:27" x14ac:dyDescent="0.35">
      <c r="A1063">
        <v>1545942850</v>
      </c>
      <c r="B1063" t="s">
        <v>5</v>
      </c>
      <c r="C1063" t="s">
        <v>38</v>
      </c>
      <c r="D1063" t="s">
        <v>39</v>
      </c>
      <c r="E1063" t="s">
        <v>15</v>
      </c>
      <c r="F1063" t="s">
        <v>14</v>
      </c>
      <c r="G1063" t="s">
        <v>26</v>
      </c>
      <c r="H1063" t="s">
        <v>42</v>
      </c>
      <c r="I1063" t="s">
        <v>14</v>
      </c>
      <c r="J1063" s="1">
        <v>45566.821064814816</v>
      </c>
      <c r="K1063" s="1">
        <v>45568</v>
      </c>
      <c r="L1063" s="1">
        <v>45567.524606481478</v>
      </c>
      <c r="M1063" s="1">
        <v>45567.541666666664</v>
      </c>
      <c r="N1063" s="1">
        <v>45568.803333333337</v>
      </c>
      <c r="O1063" t="s">
        <v>62</v>
      </c>
      <c r="P1063" s="1">
        <v>45569.541666666664</v>
      </c>
      <c r="Q1063" t="s">
        <v>67</v>
      </c>
      <c r="R1063" t="s">
        <v>70</v>
      </c>
      <c r="S1063">
        <v>16.88</v>
      </c>
      <c r="T1063">
        <v>17.28</v>
      </c>
      <c r="U1063">
        <v>47.57</v>
      </c>
      <c r="V1063">
        <v>0.4</v>
      </c>
      <c r="W1063">
        <v>30.68</v>
      </c>
      <c r="X1063">
        <v>30.27</v>
      </c>
      <c r="Y1063">
        <v>0</v>
      </c>
      <c r="Z1063">
        <f>IF(ShipmentData[[#This Row],[ImportToFulfilledHours]]&gt;12, 1, 0)</f>
        <v>1</v>
      </c>
      <c r="AA1063">
        <f>IF(ShipmentData[[#This Row],[ImportToPickUpHours]]&gt;18, 1, 0)</f>
        <v>0</v>
      </c>
    </row>
    <row r="1064" spans="1:27" x14ac:dyDescent="0.35">
      <c r="A1064">
        <v>1932098755</v>
      </c>
      <c r="B1064" t="s">
        <v>11</v>
      </c>
      <c r="C1064" t="s">
        <v>58</v>
      </c>
      <c r="D1064" t="s">
        <v>39</v>
      </c>
      <c r="E1064" t="s">
        <v>15</v>
      </c>
      <c r="F1064" t="s">
        <v>14</v>
      </c>
      <c r="G1064" t="s">
        <v>18</v>
      </c>
      <c r="H1064" t="s">
        <v>41</v>
      </c>
      <c r="I1064" t="s">
        <v>14</v>
      </c>
      <c r="J1064" s="1">
        <v>45566.821076388886</v>
      </c>
      <c r="K1064" s="1">
        <v>45568</v>
      </c>
      <c r="L1064" s="1">
        <v>45567.667986111112</v>
      </c>
      <c r="M1064" s="1">
        <v>45567.708333333336</v>
      </c>
      <c r="N1064" s="1">
        <v>45571.633333333331</v>
      </c>
      <c r="O1064" t="s">
        <v>63</v>
      </c>
      <c r="P1064" s="1">
        <v>45570.708333333336</v>
      </c>
      <c r="Q1064" t="s">
        <v>67</v>
      </c>
      <c r="R1064" t="s">
        <v>68</v>
      </c>
      <c r="S1064">
        <v>20.32</v>
      </c>
      <c r="T1064">
        <v>21.28</v>
      </c>
      <c r="U1064">
        <v>115.48</v>
      </c>
      <c r="V1064">
        <v>0.97</v>
      </c>
      <c r="W1064">
        <v>95.17</v>
      </c>
      <c r="X1064">
        <v>94.2</v>
      </c>
      <c r="Y1064">
        <v>22.2</v>
      </c>
      <c r="Z1064">
        <f>IF(ShipmentData[[#This Row],[ImportToFulfilledHours]]&gt;12, 1, 0)</f>
        <v>1</v>
      </c>
      <c r="AA1064">
        <f>IF(ShipmentData[[#This Row],[ImportToPickUpHours]]&gt;18, 1, 0)</f>
        <v>1</v>
      </c>
    </row>
    <row r="1065" spans="1:27" x14ac:dyDescent="0.35">
      <c r="A1065">
        <v>1932099287</v>
      </c>
      <c r="B1065" t="s">
        <v>11</v>
      </c>
      <c r="C1065" t="s">
        <v>58</v>
      </c>
      <c r="D1065" t="s">
        <v>39</v>
      </c>
      <c r="E1065" t="s">
        <v>15</v>
      </c>
      <c r="F1065" t="s">
        <v>14</v>
      </c>
      <c r="G1065" t="s">
        <v>18</v>
      </c>
      <c r="H1065" t="s">
        <v>41</v>
      </c>
      <c r="I1065" t="s">
        <v>14</v>
      </c>
      <c r="J1065" s="1">
        <v>45566.821087962962</v>
      </c>
      <c r="K1065" s="1">
        <v>45568</v>
      </c>
      <c r="L1065" s="1">
        <v>45567.667986111112</v>
      </c>
      <c r="M1065" s="1">
        <v>45567.708333333336</v>
      </c>
      <c r="N1065" s="1">
        <v>45569.705335648148</v>
      </c>
      <c r="O1065" t="s">
        <v>62</v>
      </c>
      <c r="P1065" s="1">
        <v>45570.708333333336</v>
      </c>
      <c r="Q1065" t="s">
        <v>67</v>
      </c>
      <c r="R1065" t="s">
        <v>70</v>
      </c>
      <c r="S1065">
        <v>20.32</v>
      </c>
      <c r="T1065">
        <v>21.28</v>
      </c>
      <c r="U1065">
        <v>69.22</v>
      </c>
      <c r="V1065">
        <v>0.97</v>
      </c>
      <c r="W1065">
        <v>48.88</v>
      </c>
      <c r="X1065">
        <v>47.92</v>
      </c>
      <c r="Y1065">
        <v>0</v>
      </c>
      <c r="Z1065">
        <f>IF(ShipmentData[[#This Row],[ImportToFulfilledHours]]&gt;12, 1, 0)</f>
        <v>1</v>
      </c>
      <c r="AA1065">
        <f>IF(ShipmentData[[#This Row],[ImportToPickUpHours]]&gt;18, 1, 0)</f>
        <v>1</v>
      </c>
    </row>
    <row r="1066" spans="1:27" x14ac:dyDescent="0.35">
      <c r="A1066">
        <v>6675434570</v>
      </c>
      <c r="B1066" t="s">
        <v>5</v>
      </c>
      <c r="C1066" t="s">
        <v>57</v>
      </c>
      <c r="D1066" t="s">
        <v>39</v>
      </c>
      <c r="E1066" t="s">
        <v>15</v>
      </c>
      <c r="F1066" t="s">
        <v>14</v>
      </c>
      <c r="G1066" t="s">
        <v>39</v>
      </c>
      <c r="H1066" t="s">
        <v>15</v>
      </c>
      <c r="I1066" t="s">
        <v>14</v>
      </c>
      <c r="J1066" s="1">
        <v>45566.824629629627</v>
      </c>
      <c r="K1066" s="1">
        <v>45568</v>
      </c>
      <c r="L1066" s="1">
        <v>45567.517187500001</v>
      </c>
      <c r="M1066" s="1">
        <v>45567.541666666664</v>
      </c>
      <c r="N1066" s="1">
        <v>45568.888333333336</v>
      </c>
      <c r="O1066" t="s">
        <v>62</v>
      </c>
      <c r="P1066" s="1">
        <v>45568.541666666664</v>
      </c>
      <c r="Q1066" t="s">
        <v>67</v>
      </c>
      <c r="R1066" t="s">
        <v>68</v>
      </c>
      <c r="S1066">
        <v>16.62</v>
      </c>
      <c r="T1066">
        <v>17.2</v>
      </c>
      <c r="U1066">
        <v>49.52</v>
      </c>
      <c r="V1066">
        <v>0.57999999999999996</v>
      </c>
      <c r="W1066">
        <v>32.9</v>
      </c>
      <c r="X1066">
        <v>32.32</v>
      </c>
      <c r="Y1066">
        <v>8.32</v>
      </c>
      <c r="Z1066">
        <f>IF(ShipmentData[[#This Row],[ImportToFulfilledHours]]&gt;12, 1, 0)</f>
        <v>1</v>
      </c>
      <c r="AA1066">
        <f>IF(ShipmentData[[#This Row],[ImportToPickUpHours]]&gt;18, 1, 0)</f>
        <v>0</v>
      </c>
    </row>
    <row r="1067" spans="1:27" x14ac:dyDescent="0.35">
      <c r="A1067">
        <v>6675434937</v>
      </c>
      <c r="B1067" t="s">
        <v>5</v>
      </c>
      <c r="C1067" t="s">
        <v>57</v>
      </c>
      <c r="D1067" t="s">
        <v>39</v>
      </c>
      <c r="E1067" t="s">
        <v>15</v>
      </c>
      <c r="F1067" t="s">
        <v>14</v>
      </c>
      <c r="G1067" t="s">
        <v>39</v>
      </c>
      <c r="H1067" t="s">
        <v>15</v>
      </c>
      <c r="I1067" t="s">
        <v>14</v>
      </c>
      <c r="J1067" s="1">
        <v>45566.824641203704</v>
      </c>
      <c r="K1067" s="1">
        <v>45568</v>
      </c>
      <c r="L1067" s="1">
        <v>45567.517187500001</v>
      </c>
      <c r="M1067" s="1">
        <v>45567.541666666664</v>
      </c>
      <c r="N1067" s="1">
        <v>45568.508333333331</v>
      </c>
      <c r="O1067" t="s">
        <v>62</v>
      </c>
      <c r="P1067" s="1">
        <v>45568.541666666664</v>
      </c>
      <c r="Q1067" t="s">
        <v>67</v>
      </c>
      <c r="R1067" t="s">
        <v>70</v>
      </c>
      <c r="S1067">
        <v>16.62</v>
      </c>
      <c r="T1067">
        <v>17.2</v>
      </c>
      <c r="U1067">
        <v>40.4</v>
      </c>
      <c r="V1067">
        <v>0.57999999999999996</v>
      </c>
      <c r="W1067">
        <v>23.78</v>
      </c>
      <c r="X1067">
        <v>23.2</v>
      </c>
      <c r="Y1067">
        <v>0</v>
      </c>
      <c r="Z1067">
        <f>IF(ShipmentData[[#This Row],[ImportToFulfilledHours]]&gt;12, 1, 0)</f>
        <v>1</v>
      </c>
      <c r="AA1067">
        <f>IF(ShipmentData[[#This Row],[ImportToPickUpHours]]&gt;18, 1, 0)</f>
        <v>0</v>
      </c>
    </row>
    <row r="1068" spans="1:27" x14ac:dyDescent="0.35">
      <c r="A1068">
        <v>8367541333</v>
      </c>
      <c r="B1068" t="s">
        <v>6</v>
      </c>
      <c r="C1068" t="s">
        <v>58</v>
      </c>
      <c r="D1068" t="s">
        <v>39</v>
      </c>
      <c r="E1068" t="s">
        <v>15</v>
      </c>
      <c r="F1068" t="s">
        <v>14</v>
      </c>
      <c r="G1068" t="s">
        <v>30</v>
      </c>
      <c r="H1068" t="s">
        <v>45</v>
      </c>
      <c r="I1068" t="s">
        <v>14</v>
      </c>
      <c r="J1068" s="1">
        <v>45566.829479166663</v>
      </c>
      <c r="K1068" s="1">
        <v>45568</v>
      </c>
      <c r="L1068" s="1">
        <v>45567.682453703703</v>
      </c>
      <c r="M1068" s="1">
        <v>45567.708333333336</v>
      </c>
      <c r="N1068" s="1">
        <v>45570.648333333331</v>
      </c>
      <c r="O1068" t="s">
        <v>62</v>
      </c>
      <c r="P1068" s="1">
        <v>45570.708333333336</v>
      </c>
      <c r="Q1068" t="s">
        <v>67</v>
      </c>
      <c r="R1068" t="s">
        <v>70</v>
      </c>
      <c r="S1068">
        <v>20.47</v>
      </c>
      <c r="T1068">
        <v>21.08</v>
      </c>
      <c r="U1068">
        <v>91.65</v>
      </c>
      <c r="V1068">
        <v>0.62</v>
      </c>
      <c r="W1068">
        <v>71.17</v>
      </c>
      <c r="X1068">
        <v>70.55</v>
      </c>
      <c r="Y1068">
        <v>0</v>
      </c>
      <c r="Z1068">
        <f>IF(ShipmentData[[#This Row],[ImportToFulfilledHours]]&gt;12, 1, 0)</f>
        <v>1</v>
      </c>
      <c r="AA1068">
        <f>IF(ShipmentData[[#This Row],[ImportToPickUpHours]]&gt;18, 1, 0)</f>
        <v>1</v>
      </c>
    </row>
    <row r="1069" spans="1:27" x14ac:dyDescent="0.35">
      <c r="A1069">
        <v>8367541377</v>
      </c>
      <c r="B1069" t="s">
        <v>6</v>
      </c>
      <c r="C1069" t="s">
        <v>58</v>
      </c>
      <c r="D1069" t="s">
        <v>39</v>
      </c>
      <c r="E1069" t="s">
        <v>15</v>
      </c>
      <c r="F1069" t="s">
        <v>14</v>
      </c>
      <c r="G1069" t="s">
        <v>30</v>
      </c>
      <c r="H1069" t="s">
        <v>45</v>
      </c>
      <c r="I1069" t="s">
        <v>14</v>
      </c>
      <c r="J1069" s="1">
        <v>45566.82949074074</v>
      </c>
      <c r="K1069" s="1">
        <v>45568</v>
      </c>
      <c r="L1069" s="1">
        <v>45567.682453703703</v>
      </c>
      <c r="M1069" s="1">
        <v>45567.708333333336</v>
      </c>
      <c r="N1069" s="1">
        <v>45570.388333333336</v>
      </c>
      <c r="O1069" t="s">
        <v>62</v>
      </c>
      <c r="P1069" s="1">
        <v>45570.708333333336</v>
      </c>
      <c r="Q1069" t="s">
        <v>67</v>
      </c>
      <c r="R1069" t="s">
        <v>70</v>
      </c>
      <c r="S1069">
        <v>20.47</v>
      </c>
      <c r="T1069">
        <v>21.08</v>
      </c>
      <c r="U1069">
        <v>85.4</v>
      </c>
      <c r="V1069">
        <v>0.62</v>
      </c>
      <c r="W1069">
        <v>64.930000000000007</v>
      </c>
      <c r="X1069">
        <v>64.319999999999993</v>
      </c>
      <c r="Y1069">
        <v>0</v>
      </c>
      <c r="Z1069">
        <f>IF(ShipmentData[[#This Row],[ImportToFulfilledHours]]&gt;12, 1, 0)</f>
        <v>1</v>
      </c>
      <c r="AA1069">
        <f>IF(ShipmentData[[#This Row],[ImportToPickUpHours]]&gt;18, 1, 0)</f>
        <v>1</v>
      </c>
    </row>
    <row r="1070" spans="1:27" x14ac:dyDescent="0.35">
      <c r="A1070">
        <v>9102225771</v>
      </c>
      <c r="B1070" t="s">
        <v>11</v>
      </c>
      <c r="C1070" t="s">
        <v>58</v>
      </c>
      <c r="D1070" t="s">
        <v>39</v>
      </c>
      <c r="E1070" t="s">
        <v>15</v>
      </c>
      <c r="F1070" t="s">
        <v>14</v>
      </c>
      <c r="G1070" t="s">
        <v>18</v>
      </c>
      <c r="H1070" t="s">
        <v>41</v>
      </c>
      <c r="I1070" t="s">
        <v>14</v>
      </c>
      <c r="J1070" s="1">
        <v>45566.838900462964</v>
      </c>
      <c r="K1070" s="1">
        <v>45568</v>
      </c>
      <c r="L1070" s="1">
        <v>45567.664976851855</v>
      </c>
      <c r="M1070" s="1">
        <v>45567.708333333336</v>
      </c>
      <c r="N1070" s="1">
        <v>45569.628333333334</v>
      </c>
      <c r="O1070" t="s">
        <v>62</v>
      </c>
      <c r="P1070" s="1">
        <v>45570.708333333336</v>
      </c>
      <c r="Q1070" t="s">
        <v>67</v>
      </c>
      <c r="R1070" t="s">
        <v>70</v>
      </c>
      <c r="S1070">
        <v>19.82</v>
      </c>
      <c r="T1070">
        <v>20.85</v>
      </c>
      <c r="U1070">
        <v>66.930000000000007</v>
      </c>
      <c r="V1070">
        <v>1.03</v>
      </c>
      <c r="W1070">
        <v>47.12</v>
      </c>
      <c r="X1070">
        <v>46.07</v>
      </c>
      <c r="Y1070">
        <v>0</v>
      </c>
      <c r="Z1070">
        <f>IF(ShipmentData[[#This Row],[ImportToFulfilledHours]]&gt;12, 1, 0)</f>
        <v>1</v>
      </c>
      <c r="AA1070">
        <f>IF(ShipmentData[[#This Row],[ImportToPickUpHours]]&gt;18, 1, 0)</f>
        <v>1</v>
      </c>
    </row>
    <row r="1071" spans="1:27" x14ac:dyDescent="0.35">
      <c r="A1071">
        <v>9102225530</v>
      </c>
      <c r="B1071" t="s">
        <v>11</v>
      </c>
      <c r="C1071" t="s">
        <v>58</v>
      </c>
      <c r="D1071" t="s">
        <v>39</v>
      </c>
      <c r="E1071" t="s">
        <v>15</v>
      </c>
      <c r="F1071" t="s">
        <v>14</v>
      </c>
      <c r="G1071" t="s">
        <v>18</v>
      </c>
      <c r="H1071" t="s">
        <v>41</v>
      </c>
      <c r="I1071" t="s">
        <v>14</v>
      </c>
      <c r="J1071" s="1">
        <v>45566.839247685188</v>
      </c>
      <c r="K1071" s="1">
        <v>45568</v>
      </c>
      <c r="L1071" s="1">
        <v>45567.664976851855</v>
      </c>
      <c r="M1071" s="1">
        <v>45567.708333333336</v>
      </c>
      <c r="N1071" s="1">
        <v>45570.513333333336</v>
      </c>
      <c r="O1071" t="s">
        <v>62</v>
      </c>
      <c r="P1071" s="1">
        <v>45570.708333333336</v>
      </c>
      <c r="Q1071" t="s">
        <v>67</v>
      </c>
      <c r="R1071" t="s">
        <v>70</v>
      </c>
      <c r="S1071">
        <v>19.82</v>
      </c>
      <c r="T1071">
        <v>20.85</v>
      </c>
      <c r="U1071">
        <v>88.17</v>
      </c>
      <c r="V1071">
        <v>1.03</v>
      </c>
      <c r="W1071">
        <v>68.349999999999994</v>
      </c>
      <c r="X1071">
        <v>67.319999999999993</v>
      </c>
      <c r="Y1071">
        <v>0</v>
      </c>
      <c r="Z1071">
        <f>IF(ShipmentData[[#This Row],[ImportToFulfilledHours]]&gt;12, 1, 0)</f>
        <v>1</v>
      </c>
      <c r="AA1071">
        <f>IF(ShipmentData[[#This Row],[ImportToPickUpHours]]&gt;18, 1, 0)</f>
        <v>1</v>
      </c>
    </row>
    <row r="1072" spans="1:27" x14ac:dyDescent="0.35">
      <c r="A1072">
        <v>1751503339</v>
      </c>
      <c r="B1072" t="s">
        <v>12</v>
      </c>
      <c r="C1072" t="s">
        <v>58</v>
      </c>
      <c r="D1072" t="s">
        <v>39</v>
      </c>
      <c r="E1072" t="s">
        <v>15</v>
      </c>
      <c r="F1072" t="s">
        <v>14</v>
      </c>
      <c r="G1072" t="s">
        <v>21</v>
      </c>
      <c r="H1072" t="s">
        <v>51</v>
      </c>
      <c r="I1072" t="s">
        <v>14</v>
      </c>
      <c r="J1072" s="1">
        <v>45566.843287037038</v>
      </c>
      <c r="K1072" s="1">
        <v>45568</v>
      </c>
      <c r="L1072" s="1">
        <v>45567.694363425922</v>
      </c>
      <c r="M1072" s="1">
        <v>45567.708333333336</v>
      </c>
      <c r="N1072" s="1">
        <v>45570.628333333334</v>
      </c>
      <c r="O1072" t="s">
        <v>62</v>
      </c>
      <c r="P1072" s="1">
        <v>45570.708333333336</v>
      </c>
      <c r="Q1072" t="s">
        <v>67</v>
      </c>
      <c r="R1072" t="s">
        <v>70</v>
      </c>
      <c r="S1072">
        <v>20.420000000000002</v>
      </c>
      <c r="T1072">
        <v>20.75</v>
      </c>
      <c r="U1072">
        <v>90.83</v>
      </c>
      <c r="V1072">
        <v>0.33</v>
      </c>
      <c r="W1072">
        <v>70.400000000000006</v>
      </c>
      <c r="X1072">
        <v>70.069999999999993</v>
      </c>
      <c r="Y1072">
        <v>0</v>
      </c>
      <c r="Z1072">
        <f>IF(ShipmentData[[#This Row],[ImportToFulfilledHours]]&gt;12, 1, 0)</f>
        <v>1</v>
      </c>
      <c r="AA1072">
        <f>IF(ShipmentData[[#This Row],[ImportToPickUpHours]]&gt;18, 1, 0)</f>
        <v>1</v>
      </c>
    </row>
    <row r="1073" spans="1:27" x14ac:dyDescent="0.35">
      <c r="A1073">
        <v>1751503807</v>
      </c>
      <c r="B1073" t="s">
        <v>12</v>
      </c>
      <c r="C1073" t="s">
        <v>58</v>
      </c>
      <c r="D1073" t="s">
        <v>39</v>
      </c>
      <c r="E1073" t="s">
        <v>15</v>
      </c>
      <c r="F1073" t="s">
        <v>14</v>
      </c>
      <c r="G1073" t="s">
        <v>21</v>
      </c>
      <c r="H1073" t="s">
        <v>51</v>
      </c>
      <c r="I1073" t="s">
        <v>14</v>
      </c>
      <c r="J1073" s="1">
        <v>45566.843298611115</v>
      </c>
      <c r="K1073" s="1">
        <v>45568</v>
      </c>
      <c r="L1073" s="1">
        <v>45567.694363425922</v>
      </c>
      <c r="M1073" s="1">
        <v>45567.708333333336</v>
      </c>
      <c r="N1073" s="1">
        <v>45570.403333333335</v>
      </c>
      <c r="O1073" t="s">
        <v>62</v>
      </c>
      <c r="P1073" s="1">
        <v>45570.708333333336</v>
      </c>
      <c r="Q1073" t="s">
        <v>67</v>
      </c>
      <c r="R1073" t="s">
        <v>70</v>
      </c>
      <c r="S1073">
        <v>20.420000000000002</v>
      </c>
      <c r="T1073">
        <v>20.75</v>
      </c>
      <c r="U1073">
        <v>85.43</v>
      </c>
      <c r="V1073">
        <v>0.33</v>
      </c>
      <c r="W1073">
        <v>65</v>
      </c>
      <c r="X1073">
        <v>64.67</v>
      </c>
      <c r="Y1073">
        <v>0</v>
      </c>
      <c r="Z1073">
        <f>IF(ShipmentData[[#This Row],[ImportToFulfilledHours]]&gt;12, 1, 0)</f>
        <v>1</v>
      </c>
      <c r="AA1073">
        <f>IF(ShipmentData[[#This Row],[ImportToPickUpHours]]&gt;18, 1, 0)</f>
        <v>1</v>
      </c>
    </row>
    <row r="1074" spans="1:27" x14ac:dyDescent="0.35">
      <c r="A1074">
        <v>1058198445</v>
      </c>
      <c r="B1074" t="s">
        <v>36</v>
      </c>
      <c r="C1074" t="s">
        <v>38</v>
      </c>
      <c r="D1074" t="s">
        <v>39</v>
      </c>
      <c r="E1074" t="s">
        <v>15</v>
      </c>
      <c r="F1074" t="s">
        <v>14</v>
      </c>
      <c r="G1074" t="s">
        <v>26</v>
      </c>
      <c r="H1074" t="s">
        <v>42</v>
      </c>
      <c r="I1074" t="s">
        <v>14</v>
      </c>
      <c r="J1074" s="1">
        <v>45566.843946759262</v>
      </c>
      <c r="K1074" s="1">
        <v>45568</v>
      </c>
      <c r="L1074" s="1">
        <v>45567.690428240741</v>
      </c>
      <c r="M1074" s="1">
        <v>45567.708333333336</v>
      </c>
      <c r="N1074" s="1">
        <v>45568.403333333335</v>
      </c>
      <c r="O1074" t="s">
        <v>62</v>
      </c>
      <c r="P1074" s="1">
        <v>45569.708333333336</v>
      </c>
      <c r="Q1074" t="s">
        <v>67</v>
      </c>
      <c r="R1074" t="s">
        <v>70</v>
      </c>
      <c r="S1074">
        <v>20.3</v>
      </c>
      <c r="T1074">
        <v>20.73</v>
      </c>
      <c r="U1074">
        <v>37.42</v>
      </c>
      <c r="V1074">
        <v>0.42</v>
      </c>
      <c r="W1074">
        <v>17.100000000000001</v>
      </c>
      <c r="X1074">
        <v>16.670000000000002</v>
      </c>
      <c r="Y1074">
        <v>0</v>
      </c>
      <c r="Z1074">
        <f>IF(ShipmentData[[#This Row],[ImportToFulfilledHours]]&gt;12, 1, 0)</f>
        <v>1</v>
      </c>
      <c r="AA1074">
        <f>IF(ShipmentData[[#This Row],[ImportToPickUpHours]]&gt;18, 1, 0)</f>
        <v>1</v>
      </c>
    </row>
    <row r="1075" spans="1:27" x14ac:dyDescent="0.35">
      <c r="A1075">
        <v>1058199049</v>
      </c>
      <c r="B1075" t="s">
        <v>36</v>
      </c>
      <c r="C1075" t="s">
        <v>38</v>
      </c>
      <c r="D1075" t="s">
        <v>39</v>
      </c>
      <c r="E1075" t="s">
        <v>15</v>
      </c>
      <c r="F1075" t="s">
        <v>14</v>
      </c>
      <c r="G1075" t="s">
        <v>26</v>
      </c>
      <c r="H1075" t="s">
        <v>42</v>
      </c>
      <c r="I1075" t="s">
        <v>14</v>
      </c>
      <c r="J1075" s="1">
        <v>45566.843958333331</v>
      </c>
      <c r="K1075" s="1">
        <v>45568</v>
      </c>
      <c r="L1075" s="1">
        <v>45567.690428240741</v>
      </c>
      <c r="M1075" s="1">
        <v>45567.708333333336</v>
      </c>
      <c r="N1075" s="1">
        <v>45569.78833333333</v>
      </c>
      <c r="O1075" t="s">
        <v>62</v>
      </c>
      <c r="P1075" s="1">
        <v>45569.708333333336</v>
      </c>
      <c r="Q1075" t="s">
        <v>67</v>
      </c>
      <c r="R1075" t="s">
        <v>68</v>
      </c>
      <c r="S1075">
        <v>20.3</v>
      </c>
      <c r="T1075">
        <v>20.73</v>
      </c>
      <c r="U1075">
        <v>70.650000000000006</v>
      </c>
      <c r="V1075">
        <v>0.42</v>
      </c>
      <c r="W1075">
        <v>50.33</v>
      </c>
      <c r="X1075">
        <v>49.92</v>
      </c>
      <c r="Y1075">
        <v>1.92</v>
      </c>
      <c r="Z1075">
        <f>IF(ShipmentData[[#This Row],[ImportToFulfilledHours]]&gt;12, 1, 0)</f>
        <v>1</v>
      </c>
      <c r="AA1075">
        <f>IF(ShipmentData[[#This Row],[ImportToPickUpHours]]&gt;18, 1, 0)</f>
        <v>1</v>
      </c>
    </row>
    <row r="1076" spans="1:27" x14ac:dyDescent="0.35">
      <c r="A1076">
        <v>1937024288</v>
      </c>
      <c r="B1076" t="s">
        <v>11</v>
      </c>
      <c r="C1076" t="s">
        <v>58</v>
      </c>
      <c r="D1076" t="s">
        <v>39</v>
      </c>
      <c r="E1076" t="s">
        <v>15</v>
      </c>
      <c r="F1076" t="s">
        <v>14</v>
      </c>
      <c r="G1076" t="s">
        <v>18</v>
      </c>
      <c r="H1076" t="s">
        <v>41</v>
      </c>
      <c r="I1076" t="s">
        <v>14</v>
      </c>
      <c r="J1076" s="1">
        <v>45566.84746527778</v>
      </c>
      <c r="K1076" s="1">
        <v>45568</v>
      </c>
      <c r="L1076" s="1">
        <v>45567.674699074072</v>
      </c>
      <c r="M1076" s="1">
        <v>45567.708333333336</v>
      </c>
      <c r="N1076" s="1"/>
      <c r="O1076" t="s">
        <v>62</v>
      </c>
      <c r="P1076" s="1">
        <v>45570.708333333336</v>
      </c>
      <c r="Q1076" t="s">
        <v>69</v>
      </c>
      <c r="R1076" t="s">
        <v>69</v>
      </c>
      <c r="S1076">
        <v>19.850000000000001</v>
      </c>
      <c r="T1076">
        <v>20.65</v>
      </c>
      <c r="V1076">
        <v>0.8</v>
      </c>
      <c r="Y1076">
        <v>0</v>
      </c>
      <c r="Z1076">
        <f>IF(ShipmentData[[#This Row],[ImportToFulfilledHours]]&gt;12, 1, 0)</f>
        <v>1</v>
      </c>
      <c r="AA1076">
        <f>IF(ShipmentData[[#This Row],[ImportToPickUpHours]]&gt;18, 1, 0)</f>
        <v>1</v>
      </c>
    </row>
    <row r="1077" spans="1:27" x14ac:dyDescent="0.35">
      <c r="A1077">
        <v>1937024767</v>
      </c>
      <c r="B1077" t="s">
        <v>11</v>
      </c>
      <c r="C1077" t="s">
        <v>58</v>
      </c>
      <c r="D1077" t="s">
        <v>39</v>
      </c>
      <c r="E1077" t="s">
        <v>15</v>
      </c>
      <c r="F1077" t="s">
        <v>14</v>
      </c>
      <c r="G1077" t="s">
        <v>18</v>
      </c>
      <c r="H1077" t="s">
        <v>41</v>
      </c>
      <c r="I1077" t="s">
        <v>14</v>
      </c>
      <c r="J1077" s="1">
        <v>45566.84747685185</v>
      </c>
      <c r="K1077" s="1">
        <v>45568</v>
      </c>
      <c r="L1077" s="1">
        <v>45567.674699074072</v>
      </c>
      <c r="M1077" s="1">
        <v>45567.708333333336</v>
      </c>
      <c r="N1077" s="1">
        <v>45570.808333333334</v>
      </c>
      <c r="O1077" t="s">
        <v>62</v>
      </c>
      <c r="P1077" s="1">
        <v>45570.708333333336</v>
      </c>
      <c r="Q1077" t="s">
        <v>67</v>
      </c>
      <c r="R1077" t="s">
        <v>68</v>
      </c>
      <c r="S1077">
        <v>19.850000000000001</v>
      </c>
      <c r="T1077">
        <v>20.65</v>
      </c>
      <c r="U1077">
        <v>95.05</v>
      </c>
      <c r="V1077">
        <v>0.8</v>
      </c>
      <c r="W1077">
        <v>75.2</v>
      </c>
      <c r="X1077">
        <v>74.400000000000006</v>
      </c>
      <c r="Y1077">
        <v>2.4</v>
      </c>
      <c r="Z1077">
        <f>IF(ShipmentData[[#This Row],[ImportToFulfilledHours]]&gt;12, 1, 0)</f>
        <v>1</v>
      </c>
      <c r="AA1077">
        <f>IF(ShipmentData[[#This Row],[ImportToPickUpHours]]&gt;18, 1, 0)</f>
        <v>1</v>
      </c>
    </row>
    <row r="1078" spans="1:27" x14ac:dyDescent="0.35">
      <c r="A1078">
        <v>1937103709</v>
      </c>
      <c r="B1078" t="s">
        <v>11</v>
      </c>
      <c r="C1078" t="s">
        <v>58</v>
      </c>
      <c r="D1078" t="s">
        <v>39</v>
      </c>
      <c r="E1078" t="s">
        <v>15</v>
      </c>
      <c r="F1078" t="s">
        <v>14</v>
      </c>
      <c r="G1078" t="s">
        <v>18</v>
      </c>
      <c r="H1078" t="s">
        <v>41</v>
      </c>
      <c r="I1078" t="s">
        <v>14</v>
      </c>
      <c r="J1078" s="1">
        <v>45566.84815972222</v>
      </c>
      <c r="K1078" s="1">
        <v>45568</v>
      </c>
      <c r="L1078" s="1">
        <v>45567.676261574074</v>
      </c>
      <c r="M1078" s="1">
        <v>45567.708333333336</v>
      </c>
      <c r="N1078" s="1">
        <v>45570.473333333335</v>
      </c>
      <c r="O1078" t="s">
        <v>62</v>
      </c>
      <c r="P1078" s="1">
        <v>45570.708333333336</v>
      </c>
      <c r="Q1078" t="s">
        <v>67</v>
      </c>
      <c r="R1078" t="s">
        <v>70</v>
      </c>
      <c r="S1078">
        <v>19.87</v>
      </c>
      <c r="T1078">
        <v>20.63</v>
      </c>
      <c r="U1078">
        <v>87</v>
      </c>
      <c r="V1078">
        <v>0.77</v>
      </c>
      <c r="W1078">
        <v>67.12</v>
      </c>
      <c r="X1078">
        <v>66.349999999999994</v>
      </c>
      <c r="Y1078">
        <v>0</v>
      </c>
      <c r="Z1078">
        <f>IF(ShipmentData[[#This Row],[ImportToFulfilledHours]]&gt;12, 1, 0)</f>
        <v>1</v>
      </c>
      <c r="AA1078">
        <f>IF(ShipmentData[[#This Row],[ImportToPickUpHours]]&gt;18, 1, 0)</f>
        <v>1</v>
      </c>
    </row>
    <row r="1079" spans="1:27" x14ac:dyDescent="0.35">
      <c r="A1079">
        <v>1937104203</v>
      </c>
      <c r="B1079" t="s">
        <v>11</v>
      </c>
      <c r="C1079" t="s">
        <v>58</v>
      </c>
      <c r="D1079" t="s">
        <v>39</v>
      </c>
      <c r="E1079" t="s">
        <v>15</v>
      </c>
      <c r="F1079" t="s">
        <v>14</v>
      </c>
      <c r="G1079" t="s">
        <v>18</v>
      </c>
      <c r="H1079" t="s">
        <v>41</v>
      </c>
      <c r="I1079" t="s">
        <v>14</v>
      </c>
      <c r="J1079" s="1">
        <v>45566.848171296297</v>
      </c>
      <c r="K1079" s="1">
        <v>45568</v>
      </c>
      <c r="L1079" s="1">
        <v>45567.676261574074</v>
      </c>
      <c r="M1079" s="1">
        <v>45567.708333333336</v>
      </c>
      <c r="N1079" s="1">
        <v>45569.828333333331</v>
      </c>
      <c r="O1079" t="s">
        <v>62</v>
      </c>
      <c r="P1079" s="1">
        <v>45570.708333333336</v>
      </c>
      <c r="Q1079" t="s">
        <v>67</v>
      </c>
      <c r="R1079" t="s">
        <v>70</v>
      </c>
      <c r="S1079">
        <v>19.87</v>
      </c>
      <c r="T1079">
        <v>20.63</v>
      </c>
      <c r="U1079">
        <v>71.52</v>
      </c>
      <c r="V1079">
        <v>0.77</v>
      </c>
      <c r="W1079">
        <v>51.63</v>
      </c>
      <c r="X1079">
        <v>50.87</v>
      </c>
      <c r="Y1079">
        <v>0</v>
      </c>
      <c r="Z1079">
        <f>IF(ShipmentData[[#This Row],[ImportToFulfilledHours]]&gt;12, 1, 0)</f>
        <v>1</v>
      </c>
      <c r="AA1079">
        <f>IF(ShipmentData[[#This Row],[ImportToPickUpHours]]&gt;18, 1, 0)</f>
        <v>1</v>
      </c>
    </row>
    <row r="1080" spans="1:27" x14ac:dyDescent="0.35">
      <c r="A1080">
        <v>3468800229</v>
      </c>
      <c r="B1080" t="s">
        <v>37</v>
      </c>
      <c r="C1080" t="s">
        <v>38</v>
      </c>
      <c r="D1080" t="s">
        <v>39</v>
      </c>
      <c r="E1080" t="s">
        <v>15</v>
      </c>
      <c r="F1080" t="s">
        <v>14</v>
      </c>
      <c r="G1080" t="s">
        <v>26</v>
      </c>
      <c r="H1080" t="s">
        <v>42</v>
      </c>
      <c r="I1080" t="s">
        <v>14</v>
      </c>
      <c r="J1080" s="1">
        <v>45566.851030092592</v>
      </c>
      <c r="K1080" s="1">
        <v>45568</v>
      </c>
      <c r="L1080" s="1">
        <v>45567.57885416667</v>
      </c>
      <c r="M1080" s="1">
        <v>45567.708333333336</v>
      </c>
      <c r="N1080" s="1"/>
      <c r="O1080" t="s">
        <v>62</v>
      </c>
      <c r="P1080" s="1">
        <v>45569.708333333336</v>
      </c>
      <c r="Q1080" t="s">
        <v>69</v>
      </c>
      <c r="R1080" t="s">
        <v>69</v>
      </c>
      <c r="S1080">
        <v>17.47</v>
      </c>
      <c r="T1080">
        <v>20.57</v>
      </c>
      <c r="V1080">
        <v>3.1</v>
      </c>
      <c r="Y1080">
        <v>0</v>
      </c>
      <c r="Z1080">
        <f>IF(ShipmentData[[#This Row],[ImportToFulfilledHours]]&gt;12, 1, 0)</f>
        <v>1</v>
      </c>
      <c r="AA1080">
        <f>IF(ShipmentData[[#This Row],[ImportToPickUpHours]]&gt;18, 1, 0)</f>
        <v>1</v>
      </c>
    </row>
    <row r="1081" spans="1:27" x14ac:dyDescent="0.35">
      <c r="A1081">
        <v>3468800941</v>
      </c>
      <c r="B1081" t="s">
        <v>37</v>
      </c>
      <c r="C1081" t="s">
        <v>38</v>
      </c>
      <c r="D1081" t="s">
        <v>39</v>
      </c>
      <c r="E1081" t="s">
        <v>15</v>
      </c>
      <c r="F1081" t="s">
        <v>14</v>
      </c>
      <c r="G1081" t="s">
        <v>26</v>
      </c>
      <c r="H1081" t="s">
        <v>42</v>
      </c>
      <c r="I1081" t="s">
        <v>14</v>
      </c>
      <c r="J1081" s="1">
        <v>45566.851041666669</v>
      </c>
      <c r="K1081" s="1">
        <v>45568</v>
      </c>
      <c r="L1081" s="1">
        <v>45567.57885416667</v>
      </c>
      <c r="M1081" s="1">
        <v>45567.708333333336</v>
      </c>
      <c r="N1081" s="1">
        <v>45569.603333333333</v>
      </c>
      <c r="O1081" t="s">
        <v>62</v>
      </c>
      <c r="P1081" s="1">
        <v>45569.708333333336</v>
      </c>
      <c r="Q1081" t="s">
        <v>67</v>
      </c>
      <c r="R1081" t="s">
        <v>70</v>
      </c>
      <c r="S1081">
        <v>17.47</v>
      </c>
      <c r="T1081">
        <v>20.57</v>
      </c>
      <c r="U1081">
        <v>66.05</v>
      </c>
      <c r="V1081">
        <v>3.1</v>
      </c>
      <c r="W1081">
        <v>48.58</v>
      </c>
      <c r="X1081">
        <v>45.47</v>
      </c>
      <c r="Y1081">
        <v>0</v>
      </c>
      <c r="Z1081">
        <f>IF(ShipmentData[[#This Row],[ImportToFulfilledHours]]&gt;12, 1, 0)</f>
        <v>1</v>
      </c>
      <c r="AA1081">
        <f>IF(ShipmentData[[#This Row],[ImportToPickUpHours]]&gt;18, 1, 0)</f>
        <v>1</v>
      </c>
    </row>
    <row r="1082" spans="1:27" x14ac:dyDescent="0.35">
      <c r="A1082">
        <v>1937782450</v>
      </c>
      <c r="B1082" t="s">
        <v>11</v>
      </c>
      <c r="C1082" t="s">
        <v>58</v>
      </c>
      <c r="D1082" t="s">
        <v>39</v>
      </c>
      <c r="E1082" t="s">
        <v>15</v>
      </c>
      <c r="F1082" t="s">
        <v>14</v>
      </c>
      <c r="G1082" t="s">
        <v>18</v>
      </c>
      <c r="H1082" t="s">
        <v>41</v>
      </c>
      <c r="I1082" t="s">
        <v>14</v>
      </c>
      <c r="J1082" s="1">
        <v>45566.853020833332</v>
      </c>
      <c r="K1082" s="1">
        <v>45568</v>
      </c>
      <c r="L1082" s="1">
        <v>45567.667962962965</v>
      </c>
      <c r="M1082" s="1">
        <v>45567.708333333336</v>
      </c>
      <c r="N1082" s="1">
        <v>45570.693333333336</v>
      </c>
      <c r="O1082" t="s">
        <v>62</v>
      </c>
      <c r="P1082" s="1">
        <v>45570.708333333336</v>
      </c>
      <c r="Q1082" t="s">
        <v>67</v>
      </c>
      <c r="R1082" t="s">
        <v>70</v>
      </c>
      <c r="S1082">
        <v>19.55</v>
      </c>
      <c r="T1082">
        <v>20.52</v>
      </c>
      <c r="U1082">
        <v>92.17</v>
      </c>
      <c r="V1082">
        <v>0.97</v>
      </c>
      <c r="W1082">
        <v>72.599999999999994</v>
      </c>
      <c r="X1082">
        <v>71.63</v>
      </c>
      <c r="Y1082">
        <v>0</v>
      </c>
      <c r="Z1082">
        <f>IF(ShipmentData[[#This Row],[ImportToFulfilledHours]]&gt;12, 1, 0)</f>
        <v>1</v>
      </c>
      <c r="AA1082">
        <f>IF(ShipmentData[[#This Row],[ImportToPickUpHours]]&gt;18, 1, 0)</f>
        <v>1</v>
      </c>
    </row>
    <row r="1083" spans="1:27" x14ac:dyDescent="0.35">
      <c r="A1083">
        <v>1937782909</v>
      </c>
      <c r="B1083" t="s">
        <v>11</v>
      </c>
      <c r="C1083" t="s">
        <v>58</v>
      </c>
      <c r="D1083" t="s">
        <v>39</v>
      </c>
      <c r="E1083" t="s">
        <v>15</v>
      </c>
      <c r="F1083" t="s">
        <v>14</v>
      </c>
      <c r="G1083" t="s">
        <v>18</v>
      </c>
      <c r="H1083" t="s">
        <v>41</v>
      </c>
      <c r="I1083" t="s">
        <v>14</v>
      </c>
      <c r="J1083" s="1">
        <v>45566.853032407409</v>
      </c>
      <c r="K1083" s="1">
        <v>45568</v>
      </c>
      <c r="L1083" s="1">
        <v>45567.667962962965</v>
      </c>
      <c r="M1083" s="1">
        <v>45567.708333333336</v>
      </c>
      <c r="N1083" s="1">
        <v>45571.553333333337</v>
      </c>
      <c r="O1083" t="s">
        <v>62</v>
      </c>
      <c r="P1083" s="1">
        <v>45570.708333333336</v>
      </c>
      <c r="Q1083" t="s">
        <v>67</v>
      </c>
      <c r="R1083" t="s">
        <v>68</v>
      </c>
      <c r="S1083">
        <v>19.55</v>
      </c>
      <c r="T1083">
        <v>20.52</v>
      </c>
      <c r="U1083">
        <v>112.8</v>
      </c>
      <c r="V1083">
        <v>0.97</v>
      </c>
      <c r="W1083">
        <v>93.23</v>
      </c>
      <c r="X1083">
        <v>92.27</v>
      </c>
      <c r="Y1083">
        <v>20.27</v>
      </c>
      <c r="Z1083">
        <f>IF(ShipmentData[[#This Row],[ImportToFulfilledHours]]&gt;12, 1, 0)</f>
        <v>1</v>
      </c>
      <c r="AA1083">
        <f>IF(ShipmentData[[#This Row],[ImportToPickUpHours]]&gt;18, 1, 0)</f>
        <v>1</v>
      </c>
    </row>
    <row r="1084" spans="1:27" x14ac:dyDescent="0.35">
      <c r="A1084">
        <v>5817916146</v>
      </c>
      <c r="B1084" t="s">
        <v>37</v>
      </c>
      <c r="C1084" t="s">
        <v>57</v>
      </c>
      <c r="D1084" t="s">
        <v>39</v>
      </c>
      <c r="E1084" t="s">
        <v>15</v>
      </c>
      <c r="F1084" t="s">
        <v>14</v>
      </c>
      <c r="G1084" t="s">
        <v>22</v>
      </c>
      <c r="H1084" t="s">
        <v>53</v>
      </c>
      <c r="I1084" t="s">
        <v>14</v>
      </c>
      <c r="J1084" s="1">
        <v>45566.861979166664</v>
      </c>
      <c r="K1084" s="1">
        <v>45568</v>
      </c>
      <c r="L1084" s="1">
        <v>45567.628865740742</v>
      </c>
      <c r="M1084" s="1">
        <v>45567.708333333336</v>
      </c>
      <c r="N1084" s="1">
        <v>45569.508333333331</v>
      </c>
      <c r="O1084" t="s">
        <v>63</v>
      </c>
      <c r="P1084" s="1">
        <v>45568.708333333336</v>
      </c>
      <c r="Q1084" t="s">
        <v>67</v>
      </c>
      <c r="R1084" t="s">
        <v>68</v>
      </c>
      <c r="S1084">
        <v>18.399999999999999</v>
      </c>
      <c r="T1084">
        <v>20.3</v>
      </c>
      <c r="U1084">
        <v>63.5</v>
      </c>
      <c r="V1084">
        <v>1.9</v>
      </c>
      <c r="W1084">
        <v>45.1</v>
      </c>
      <c r="X1084">
        <v>43.2</v>
      </c>
      <c r="Y1084">
        <v>19.2</v>
      </c>
      <c r="Z1084">
        <f>IF(ShipmentData[[#This Row],[ImportToFulfilledHours]]&gt;12, 1, 0)</f>
        <v>1</v>
      </c>
      <c r="AA1084">
        <f>IF(ShipmentData[[#This Row],[ImportToPickUpHours]]&gt;18, 1, 0)</f>
        <v>1</v>
      </c>
    </row>
    <row r="1085" spans="1:27" x14ac:dyDescent="0.35">
      <c r="A1085">
        <v>5817916321</v>
      </c>
      <c r="B1085" t="s">
        <v>37</v>
      </c>
      <c r="C1085" t="s">
        <v>57</v>
      </c>
      <c r="D1085" t="s">
        <v>39</v>
      </c>
      <c r="E1085" t="s">
        <v>15</v>
      </c>
      <c r="F1085" t="s">
        <v>14</v>
      </c>
      <c r="G1085" t="s">
        <v>22</v>
      </c>
      <c r="H1085" t="s">
        <v>53</v>
      </c>
      <c r="I1085" t="s">
        <v>14</v>
      </c>
      <c r="J1085" s="1">
        <v>45566.861990740741</v>
      </c>
      <c r="K1085" s="1">
        <v>45568</v>
      </c>
      <c r="L1085" s="1">
        <v>45567.628865740742</v>
      </c>
      <c r="M1085" s="1">
        <v>45567.708333333336</v>
      </c>
      <c r="N1085" s="1">
        <v>45568.403333333335</v>
      </c>
      <c r="O1085" t="s">
        <v>62</v>
      </c>
      <c r="P1085" s="1">
        <v>45568.708333333336</v>
      </c>
      <c r="Q1085" t="s">
        <v>67</v>
      </c>
      <c r="R1085" t="s">
        <v>70</v>
      </c>
      <c r="S1085">
        <v>18.399999999999999</v>
      </c>
      <c r="T1085">
        <v>20.3</v>
      </c>
      <c r="U1085">
        <v>36.979999999999997</v>
      </c>
      <c r="V1085">
        <v>1.9</v>
      </c>
      <c r="W1085">
        <v>18.579999999999998</v>
      </c>
      <c r="X1085">
        <v>16.670000000000002</v>
      </c>
      <c r="Y1085">
        <v>0</v>
      </c>
      <c r="Z1085">
        <f>IF(ShipmentData[[#This Row],[ImportToFulfilledHours]]&gt;12, 1, 0)</f>
        <v>1</v>
      </c>
      <c r="AA1085">
        <f>IF(ShipmentData[[#This Row],[ImportToPickUpHours]]&gt;18, 1, 0)</f>
        <v>1</v>
      </c>
    </row>
    <row r="1086" spans="1:27" x14ac:dyDescent="0.35">
      <c r="A1086">
        <v>1560661682</v>
      </c>
      <c r="B1086" t="s">
        <v>5</v>
      </c>
      <c r="C1086" t="s">
        <v>38</v>
      </c>
      <c r="D1086" t="s">
        <v>39</v>
      </c>
      <c r="E1086" t="s">
        <v>15</v>
      </c>
      <c r="F1086" t="s">
        <v>14</v>
      </c>
      <c r="G1086" t="s">
        <v>26</v>
      </c>
      <c r="H1086" t="s">
        <v>42</v>
      </c>
      <c r="I1086" t="s">
        <v>14</v>
      </c>
      <c r="J1086" s="1">
        <v>45566.884942129633</v>
      </c>
      <c r="K1086" s="1">
        <v>45568</v>
      </c>
      <c r="L1086" s="1">
        <v>45567.658668981479</v>
      </c>
      <c r="M1086" s="1">
        <v>45567.708333333336</v>
      </c>
      <c r="N1086" s="1"/>
      <c r="O1086" t="s">
        <v>62</v>
      </c>
      <c r="P1086" s="1">
        <v>45569.708333333336</v>
      </c>
      <c r="Q1086" t="s">
        <v>69</v>
      </c>
      <c r="R1086" t="s">
        <v>69</v>
      </c>
      <c r="S1086">
        <v>18.57</v>
      </c>
      <c r="T1086">
        <v>19.75</v>
      </c>
      <c r="V1086">
        <v>1.18</v>
      </c>
      <c r="Y1086">
        <v>0</v>
      </c>
      <c r="Z1086">
        <f>IF(ShipmentData[[#This Row],[ImportToFulfilledHours]]&gt;12, 1, 0)</f>
        <v>1</v>
      </c>
      <c r="AA1086">
        <f>IF(ShipmentData[[#This Row],[ImportToPickUpHours]]&gt;18, 1, 0)</f>
        <v>1</v>
      </c>
    </row>
    <row r="1087" spans="1:27" x14ac:dyDescent="0.35">
      <c r="A1087">
        <v>1560662394</v>
      </c>
      <c r="B1087" t="s">
        <v>5</v>
      </c>
      <c r="C1087" t="s">
        <v>38</v>
      </c>
      <c r="D1087" t="s">
        <v>39</v>
      </c>
      <c r="E1087" t="s">
        <v>15</v>
      </c>
      <c r="F1087" t="s">
        <v>14</v>
      </c>
      <c r="G1087" t="s">
        <v>26</v>
      </c>
      <c r="H1087" t="s">
        <v>42</v>
      </c>
      <c r="I1087" t="s">
        <v>14</v>
      </c>
      <c r="J1087" s="1">
        <v>45566.884953703702</v>
      </c>
      <c r="K1087" s="1">
        <v>45568</v>
      </c>
      <c r="L1087" s="1">
        <v>45567.658668981479</v>
      </c>
      <c r="M1087" s="1">
        <v>45567.708333333336</v>
      </c>
      <c r="N1087" s="1">
        <v>45569.638333333336</v>
      </c>
      <c r="O1087" t="s">
        <v>63</v>
      </c>
      <c r="P1087" s="1">
        <v>45569.708333333336</v>
      </c>
      <c r="Q1087" t="s">
        <v>67</v>
      </c>
      <c r="R1087" t="s">
        <v>70</v>
      </c>
      <c r="S1087">
        <v>18.57</v>
      </c>
      <c r="T1087">
        <v>19.75</v>
      </c>
      <c r="U1087">
        <v>66.069999999999993</v>
      </c>
      <c r="V1087">
        <v>1.18</v>
      </c>
      <c r="W1087">
        <v>47.5</v>
      </c>
      <c r="X1087">
        <v>46.32</v>
      </c>
      <c r="Y1087">
        <v>0</v>
      </c>
      <c r="Z1087">
        <f>IF(ShipmentData[[#This Row],[ImportToFulfilledHours]]&gt;12, 1, 0)</f>
        <v>1</v>
      </c>
      <c r="AA1087">
        <f>IF(ShipmentData[[#This Row],[ImportToPickUpHours]]&gt;18, 1, 0)</f>
        <v>1</v>
      </c>
    </row>
    <row r="1088" spans="1:27" x14ac:dyDescent="0.35">
      <c r="A1088">
        <v>1944430149</v>
      </c>
      <c r="B1088" t="s">
        <v>36</v>
      </c>
      <c r="C1088" t="s">
        <v>57</v>
      </c>
      <c r="D1088" t="s">
        <v>39</v>
      </c>
      <c r="E1088" t="s">
        <v>15</v>
      </c>
      <c r="F1088" t="s">
        <v>14</v>
      </c>
      <c r="G1088" t="s">
        <v>27</v>
      </c>
      <c r="H1088" t="s">
        <v>52</v>
      </c>
      <c r="I1088" t="s">
        <v>14</v>
      </c>
      <c r="J1088" s="1">
        <v>45566.887048611112</v>
      </c>
      <c r="K1088" s="1">
        <v>45568</v>
      </c>
      <c r="L1088" s="1">
        <v>45567.688287037039</v>
      </c>
      <c r="M1088" s="1">
        <v>45567.708333333336</v>
      </c>
      <c r="N1088" s="1">
        <v>45568.583333333336</v>
      </c>
      <c r="O1088" t="s">
        <v>62</v>
      </c>
      <c r="P1088" s="1">
        <v>45568.708333333336</v>
      </c>
      <c r="Q1088" t="s">
        <v>67</v>
      </c>
      <c r="R1088" t="s">
        <v>70</v>
      </c>
      <c r="S1088">
        <v>19.22</v>
      </c>
      <c r="T1088">
        <v>19.7</v>
      </c>
      <c r="U1088">
        <v>40.700000000000003</v>
      </c>
      <c r="V1088">
        <v>0.47</v>
      </c>
      <c r="W1088">
        <v>21.47</v>
      </c>
      <c r="X1088">
        <v>21</v>
      </c>
      <c r="Y1088">
        <v>0</v>
      </c>
      <c r="Z1088">
        <f>IF(ShipmentData[[#This Row],[ImportToFulfilledHours]]&gt;12, 1, 0)</f>
        <v>1</v>
      </c>
      <c r="AA1088">
        <f>IF(ShipmentData[[#This Row],[ImportToPickUpHours]]&gt;18, 1, 0)</f>
        <v>1</v>
      </c>
    </row>
    <row r="1089" spans="1:27" x14ac:dyDescent="0.35">
      <c r="A1089">
        <v>1944430459</v>
      </c>
      <c r="B1089" t="s">
        <v>36</v>
      </c>
      <c r="C1089" t="s">
        <v>57</v>
      </c>
      <c r="D1089" t="s">
        <v>39</v>
      </c>
      <c r="E1089" t="s">
        <v>15</v>
      </c>
      <c r="F1089" t="s">
        <v>14</v>
      </c>
      <c r="G1089" t="s">
        <v>27</v>
      </c>
      <c r="H1089" t="s">
        <v>52</v>
      </c>
      <c r="I1089" t="s">
        <v>14</v>
      </c>
      <c r="J1089" s="1">
        <v>45566.887060185189</v>
      </c>
      <c r="K1089" s="1">
        <v>45568</v>
      </c>
      <c r="L1089" s="1">
        <v>45567.688287037039</v>
      </c>
      <c r="M1089" s="1">
        <v>45567.708333333336</v>
      </c>
      <c r="N1089" s="1">
        <v>45568.768333333333</v>
      </c>
      <c r="O1089" t="s">
        <v>62</v>
      </c>
      <c r="P1089" s="1">
        <v>45568.708333333336</v>
      </c>
      <c r="Q1089" t="s">
        <v>67</v>
      </c>
      <c r="R1089" t="s">
        <v>68</v>
      </c>
      <c r="S1089">
        <v>19.22</v>
      </c>
      <c r="T1089">
        <v>19.7</v>
      </c>
      <c r="U1089">
        <v>45.15</v>
      </c>
      <c r="V1089">
        <v>0.47</v>
      </c>
      <c r="W1089">
        <v>25.92</v>
      </c>
      <c r="X1089">
        <v>25.43</v>
      </c>
      <c r="Y1089">
        <v>1.43</v>
      </c>
      <c r="Z1089">
        <f>IF(ShipmentData[[#This Row],[ImportToFulfilledHours]]&gt;12, 1, 0)</f>
        <v>1</v>
      </c>
      <c r="AA1089">
        <f>IF(ShipmentData[[#This Row],[ImportToPickUpHours]]&gt;18, 1, 0)</f>
        <v>1</v>
      </c>
    </row>
    <row r="1090" spans="1:27" x14ac:dyDescent="0.35">
      <c r="A1090">
        <v>1945901512</v>
      </c>
      <c r="B1090" t="s">
        <v>36</v>
      </c>
      <c r="C1090" t="s">
        <v>57</v>
      </c>
      <c r="D1090" t="s">
        <v>39</v>
      </c>
      <c r="E1090" t="s">
        <v>15</v>
      </c>
      <c r="F1090" t="s">
        <v>14</v>
      </c>
      <c r="G1090" t="s">
        <v>27</v>
      </c>
      <c r="H1090" t="s">
        <v>52</v>
      </c>
      <c r="I1090" t="s">
        <v>14</v>
      </c>
      <c r="J1090" s="1">
        <v>45566.894687499997</v>
      </c>
      <c r="K1090" s="1">
        <v>45568</v>
      </c>
      <c r="L1090" s="1">
        <v>45567.685925925929</v>
      </c>
      <c r="M1090" s="1">
        <v>45567.708333333336</v>
      </c>
      <c r="N1090" s="1">
        <v>45568.563333333332</v>
      </c>
      <c r="O1090" t="s">
        <v>62</v>
      </c>
      <c r="P1090" s="1">
        <v>45568.708333333336</v>
      </c>
      <c r="Q1090" t="s">
        <v>67</v>
      </c>
      <c r="R1090" t="s">
        <v>70</v>
      </c>
      <c r="S1090">
        <v>18.98</v>
      </c>
      <c r="T1090">
        <v>19.52</v>
      </c>
      <c r="U1090">
        <v>40.03</v>
      </c>
      <c r="V1090">
        <v>0.53</v>
      </c>
      <c r="W1090">
        <v>21.05</v>
      </c>
      <c r="X1090">
        <v>20.52</v>
      </c>
      <c r="Y1090">
        <v>0</v>
      </c>
      <c r="Z1090">
        <f>IF(ShipmentData[[#This Row],[ImportToFulfilledHours]]&gt;12, 1, 0)</f>
        <v>1</v>
      </c>
      <c r="AA1090">
        <f>IF(ShipmentData[[#This Row],[ImportToPickUpHours]]&gt;18, 1, 0)</f>
        <v>1</v>
      </c>
    </row>
    <row r="1091" spans="1:27" x14ac:dyDescent="0.35">
      <c r="A1091">
        <v>1945901722</v>
      </c>
      <c r="B1091" t="s">
        <v>36</v>
      </c>
      <c r="C1091" t="s">
        <v>57</v>
      </c>
      <c r="D1091" t="s">
        <v>39</v>
      </c>
      <c r="E1091" t="s">
        <v>15</v>
      </c>
      <c r="F1091" t="s">
        <v>14</v>
      </c>
      <c r="G1091" t="s">
        <v>27</v>
      </c>
      <c r="H1091" t="s">
        <v>52</v>
      </c>
      <c r="I1091" t="s">
        <v>14</v>
      </c>
      <c r="J1091" s="1">
        <v>45566.894699074073</v>
      </c>
      <c r="K1091" s="1">
        <v>45568</v>
      </c>
      <c r="L1091" s="1">
        <v>45567.685925925929</v>
      </c>
      <c r="M1091" s="1">
        <v>45567.708333333336</v>
      </c>
      <c r="N1091" s="1">
        <v>45568.463333333333</v>
      </c>
      <c r="O1091" t="s">
        <v>62</v>
      </c>
      <c r="P1091" s="1">
        <v>45568.708333333336</v>
      </c>
      <c r="Q1091" t="s">
        <v>67</v>
      </c>
      <c r="R1091" t="s">
        <v>70</v>
      </c>
      <c r="S1091">
        <v>18.98</v>
      </c>
      <c r="T1091">
        <v>19.52</v>
      </c>
      <c r="U1091">
        <v>37.630000000000003</v>
      </c>
      <c r="V1091">
        <v>0.53</v>
      </c>
      <c r="W1091">
        <v>18.649999999999999</v>
      </c>
      <c r="X1091">
        <v>18.12</v>
      </c>
      <c r="Y1091">
        <v>0</v>
      </c>
      <c r="Z1091">
        <f>IF(ShipmentData[[#This Row],[ImportToFulfilledHours]]&gt;12, 1, 0)</f>
        <v>1</v>
      </c>
      <c r="AA1091">
        <f>IF(ShipmentData[[#This Row],[ImportToPickUpHours]]&gt;18, 1, 0)</f>
        <v>1</v>
      </c>
    </row>
    <row r="1092" spans="1:27" x14ac:dyDescent="0.35">
      <c r="A1092">
        <v>1563144713</v>
      </c>
      <c r="B1092" t="s">
        <v>5</v>
      </c>
      <c r="C1092" t="s">
        <v>58</v>
      </c>
      <c r="D1092" t="s">
        <v>39</v>
      </c>
      <c r="E1092" t="s">
        <v>15</v>
      </c>
      <c r="F1092" t="s">
        <v>14</v>
      </c>
      <c r="G1092" t="s">
        <v>24</v>
      </c>
      <c r="H1092" t="s">
        <v>48</v>
      </c>
      <c r="I1092" t="s">
        <v>14</v>
      </c>
      <c r="J1092" s="1">
        <v>45566.895358796297</v>
      </c>
      <c r="K1092" s="1">
        <v>45568</v>
      </c>
      <c r="L1092" s="1">
        <v>45567.684224537035</v>
      </c>
      <c r="M1092" s="1">
        <v>45567.708333333336</v>
      </c>
      <c r="N1092" s="1">
        <v>45569.55</v>
      </c>
      <c r="O1092" t="s">
        <v>62</v>
      </c>
      <c r="P1092" s="1">
        <v>45570.708333333336</v>
      </c>
      <c r="Q1092" t="s">
        <v>67</v>
      </c>
      <c r="R1092" t="s">
        <v>70</v>
      </c>
      <c r="S1092">
        <v>18.920000000000002</v>
      </c>
      <c r="T1092">
        <v>19.5</v>
      </c>
      <c r="U1092">
        <v>63.7</v>
      </c>
      <c r="V1092">
        <v>0.56999999999999995</v>
      </c>
      <c r="W1092">
        <v>44.77</v>
      </c>
      <c r="X1092">
        <v>44.2</v>
      </c>
      <c r="Y1092">
        <v>0</v>
      </c>
      <c r="Z1092">
        <f>IF(ShipmentData[[#This Row],[ImportToFulfilledHours]]&gt;12, 1, 0)</f>
        <v>1</v>
      </c>
      <c r="AA1092">
        <f>IF(ShipmentData[[#This Row],[ImportToPickUpHours]]&gt;18, 1, 0)</f>
        <v>1</v>
      </c>
    </row>
    <row r="1093" spans="1:27" x14ac:dyDescent="0.35">
      <c r="A1093">
        <v>1563145125</v>
      </c>
      <c r="B1093" t="s">
        <v>5</v>
      </c>
      <c r="C1093" t="s">
        <v>58</v>
      </c>
      <c r="D1093" t="s">
        <v>39</v>
      </c>
      <c r="E1093" t="s">
        <v>15</v>
      </c>
      <c r="F1093" t="s">
        <v>14</v>
      </c>
      <c r="G1093" t="s">
        <v>24</v>
      </c>
      <c r="H1093" t="s">
        <v>48</v>
      </c>
      <c r="I1093" t="s">
        <v>14</v>
      </c>
      <c r="J1093" s="1">
        <v>45566.895370370374</v>
      </c>
      <c r="K1093" s="1">
        <v>45568</v>
      </c>
      <c r="L1093" s="1">
        <v>45567.684224537035</v>
      </c>
      <c r="M1093" s="1">
        <v>45567.708333333336</v>
      </c>
      <c r="N1093" s="1">
        <v>45570.598333333335</v>
      </c>
      <c r="O1093" t="s">
        <v>62</v>
      </c>
      <c r="P1093" s="1">
        <v>45570.708333333336</v>
      </c>
      <c r="Q1093" t="s">
        <v>67</v>
      </c>
      <c r="R1093" t="s">
        <v>70</v>
      </c>
      <c r="S1093">
        <v>18.920000000000002</v>
      </c>
      <c r="T1093">
        <v>19.5</v>
      </c>
      <c r="U1093">
        <v>88.87</v>
      </c>
      <c r="V1093">
        <v>0.56999999999999995</v>
      </c>
      <c r="W1093">
        <v>69.930000000000007</v>
      </c>
      <c r="X1093">
        <v>69.349999999999994</v>
      </c>
      <c r="Y1093">
        <v>0</v>
      </c>
      <c r="Z1093">
        <f>IF(ShipmentData[[#This Row],[ImportToFulfilledHours]]&gt;12, 1, 0)</f>
        <v>1</v>
      </c>
      <c r="AA1093">
        <f>IF(ShipmentData[[#This Row],[ImportToPickUpHours]]&gt;18, 1, 0)</f>
        <v>1</v>
      </c>
    </row>
    <row r="1094" spans="1:27" x14ac:dyDescent="0.35">
      <c r="A1094">
        <v>1945964241</v>
      </c>
      <c r="B1094" t="s">
        <v>36</v>
      </c>
      <c r="C1094" t="s">
        <v>57</v>
      </c>
      <c r="D1094" t="s">
        <v>39</v>
      </c>
      <c r="E1094" t="s">
        <v>15</v>
      </c>
      <c r="F1094" t="s">
        <v>14</v>
      </c>
      <c r="G1094" t="s">
        <v>27</v>
      </c>
      <c r="H1094" t="s">
        <v>52</v>
      </c>
      <c r="I1094" t="s">
        <v>14</v>
      </c>
      <c r="J1094" s="1">
        <v>45566.895381944443</v>
      </c>
      <c r="K1094" s="1">
        <v>45568</v>
      </c>
      <c r="L1094" s="1">
        <v>45567.693981481483</v>
      </c>
      <c r="M1094" s="1">
        <v>45567.708333333336</v>
      </c>
      <c r="N1094" s="1">
        <v>45568.66333333333</v>
      </c>
      <c r="O1094" t="s">
        <v>62</v>
      </c>
      <c r="P1094" s="1">
        <v>45568.708333333336</v>
      </c>
      <c r="Q1094" t="s">
        <v>67</v>
      </c>
      <c r="R1094" t="s">
        <v>70</v>
      </c>
      <c r="S1094">
        <v>19.149999999999999</v>
      </c>
      <c r="T1094">
        <v>19.5</v>
      </c>
      <c r="U1094">
        <v>42.42</v>
      </c>
      <c r="V1094">
        <v>0.33</v>
      </c>
      <c r="W1094">
        <v>23.25</v>
      </c>
      <c r="X1094">
        <v>22.92</v>
      </c>
      <c r="Y1094">
        <v>0</v>
      </c>
      <c r="Z1094">
        <f>IF(ShipmentData[[#This Row],[ImportToFulfilledHours]]&gt;12, 1, 0)</f>
        <v>1</v>
      </c>
      <c r="AA1094">
        <f>IF(ShipmentData[[#This Row],[ImportToPickUpHours]]&gt;18, 1, 0)</f>
        <v>1</v>
      </c>
    </row>
    <row r="1095" spans="1:27" x14ac:dyDescent="0.35">
      <c r="A1095">
        <v>1945964905</v>
      </c>
      <c r="B1095" t="s">
        <v>36</v>
      </c>
      <c r="C1095" t="s">
        <v>57</v>
      </c>
      <c r="D1095" t="s">
        <v>39</v>
      </c>
      <c r="E1095" t="s">
        <v>15</v>
      </c>
      <c r="F1095" t="s">
        <v>14</v>
      </c>
      <c r="G1095" t="s">
        <v>27</v>
      </c>
      <c r="H1095" t="s">
        <v>52</v>
      </c>
      <c r="I1095" t="s">
        <v>14</v>
      </c>
      <c r="J1095" s="1">
        <v>45566.89539351852</v>
      </c>
      <c r="K1095" s="1">
        <v>45568</v>
      </c>
      <c r="L1095" s="1">
        <v>45567.693981481483</v>
      </c>
      <c r="M1095" s="1">
        <v>45567.708333333336</v>
      </c>
      <c r="N1095" s="1">
        <v>45568.543333333335</v>
      </c>
      <c r="O1095" t="s">
        <v>62</v>
      </c>
      <c r="P1095" s="1">
        <v>45568.708333333336</v>
      </c>
      <c r="Q1095" t="s">
        <v>67</v>
      </c>
      <c r="R1095" t="s">
        <v>70</v>
      </c>
      <c r="S1095">
        <v>19.149999999999999</v>
      </c>
      <c r="T1095">
        <v>19.5</v>
      </c>
      <c r="U1095">
        <v>39.549999999999997</v>
      </c>
      <c r="V1095">
        <v>0.33</v>
      </c>
      <c r="W1095">
        <v>20.38</v>
      </c>
      <c r="X1095">
        <v>20.03</v>
      </c>
      <c r="Y1095">
        <v>0</v>
      </c>
      <c r="Z1095">
        <f>IF(ShipmentData[[#This Row],[ImportToFulfilledHours]]&gt;12, 1, 0)</f>
        <v>1</v>
      </c>
      <c r="AA1095">
        <f>IF(ShipmentData[[#This Row],[ImportToPickUpHours]]&gt;18, 1, 0)</f>
        <v>1</v>
      </c>
    </row>
    <row r="1096" spans="1:27" x14ac:dyDescent="0.35">
      <c r="A1096">
        <v>1946144950</v>
      </c>
      <c r="B1096" t="s">
        <v>36</v>
      </c>
      <c r="C1096" t="s">
        <v>57</v>
      </c>
      <c r="D1096" t="s">
        <v>39</v>
      </c>
      <c r="E1096" t="s">
        <v>15</v>
      </c>
      <c r="F1096" t="s">
        <v>14</v>
      </c>
      <c r="G1096" t="s">
        <v>27</v>
      </c>
      <c r="H1096" t="s">
        <v>52</v>
      </c>
      <c r="I1096" t="s">
        <v>14</v>
      </c>
      <c r="J1096" s="1">
        <v>45566.896770833337</v>
      </c>
      <c r="K1096" s="1">
        <v>45568</v>
      </c>
      <c r="L1096" s="1">
        <v>45567.688923611109</v>
      </c>
      <c r="M1096" s="1">
        <v>45567.708333333336</v>
      </c>
      <c r="N1096" s="1">
        <v>45568.443333333336</v>
      </c>
      <c r="O1096" t="s">
        <v>62</v>
      </c>
      <c r="P1096" s="1">
        <v>45568.708333333336</v>
      </c>
      <c r="Q1096" t="s">
        <v>67</v>
      </c>
      <c r="R1096" t="s">
        <v>70</v>
      </c>
      <c r="S1096">
        <v>19</v>
      </c>
      <c r="T1096">
        <v>19.47</v>
      </c>
      <c r="U1096">
        <v>37.119999999999997</v>
      </c>
      <c r="V1096">
        <v>0.45</v>
      </c>
      <c r="W1096">
        <v>18.100000000000001</v>
      </c>
      <c r="X1096">
        <v>17.63</v>
      </c>
      <c r="Y1096">
        <v>0</v>
      </c>
      <c r="Z1096">
        <f>IF(ShipmentData[[#This Row],[ImportToFulfilledHours]]&gt;12, 1, 0)</f>
        <v>1</v>
      </c>
      <c r="AA1096">
        <f>IF(ShipmentData[[#This Row],[ImportToPickUpHours]]&gt;18, 1, 0)</f>
        <v>1</v>
      </c>
    </row>
    <row r="1097" spans="1:27" x14ac:dyDescent="0.35">
      <c r="A1097">
        <v>1946145429</v>
      </c>
      <c r="B1097" t="s">
        <v>36</v>
      </c>
      <c r="C1097" t="s">
        <v>57</v>
      </c>
      <c r="D1097" t="s">
        <v>39</v>
      </c>
      <c r="E1097" t="s">
        <v>15</v>
      </c>
      <c r="F1097" t="s">
        <v>14</v>
      </c>
      <c r="G1097" t="s">
        <v>27</v>
      </c>
      <c r="H1097" t="s">
        <v>52</v>
      </c>
      <c r="I1097" t="s">
        <v>14</v>
      </c>
      <c r="J1097" s="1">
        <v>45566.896782407406</v>
      </c>
      <c r="K1097" s="1">
        <v>45568</v>
      </c>
      <c r="L1097" s="1">
        <v>45567.688923611109</v>
      </c>
      <c r="M1097" s="1">
        <v>45567.708333333336</v>
      </c>
      <c r="N1097" s="1"/>
      <c r="O1097" t="s">
        <v>62</v>
      </c>
      <c r="P1097" s="1">
        <v>45568.708333333336</v>
      </c>
      <c r="Q1097" t="s">
        <v>69</v>
      </c>
      <c r="R1097" t="s">
        <v>69</v>
      </c>
      <c r="S1097">
        <v>19</v>
      </c>
      <c r="T1097">
        <v>19.47</v>
      </c>
      <c r="V1097">
        <v>0.45</v>
      </c>
      <c r="Y1097">
        <v>0</v>
      </c>
      <c r="Z1097">
        <f>IF(ShipmentData[[#This Row],[ImportToFulfilledHours]]&gt;12, 1, 0)</f>
        <v>1</v>
      </c>
      <c r="AA1097">
        <f>IF(ShipmentData[[#This Row],[ImportToPickUpHours]]&gt;18, 1, 0)</f>
        <v>1</v>
      </c>
    </row>
    <row r="1098" spans="1:27" x14ac:dyDescent="0.35">
      <c r="A1098">
        <v>1948978192</v>
      </c>
      <c r="B1098" t="s">
        <v>36</v>
      </c>
      <c r="C1098" t="s">
        <v>57</v>
      </c>
      <c r="D1098" t="s">
        <v>39</v>
      </c>
      <c r="E1098" t="s">
        <v>15</v>
      </c>
      <c r="F1098" t="s">
        <v>14</v>
      </c>
      <c r="G1098" t="s">
        <v>27</v>
      </c>
      <c r="H1098" t="s">
        <v>52</v>
      </c>
      <c r="I1098" t="s">
        <v>14</v>
      </c>
      <c r="J1098" s="1">
        <v>45566.914131944446</v>
      </c>
      <c r="K1098" s="1">
        <v>45568</v>
      </c>
      <c r="L1098" s="1">
        <v>45567.692731481482</v>
      </c>
      <c r="M1098" s="1">
        <v>45567.708333333336</v>
      </c>
      <c r="N1098" s="1">
        <v>45568.643333333333</v>
      </c>
      <c r="O1098" t="s">
        <v>62</v>
      </c>
      <c r="P1098" s="1">
        <v>45568.708333333336</v>
      </c>
      <c r="Q1098" t="s">
        <v>67</v>
      </c>
      <c r="R1098" t="s">
        <v>70</v>
      </c>
      <c r="S1098">
        <v>18.68</v>
      </c>
      <c r="T1098">
        <v>19.05</v>
      </c>
      <c r="U1098">
        <v>41.5</v>
      </c>
      <c r="V1098">
        <v>0.37</v>
      </c>
      <c r="W1098">
        <v>22.8</v>
      </c>
      <c r="X1098">
        <v>22.43</v>
      </c>
      <c r="Y1098">
        <v>0</v>
      </c>
      <c r="Z1098">
        <f>IF(ShipmentData[[#This Row],[ImportToFulfilledHours]]&gt;12, 1, 0)</f>
        <v>1</v>
      </c>
      <c r="AA1098">
        <f>IF(ShipmentData[[#This Row],[ImportToPickUpHours]]&gt;18, 1, 0)</f>
        <v>1</v>
      </c>
    </row>
    <row r="1099" spans="1:27" x14ac:dyDescent="0.35">
      <c r="A1099">
        <v>1948978909</v>
      </c>
      <c r="B1099" t="s">
        <v>36</v>
      </c>
      <c r="C1099" t="s">
        <v>57</v>
      </c>
      <c r="D1099" t="s">
        <v>39</v>
      </c>
      <c r="E1099" t="s">
        <v>15</v>
      </c>
      <c r="F1099" t="s">
        <v>14</v>
      </c>
      <c r="G1099" t="s">
        <v>27</v>
      </c>
      <c r="H1099" t="s">
        <v>52</v>
      </c>
      <c r="I1099" t="s">
        <v>14</v>
      </c>
      <c r="J1099" s="1">
        <v>45566.914143518516</v>
      </c>
      <c r="K1099" s="1">
        <v>45568</v>
      </c>
      <c r="L1099" s="1">
        <v>45567.692731481482</v>
      </c>
      <c r="M1099" s="1">
        <v>45567.708333333336</v>
      </c>
      <c r="N1099" s="1">
        <v>45568.551666666666</v>
      </c>
      <c r="O1099" t="s">
        <v>62</v>
      </c>
      <c r="P1099" s="1">
        <v>45568.708333333336</v>
      </c>
      <c r="Q1099" t="s">
        <v>67</v>
      </c>
      <c r="R1099" t="s">
        <v>70</v>
      </c>
      <c r="S1099">
        <v>18.68</v>
      </c>
      <c r="T1099">
        <v>19.05</v>
      </c>
      <c r="U1099">
        <v>39.299999999999997</v>
      </c>
      <c r="V1099">
        <v>0.37</v>
      </c>
      <c r="W1099">
        <v>20.6</v>
      </c>
      <c r="X1099">
        <v>20.23</v>
      </c>
      <c r="Y1099">
        <v>0</v>
      </c>
      <c r="Z1099">
        <f>IF(ShipmentData[[#This Row],[ImportToFulfilledHours]]&gt;12, 1, 0)</f>
        <v>1</v>
      </c>
      <c r="AA1099">
        <f>IF(ShipmentData[[#This Row],[ImportToPickUpHours]]&gt;18, 1, 0)</f>
        <v>1</v>
      </c>
    </row>
    <row r="1100" spans="1:27" x14ac:dyDescent="0.35">
      <c r="A1100">
        <v>1567199367</v>
      </c>
      <c r="B1100" t="s">
        <v>5</v>
      </c>
      <c r="C1100" t="s">
        <v>38</v>
      </c>
      <c r="D1100" t="s">
        <v>39</v>
      </c>
      <c r="E1100" t="s">
        <v>15</v>
      </c>
      <c r="F1100" t="s">
        <v>14</v>
      </c>
      <c r="G1100" t="s">
        <v>26</v>
      </c>
      <c r="H1100" t="s">
        <v>42</v>
      </c>
      <c r="I1100" t="s">
        <v>14</v>
      </c>
      <c r="J1100" s="1">
        <v>45566.915497685186</v>
      </c>
      <c r="K1100" s="1">
        <v>45568</v>
      </c>
      <c r="L1100" s="1">
        <v>45567.699537037035</v>
      </c>
      <c r="M1100" s="1">
        <v>45567.708333333336</v>
      </c>
      <c r="N1100" s="1">
        <v>45569.675000000003</v>
      </c>
      <c r="O1100" t="s">
        <v>62</v>
      </c>
      <c r="P1100" s="1">
        <v>45569.708333333336</v>
      </c>
      <c r="Q1100" t="s">
        <v>67</v>
      </c>
      <c r="R1100" t="s">
        <v>70</v>
      </c>
      <c r="S1100">
        <v>18.82</v>
      </c>
      <c r="T1100">
        <v>19.02</v>
      </c>
      <c r="U1100">
        <v>66.22</v>
      </c>
      <c r="V1100">
        <v>0.2</v>
      </c>
      <c r="W1100">
        <v>47.4</v>
      </c>
      <c r="X1100">
        <v>47.2</v>
      </c>
      <c r="Y1100">
        <v>0</v>
      </c>
      <c r="Z1100">
        <f>IF(ShipmentData[[#This Row],[ImportToFulfilledHours]]&gt;12, 1, 0)</f>
        <v>1</v>
      </c>
      <c r="AA1100">
        <f>IF(ShipmentData[[#This Row],[ImportToPickUpHours]]&gt;18, 1, 0)</f>
        <v>1</v>
      </c>
    </row>
    <row r="1101" spans="1:27" x14ac:dyDescent="0.35">
      <c r="A1101">
        <v>1567199504</v>
      </c>
      <c r="B1101" t="s">
        <v>5</v>
      </c>
      <c r="C1101" t="s">
        <v>38</v>
      </c>
      <c r="D1101" t="s">
        <v>39</v>
      </c>
      <c r="E1101" t="s">
        <v>15</v>
      </c>
      <c r="F1101" t="s">
        <v>14</v>
      </c>
      <c r="G1101" t="s">
        <v>26</v>
      </c>
      <c r="H1101" t="s">
        <v>42</v>
      </c>
      <c r="I1101" t="s">
        <v>14</v>
      </c>
      <c r="J1101" s="1">
        <v>45566.915509259263</v>
      </c>
      <c r="K1101" s="1">
        <v>45568</v>
      </c>
      <c r="L1101" s="1">
        <v>45567.699537037035</v>
      </c>
      <c r="M1101" s="1">
        <v>45567.708333333336</v>
      </c>
      <c r="N1101" s="1">
        <v>45568.730995370373</v>
      </c>
      <c r="O1101" t="s">
        <v>62</v>
      </c>
      <c r="P1101" s="1">
        <v>45569.708333333336</v>
      </c>
      <c r="Q1101" t="s">
        <v>67</v>
      </c>
      <c r="R1101" t="s">
        <v>70</v>
      </c>
      <c r="S1101">
        <v>18.82</v>
      </c>
      <c r="T1101">
        <v>19.02</v>
      </c>
      <c r="U1101">
        <v>43.57</v>
      </c>
      <c r="V1101">
        <v>0.2</v>
      </c>
      <c r="W1101">
        <v>24.75</v>
      </c>
      <c r="X1101">
        <v>24.53</v>
      </c>
      <c r="Y1101">
        <v>0</v>
      </c>
      <c r="Z1101">
        <f>IF(ShipmentData[[#This Row],[ImportToFulfilledHours]]&gt;12, 1, 0)</f>
        <v>1</v>
      </c>
      <c r="AA1101">
        <f>IF(ShipmentData[[#This Row],[ImportToPickUpHours]]&gt;18, 1, 0)</f>
        <v>1</v>
      </c>
    </row>
    <row r="1102" spans="1:27" x14ac:dyDescent="0.35">
      <c r="A1102">
        <v>1567786223</v>
      </c>
      <c r="B1102" t="s">
        <v>5</v>
      </c>
      <c r="C1102" t="s">
        <v>38</v>
      </c>
      <c r="D1102" t="s">
        <v>39</v>
      </c>
      <c r="E1102" t="s">
        <v>15</v>
      </c>
      <c r="F1102" t="s">
        <v>14</v>
      </c>
      <c r="G1102" t="s">
        <v>26</v>
      </c>
      <c r="H1102" t="s">
        <v>42</v>
      </c>
      <c r="I1102" t="s">
        <v>14</v>
      </c>
      <c r="J1102" s="1">
        <v>45566.918969907405</v>
      </c>
      <c r="K1102" s="1">
        <v>45568</v>
      </c>
      <c r="L1102" s="1">
        <v>45567.700370370374</v>
      </c>
      <c r="M1102" s="1">
        <v>45567.708333333336</v>
      </c>
      <c r="N1102" s="1">
        <v>45568.699004629627</v>
      </c>
      <c r="O1102" t="s">
        <v>62</v>
      </c>
      <c r="P1102" s="1">
        <v>45569.708333333336</v>
      </c>
      <c r="Q1102" t="s">
        <v>67</v>
      </c>
      <c r="R1102" t="s">
        <v>70</v>
      </c>
      <c r="S1102">
        <v>18.75</v>
      </c>
      <c r="T1102">
        <v>18.93</v>
      </c>
      <c r="U1102">
        <v>42.72</v>
      </c>
      <c r="V1102">
        <v>0.18</v>
      </c>
      <c r="W1102">
        <v>23.97</v>
      </c>
      <c r="X1102">
        <v>23.77</v>
      </c>
      <c r="Y1102">
        <v>0</v>
      </c>
      <c r="Z1102">
        <f>IF(ShipmentData[[#This Row],[ImportToFulfilledHours]]&gt;12, 1, 0)</f>
        <v>1</v>
      </c>
      <c r="AA1102">
        <f>IF(ShipmentData[[#This Row],[ImportToPickUpHours]]&gt;18, 1, 0)</f>
        <v>1</v>
      </c>
    </row>
    <row r="1103" spans="1:27" x14ac:dyDescent="0.35">
      <c r="A1103">
        <v>1567786626</v>
      </c>
      <c r="B1103" t="s">
        <v>5</v>
      </c>
      <c r="C1103" t="s">
        <v>38</v>
      </c>
      <c r="D1103" t="s">
        <v>39</v>
      </c>
      <c r="E1103" t="s">
        <v>15</v>
      </c>
      <c r="F1103" t="s">
        <v>14</v>
      </c>
      <c r="G1103" t="s">
        <v>26</v>
      </c>
      <c r="H1103" t="s">
        <v>42</v>
      </c>
      <c r="I1103" t="s">
        <v>14</v>
      </c>
      <c r="J1103" s="1">
        <v>45566.918981481482</v>
      </c>
      <c r="K1103" s="1">
        <v>45568</v>
      </c>
      <c r="L1103" s="1">
        <v>45567.700370370374</v>
      </c>
      <c r="M1103" s="1">
        <v>45567.708333333336</v>
      </c>
      <c r="N1103" s="1">
        <v>45569.514999999999</v>
      </c>
      <c r="O1103" t="s">
        <v>62</v>
      </c>
      <c r="P1103" s="1">
        <v>45569.708333333336</v>
      </c>
      <c r="Q1103" t="s">
        <v>67</v>
      </c>
      <c r="R1103" t="s">
        <v>70</v>
      </c>
      <c r="S1103">
        <v>18.75</v>
      </c>
      <c r="T1103">
        <v>18.93</v>
      </c>
      <c r="U1103">
        <v>62.3</v>
      </c>
      <c r="V1103">
        <v>0.18</v>
      </c>
      <c r="W1103">
        <v>43.55</v>
      </c>
      <c r="X1103">
        <v>43.35</v>
      </c>
      <c r="Y1103">
        <v>0</v>
      </c>
      <c r="Z1103">
        <f>IF(ShipmentData[[#This Row],[ImportToFulfilledHours]]&gt;12, 1, 0)</f>
        <v>1</v>
      </c>
      <c r="AA1103">
        <f>IF(ShipmentData[[#This Row],[ImportToPickUpHours]]&gt;18, 1, 0)</f>
        <v>1</v>
      </c>
    </row>
    <row r="1104" spans="1:27" x14ac:dyDescent="0.35">
      <c r="A1104">
        <v>3675769276</v>
      </c>
      <c r="B1104" t="s">
        <v>11</v>
      </c>
      <c r="C1104" t="s">
        <v>58</v>
      </c>
      <c r="D1104" t="s">
        <v>39</v>
      </c>
      <c r="E1104" t="s">
        <v>15</v>
      </c>
      <c r="F1104" t="s">
        <v>14</v>
      </c>
      <c r="G1104" t="s">
        <v>16</v>
      </c>
      <c r="H1104" t="s">
        <v>44</v>
      </c>
      <c r="I1104" t="s">
        <v>14</v>
      </c>
      <c r="J1104" s="1">
        <v>45566.948171296295</v>
      </c>
      <c r="K1104" s="1">
        <v>45568</v>
      </c>
      <c r="L1104" s="1">
        <v>45567.700567129628</v>
      </c>
      <c r="M1104" s="1">
        <v>45567.708333333336</v>
      </c>
      <c r="N1104" s="1">
        <v>45569.737337962964</v>
      </c>
      <c r="O1104" t="s">
        <v>62</v>
      </c>
      <c r="P1104" s="1">
        <v>45570.708333333336</v>
      </c>
      <c r="Q1104" t="s">
        <v>67</v>
      </c>
      <c r="R1104" t="s">
        <v>70</v>
      </c>
      <c r="S1104">
        <v>18.05</v>
      </c>
      <c r="T1104">
        <v>18.23</v>
      </c>
      <c r="U1104">
        <v>66.930000000000007</v>
      </c>
      <c r="V1104">
        <v>0.18</v>
      </c>
      <c r="W1104">
        <v>48.87</v>
      </c>
      <c r="X1104">
        <v>48.68</v>
      </c>
      <c r="Y1104">
        <v>0</v>
      </c>
      <c r="Z1104">
        <f>IF(ShipmentData[[#This Row],[ImportToFulfilledHours]]&gt;12, 1, 0)</f>
        <v>1</v>
      </c>
      <c r="AA1104">
        <f>IF(ShipmentData[[#This Row],[ImportToPickUpHours]]&gt;18, 1, 0)</f>
        <v>1</v>
      </c>
    </row>
    <row r="1105" spans="1:27" x14ac:dyDescent="0.35">
      <c r="A1105">
        <v>3675769503</v>
      </c>
      <c r="B1105" t="s">
        <v>11</v>
      </c>
      <c r="C1105" t="s">
        <v>58</v>
      </c>
      <c r="D1105" t="s">
        <v>39</v>
      </c>
      <c r="E1105" t="s">
        <v>15</v>
      </c>
      <c r="F1105" t="s">
        <v>14</v>
      </c>
      <c r="G1105" t="s">
        <v>16</v>
      </c>
      <c r="H1105" t="s">
        <v>44</v>
      </c>
      <c r="I1105" t="s">
        <v>14</v>
      </c>
      <c r="J1105" s="1">
        <v>45566.948182870372</v>
      </c>
      <c r="K1105" s="1">
        <v>45568</v>
      </c>
      <c r="L1105" s="1">
        <v>45567.680567129632</v>
      </c>
      <c r="M1105" s="1">
        <v>45567.708333333336</v>
      </c>
      <c r="N1105" s="1"/>
      <c r="O1105" t="s">
        <v>62</v>
      </c>
      <c r="P1105" s="1">
        <v>45570.708333333336</v>
      </c>
      <c r="Q1105" t="s">
        <v>69</v>
      </c>
      <c r="R1105" t="s">
        <v>69</v>
      </c>
      <c r="S1105">
        <v>17.57</v>
      </c>
      <c r="T1105">
        <v>18.23</v>
      </c>
      <c r="V1105">
        <v>0.65</v>
      </c>
      <c r="Y1105">
        <v>0</v>
      </c>
      <c r="Z1105">
        <f>IF(ShipmentData[[#This Row],[ImportToFulfilledHours]]&gt;12, 1, 0)</f>
        <v>1</v>
      </c>
      <c r="AA1105">
        <f>IF(ShipmentData[[#This Row],[ImportToPickUpHours]]&gt;18, 1, 0)</f>
        <v>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BC269-8818-4C07-A49E-4184A0E6AA69}">
  <dimension ref="A2:AW13"/>
  <sheetViews>
    <sheetView workbookViewId="0">
      <selection activeCell="G15" sqref="G15"/>
    </sheetView>
  </sheetViews>
  <sheetFormatPr defaultRowHeight="14.5" x14ac:dyDescent="0.35"/>
  <cols>
    <col min="1" max="1" width="11.25" bestFit="1" customWidth="1"/>
    <col min="2" max="2" width="9.1640625" bestFit="1" customWidth="1"/>
    <col min="3" max="3" width="1.08203125" customWidth="1"/>
    <col min="4" max="4" width="11.25" bestFit="1" customWidth="1"/>
    <col min="5" max="5" width="14.5" bestFit="1" customWidth="1"/>
    <col min="6" max="6" width="7.75" bestFit="1" customWidth="1"/>
    <col min="7" max="7" width="10.1640625" bestFit="1" customWidth="1"/>
    <col min="8" max="8" width="1.08203125" customWidth="1"/>
    <col min="9" max="9" width="11.25" bestFit="1" customWidth="1"/>
    <col min="10" max="10" width="14.5" bestFit="1" customWidth="1"/>
    <col min="11" max="11" width="7.08203125" bestFit="1" customWidth="1"/>
    <col min="12" max="12" width="7.75" bestFit="1" customWidth="1"/>
    <col min="13" max="13" width="10.1640625" bestFit="1" customWidth="1"/>
    <col min="14" max="14" width="1" customWidth="1"/>
    <col min="15" max="15" width="14.5" bestFit="1" customWidth="1"/>
    <col min="16" max="16" width="9.1640625" bestFit="1" customWidth="1"/>
    <col min="17" max="17" width="0.75" customWidth="1"/>
    <col min="18" max="18" width="9.1640625" bestFit="1" customWidth="1"/>
    <col min="19" max="19" width="0.9140625" customWidth="1"/>
    <col min="20" max="20" width="11.25" bestFit="1" customWidth="1"/>
    <col min="21" max="21" width="14.5" bestFit="1" customWidth="1"/>
    <col min="22" max="22" width="7.75" bestFit="1" customWidth="1"/>
    <col min="23" max="23" width="10.1640625" bestFit="1" customWidth="1"/>
    <col min="24" max="24" width="2.33203125" customWidth="1"/>
    <col min="25" max="25" width="27.33203125" bestFit="1" customWidth="1"/>
    <col min="26" max="26" width="1.08203125" customWidth="1"/>
    <col min="27" max="27" width="27.9140625" bestFit="1" customWidth="1"/>
    <col min="28" max="28" width="1.25" customWidth="1"/>
    <col min="29" max="29" width="14.9140625" bestFit="1" customWidth="1"/>
    <col min="30" max="30" width="8.08203125" bestFit="1" customWidth="1"/>
    <col min="31" max="31" width="0.83203125" customWidth="1"/>
    <col min="32" max="32" width="14.9140625" bestFit="1" customWidth="1"/>
    <col min="33" max="33" width="8.08203125" bestFit="1" customWidth="1"/>
    <col min="34" max="34" width="1.08203125" customWidth="1"/>
    <col min="35" max="35" width="32" bestFit="1" customWidth="1"/>
    <col min="36" max="36" width="5" bestFit="1" customWidth="1"/>
    <col min="37" max="37" width="5.83203125" bestFit="1" customWidth="1"/>
    <col min="38" max="38" width="1.1640625" customWidth="1"/>
    <col min="39" max="39" width="32" bestFit="1" customWidth="1"/>
    <col min="40" max="40" width="5.25" bestFit="1" customWidth="1"/>
    <col min="41" max="41" width="5.08203125" customWidth="1"/>
    <col min="42" max="42" width="1.1640625" customWidth="1"/>
    <col min="43" max="43" width="29.6640625" bestFit="1" customWidth="1"/>
    <col min="44" max="44" width="5.08203125" bestFit="1" customWidth="1"/>
    <col min="45" max="45" width="5.83203125" bestFit="1" customWidth="1"/>
    <col min="46" max="46" width="0.9140625" customWidth="1"/>
    <col min="47" max="47" width="29.6640625" bestFit="1" customWidth="1"/>
    <col min="48" max="48" width="5.25" bestFit="1" customWidth="1"/>
    <col min="49" max="49" width="5.1640625" bestFit="1" customWidth="1"/>
  </cols>
  <sheetData>
    <row r="2" spans="1:49" x14ac:dyDescent="0.35">
      <c r="A2" t="s">
        <v>74</v>
      </c>
      <c r="D2" t="s">
        <v>79</v>
      </c>
      <c r="I2" t="s">
        <v>80</v>
      </c>
      <c r="O2" t="s">
        <v>75</v>
      </c>
      <c r="R2" t="s">
        <v>76</v>
      </c>
      <c r="T2" t="s">
        <v>78</v>
      </c>
    </row>
    <row r="3" spans="1:49" x14ac:dyDescent="0.35">
      <c r="A3" s="3" t="s">
        <v>0</v>
      </c>
      <c r="B3" t="s">
        <v>73</v>
      </c>
      <c r="D3" s="3" t="s">
        <v>73</v>
      </c>
      <c r="E3" s="3" t="s">
        <v>77</v>
      </c>
      <c r="I3" s="3" t="s">
        <v>73</v>
      </c>
      <c r="J3" s="3" t="s">
        <v>77</v>
      </c>
      <c r="P3" t="s">
        <v>73</v>
      </c>
      <c r="R3" s="24" t="s">
        <v>73</v>
      </c>
      <c r="T3" s="3" t="s">
        <v>73</v>
      </c>
      <c r="U3" s="3" t="s">
        <v>77</v>
      </c>
      <c r="Y3" s="8" t="s">
        <v>99</v>
      </c>
      <c r="Z3" s="2"/>
      <c r="AA3" s="8" t="s">
        <v>91</v>
      </c>
      <c r="AC3" s="26" t="s">
        <v>66</v>
      </c>
      <c r="AD3" s="24" t="s">
        <v>104</v>
      </c>
      <c r="AF3" s="26" t="s">
        <v>66</v>
      </c>
      <c r="AG3" s="24" t="s">
        <v>104</v>
      </c>
      <c r="AI3" s="32" t="s">
        <v>96</v>
      </c>
      <c r="AJ3" s="32"/>
      <c r="AK3" s="32"/>
      <c r="AL3" s="2"/>
      <c r="AM3" s="32" t="s">
        <v>96</v>
      </c>
      <c r="AN3" s="32"/>
      <c r="AO3" s="32"/>
      <c r="AP3" s="2"/>
      <c r="AQ3" s="32" t="s">
        <v>97</v>
      </c>
      <c r="AR3" s="32"/>
      <c r="AS3" s="32"/>
      <c r="AT3" s="2"/>
      <c r="AU3" s="32" t="s">
        <v>97</v>
      </c>
      <c r="AV3" s="32"/>
      <c r="AW3" s="32"/>
    </row>
    <row r="4" spans="1:49" ht="26" x14ac:dyDescent="0.35">
      <c r="A4" s="4" t="s">
        <v>37</v>
      </c>
      <c r="B4">
        <v>354</v>
      </c>
      <c r="D4" s="3" t="s">
        <v>0</v>
      </c>
      <c r="E4" t="s">
        <v>67</v>
      </c>
      <c r="F4" t="s">
        <v>69</v>
      </c>
      <c r="G4" t="s">
        <v>72</v>
      </c>
      <c r="I4" s="3" t="s">
        <v>0</v>
      </c>
      <c r="J4" t="s">
        <v>68</v>
      </c>
      <c r="K4" t="s">
        <v>70</v>
      </c>
      <c r="L4" t="s">
        <v>69</v>
      </c>
      <c r="M4" t="s">
        <v>72</v>
      </c>
      <c r="O4" s="4" t="s">
        <v>57</v>
      </c>
      <c r="P4">
        <v>328</v>
      </c>
      <c r="R4" s="27">
        <v>1104</v>
      </c>
      <c r="T4" s="3" t="s">
        <v>0</v>
      </c>
      <c r="U4" t="s">
        <v>67</v>
      </c>
      <c r="V4" t="s">
        <v>69</v>
      </c>
      <c r="W4" t="s">
        <v>72</v>
      </c>
      <c r="Y4" s="6">
        <v>11.402509057971015</v>
      </c>
      <c r="Z4" s="7"/>
      <c r="AA4" s="6">
        <v>60.311448412698446</v>
      </c>
      <c r="AI4" s="16" t="s">
        <v>94</v>
      </c>
      <c r="AJ4" s="16" t="s">
        <v>95</v>
      </c>
      <c r="AK4" s="17"/>
      <c r="AL4" s="2"/>
      <c r="AM4" s="16" t="s">
        <v>98</v>
      </c>
      <c r="AN4" s="16" t="s">
        <v>95</v>
      </c>
      <c r="AO4" s="17"/>
      <c r="AP4" s="2"/>
      <c r="AQ4" s="16" t="s">
        <v>94</v>
      </c>
      <c r="AR4" s="9" t="s">
        <v>95</v>
      </c>
      <c r="AS4" s="17"/>
      <c r="AT4" s="2"/>
      <c r="AU4" s="16" t="s">
        <v>98</v>
      </c>
      <c r="AV4" s="9" t="s">
        <v>95</v>
      </c>
      <c r="AW4" s="17"/>
    </row>
    <row r="5" spans="1:49" x14ac:dyDescent="0.35">
      <c r="A5" s="4" t="s">
        <v>5</v>
      </c>
      <c r="B5">
        <v>190</v>
      </c>
      <c r="D5" s="4" t="s">
        <v>37</v>
      </c>
      <c r="E5">
        <v>332</v>
      </c>
      <c r="F5">
        <v>22</v>
      </c>
      <c r="G5">
        <v>354</v>
      </c>
      <c r="I5" s="4" t="s">
        <v>13</v>
      </c>
      <c r="J5">
        <v>47</v>
      </c>
      <c r="K5">
        <v>15</v>
      </c>
      <c r="L5">
        <v>4</v>
      </c>
      <c r="M5">
        <v>66</v>
      </c>
      <c r="O5" s="4" t="s">
        <v>58</v>
      </c>
      <c r="P5">
        <v>492</v>
      </c>
      <c r="T5" s="4" t="s">
        <v>37</v>
      </c>
      <c r="U5">
        <v>332</v>
      </c>
      <c r="V5">
        <v>22</v>
      </c>
      <c r="W5">
        <v>354</v>
      </c>
      <c r="Y5" s="7"/>
      <c r="Z5" s="7"/>
      <c r="AA5" s="2"/>
      <c r="AC5" s="24" t="s">
        <v>73</v>
      </c>
      <c r="AF5" s="24" t="s">
        <v>73</v>
      </c>
      <c r="AI5" s="16" t="s">
        <v>0</v>
      </c>
      <c r="AJ5" s="21">
        <v>0</v>
      </c>
      <c r="AK5" s="22">
        <v>1</v>
      </c>
      <c r="AL5" s="2"/>
      <c r="AM5" s="16" t="s">
        <v>0</v>
      </c>
      <c r="AN5" s="21">
        <v>0</v>
      </c>
      <c r="AO5" s="22">
        <v>1</v>
      </c>
      <c r="AP5" s="2"/>
      <c r="AQ5" s="16" t="s">
        <v>0</v>
      </c>
      <c r="AR5" s="31">
        <v>0</v>
      </c>
      <c r="AS5" s="23">
        <v>1</v>
      </c>
      <c r="AT5" s="2"/>
      <c r="AU5" s="16" t="s">
        <v>0</v>
      </c>
      <c r="AV5" s="31">
        <v>0</v>
      </c>
      <c r="AW5" s="23">
        <v>1</v>
      </c>
    </row>
    <row r="6" spans="1:49" x14ac:dyDescent="0.35">
      <c r="A6" s="4" t="s">
        <v>36</v>
      </c>
      <c r="B6">
        <v>164</v>
      </c>
      <c r="D6" s="4" t="s">
        <v>5</v>
      </c>
      <c r="E6">
        <v>170</v>
      </c>
      <c r="F6">
        <v>20</v>
      </c>
      <c r="G6">
        <v>190</v>
      </c>
      <c r="I6" s="4" t="s">
        <v>12</v>
      </c>
      <c r="J6">
        <v>18</v>
      </c>
      <c r="K6">
        <v>43</v>
      </c>
      <c r="L6">
        <v>11</v>
      </c>
      <c r="M6">
        <v>72</v>
      </c>
      <c r="O6" s="4" t="s">
        <v>38</v>
      </c>
      <c r="P6">
        <v>284</v>
      </c>
      <c r="T6" s="4" t="s">
        <v>5</v>
      </c>
      <c r="U6">
        <v>170</v>
      </c>
      <c r="V6">
        <v>20</v>
      </c>
      <c r="W6">
        <v>190</v>
      </c>
      <c r="Y6" s="8" t="s">
        <v>100</v>
      </c>
      <c r="Z6" s="7"/>
      <c r="AA6" s="8" t="s">
        <v>92</v>
      </c>
      <c r="AC6" s="27">
        <v>1104</v>
      </c>
      <c r="AF6" s="27">
        <v>1104</v>
      </c>
      <c r="AI6" s="18" t="s">
        <v>5</v>
      </c>
      <c r="AJ6" s="12">
        <v>43.961604938271591</v>
      </c>
      <c r="AK6" s="13">
        <v>56.996741573033731</v>
      </c>
      <c r="AL6" s="2"/>
      <c r="AM6" s="18" t="s">
        <v>37</v>
      </c>
      <c r="AN6" s="12">
        <v>44.603846153846199</v>
      </c>
      <c r="AO6" s="13">
        <v>44.977387387387388</v>
      </c>
      <c r="AP6" s="2"/>
      <c r="AQ6" s="18" t="s">
        <v>37</v>
      </c>
      <c r="AR6" s="12">
        <v>51.29785714285714</v>
      </c>
      <c r="AS6" s="13">
        <v>68.320744680851064</v>
      </c>
      <c r="AT6" s="2"/>
      <c r="AU6" s="18" t="s">
        <v>37</v>
      </c>
      <c r="AV6" s="12">
        <v>44.504789915966441</v>
      </c>
      <c r="AW6" s="13">
        <v>45.295744680851058</v>
      </c>
    </row>
    <row r="7" spans="1:49" ht="26" x14ac:dyDescent="0.35">
      <c r="A7" s="4" t="s">
        <v>6</v>
      </c>
      <c r="B7">
        <v>138</v>
      </c>
      <c r="D7" s="4" t="s">
        <v>36</v>
      </c>
      <c r="E7">
        <v>149</v>
      </c>
      <c r="F7">
        <v>15</v>
      </c>
      <c r="G7">
        <v>164</v>
      </c>
      <c r="I7" s="4" t="s">
        <v>11</v>
      </c>
      <c r="J7">
        <v>46</v>
      </c>
      <c r="K7">
        <v>59</v>
      </c>
      <c r="L7">
        <v>15</v>
      </c>
      <c r="M7">
        <v>120</v>
      </c>
      <c r="O7" s="4" t="s">
        <v>72</v>
      </c>
      <c r="P7">
        <v>1104</v>
      </c>
      <c r="T7" s="4" t="s">
        <v>36</v>
      </c>
      <c r="U7">
        <v>149</v>
      </c>
      <c r="V7">
        <v>15</v>
      </c>
      <c r="W7">
        <v>164</v>
      </c>
      <c r="Y7" s="6">
        <v>13.503623188405765</v>
      </c>
      <c r="Z7" s="7"/>
      <c r="AA7" s="6">
        <v>48.874285714285698</v>
      </c>
      <c r="AI7" s="19" t="s">
        <v>36</v>
      </c>
      <c r="AJ7" s="14">
        <v>47.192739726027384</v>
      </c>
      <c r="AK7" s="10">
        <v>56.65657894736843</v>
      </c>
      <c r="AL7" s="2"/>
      <c r="AM7" s="19" t="s">
        <v>11</v>
      </c>
      <c r="AN7" s="14">
        <v>42.977307692307676</v>
      </c>
      <c r="AO7" s="10">
        <v>53.403018867924523</v>
      </c>
      <c r="AP7" s="2"/>
      <c r="AQ7" s="19" t="s">
        <v>11</v>
      </c>
      <c r="AR7" s="14">
        <v>54.781296296296297</v>
      </c>
      <c r="AS7" s="10">
        <v>75.236470588235278</v>
      </c>
      <c r="AT7" s="2"/>
      <c r="AU7" s="19" t="s">
        <v>11</v>
      </c>
      <c r="AV7" s="14">
        <v>43.925925925925917</v>
      </c>
      <c r="AW7" s="10">
        <v>52.807450980392154</v>
      </c>
    </row>
    <row r="8" spans="1:49" x14ac:dyDescent="0.35">
      <c r="A8" s="4" t="s">
        <v>11</v>
      </c>
      <c r="B8">
        <v>120</v>
      </c>
      <c r="D8" s="4" t="s">
        <v>6</v>
      </c>
      <c r="E8">
        <v>129</v>
      </c>
      <c r="F8">
        <v>9</v>
      </c>
      <c r="G8">
        <v>138</v>
      </c>
      <c r="I8" s="4" t="s">
        <v>6</v>
      </c>
      <c r="J8">
        <v>24</v>
      </c>
      <c r="K8">
        <v>105</v>
      </c>
      <c r="L8">
        <v>9</v>
      </c>
      <c r="M8">
        <v>138</v>
      </c>
      <c r="T8" s="4" t="s">
        <v>6</v>
      </c>
      <c r="U8">
        <v>129</v>
      </c>
      <c r="V8">
        <v>9</v>
      </c>
      <c r="W8">
        <v>138</v>
      </c>
      <c r="Y8" s="2"/>
      <c r="Z8" s="2"/>
      <c r="AA8" s="2"/>
      <c r="AI8" s="19" t="s">
        <v>37</v>
      </c>
      <c r="AJ8" s="14">
        <v>50.723574660633503</v>
      </c>
      <c r="AK8" s="10">
        <v>66.85702702702703</v>
      </c>
      <c r="AL8" s="2"/>
      <c r="AM8" s="19" t="s">
        <v>5</v>
      </c>
      <c r="AN8" s="14">
        <v>35.335802469135785</v>
      </c>
      <c r="AO8" s="10">
        <v>34.723820224719105</v>
      </c>
      <c r="AP8" s="2"/>
      <c r="AQ8" s="19" t="s">
        <v>5</v>
      </c>
      <c r="AR8" s="14">
        <v>43.739670329670325</v>
      </c>
      <c r="AS8" s="10">
        <v>58.902405063291148</v>
      </c>
      <c r="AT8" s="2"/>
      <c r="AU8" s="19" t="s">
        <v>5</v>
      </c>
      <c r="AV8" s="14">
        <v>34.256263736263719</v>
      </c>
      <c r="AW8" s="10">
        <v>35.889873417721518</v>
      </c>
    </row>
    <row r="9" spans="1:49" x14ac:dyDescent="0.35">
      <c r="A9" s="4" t="s">
        <v>12</v>
      </c>
      <c r="B9">
        <v>72</v>
      </c>
      <c r="D9" s="4" t="s">
        <v>11</v>
      </c>
      <c r="E9">
        <v>105</v>
      </c>
      <c r="F9">
        <v>15</v>
      </c>
      <c r="G9">
        <v>120</v>
      </c>
      <c r="I9" s="4" t="s">
        <v>36</v>
      </c>
      <c r="J9">
        <v>34</v>
      </c>
      <c r="K9">
        <v>115</v>
      </c>
      <c r="L9">
        <v>15</v>
      </c>
      <c r="M9">
        <v>164</v>
      </c>
      <c r="T9" s="4" t="s">
        <v>11</v>
      </c>
      <c r="U9">
        <v>105</v>
      </c>
      <c r="V9">
        <v>15</v>
      </c>
      <c r="W9">
        <v>120</v>
      </c>
      <c r="Y9" s="8" t="s">
        <v>87</v>
      </c>
      <c r="Z9" s="2"/>
      <c r="AA9" s="8" t="s">
        <v>93</v>
      </c>
      <c r="AI9" s="19" t="s">
        <v>11</v>
      </c>
      <c r="AJ9" s="14">
        <v>53.765576923076928</v>
      </c>
      <c r="AK9" s="10">
        <v>75.461132075471681</v>
      </c>
      <c r="AL9" s="2"/>
      <c r="AM9" s="19" t="s">
        <v>36</v>
      </c>
      <c r="AN9" s="14">
        <v>40.311643835616437</v>
      </c>
      <c r="AO9" s="10">
        <v>34.035263157894747</v>
      </c>
      <c r="AP9" s="2"/>
      <c r="AQ9" s="19" t="s">
        <v>36</v>
      </c>
      <c r="AR9" s="14">
        <v>47.000481927710851</v>
      </c>
      <c r="AS9" s="10">
        <v>58.332272727272745</v>
      </c>
      <c r="AT9" s="2"/>
      <c r="AU9" s="19" t="s">
        <v>36</v>
      </c>
      <c r="AV9" s="14">
        <v>39.049397590361444</v>
      </c>
      <c r="AW9" s="10">
        <v>34.671666666666667</v>
      </c>
    </row>
    <row r="10" spans="1:49" ht="26" x14ac:dyDescent="0.35">
      <c r="A10" s="4" t="s">
        <v>13</v>
      </c>
      <c r="B10">
        <v>66</v>
      </c>
      <c r="D10" s="4" t="s">
        <v>12</v>
      </c>
      <c r="E10">
        <v>61</v>
      </c>
      <c r="F10">
        <v>11</v>
      </c>
      <c r="G10">
        <v>72</v>
      </c>
      <c r="I10" s="4" t="s">
        <v>5</v>
      </c>
      <c r="J10">
        <v>108</v>
      </c>
      <c r="K10">
        <v>62</v>
      </c>
      <c r="L10">
        <v>20</v>
      </c>
      <c r="M10">
        <v>190</v>
      </c>
      <c r="T10" s="4" t="s">
        <v>12</v>
      </c>
      <c r="U10">
        <v>61</v>
      </c>
      <c r="V10">
        <v>11</v>
      </c>
      <c r="W10">
        <v>72</v>
      </c>
      <c r="Y10" s="6">
        <v>2.0971286231884032</v>
      </c>
      <c r="Z10" s="2"/>
      <c r="AA10" s="6">
        <v>46.771755952380886</v>
      </c>
      <c r="AI10" s="19" t="s">
        <v>6</v>
      </c>
      <c r="AJ10" s="14">
        <v>67.617741935483863</v>
      </c>
      <c r="AK10" s="10">
        <v>76.828358208955237</v>
      </c>
      <c r="AL10" s="2"/>
      <c r="AM10" s="19" t="s">
        <v>12</v>
      </c>
      <c r="AN10" s="14">
        <v>64.8797142857143</v>
      </c>
      <c r="AO10" s="10">
        <v>58.881538461538462</v>
      </c>
      <c r="AP10" s="2"/>
      <c r="AQ10" s="19" t="s">
        <v>12</v>
      </c>
      <c r="AR10" s="14">
        <v>70.692558139534881</v>
      </c>
      <c r="AS10" s="10">
        <v>80.233888888888885</v>
      </c>
      <c r="AT10" s="2"/>
      <c r="AU10" s="19" t="s">
        <v>12</v>
      </c>
      <c r="AV10" s="14">
        <v>63.625813953488368</v>
      </c>
      <c r="AW10" s="10">
        <v>59.211111111111123</v>
      </c>
    </row>
    <row r="11" spans="1:49" x14ac:dyDescent="0.35">
      <c r="A11" s="4" t="s">
        <v>72</v>
      </c>
      <c r="B11">
        <v>1104</v>
      </c>
      <c r="D11" s="4" t="s">
        <v>13</v>
      </c>
      <c r="E11">
        <v>62</v>
      </c>
      <c r="F11">
        <v>4</v>
      </c>
      <c r="G11">
        <v>66</v>
      </c>
      <c r="I11" s="4" t="s">
        <v>37</v>
      </c>
      <c r="J11">
        <v>67</v>
      </c>
      <c r="K11">
        <v>265</v>
      </c>
      <c r="L11">
        <v>22</v>
      </c>
      <c r="M11">
        <v>354</v>
      </c>
      <c r="T11" s="4" t="s">
        <v>13</v>
      </c>
      <c r="U11">
        <v>62</v>
      </c>
      <c r="V11">
        <v>4</v>
      </c>
      <c r="W11">
        <v>66</v>
      </c>
      <c r="AI11" s="19" t="s">
        <v>12</v>
      </c>
      <c r="AJ11" s="14">
        <v>70.025428571428563</v>
      </c>
      <c r="AK11" s="10">
        <v>78.196153846153848</v>
      </c>
      <c r="AL11" s="2"/>
      <c r="AM11" s="19" t="s">
        <v>6</v>
      </c>
      <c r="AN11" s="14">
        <v>60.441774193548383</v>
      </c>
      <c r="AO11" s="10">
        <v>54.518208955223891</v>
      </c>
      <c r="AP11" s="2"/>
      <c r="AQ11" s="19" t="s">
        <v>6</v>
      </c>
      <c r="AR11" s="14">
        <v>67.079393939393952</v>
      </c>
      <c r="AS11" s="10">
        <v>77.977142857142866</v>
      </c>
      <c r="AT11" s="2"/>
      <c r="AU11" s="19" t="s">
        <v>6</v>
      </c>
      <c r="AV11" s="14">
        <v>59.369242424242422</v>
      </c>
      <c r="AW11" s="10">
        <v>55.265714285714289</v>
      </c>
    </row>
    <row r="12" spans="1:49" x14ac:dyDescent="0.35">
      <c r="D12" s="4" t="s">
        <v>72</v>
      </c>
      <c r="E12">
        <v>1008</v>
      </c>
      <c r="F12">
        <v>96</v>
      </c>
      <c r="G12">
        <v>1104</v>
      </c>
      <c r="I12" s="4" t="s">
        <v>72</v>
      </c>
      <c r="J12">
        <v>344</v>
      </c>
      <c r="K12">
        <v>664</v>
      </c>
      <c r="L12">
        <v>96</v>
      </c>
      <c r="M12">
        <v>1104</v>
      </c>
      <c r="T12" s="4" t="s">
        <v>72</v>
      </c>
      <c r="U12">
        <v>1008</v>
      </c>
      <c r="V12">
        <v>96</v>
      </c>
      <c r="W12">
        <v>1104</v>
      </c>
      <c r="AI12" s="20" t="s">
        <v>13</v>
      </c>
      <c r="AJ12" s="14">
        <v>75.266136363636321</v>
      </c>
      <c r="AK12" s="10">
        <v>102.64333333333332</v>
      </c>
      <c r="AL12" s="2"/>
      <c r="AM12" s="20" t="s">
        <v>13</v>
      </c>
      <c r="AN12" s="14">
        <v>69.687045454545441</v>
      </c>
      <c r="AO12" s="10">
        <v>82.261666666666684</v>
      </c>
      <c r="AP12" s="2"/>
      <c r="AQ12" s="20" t="s">
        <v>13</v>
      </c>
      <c r="AR12" s="14">
        <v>75.266136363636321</v>
      </c>
      <c r="AS12" s="10">
        <v>102.64333333333332</v>
      </c>
      <c r="AT12" s="2"/>
      <c r="AU12" s="20" t="s">
        <v>13</v>
      </c>
      <c r="AV12" s="14">
        <v>69.687045454545441</v>
      </c>
      <c r="AW12" s="10">
        <v>82.261666666666684</v>
      </c>
    </row>
    <row r="13" spans="1:49" x14ac:dyDescent="0.35">
      <c r="AI13" s="17" t="s">
        <v>72</v>
      </c>
      <c r="AJ13" s="15">
        <v>54.5186267605634</v>
      </c>
      <c r="AK13" s="11">
        <v>67.789454545454518</v>
      </c>
      <c r="AL13" s="2"/>
      <c r="AM13" s="17" t="s">
        <v>72</v>
      </c>
      <c r="AN13" s="15">
        <v>47.50286971830986</v>
      </c>
      <c r="AO13" s="11">
        <v>45.827954545454553</v>
      </c>
      <c r="AP13" s="2"/>
      <c r="AQ13" s="17" t="s">
        <v>72</v>
      </c>
      <c r="AR13" s="15">
        <v>54.648077544426535</v>
      </c>
      <c r="AS13" s="11">
        <v>69.323341902313615</v>
      </c>
      <c r="AT13" s="2"/>
      <c r="AU13" s="17" t="s">
        <v>72</v>
      </c>
      <c r="AV13" s="15">
        <v>46.919337641357039</v>
      </c>
      <c r="AW13" s="11">
        <v>46.53691516709506</v>
      </c>
    </row>
  </sheetData>
  <conditionalFormatting pivot="1" sqref="AJ6:AJ12">
    <cfRule type="colorScale" priority="8">
      <colorScale>
        <cfvo type="min"/>
        <cfvo type="percentile" val="50"/>
        <cfvo type="max"/>
        <color rgb="FF63BE7B"/>
        <color rgb="FFFCFCFF"/>
        <color rgb="FFF8696B"/>
      </colorScale>
    </cfRule>
  </conditionalFormatting>
  <conditionalFormatting pivot="1" sqref="AK6:AK12">
    <cfRule type="colorScale" priority="7">
      <colorScale>
        <cfvo type="min"/>
        <cfvo type="percentile" val="50"/>
        <cfvo type="max"/>
        <color rgb="FF63BE7B"/>
        <color rgb="FFFCFCFF"/>
        <color rgb="FFF8696B"/>
      </colorScale>
    </cfRule>
  </conditionalFormatting>
  <conditionalFormatting pivot="1" sqref="AN6:AN12">
    <cfRule type="colorScale" priority="6">
      <colorScale>
        <cfvo type="min"/>
        <cfvo type="percentile" val="50"/>
        <cfvo type="max"/>
        <color rgb="FF63BE7B"/>
        <color rgb="FFFCFCFF"/>
        <color rgb="FFF8696B"/>
      </colorScale>
    </cfRule>
  </conditionalFormatting>
  <conditionalFormatting pivot="1" sqref="AO6:AO12">
    <cfRule type="colorScale" priority="5">
      <colorScale>
        <cfvo type="min"/>
        <cfvo type="percentile" val="50"/>
        <cfvo type="max"/>
        <color rgb="FF63BE7B"/>
        <color rgb="FFFCFCFF"/>
        <color rgb="FFF8696B"/>
      </colorScale>
    </cfRule>
  </conditionalFormatting>
  <conditionalFormatting pivot="1" sqref="AR6:AR12">
    <cfRule type="colorScale" priority="4">
      <colorScale>
        <cfvo type="min"/>
        <cfvo type="percentile" val="50"/>
        <cfvo type="max"/>
        <color rgb="FF63BE7B"/>
        <color rgb="FFFCFCFF"/>
        <color rgb="FFF8696B"/>
      </colorScale>
    </cfRule>
  </conditionalFormatting>
  <conditionalFormatting pivot="1" sqref="AS6:AS12">
    <cfRule type="colorScale" priority="3">
      <colorScale>
        <cfvo type="min"/>
        <cfvo type="percentile" val="50"/>
        <cfvo type="max"/>
        <color rgb="FF63BE7B"/>
        <color rgb="FFFCFCFF"/>
        <color rgb="FFF8696B"/>
      </colorScale>
    </cfRule>
  </conditionalFormatting>
  <conditionalFormatting pivot="1" sqref="AV6:AV12">
    <cfRule type="colorScale" priority="2">
      <colorScale>
        <cfvo type="min"/>
        <cfvo type="percentile" val="50"/>
        <cfvo type="max"/>
        <color rgb="FF63BE7B"/>
        <color rgb="FFFCFCFF"/>
        <color rgb="FFF8696B"/>
      </colorScale>
    </cfRule>
  </conditionalFormatting>
  <conditionalFormatting pivot="1" sqref="AW6:AW12">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635F5-8EF4-4D6F-BF16-3E9FFBD1B72E}">
  <dimension ref="D4:K26"/>
  <sheetViews>
    <sheetView showGridLines="0" showRowColHeaders="0" tabSelected="1" zoomScaleNormal="100" workbookViewId="0">
      <selection activeCell="F46" sqref="F46"/>
    </sheetView>
  </sheetViews>
  <sheetFormatPr defaultColWidth="8.6640625" defaultRowHeight="15" customHeight="1" x14ac:dyDescent="0.35"/>
  <cols>
    <col min="1" max="1" width="8.6640625" style="2" customWidth="1"/>
    <col min="2" max="2" width="7.83203125" style="2" customWidth="1"/>
    <col min="3" max="3" width="9" style="2" customWidth="1"/>
    <col min="4" max="4" width="27.75" style="2" bestFit="1" customWidth="1"/>
    <col min="5" max="5" width="1.08203125" style="2" customWidth="1"/>
    <col min="6" max="6" width="27.9140625" style="2" bestFit="1" customWidth="1"/>
    <col min="7" max="7" width="1.08203125" style="2" customWidth="1"/>
    <col min="8" max="8" width="28.25" style="2" bestFit="1" customWidth="1"/>
    <col min="9" max="9" width="1.4140625" style="2" bestFit="1" customWidth="1"/>
    <col min="10" max="10" width="11.25" style="2" bestFit="1" customWidth="1"/>
    <col min="11" max="11" width="9.9140625" style="2" customWidth="1"/>
    <col min="12" max="12" width="19.75" style="2" customWidth="1"/>
    <col min="13" max="16384" width="8.6640625" style="2"/>
  </cols>
  <sheetData>
    <row r="4" spans="4:11" ht="15" customHeight="1" x14ac:dyDescent="0.35">
      <c r="I4" s="5"/>
      <c r="J4" s="5"/>
      <c r="K4" s="5"/>
    </row>
    <row r="5" spans="4:11" ht="15" customHeight="1" x14ac:dyDescent="0.35">
      <c r="D5" s="25" t="s">
        <v>101</v>
      </c>
      <c r="F5" s="25" t="s">
        <v>102</v>
      </c>
      <c r="H5" s="25" t="s">
        <v>103</v>
      </c>
      <c r="I5" s="5"/>
      <c r="J5" s="5"/>
      <c r="K5" s="5"/>
    </row>
    <row r="6" spans="4:11" ht="39.5" customHeight="1" x14ac:dyDescent="0.35">
      <c r="D6" s="28">
        <f>GETPIVOTDATA("ShipmentId",Summary!$R$3)</f>
        <v>1104</v>
      </c>
      <c r="E6" s="29"/>
      <c r="F6" s="28">
        <f>GETPIVOTDATA("ShipmentId",Summary!$AC$5)</f>
        <v>1104</v>
      </c>
      <c r="G6" s="29"/>
      <c r="H6" s="28">
        <f>GETPIVOTDATA("ShipmentId",Summary!$AF$5)</f>
        <v>1104</v>
      </c>
      <c r="K6" s="7"/>
    </row>
    <row r="7" spans="4:11" ht="6" customHeight="1" x14ac:dyDescent="0.35">
      <c r="G7" s="7"/>
      <c r="K7" s="7"/>
    </row>
    <row r="8" spans="4:11" ht="15" customHeight="1" x14ac:dyDescent="0.35">
      <c r="D8" s="25" t="s">
        <v>99</v>
      </c>
      <c r="F8" s="25" t="s">
        <v>100</v>
      </c>
      <c r="G8" s="7"/>
      <c r="H8" s="25" t="s">
        <v>87</v>
      </c>
    </row>
    <row r="9" spans="4:11" ht="39.5" customHeight="1" x14ac:dyDescent="0.35">
      <c r="D9" s="30">
        <f>GETPIVOTDATA("ImportToFulfilledHours",Summary!$Y$3)</f>
        <v>11.402509057971015</v>
      </c>
      <c r="E9" s="29"/>
      <c r="F9" s="30">
        <f>GETPIVOTDATA("ImportToPickUpHours",Summary!$Y$6)</f>
        <v>13.503623188405765</v>
      </c>
      <c r="G9" s="29"/>
      <c r="H9" s="30">
        <f>GETPIVOTDATA("FulfilledToPickUpHours",Summary!$Y$9)</f>
        <v>2.0971286231884032</v>
      </c>
    </row>
    <row r="10" spans="4:11" ht="5.5" customHeight="1" x14ac:dyDescent="0.35"/>
    <row r="11" spans="4:11" ht="15" customHeight="1" x14ac:dyDescent="0.35">
      <c r="D11" s="25" t="s">
        <v>91</v>
      </c>
      <c r="F11" s="25" t="s">
        <v>92</v>
      </c>
      <c r="H11" s="25" t="s">
        <v>93</v>
      </c>
    </row>
    <row r="12" spans="4:11" ht="39.5" customHeight="1" x14ac:dyDescent="0.35">
      <c r="D12" s="30">
        <f>GETPIVOTDATA("ImportToDeliverHours",Summary!$AA$3)</f>
        <v>60.311448412698446</v>
      </c>
      <c r="E12" s="29"/>
      <c r="F12" s="30">
        <f>GETPIVOTDATA("FulfilledToDeliverHours",Summary!$AA$6)</f>
        <v>48.874285714285698</v>
      </c>
      <c r="G12" s="29"/>
      <c r="H12" s="30">
        <f>GETPIVOTDATA("PickUpToDeliverHours",Summary!$AA$9)</f>
        <v>46.771755952380886</v>
      </c>
    </row>
    <row r="26" spans="9:9" ht="15" customHeight="1" x14ac:dyDescent="0.35">
      <c r="I26" s="2" t="s">
        <v>88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1 9 5 c 7 6 a - d c 7 1 - 4 3 c 2 - 8 1 5 f - 9 a e 7 5 e 7 f 6 1 f 4 "   x m l n s = " h t t p : / / s c h e m a s . m i c r o s o f t . c o m / D a t a M a s h u p " > A A A A A G E G A A B Q S w M E F A A C A A g A E b 6 d W Q 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b 6 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n V m R K h 4 F W w M A A A o N A A A T A B w A R m 9 y b X V s Y X M v U 2 V j d G l v b j E u b S C i G A A o o B Q A A A A A A A A A A A A A A A A A A A A A A A A A A A C t V 1 t v 2 j A U f q / E f 7 D Y A 0 k F j K T T H t p 1 0 t S u W q V u b A p T H 5 G J H e L O c Z D t l P L v 5 0 s u T k o o Y u O h r c / l O 5 + P z 4 U K H E u S M x D Z 3 8 H V 4 G x w J l L I M Q J R S j Y Z Z v I W S g i u A c V y c A b U J 8 o L H m M l m a N V P P 1 V Y L 7 z h k i w 6 w y y Y j g G w 8 k E G O l l D Q E 0 x j u P J r 7 S P X I i M b 8 E 3 5 X 5 E 4 g I W 6 d b S C v t L R Y x J x v N 5 h L c Y R m n g E I h Q U Y o B k h T S X J u R R f q v B P G 0 f z Y E p k C U Y Z c G l s o g G d 0 A l N 1 R f O n v k M + r a j d o 3 E t j a c 3 k H O C u S M S l S z C / J n E u F H R Y H p D 5 E 7 H m H O y J k y f W u p I Q o k b v T m 2 / f O C S e 5 C W I F j F N Z B V G Y k Y V B n p h M p b C I 5 R t 1 w o R v O B e v G d J K T b X I u M V q Q T N n D b L P P 6 K 6 g C a E U o + j h y 3 G G B 6 3 K d P 8 k 8 Z / f m 4 O W t 5 i S Z 8 z 3 4 4 n p n C P 1 a i o J h X D e E w p c V o y E K 3 + b Y q Y Q 2 0 9 8 j 1 R x B w G Q W q n K C C 8 h Q t 4 b / A B h q q q f I Q W B L k s f q F r + g V 9 0 6 e 9 A y X R X 0 9 C f A 7 E v T o 0 d 1 r E X 2 / y k 0 O G p o S / q 0 C r n D E G O g L d I O c b + f h 6 Y I V 2 I F f 7 X l 4 1 q U I w q u z q E c U h 4 n o E E x n K Z 6 1 c V 2 j M 3 m q e c K L Y k W 8 a W o F H F z h O r 6 V b 3 t b l i 3 p z 2 I i y F z Y d F E h 2 o 7 j x o Q 9 b C N j L N Y 9 N q B p I G b U g 1 B x 5 K f Q l m Z 0 E j P A Q W d s D C L p j T 6 X 2 I J q d L Y V r F Z L Z z a d V M t o 9 K y O p g p 2 6 q W t D U i 9 c 7 N n z l N g p n 4 Y d J M J v M g p G u k k e s m p G B Q l j n p S h W X l x w A + S / r i u Z g z W W z Q Z Y Y 4 a 5 U m v / u q n 9 c b M N E n V p 2 r s A z g + P h P 4 R A 4 g A r K D U t s n o n i 0 4 Z I L I k Q O B q S I 1 q n 1 H 3 Z q v a v y Y 4 X Q q k 1 a r H w D 5 / H Y H l g G U H O 7 c 2 x w D / + n 6 a P w 5 0 5 L + Z B U r N 1 8 2 R V z t L u T J C g m R J P E y w g q 1 + E D / E g P 9 G 8 k H 7 8 H H 2 X Q 2 B q G v o 1 v n R V 5 b f l P f f p w n + 0 c C + 6 d q H w l r 9 n 8 Z v H 6 z v u i l 5 Q n h 9 y z + / g x E + z g 0 C K c n 4 R C L t 7 P g M D g 9 E X 1 L 9 H g a p W u L Q 7 M h W 1 9 + 7 U R s B q I z A W 3 z n L u d 1 J k 9 d W + / a j 8 9 y q t R Y D v 3 m J v 3 N v + x l + 9 w M y N 2 5 s 7 c 9 r Q w D H V 2 n K 8 P e i F c m f P Q H 5 w R 5 v 4 7 c / U X U E s B A i 0 A F A A C A A g A E b 6 d W Q G / u i 2 k A A A A 9 g A A A B I A A A A A A A A A A A A A A A A A A A A A A E N v b m Z p Z y 9 Q Y W N r Y W d l L n h t b F B L A Q I t A B Q A A g A I A B G + n V k P y u m r p A A A A O k A A A A T A A A A A A A A A A A A A A A A A P A A A A B b Q 2 9 u d G V u d F 9 U e X B l c 1 0 u e G 1 s U E s B A i 0 A F A A C A A g A E b 6 d W Z E q H g V b A w A A C g 0 A A B M A A A A A A A A A A A A A A A A A 4 Q 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k A A A A A A A D N 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p c G 1 l b n R E Y X R h P C 9 J d G V t U G F 0 a D 4 8 L 0 l 0 Z W 1 M b 2 N h d G l v b j 4 8 U 3 R h Y m x l R W 5 0 c m l l c z 4 8 R W 5 0 c n k g V H l w Z T 0 i S X N Q c m l 2 Y X R l I i B W Y W x 1 Z T 0 i b D A i I C 8 + P E V u d H J 5 I F R 5 c G U 9 I k Z p b G x F b m F i b G V k I i B W Y W x 1 Z T 0 i b D E i I C 8 + P E V u d H J 5 I F R 5 c G U 9 I k Z p b G x M Y X N 0 V X B k Y X R l Z C I g V m F s d W U 9 I m Q y M D I 0 L T E y L T I 5 V D E 4 O j E 4 O j M 0 L j k 3 M z k 4 O T l a I i A v P j x F b n R y e S B U e X B l P S J R d W V y e U l E I i B W Y W x 1 Z T 0 i c 2 Z l N D d j Z T E 1 L W Q y Z T M t N G M 2 Y S 1 i M T k z L T k 2 N z h l N z l l M T l j 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p c G 1 l b n R E Y X R h I i A v P j x F b n R y e S B U e X B l P S J G a W x s Z W R D b 2 1 w b G V 0 Z V J l c 3 V s d F R v V 2 9 y a 3 N o Z W V 0 I i B W Y W x 1 Z T 0 i b D E i I C 8 + P E V u d H J 5 I F R 5 c G U 9 I k Z p b G x D b 3 V u d C I g V m F s d W U 9 I m w x M T A 0 I i A v P j x F b n R y e S B U e X B l P S J G a W x s R X J y b 3 J D b 2 R l I i B W Y W x 1 Z T 0 i c 1 V u a 2 5 v d 2 4 i I C 8 + P E V u d H J 5 I F R 5 c G U 9 I k Z p b G x F c n J v c k N v d W 5 0 I i B W Y W x 1 Z T 0 i b D A i I C 8 + P E V u d H J 5 I F R 5 c G U 9 I k Z p b G x U b 0 R h d G F N b 2 R l b E V u Y W J s Z W Q i I F Z h b H V l P S J s M C I g L z 4 8 R W 5 0 c n k g V H l w Z T 0 i R m l s b E 9 i a m V j d F R 5 c G U i I F Z h b H V l P S J z V G F i b G U i I C 8 + P E V u d H J 5 I F R 5 c G U 9 I k Z p b G x D b 2 x 1 b W 5 U e X B l c y I g V m F s d W U 9 I n N B d 1 l H Q m d Z R 0 J n W U d C d 2 N I Q n d j R 0 J 3 W U d C Q V F F Q k F R R U J B P T 0 i I C 8 + P E V u d H J 5 I F R 5 c G U 9 I k Z p b G x D b 2 x 1 b W 5 O Y W 1 l c y I g V m F s d W U 9 I n N b J n F 1 b 3 Q 7 U 2 h p c G 1 l b n R J Z C Z x d W 9 0 O y w m c X V v d D t D Y X J y a W V y J n F 1 b 3 Q 7 L C Z x d W 9 0 O 0 N h c n J p Z X J T Z X J 2 a W N l J n F 1 b 3 Q 7 L C Z x d W 9 0 O 0 9 y a W d p b k N p d H k m c X V v d D s s J n F 1 b 3 Q 7 T 3 J p Z 2 l u U 3 R h d G U m c X V v d D s s J n F 1 b 3 Q 7 T 3 J p Z 2 l u Q 2 9 1 b n R y e S Z x d W 9 0 O y w m c X V v d D t E Z X N 0 a W 5 h d G l v b k N p d H k m c X V v d D s s J n F 1 b 3 Q 7 R G V z d G l u Y X R p b 2 5 T d G F 0 Z S Z x d W 9 0 O y w m c X V v d D t E Z X N 0 a W 5 h d G l v b k N v d W 5 0 c n k m c X V v d D s s J n F 1 b 3 Q 7 U 2 h p c G 1 l b n R J b X B v c n R l Z F R p b W V z d G F t c C Z x d W 9 0 O y w m c X V v d D t T a G l w b W V u d E Z 1 b G Z p b G x l Z F N M Q V R p b W V z d G F t c C Z x d W 9 0 O y w m c X V v d D t T a G l w b W V u d E Z 1 b G Z p b G x l Z F R p b W V z d G F t c C Z x d W 9 0 O y w m c X V v d D t T a G l w b W V u d E N h c n J p Z X J Q a W N r V X B U a W 1 l c 3 R h b X A m c X V v d D s s J n F 1 b 3 Q 7 U 2 h p c G 1 l b n R E Z W x p d m V y Z W R U a W 1 l c 3 R h b X A m c X V v d D s s J n F 1 b 3 Q 7 T 3 J k Z X J T d G F 0 d X M m c X V v d D s s J n F 1 b 3 Q 7 U 2 h p c G 1 l b n R F e H B l Y 3 R l Z E R l b G l 2 Z X J 5 V G l t Z X N 0 Y W 1 w J n F 1 b 3 Q 7 L C Z x d W 9 0 O 0 R l b G l 2 Z X J 5 U 3 R h d H V z J n F 1 b 3 Q 7 L C Z x d W 9 0 O 0 R l b G l 2 Z X J 5 U 3 V i U 3 R h d H V z J n F 1 b 3 Q 7 L C Z x d W 9 0 O 0 l t c G 9 y d F R v R n V s Z m l s b G V k S G 9 1 c n M m c X V v d D s s J n F 1 b 3 Q 7 S W 1 w b 3 J 0 V G 9 Q a W N r V X B I b 3 V y c y Z x d W 9 0 O y w m c X V v d D t J b X B v c n R U b 0 R l b G l 2 Z X J I b 3 V y c y Z x d W 9 0 O y w m c X V v d D t G d W x m a W x s Z W R U b 1 B p Y 2 t V c E h v d X J z J n F 1 b 3 Q 7 L C Z x d W 9 0 O 0 Z 1 b G Z p b G x l Z F R v R G V s a X Z l c k h v d X J z J n F 1 b 3 Q 7 L C Z x d W 9 0 O 1 B p Y 2 t V c F R v R G V s a X Z l c k h v d X J z J n F 1 b 3 Q 7 L C Z x d W 9 0 O 0 R l b G l 2 Z X J 5 R G V s Y X l I b 3 V y 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N o a X B t Z W 5 0 R G F 0 Y S 9 B d X R v U m V t b 3 Z l Z E N v b H V t b n M x L n t T a G l w b W V u d E l k L D B 9 J n F 1 b 3 Q 7 L C Z x d W 9 0 O 1 N l Y 3 R p b 2 4 x L 1 N o a X B t Z W 5 0 R G F 0 Y S 9 B d X R v U m V t b 3 Z l Z E N v b H V t b n M x L n t D Y X J y a W V y L D F 9 J n F 1 b 3 Q 7 L C Z x d W 9 0 O 1 N l Y 3 R p b 2 4 x L 1 N o a X B t Z W 5 0 R G F 0 Y S 9 B d X R v U m V t b 3 Z l Z E N v b H V t b n M x L n t D Y X J y a W V y U 2 V y d m l j Z S w y f S Z x d W 9 0 O y w m c X V v d D t T Z W N 0 a W 9 u M S 9 T a G l w b W V u d E R h d G E v Q X V 0 b 1 J l b W 9 2 Z W R D b 2 x 1 b W 5 z M S 5 7 T 3 J p Z 2 l u Q 2 l 0 e S w z f S Z x d W 9 0 O y w m c X V v d D t T Z W N 0 a W 9 u M S 9 T a G l w b W V u d E R h d G E v Q X V 0 b 1 J l b W 9 2 Z W R D b 2 x 1 b W 5 z M S 5 7 T 3 J p Z 2 l u U 3 R h d G U s N H 0 m c X V v d D s s J n F 1 b 3 Q 7 U 2 V j d G l v b j E v U 2 h p c G 1 l b n R E Y X R h L 0 F 1 d G 9 S Z W 1 v d m V k Q 2 9 s d W 1 u c z E u e 0 9 y a W d p b k N v d W 5 0 c n k s N X 0 m c X V v d D s s J n F 1 b 3 Q 7 U 2 V j d G l v b j E v U 2 h p c G 1 l b n R E Y X R h L 0 F 1 d G 9 S Z W 1 v d m V k Q 2 9 s d W 1 u c z E u e 0 R l c 3 R p b m F 0 a W 9 u Q 2 l 0 e S w 2 f S Z x d W 9 0 O y w m c X V v d D t T Z W N 0 a W 9 u M S 9 T a G l w b W V u d E R h d G E v Q X V 0 b 1 J l b W 9 2 Z W R D b 2 x 1 b W 5 z M S 5 7 R G V z d G l u Y X R p b 2 5 T d G F 0 Z S w 3 f S Z x d W 9 0 O y w m c X V v d D t T Z W N 0 a W 9 u M S 9 T a G l w b W V u d E R h d G E v Q X V 0 b 1 J l b W 9 2 Z W R D b 2 x 1 b W 5 z M S 5 7 R G V z d G l u Y X R p b 2 5 D b 3 V u d H J 5 L D h 9 J n F 1 b 3 Q 7 L C Z x d W 9 0 O 1 N l Y 3 R p b 2 4 x L 1 N o a X B t Z W 5 0 R G F 0 Y S 9 B d X R v U m V t b 3 Z l Z E N v b H V t b n M x L n t T a G l w b W V u d E l t c G 9 y d G V k V G l t Z X N 0 Y W 1 w L D l 9 J n F 1 b 3 Q 7 L C Z x d W 9 0 O 1 N l Y 3 R p b 2 4 x L 1 N o a X B t Z W 5 0 R G F 0 Y S 9 B d X R v U m V t b 3 Z l Z E N v b H V t b n M x L n t T a G l w b W V u d E Z 1 b G Z p b G x l Z F N M Q V R p b W V z d G F t c C w x M H 0 m c X V v d D s s J n F 1 b 3 Q 7 U 2 V j d G l v b j E v U 2 h p c G 1 l b n R E Y X R h L 0 F 1 d G 9 S Z W 1 v d m V k Q 2 9 s d W 1 u c z E u e 1 N o a X B t Z W 5 0 R n V s Z m l s b G V k V G l t Z X N 0 Y W 1 w L D E x f S Z x d W 9 0 O y w m c X V v d D t T Z W N 0 a W 9 u M S 9 T a G l w b W V u d E R h d G E v Q X V 0 b 1 J l b W 9 2 Z W R D b 2 x 1 b W 5 z M S 5 7 U 2 h p c G 1 l b n R D Y X J y a W V y U G l j a 1 V w V G l t Z X N 0 Y W 1 w L D E y f S Z x d W 9 0 O y w m c X V v d D t T Z W N 0 a W 9 u M S 9 T a G l w b W V u d E R h d G E v Q X V 0 b 1 J l b W 9 2 Z W R D b 2 x 1 b W 5 z M S 5 7 U 2 h p c G 1 l b n R E Z W x p d m V y Z W R U a W 1 l c 3 R h b X A s M T N 9 J n F 1 b 3 Q 7 L C Z x d W 9 0 O 1 N l Y 3 R p b 2 4 x L 1 N o a X B t Z W 5 0 R G F 0 Y S 9 B d X R v U m V t b 3 Z l Z E N v b H V t b n M x L n t P c m R l c l N 0 Y X R 1 c y w x N H 0 m c X V v d D s s J n F 1 b 3 Q 7 U 2 V j d G l v b j E v U 2 h p c G 1 l b n R E Y X R h L 0 F 1 d G 9 S Z W 1 v d m V k Q 2 9 s d W 1 u c z E u e 1 N o a X B t Z W 5 0 R X h w Z W N 0 Z W R E Z W x p d m V y e V R p b W V z d G F t c C w x N X 0 m c X V v d D s s J n F 1 b 3 Q 7 U 2 V j d G l v b j E v U 2 h p c G 1 l b n R E Y X R h L 0 F 1 d G 9 S Z W 1 v d m V k Q 2 9 s d W 1 u c z E u e 0 R l b G l 2 Z X J 5 U 3 R h d H V z L D E 2 f S Z x d W 9 0 O y w m c X V v d D t T Z W N 0 a W 9 u M S 9 T a G l w b W V u d E R h d G E v Q X V 0 b 1 J l b W 9 2 Z W R D b 2 x 1 b W 5 z M S 5 7 R G V s a X Z l c n l T d W J T d G F 0 d X M s M T d 9 J n F 1 b 3 Q 7 L C Z x d W 9 0 O 1 N l Y 3 R p b 2 4 x L 1 N o a X B t Z W 5 0 R G F 0 Y S 9 B d X R v U m V t b 3 Z l Z E N v b H V t b n M x L n t J b X B v c n R U b 0 Z 1 b G Z p b G x l Z E h v d X J z L D E 4 f S Z x d W 9 0 O y w m c X V v d D t T Z W N 0 a W 9 u M S 9 T a G l w b W V u d E R h d G E v Q X V 0 b 1 J l b W 9 2 Z W R D b 2 x 1 b W 5 z M S 5 7 S W 1 w b 3 J 0 V G 9 Q a W N r V X B I b 3 V y c y w x O X 0 m c X V v d D s s J n F 1 b 3 Q 7 U 2 V j d G l v b j E v U 2 h p c G 1 l b n R E Y X R h L 0 F 1 d G 9 S Z W 1 v d m V k Q 2 9 s d W 1 u c z E u e 0 l t c G 9 y d F R v R G V s a X Z l c k h v d X J z L D I w f S Z x d W 9 0 O y w m c X V v d D t T Z W N 0 a W 9 u M S 9 T a G l w b W V u d E R h d G E v Q X V 0 b 1 J l b W 9 2 Z W R D b 2 x 1 b W 5 z M S 5 7 R n V s Z m l s b G V k V G 9 Q a W N r V X B I b 3 V y c y w y M X 0 m c X V v d D s s J n F 1 b 3 Q 7 U 2 V j d G l v b j E v U 2 h p c G 1 l b n R E Y X R h L 0 F 1 d G 9 S Z W 1 v d m V k Q 2 9 s d W 1 u c z E u e 0 Z 1 b G Z p b G x l Z F R v R G V s a X Z l c k h v d X J z L D I y f S Z x d W 9 0 O y w m c X V v d D t T Z W N 0 a W 9 u M S 9 T a G l w b W V u d E R h d G E v Q X V 0 b 1 J l b W 9 2 Z W R D b 2 x 1 b W 5 z M S 5 7 U G l j a 1 V w V G 9 E Z W x p d m V y S G 9 1 c n M s M j N 9 J n F 1 b 3 Q 7 L C Z x d W 9 0 O 1 N l Y 3 R p b 2 4 x L 1 N o a X B t Z W 5 0 R G F 0 Y S 9 B d X R v U m V t b 3 Z l Z E N v b H V t b n M x L n t E Z W x p d m V y e U R l b G F 5 S G 9 1 c i w y N H 0 m c X V v d D t d L C Z x d W 9 0 O 0 N v b H V t b k N v d W 5 0 J n F 1 b 3 Q 7 O j I 1 L C Z x d W 9 0 O 0 t l e U N v b H V t b k 5 h b W V z J n F 1 b 3 Q 7 O l t d L C Z x d W 9 0 O 0 N v b H V t b k l k Z W 5 0 a X R p Z X M m c X V v d D s 6 W y Z x d W 9 0 O 1 N l Y 3 R p b 2 4 x L 1 N o a X B t Z W 5 0 R G F 0 Y S 9 B d X R v U m V t b 3 Z l Z E N v b H V t b n M x L n t T a G l w b W V u d E l k L D B 9 J n F 1 b 3 Q 7 L C Z x d W 9 0 O 1 N l Y 3 R p b 2 4 x L 1 N o a X B t Z W 5 0 R G F 0 Y S 9 B d X R v U m V t b 3 Z l Z E N v b H V t b n M x L n t D Y X J y a W V y L D F 9 J n F 1 b 3 Q 7 L C Z x d W 9 0 O 1 N l Y 3 R p b 2 4 x L 1 N o a X B t Z W 5 0 R G F 0 Y S 9 B d X R v U m V t b 3 Z l Z E N v b H V t b n M x L n t D Y X J y a W V y U 2 V y d m l j Z S w y f S Z x d W 9 0 O y w m c X V v d D t T Z W N 0 a W 9 u M S 9 T a G l w b W V u d E R h d G E v Q X V 0 b 1 J l b W 9 2 Z W R D b 2 x 1 b W 5 z M S 5 7 T 3 J p Z 2 l u Q 2 l 0 e S w z f S Z x d W 9 0 O y w m c X V v d D t T Z W N 0 a W 9 u M S 9 T a G l w b W V u d E R h d G E v Q X V 0 b 1 J l b W 9 2 Z W R D b 2 x 1 b W 5 z M S 5 7 T 3 J p Z 2 l u U 3 R h d G U s N H 0 m c X V v d D s s J n F 1 b 3 Q 7 U 2 V j d G l v b j E v U 2 h p c G 1 l b n R E Y X R h L 0 F 1 d G 9 S Z W 1 v d m V k Q 2 9 s d W 1 u c z E u e 0 9 y a W d p b k N v d W 5 0 c n k s N X 0 m c X V v d D s s J n F 1 b 3 Q 7 U 2 V j d G l v b j E v U 2 h p c G 1 l b n R E Y X R h L 0 F 1 d G 9 S Z W 1 v d m V k Q 2 9 s d W 1 u c z E u e 0 R l c 3 R p b m F 0 a W 9 u Q 2 l 0 e S w 2 f S Z x d W 9 0 O y w m c X V v d D t T Z W N 0 a W 9 u M S 9 T a G l w b W V u d E R h d G E v Q X V 0 b 1 J l b W 9 2 Z W R D b 2 x 1 b W 5 z M S 5 7 R G V z d G l u Y X R p b 2 5 T d G F 0 Z S w 3 f S Z x d W 9 0 O y w m c X V v d D t T Z W N 0 a W 9 u M S 9 T a G l w b W V u d E R h d G E v Q X V 0 b 1 J l b W 9 2 Z W R D b 2 x 1 b W 5 z M S 5 7 R G V z d G l u Y X R p b 2 5 D b 3 V u d H J 5 L D h 9 J n F 1 b 3 Q 7 L C Z x d W 9 0 O 1 N l Y 3 R p b 2 4 x L 1 N o a X B t Z W 5 0 R G F 0 Y S 9 B d X R v U m V t b 3 Z l Z E N v b H V t b n M x L n t T a G l w b W V u d E l t c G 9 y d G V k V G l t Z X N 0 Y W 1 w L D l 9 J n F 1 b 3 Q 7 L C Z x d W 9 0 O 1 N l Y 3 R p b 2 4 x L 1 N o a X B t Z W 5 0 R G F 0 Y S 9 B d X R v U m V t b 3 Z l Z E N v b H V t b n M x L n t T a G l w b W V u d E Z 1 b G Z p b G x l Z F N M Q V R p b W V z d G F t c C w x M H 0 m c X V v d D s s J n F 1 b 3 Q 7 U 2 V j d G l v b j E v U 2 h p c G 1 l b n R E Y X R h L 0 F 1 d G 9 S Z W 1 v d m V k Q 2 9 s d W 1 u c z E u e 1 N o a X B t Z W 5 0 R n V s Z m l s b G V k V G l t Z X N 0 Y W 1 w L D E x f S Z x d W 9 0 O y w m c X V v d D t T Z W N 0 a W 9 u M S 9 T a G l w b W V u d E R h d G E v Q X V 0 b 1 J l b W 9 2 Z W R D b 2 x 1 b W 5 z M S 5 7 U 2 h p c G 1 l b n R D Y X J y a W V y U G l j a 1 V w V G l t Z X N 0 Y W 1 w L D E y f S Z x d W 9 0 O y w m c X V v d D t T Z W N 0 a W 9 u M S 9 T a G l w b W V u d E R h d G E v Q X V 0 b 1 J l b W 9 2 Z W R D b 2 x 1 b W 5 z M S 5 7 U 2 h p c G 1 l b n R E Z W x p d m V y Z W R U a W 1 l c 3 R h b X A s M T N 9 J n F 1 b 3 Q 7 L C Z x d W 9 0 O 1 N l Y 3 R p b 2 4 x L 1 N o a X B t Z W 5 0 R G F 0 Y S 9 B d X R v U m V t b 3 Z l Z E N v b H V t b n M x L n t P c m R l c l N 0 Y X R 1 c y w x N H 0 m c X V v d D s s J n F 1 b 3 Q 7 U 2 V j d G l v b j E v U 2 h p c G 1 l b n R E Y X R h L 0 F 1 d G 9 S Z W 1 v d m V k Q 2 9 s d W 1 u c z E u e 1 N o a X B t Z W 5 0 R X h w Z W N 0 Z W R E Z W x p d m V y e V R p b W V z d G F t c C w x N X 0 m c X V v d D s s J n F 1 b 3 Q 7 U 2 V j d G l v b j E v U 2 h p c G 1 l b n R E Y X R h L 0 F 1 d G 9 S Z W 1 v d m V k Q 2 9 s d W 1 u c z E u e 0 R l b G l 2 Z X J 5 U 3 R h d H V z L D E 2 f S Z x d W 9 0 O y w m c X V v d D t T Z W N 0 a W 9 u M S 9 T a G l w b W V u d E R h d G E v Q X V 0 b 1 J l b W 9 2 Z W R D b 2 x 1 b W 5 z M S 5 7 R G V s a X Z l c n l T d W J T d G F 0 d X M s M T d 9 J n F 1 b 3 Q 7 L C Z x d W 9 0 O 1 N l Y 3 R p b 2 4 x L 1 N o a X B t Z W 5 0 R G F 0 Y S 9 B d X R v U m V t b 3 Z l Z E N v b H V t b n M x L n t J b X B v c n R U b 0 Z 1 b G Z p b G x l Z E h v d X J z L D E 4 f S Z x d W 9 0 O y w m c X V v d D t T Z W N 0 a W 9 u M S 9 T a G l w b W V u d E R h d G E v Q X V 0 b 1 J l b W 9 2 Z W R D b 2 x 1 b W 5 z M S 5 7 S W 1 w b 3 J 0 V G 9 Q a W N r V X B I b 3 V y c y w x O X 0 m c X V v d D s s J n F 1 b 3 Q 7 U 2 V j d G l v b j E v U 2 h p c G 1 l b n R E Y X R h L 0 F 1 d G 9 S Z W 1 v d m V k Q 2 9 s d W 1 u c z E u e 0 l t c G 9 y d F R v R G V s a X Z l c k h v d X J z L D I w f S Z x d W 9 0 O y w m c X V v d D t T Z W N 0 a W 9 u M S 9 T a G l w b W V u d E R h d G E v Q X V 0 b 1 J l b W 9 2 Z W R D b 2 x 1 b W 5 z M S 5 7 R n V s Z m l s b G V k V G 9 Q a W N r V X B I b 3 V y c y w y M X 0 m c X V v d D s s J n F 1 b 3 Q 7 U 2 V j d G l v b j E v U 2 h p c G 1 l b n R E Y X R h L 0 F 1 d G 9 S Z W 1 v d m V k Q 2 9 s d W 1 u c z E u e 0 Z 1 b G Z p b G x l Z F R v R G V s a X Z l c k h v d X J z L D I y f S Z x d W 9 0 O y w m c X V v d D t T Z W N 0 a W 9 u M S 9 T a G l w b W V u d E R h d G E v Q X V 0 b 1 J l b W 9 2 Z W R D b 2 x 1 b W 5 z M S 5 7 U G l j a 1 V w V G 9 E Z W x p d m V y S G 9 1 c n M s M j N 9 J n F 1 b 3 Q 7 L C Z x d W 9 0 O 1 N l Y 3 R p b 2 4 x L 1 N o a X B t Z W 5 0 R G F 0 Y S 9 B d X R v U m V t b 3 Z l Z E N v b H V t b n M x L n t E Z W x p d m V y e U R l b G F 5 S G 9 1 c i w y N H 0 m c X V v d D t d L C Z x d W 9 0 O 1 J l b G F 0 a W 9 u c 2 h p c E l u Z m 8 m c X V v d D s 6 W 1 1 9 I i A v P j x F b n R y e S B U e X B l P S J B Z G R l Z F R v R G F 0 Y U 1 v Z G V s I i B W Y W x 1 Z T 0 i b D A i I C 8 + P C 9 T d G F i b G V F b n R y a W V z P j w v S X R l b T 4 8 S X R l b T 4 8 S X R l b U x v Y 2 F 0 a W 9 u P j x J d G V t V H l w Z T 5 G b 3 J t d W x h P C 9 J d G V t V H l w Z T 4 8 S X R l b V B h d G g + U 2 V j d G l v b j E v U 2 h p c G 1 l b n R E Y X R h L 1 N v d X J j Z T w v S X R l b V B h d G g + P C 9 J d G V t T G 9 j Y X R p b 2 4 + P F N 0 Y W J s Z U V u d H J p Z X M g L z 4 8 L 0 l 0 Z W 0 + P C 9 J d G V t c z 4 8 L 0 x v Y 2 F s U G F j a 2 F n Z U 1 l d G F k Y X R h R m l s Z T 4 W A A A A U E s F B g A A A A A A A A A A A A A A A A A A A A A A A C Y B A A A B A A A A 0 I y d 3 w E V 0 R G M e g D A T 8 K X 6 w E A A A D G t A V G / 0 / f S 5 N o s E E t m 5 2 0 A A A A A A I A A A A A A B B m A A A A A Q A A I A A A A E 6 4 v L k w w s R x 3 + R 7 L d 1 G E Z 3 Z 7 P l K Z 9 M o w T k v w B D w h q e / A A A A A A 6 A A A A A A g A A I A A A A P c m Q 5 m Q B 4 a i t x 9 M N T f U 9 E P 9 j R a P Q f Z t 3 n x b Y 8 I h e 4 O K U A A A A P v 0 v 3 Q n 1 I e r F L 1 Q p 2 G C A c t r X + e 6 Q r d 7 0 o 1 p Y L h m e 9 f x A H F T G l V 2 y b X J C q h Z l l p T g 7 2 y D o 5 Y z O K s p + b o M + H 7 v S K m f Y H 4 U l h S u N j i F u n U n S p Y Q A A A A D H g d Q c p 6 g q W d C 5 d p e s H h d E t j E w O m 9 r E e R f T 1 t 8 7 j p n R 6 o O V L H 5 A q O P n E s z 5 1 3 z e v a g I z 7 w K G E 8 e o s H W Y v K L w J 0 = < / D a t a M a s h u p > 
</file>

<file path=customXml/itemProps1.xml><?xml version="1.0" encoding="utf-8"?>
<ds:datastoreItem xmlns:ds="http://schemas.openxmlformats.org/officeDocument/2006/customXml" ds:itemID="{22EE22AF-0D20-424B-A7BE-1B7C3E3AE7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ShipmentRawData</vt:lpstr>
      <vt:lpstr>Summary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Manuj Singhwal</dc:creator>
  <cp:lastModifiedBy>Manuj Singhwal</cp:lastModifiedBy>
  <dcterms:created xsi:type="dcterms:W3CDTF">2024-09-26T11:38:25Z</dcterms:created>
  <dcterms:modified xsi:type="dcterms:W3CDTF">2024-12-29T18:43:49Z</dcterms:modified>
</cp:coreProperties>
</file>