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ump Erection " sheetId="1" r:id="rId1"/>
  </sheets>
  <calcPr calcId="144525"/>
</workbook>
</file>

<file path=xl/calcChain.xml><?xml version="1.0" encoding="utf-8"?>
<calcChain xmlns="http://schemas.openxmlformats.org/spreadsheetml/2006/main">
  <c r="F90" i="1" l="1"/>
  <c r="F89" i="1"/>
  <c r="F88" i="1"/>
  <c r="F91" i="1" s="1"/>
  <c r="F79" i="1"/>
  <c r="F78" i="1"/>
  <c r="F77" i="1"/>
  <c r="F80" i="1" s="1"/>
  <c r="F68" i="1"/>
  <c r="F67" i="1"/>
  <c r="F66" i="1"/>
  <c r="F69" i="1" s="1"/>
  <c r="F57" i="1"/>
  <c r="F56" i="1"/>
  <c r="F55" i="1"/>
  <c r="F58" i="1" s="1"/>
  <c r="F46" i="1"/>
  <c r="F45" i="1"/>
  <c r="F47" i="1" s="1"/>
  <c r="F44" i="1"/>
  <c r="F39" i="1"/>
  <c r="F29" i="1"/>
  <c r="F28" i="1"/>
  <c r="F27" i="1"/>
  <c r="F30" i="1" s="1"/>
  <c r="F22" i="1"/>
  <c r="F12" i="1"/>
  <c r="F11" i="1"/>
  <c r="F10" i="1"/>
  <c r="F13" i="1" s="1"/>
  <c r="F5" i="1"/>
  <c r="F6" i="1" s="1"/>
  <c r="F92" i="1" l="1"/>
  <c r="F93" i="1" s="1"/>
  <c r="F41" i="1"/>
  <c r="F14" i="1"/>
  <c r="F15" i="1"/>
  <c r="F71" i="1"/>
  <c r="F70" i="1"/>
  <c r="F31" i="1"/>
  <c r="F32" i="1" s="1"/>
  <c r="F48" i="1"/>
  <c r="F49" i="1" s="1"/>
  <c r="F81" i="1"/>
  <c r="F82" i="1" s="1"/>
  <c r="F59" i="1"/>
  <c r="F60" i="1" s="1"/>
  <c r="F7" i="1"/>
  <c r="F40" i="1"/>
  <c r="F23" i="1"/>
  <c r="F24" i="1" s="1"/>
  <c r="F51" i="1" l="1"/>
  <c r="F50" i="1"/>
  <c r="F61" i="1"/>
  <c r="F62" i="1" s="1"/>
  <c r="F83" i="1"/>
  <c r="F84" i="1" s="1"/>
  <c r="F94" i="1"/>
  <c r="F95" i="1" s="1"/>
  <c r="F33" i="1"/>
  <c r="F34" i="1" s="1"/>
  <c r="F25" i="1"/>
  <c r="F26" i="1"/>
  <c r="F16" i="1"/>
  <c r="F17" i="1" s="1"/>
  <c r="F42" i="1"/>
  <c r="F43" i="1" s="1"/>
  <c r="A52" i="1" s="1"/>
  <c r="F9" i="1"/>
  <c r="F8" i="1"/>
  <c r="F72" i="1"/>
  <c r="F73" i="1" s="1"/>
  <c r="A35" i="1" l="1"/>
  <c r="A18" i="1"/>
</calcChain>
</file>

<file path=xl/sharedStrings.xml><?xml version="1.0" encoding="utf-8"?>
<sst xmlns="http://schemas.openxmlformats.org/spreadsheetml/2006/main" count="178" uniqueCount="37">
  <si>
    <t xml:space="preserve">Pump Erection </t>
  </si>
  <si>
    <t>0</t>
  </si>
  <si>
    <t>Borewell submersible pump erection charges upto 3 HP</t>
  </si>
  <si>
    <t>Code</t>
  </si>
  <si>
    <t>Description</t>
  </si>
  <si>
    <t>Unit</t>
  </si>
  <si>
    <t>Quantity</t>
  </si>
  <si>
    <t>Rate</t>
  </si>
  <si>
    <t>Amount</t>
  </si>
  <si>
    <t>MATERIALS:</t>
  </si>
  <si>
    <t xml:space="preserve">40mm Cast Iron Clamp </t>
  </si>
  <si>
    <t>set</t>
  </si>
  <si>
    <t>Add Water Charges @ 1%</t>
  </si>
  <si>
    <t>TOTAL</t>
  </si>
  <si>
    <t>Add CPOH @ 15%</t>
  </si>
  <si>
    <t>0015</t>
  </si>
  <si>
    <t>Tools hire charge (DSR 0015)</t>
  </si>
  <si>
    <t>day</t>
  </si>
  <si>
    <t>0116</t>
  </si>
  <si>
    <t>Fitter, Plumber, Electrician</t>
  </si>
  <si>
    <t>Day</t>
  </si>
  <si>
    <t>0114</t>
  </si>
  <si>
    <t>Beldar</t>
  </si>
  <si>
    <t>TOTAL  </t>
  </si>
  <si>
    <t>Borewell submersible pump erection charges above 3 h.P. To 7.5 H.P.</t>
  </si>
  <si>
    <t xml:space="preserve">40mm Cast iron Clamp </t>
  </si>
  <si>
    <t>Borewell submersible pump erection charges above 7.5 H.P.</t>
  </si>
  <si>
    <t>Hand pump erection (deep well)</t>
  </si>
  <si>
    <t>116</t>
  </si>
  <si>
    <t>114</t>
  </si>
  <si>
    <t>Say Rs 4310 x Cost Index</t>
  </si>
  <si>
    <t>Hand pump erection (extra deep well)</t>
  </si>
  <si>
    <t>Say Rs 5569 x Cost Index</t>
  </si>
  <si>
    <t>Pulling out of hand pump for repairing and re-erecting</t>
  </si>
  <si>
    <t>Say Rs 5970 x Cost Index</t>
  </si>
  <si>
    <t>Compressor pump fitting charge</t>
  </si>
  <si>
    <t>Say Rs 3616 x Cost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</si>
</sst>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49" fontId="2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49" fontId="4" fillId="3" borderId="4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49" fontId="4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96"/>
  <sheetViews>
    <sheetView tabSelected="1" workbookViewId="0">
      <selection sqref="A1:XFD1048576"/>
    </sheetView>
  </sheetViews>
  <sheetFormatPr defaultColWidth="12.6328125" defaultRowHeight="15.75" customHeight="1"/>
  <cols>
    <col min="1" max="1" width="7" style="6" customWidth="1"/>
    <col min="2" max="2" width="29.36328125" style="6" customWidth="1"/>
    <col min="3" max="5" width="7" style="6" customWidth="1"/>
    <col min="6" max="6" width="11.453125" style="6" customWidth="1"/>
    <col min="7" max="16384" width="12.6328125" style="6"/>
  </cols>
  <sheetData>
    <row r="1" spans="1:6" ht="15.75" customHeight="1">
      <c r="A1" s="5" t="s">
        <v>0</v>
      </c>
      <c r="B1" s="3"/>
      <c r="C1" s="3"/>
      <c r="D1" s="3"/>
      <c r="E1" s="3"/>
      <c r="F1" s="4"/>
    </row>
    <row r="2" spans="1:6" ht="15.75" customHeight="1">
      <c r="A2" s="7" t="s">
        <v>1</v>
      </c>
      <c r="B2" s="8" t="s">
        <v>2</v>
      </c>
      <c r="C2" s="1"/>
      <c r="D2" s="1"/>
      <c r="E2" s="1"/>
      <c r="F2" s="2"/>
    </row>
    <row r="3" spans="1:6" ht="15.75" customHeight="1">
      <c r="A3" s="7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</row>
    <row r="4" spans="1:6" ht="15.75" customHeight="1">
      <c r="A4" s="10"/>
      <c r="B4" s="11" t="s">
        <v>9</v>
      </c>
      <c r="C4" s="11"/>
      <c r="D4" s="11"/>
      <c r="E4" s="11"/>
      <c r="F4" s="11"/>
    </row>
    <row r="5" spans="1:6" ht="15.75" customHeight="1">
      <c r="A5" s="12"/>
      <c r="B5" s="11" t="s">
        <v>10</v>
      </c>
      <c r="C5" s="13" t="s">
        <v>11</v>
      </c>
      <c r="D5" s="13">
        <v>1</v>
      </c>
      <c r="E5" s="13">
        <v>935</v>
      </c>
      <c r="F5" s="14">
        <f>D5*E5</f>
        <v>935</v>
      </c>
    </row>
    <row r="6" spans="1:6" ht="15.75" customHeight="1">
      <c r="A6" s="12"/>
      <c r="B6" s="15" t="s">
        <v>12</v>
      </c>
      <c r="C6" s="1"/>
      <c r="D6" s="1"/>
      <c r="E6" s="2"/>
      <c r="F6" s="14">
        <f>F5*0.01</f>
        <v>9.35</v>
      </c>
    </row>
    <row r="7" spans="1:6" ht="15.75" customHeight="1">
      <c r="A7" s="12"/>
      <c r="B7" s="15" t="s">
        <v>13</v>
      </c>
      <c r="C7" s="1"/>
      <c r="D7" s="1"/>
      <c r="E7" s="2"/>
      <c r="F7" s="14">
        <f>SUM(F5:F6)</f>
        <v>944.35</v>
      </c>
    </row>
    <row r="8" spans="1:6" ht="15.75" customHeight="1">
      <c r="A8" s="12"/>
      <c r="B8" s="15" t="s">
        <v>14</v>
      </c>
      <c r="C8" s="1"/>
      <c r="D8" s="1"/>
      <c r="E8" s="2"/>
      <c r="F8" s="14">
        <f>F7*0.15</f>
        <v>141.6525</v>
      </c>
    </row>
    <row r="9" spans="1:6" ht="15.75" customHeight="1">
      <c r="A9" s="12"/>
      <c r="B9" s="15" t="s">
        <v>13</v>
      </c>
      <c r="C9" s="1"/>
      <c r="D9" s="1"/>
      <c r="E9" s="2"/>
      <c r="F9" s="14">
        <f>SUM(F7:F8)</f>
        <v>1086.0025000000001</v>
      </c>
    </row>
    <row r="10" spans="1:6" ht="15.75" customHeight="1">
      <c r="A10" s="12" t="s">
        <v>15</v>
      </c>
      <c r="B10" s="11" t="s">
        <v>16</v>
      </c>
      <c r="C10" s="13" t="s">
        <v>17</v>
      </c>
      <c r="D10" s="13">
        <v>0.5</v>
      </c>
      <c r="E10" s="13">
        <v>3000</v>
      </c>
      <c r="F10" s="14">
        <f t="shared" ref="F10:F12" si="0">D10*E10</f>
        <v>1500</v>
      </c>
    </row>
    <row r="11" spans="1:6" ht="15.75" customHeight="1">
      <c r="A11" s="12" t="s">
        <v>18</v>
      </c>
      <c r="B11" s="11" t="s">
        <v>19</v>
      </c>
      <c r="C11" s="13" t="s">
        <v>20</v>
      </c>
      <c r="D11" s="13">
        <v>3</v>
      </c>
      <c r="E11" s="13">
        <v>784</v>
      </c>
      <c r="F11" s="14">
        <f t="shared" si="0"/>
        <v>2352</v>
      </c>
    </row>
    <row r="12" spans="1:6" ht="15.75" customHeight="1">
      <c r="A12" s="12" t="s">
        <v>21</v>
      </c>
      <c r="B12" s="11" t="s">
        <v>22</v>
      </c>
      <c r="C12" s="13" t="s">
        <v>20</v>
      </c>
      <c r="D12" s="13">
        <v>2</v>
      </c>
      <c r="E12" s="13">
        <v>645</v>
      </c>
      <c r="F12" s="14">
        <f t="shared" si="0"/>
        <v>1290</v>
      </c>
    </row>
    <row r="13" spans="1:6" ht="15.75" customHeight="1">
      <c r="A13" s="16"/>
      <c r="B13" s="15" t="s">
        <v>23</v>
      </c>
      <c r="C13" s="1"/>
      <c r="D13" s="1"/>
      <c r="E13" s="2"/>
      <c r="F13" s="14">
        <f>SUM(F10:F12)</f>
        <v>5142</v>
      </c>
    </row>
    <row r="14" spans="1:6" ht="15.75" customHeight="1">
      <c r="A14" s="16"/>
      <c r="B14" s="15" t="s">
        <v>12</v>
      </c>
      <c r="C14" s="1"/>
      <c r="D14" s="1"/>
      <c r="E14" s="2"/>
      <c r="F14" s="14">
        <f>F13*0.01</f>
        <v>51.42</v>
      </c>
    </row>
    <row r="15" spans="1:6" ht="15.75" customHeight="1">
      <c r="A15" s="16"/>
      <c r="B15" s="15" t="s">
        <v>13</v>
      </c>
      <c r="C15" s="1"/>
      <c r="D15" s="1"/>
      <c r="E15" s="2"/>
      <c r="F15" s="14">
        <f>SUM(F13:F14)</f>
        <v>5193.42</v>
      </c>
    </row>
    <row r="16" spans="1:6" ht="15.75" customHeight="1">
      <c r="A16" s="16"/>
      <c r="B16" s="15" t="s">
        <v>14</v>
      </c>
      <c r="C16" s="1"/>
      <c r="D16" s="1"/>
      <c r="E16" s="2"/>
      <c r="F16" s="14">
        <f>F15*0.15</f>
        <v>779.01300000000003</v>
      </c>
    </row>
    <row r="17" spans="1:6" ht="15.75" customHeight="1">
      <c r="A17" s="16"/>
      <c r="B17" s="15" t="s">
        <v>13</v>
      </c>
      <c r="C17" s="1"/>
      <c r="D17" s="1"/>
      <c r="E17" s="2"/>
      <c r="F17" s="14">
        <f>SUM(F15:F16)</f>
        <v>5972.433</v>
      </c>
    </row>
    <row r="18" spans="1:6" ht="15.75" customHeight="1">
      <c r="A18" s="17" t="str">
        <f>CONCATENATE("Say Rs ",F9," + (",F17," x Cost Index)")</f>
        <v>Say Rs 1086.0025 + (5972.433 x Cost Index)</v>
      </c>
      <c r="B18" s="1"/>
      <c r="C18" s="1"/>
      <c r="D18" s="1"/>
      <c r="E18" s="1"/>
      <c r="F18" s="2"/>
    </row>
    <row r="19" spans="1:6" ht="15.75" customHeight="1">
      <c r="A19" s="18" t="s">
        <v>1</v>
      </c>
      <c r="B19" s="19" t="s">
        <v>24</v>
      </c>
      <c r="C19" s="1"/>
      <c r="D19" s="1"/>
      <c r="E19" s="1"/>
      <c r="F19" s="2"/>
    </row>
    <row r="20" spans="1:6" ht="15.75" customHeight="1">
      <c r="A20" s="18" t="s">
        <v>3</v>
      </c>
      <c r="B20" s="20" t="s">
        <v>4</v>
      </c>
      <c r="C20" s="20" t="s">
        <v>5</v>
      </c>
      <c r="D20" s="20" t="s">
        <v>6</v>
      </c>
      <c r="E20" s="20" t="s">
        <v>7</v>
      </c>
      <c r="F20" s="20" t="s">
        <v>8</v>
      </c>
    </row>
    <row r="21" spans="1:6" ht="15.75" customHeight="1">
      <c r="A21" s="21"/>
      <c r="B21" s="22" t="s">
        <v>9</v>
      </c>
      <c r="C21" s="22"/>
      <c r="D21" s="22"/>
      <c r="E21" s="22"/>
      <c r="F21" s="22"/>
    </row>
    <row r="22" spans="1:6" ht="15.75" customHeight="1">
      <c r="A22" s="23"/>
      <c r="B22" s="22" t="s">
        <v>25</v>
      </c>
      <c r="C22" s="24" t="s">
        <v>11</v>
      </c>
      <c r="D22" s="24">
        <v>1</v>
      </c>
      <c r="E22" s="24">
        <v>935</v>
      </c>
      <c r="F22" s="25">
        <f>D22*E22</f>
        <v>935</v>
      </c>
    </row>
    <row r="23" spans="1:6" ht="15.75" customHeight="1">
      <c r="A23" s="23"/>
      <c r="B23" s="26" t="s">
        <v>12</v>
      </c>
      <c r="C23" s="1"/>
      <c r="D23" s="1"/>
      <c r="E23" s="2"/>
      <c r="F23" s="25">
        <f>F22*0.01</f>
        <v>9.35</v>
      </c>
    </row>
    <row r="24" spans="1:6" ht="15.5">
      <c r="A24" s="23"/>
      <c r="B24" s="26" t="s">
        <v>13</v>
      </c>
      <c r="C24" s="1"/>
      <c r="D24" s="1"/>
      <c r="E24" s="2"/>
      <c r="F24" s="25">
        <f>SUM(F22:F23)</f>
        <v>944.35</v>
      </c>
    </row>
    <row r="25" spans="1:6" ht="15.5">
      <c r="A25" s="23"/>
      <c r="B25" s="26" t="s">
        <v>14</v>
      </c>
      <c r="C25" s="1"/>
      <c r="D25" s="1"/>
      <c r="E25" s="2"/>
      <c r="F25" s="25">
        <f>F24*0.15</f>
        <v>141.6525</v>
      </c>
    </row>
    <row r="26" spans="1:6" ht="15.5">
      <c r="A26" s="23"/>
      <c r="B26" s="26" t="s">
        <v>13</v>
      </c>
      <c r="C26" s="1"/>
      <c r="D26" s="1"/>
      <c r="E26" s="2"/>
      <c r="F26" s="25">
        <f>SUM(F24:F25)</f>
        <v>1086.0025000000001</v>
      </c>
    </row>
    <row r="27" spans="1:6" ht="31">
      <c r="A27" s="23" t="s">
        <v>15</v>
      </c>
      <c r="B27" s="22" t="s">
        <v>16</v>
      </c>
      <c r="C27" s="24" t="s">
        <v>17</v>
      </c>
      <c r="D27" s="24">
        <v>0.75</v>
      </c>
      <c r="E27" s="24">
        <v>3000</v>
      </c>
      <c r="F27" s="25">
        <f t="shared" ref="F27:F29" si="1">D27*E27</f>
        <v>2250</v>
      </c>
    </row>
    <row r="28" spans="1:6" ht="15.5">
      <c r="A28" s="23" t="s">
        <v>18</v>
      </c>
      <c r="B28" s="22" t="s">
        <v>19</v>
      </c>
      <c r="C28" s="24" t="s">
        <v>20</v>
      </c>
      <c r="D28" s="24">
        <v>3</v>
      </c>
      <c r="E28" s="24">
        <v>784</v>
      </c>
      <c r="F28" s="25">
        <f t="shared" si="1"/>
        <v>2352</v>
      </c>
    </row>
    <row r="29" spans="1:6" ht="15.5">
      <c r="A29" s="23" t="s">
        <v>21</v>
      </c>
      <c r="B29" s="22" t="s">
        <v>22</v>
      </c>
      <c r="C29" s="24" t="s">
        <v>20</v>
      </c>
      <c r="D29" s="24">
        <v>3</v>
      </c>
      <c r="E29" s="24">
        <v>645</v>
      </c>
      <c r="F29" s="25">
        <f t="shared" si="1"/>
        <v>1935</v>
      </c>
    </row>
    <row r="30" spans="1:6" ht="15.5">
      <c r="A30" s="27"/>
      <c r="B30" s="26" t="s">
        <v>23</v>
      </c>
      <c r="C30" s="1"/>
      <c r="D30" s="1"/>
      <c r="E30" s="2"/>
      <c r="F30" s="25">
        <f>SUM(F27:F29)</f>
        <v>6537</v>
      </c>
    </row>
    <row r="31" spans="1:6" ht="15.5">
      <c r="A31" s="27"/>
      <c r="B31" s="26" t="s">
        <v>12</v>
      </c>
      <c r="C31" s="1"/>
      <c r="D31" s="1"/>
      <c r="E31" s="2"/>
      <c r="F31" s="25">
        <f>F30*0.01</f>
        <v>65.37</v>
      </c>
    </row>
    <row r="32" spans="1:6" ht="15.5">
      <c r="A32" s="27"/>
      <c r="B32" s="26" t="s">
        <v>13</v>
      </c>
      <c r="C32" s="1"/>
      <c r="D32" s="1"/>
      <c r="E32" s="2"/>
      <c r="F32" s="25">
        <f>SUM(F30:F31)</f>
        <v>6602.37</v>
      </c>
    </row>
    <row r="33" spans="1:6" ht="15.5">
      <c r="A33" s="27"/>
      <c r="B33" s="26" t="s">
        <v>14</v>
      </c>
      <c r="C33" s="1"/>
      <c r="D33" s="1"/>
      <c r="E33" s="2"/>
      <c r="F33" s="25">
        <f>F32*0.15</f>
        <v>990.35549999999989</v>
      </c>
    </row>
    <row r="34" spans="1:6" ht="15.5">
      <c r="A34" s="27"/>
      <c r="B34" s="26" t="s">
        <v>13</v>
      </c>
      <c r="C34" s="1"/>
      <c r="D34" s="1"/>
      <c r="E34" s="2"/>
      <c r="F34" s="25">
        <f>SUM(F32:F33)</f>
        <v>7592.7254999999996</v>
      </c>
    </row>
    <row r="35" spans="1:6" ht="12.5">
      <c r="A35" s="17" t="str">
        <f>CONCATENATE("Say Rs ",F26," + (",F34," x Cost Index)")</f>
        <v>Say Rs 1086.0025 + (7592.7255 x Cost Index)</v>
      </c>
      <c r="B35" s="1"/>
      <c r="C35" s="1"/>
      <c r="D35" s="1"/>
      <c r="E35" s="1"/>
      <c r="F35" s="2"/>
    </row>
    <row r="36" spans="1:6" ht="15.5">
      <c r="A36" s="7" t="s">
        <v>1</v>
      </c>
      <c r="B36" s="28" t="s">
        <v>26</v>
      </c>
      <c r="C36" s="1"/>
      <c r="D36" s="1"/>
      <c r="E36" s="1"/>
      <c r="F36" s="2"/>
    </row>
    <row r="37" spans="1:6" ht="31">
      <c r="A37" s="7" t="s">
        <v>3</v>
      </c>
      <c r="B37" s="9" t="s">
        <v>4</v>
      </c>
      <c r="C37" s="9" t="s">
        <v>5</v>
      </c>
      <c r="D37" s="9" t="s">
        <v>6</v>
      </c>
      <c r="E37" s="9" t="s">
        <v>7</v>
      </c>
      <c r="F37" s="9" t="s">
        <v>8</v>
      </c>
    </row>
    <row r="38" spans="1:6" ht="15.5">
      <c r="A38" s="10"/>
      <c r="B38" s="11" t="s">
        <v>9</v>
      </c>
      <c r="C38" s="11"/>
      <c r="D38" s="11"/>
      <c r="E38" s="11"/>
      <c r="F38" s="11"/>
    </row>
    <row r="39" spans="1:6" ht="15.5">
      <c r="A39" s="12"/>
      <c r="B39" s="11" t="s">
        <v>25</v>
      </c>
      <c r="C39" s="13" t="s">
        <v>11</v>
      </c>
      <c r="D39" s="13">
        <v>1</v>
      </c>
      <c r="E39" s="13">
        <v>935</v>
      </c>
      <c r="F39" s="14">
        <f>D39*E39</f>
        <v>935</v>
      </c>
    </row>
    <row r="40" spans="1:6" ht="15.5">
      <c r="A40" s="12"/>
      <c r="B40" s="15" t="s">
        <v>12</v>
      </c>
      <c r="C40" s="1"/>
      <c r="D40" s="1"/>
      <c r="E40" s="2"/>
      <c r="F40" s="14">
        <f>F39*0.01</f>
        <v>9.35</v>
      </c>
    </row>
    <row r="41" spans="1:6" ht="15.5">
      <c r="A41" s="12"/>
      <c r="B41" s="15" t="s">
        <v>13</v>
      </c>
      <c r="C41" s="1"/>
      <c r="D41" s="1"/>
      <c r="E41" s="2"/>
      <c r="F41" s="14">
        <f>SUM(F39:F40)</f>
        <v>944.35</v>
      </c>
    </row>
    <row r="42" spans="1:6" ht="15.5">
      <c r="A42" s="12"/>
      <c r="B42" s="15" t="s">
        <v>14</v>
      </c>
      <c r="C42" s="1"/>
      <c r="D42" s="1"/>
      <c r="E42" s="2"/>
      <c r="F42" s="14">
        <f>F41*0.15</f>
        <v>141.6525</v>
      </c>
    </row>
    <row r="43" spans="1:6" ht="15.5">
      <c r="A43" s="12"/>
      <c r="B43" s="15" t="s">
        <v>13</v>
      </c>
      <c r="C43" s="1"/>
      <c r="D43" s="1"/>
      <c r="E43" s="2"/>
      <c r="F43" s="14">
        <f>SUM(F41:F42)</f>
        <v>1086.0025000000001</v>
      </c>
    </row>
    <row r="44" spans="1:6" ht="31">
      <c r="A44" s="12" t="s">
        <v>15</v>
      </c>
      <c r="B44" s="11" t="s">
        <v>16</v>
      </c>
      <c r="C44" s="13" t="s">
        <v>17</v>
      </c>
      <c r="D44" s="13">
        <v>1</v>
      </c>
      <c r="E44" s="13">
        <v>3000</v>
      </c>
      <c r="F44" s="14">
        <f t="shared" ref="F44:F46" si="2">D44*E44</f>
        <v>3000</v>
      </c>
    </row>
    <row r="45" spans="1:6" ht="15.5">
      <c r="A45" s="12" t="s">
        <v>18</v>
      </c>
      <c r="B45" s="11" t="s">
        <v>19</v>
      </c>
      <c r="C45" s="13" t="s">
        <v>20</v>
      </c>
      <c r="D45" s="13">
        <v>3</v>
      </c>
      <c r="E45" s="13">
        <v>784</v>
      </c>
      <c r="F45" s="14">
        <f t="shared" si="2"/>
        <v>2352</v>
      </c>
    </row>
    <row r="46" spans="1:6" ht="15.5">
      <c r="A46" s="12" t="s">
        <v>21</v>
      </c>
      <c r="B46" s="11" t="s">
        <v>22</v>
      </c>
      <c r="C46" s="13" t="s">
        <v>20</v>
      </c>
      <c r="D46" s="13">
        <v>4</v>
      </c>
      <c r="E46" s="13">
        <v>645</v>
      </c>
      <c r="F46" s="14">
        <f t="shared" si="2"/>
        <v>2580</v>
      </c>
    </row>
    <row r="47" spans="1:6" ht="15.5">
      <c r="A47" s="16"/>
      <c r="B47" s="15" t="s">
        <v>23</v>
      </c>
      <c r="C47" s="1"/>
      <c r="D47" s="1"/>
      <c r="E47" s="2"/>
      <c r="F47" s="14">
        <f>SUM(F44:F46)</f>
        <v>7932</v>
      </c>
    </row>
    <row r="48" spans="1:6" ht="15.5">
      <c r="A48" s="16"/>
      <c r="B48" s="15" t="s">
        <v>12</v>
      </c>
      <c r="C48" s="1"/>
      <c r="D48" s="1"/>
      <c r="E48" s="2"/>
      <c r="F48" s="14">
        <f>F47*0.01</f>
        <v>79.320000000000007</v>
      </c>
    </row>
    <row r="49" spans="1:6" ht="15.5">
      <c r="A49" s="16"/>
      <c r="B49" s="15" t="s">
        <v>13</v>
      </c>
      <c r="C49" s="1"/>
      <c r="D49" s="1"/>
      <c r="E49" s="2"/>
      <c r="F49" s="14">
        <f>SUM(F47:F48)</f>
        <v>8011.32</v>
      </c>
    </row>
    <row r="50" spans="1:6" ht="15.5">
      <c r="A50" s="16"/>
      <c r="B50" s="15" t="s">
        <v>14</v>
      </c>
      <c r="C50" s="1"/>
      <c r="D50" s="1"/>
      <c r="E50" s="2"/>
      <c r="F50" s="14">
        <f>F49*0.15</f>
        <v>1201.6979999999999</v>
      </c>
    </row>
    <row r="51" spans="1:6" ht="15.5">
      <c r="A51" s="16"/>
      <c r="B51" s="15" t="s">
        <v>13</v>
      </c>
      <c r="C51" s="1"/>
      <c r="D51" s="1"/>
      <c r="E51" s="2"/>
      <c r="F51" s="14">
        <f>SUM(F49:F50)</f>
        <v>9213.018</v>
      </c>
    </row>
    <row r="52" spans="1:6" ht="12.5">
      <c r="A52" s="17" t="str">
        <f>CONCATENATE("Say Rs ",F43," + (",F51," x Cost Index)")</f>
        <v>Say Rs 1086.0025 + (9213.018 x Cost Index)</v>
      </c>
      <c r="B52" s="1"/>
      <c r="C52" s="1"/>
      <c r="D52" s="1"/>
      <c r="E52" s="1"/>
      <c r="F52" s="2"/>
    </row>
    <row r="53" spans="1:6" ht="15.5">
      <c r="A53" s="18" t="s">
        <v>1</v>
      </c>
      <c r="B53" s="19" t="s">
        <v>27</v>
      </c>
      <c r="C53" s="1"/>
      <c r="D53" s="1"/>
      <c r="E53" s="1"/>
      <c r="F53" s="2"/>
    </row>
    <row r="54" spans="1:6" ht="31">
      <c r="A54" s="18" t="s">
        <v>3</v>
      </c>
      <c r="B54" s="20" t="s">
        <v>4</v>
      </c>
      <c r="C54" s="20" t="s">
        <v>5</v>
      </c>
      <c r="D54" s="20" t="s">
        <v>6</v>
      </c>
      <c r="E54" s="20" t="s">
        <v>7</v>
      </c>
      <c r="F54" s="20" t="s">
        <v>8</v>
      </c>
    </row>
    <row r="55" spans="1:6" ht="31">
      <c r="A55" s="23"/>
      <c r="B55" s="22" t="s">
        <v>16</v>
      </c>
      <c r="C55" s="24" t="s">
        <v>17</v>
      </c>
      <c r="D55" s="24">
        <v>0.2</v>
      </c>
      <c r="E55" s="24">
        <v>3000</v>
      </c>
      <c r="F55" s="25">
        <f t="shared" ref="F55:F57" si="3">D55*E55</f>
        <v>600</v>
      </c>
    </row>
    <row r="56" spans="1:6" ht="15.5">
      <c r="A56" s="23" t="s">
        <v>28</v>
      </c>
      <c r="B56" s="22" t="s">
        <v>19</v>
      </c>
      <c r="C56" s="24" t="s">
        <v>20</v>
      </c>
      <c r="D56" s="24">
        <v>1.5</v>
      </c>
      <c r="E56" s="24">
        <v>784</v>
      </c>
      <c r="F56" s="25">
        <f t="shared" si="3"/>
        <v>1176</v>
      </c>
    </row>
    <row r="57" spans="1:6" ht="15.5">
      <c r="A57" s="23" t="s">
        <v>29</v>
      </c>
      <c r="B57" s="22" t="s">
        <v>22</v>
      </c>
      <c r="C57" s="24" t="s">
        <v>20</v>
      </c>
      <c r="D57" s="24">
        <v>3</v>
      </c>
      <c r="E57" s="24">
        <v>645</v>
      </c>
      <c r="F57" s="25">
        <f t="shared" si="3"/>
        <v>1935</v>
      </c>
    </row>
    <row r="58" spans="1:6" ht="15.5">
      <c r="A58" s="27"/>
      <c r="B58" s="26" t="s">
        <v>13</v>
      </c>
      <c r="C58" s="1"/>
      <c r="D58" s="1"/>
      <c r="E58" s="2"/>
      <c r="F58" s="25">
        <f>SUM(F55:F57)</f>
        <v>3711</v>
      </c>
    </row>
    <row r="59" spans="1:6" ht="15.5">
      <c r="A59" s="27"/>
      <c r="B59" s="26" t="s">
        <v>12</v>
      </c>
      <c r="C59" s="1"/>
      <c r="D59" s="1"/>
      <c r="E59" s="2"/>
      <c r="F59" s="25">
        <f>F58*0.01</f>
        <v>37.11</v>
      </c>
    </row>
    <row r="60" spans="1:6" ht="15.5">
      <c r="A60" s="27"/>
      <c r="B60" s="26" t="s">
        <v>13</v>
      </c>
      <c r="C60" s="1"/>
      <c r="D60" s="1"/>
      <c r="E60" s="2"/>
      <c r="F60" s="25">
        <f>SUM(F58:F59)</f>
        <v>3748.11</v>
      </c>
    </row>
    <row r="61" spans="1:6" ht="15.5">
      <c r="A61" s="27"/>
      <c r="B61" s="26" t="s">
        <v>14</v>
      </c>
      <c r="C61" s="1"/>
      <c r="D61" s="1"/>
      <c r="E61" s="2"/>
      <c r="F61" s="25">
        <f>F60*0.15</f>
        <v>562.2165</v>
      </c>
    </row>
    <row r="62" spans="1:6" ht="15.5">
      <c r="A62" s="27"/>
      <c r="B62" s="26" t="s">
        <v>13</v>
      </c>
      <c r="C62" s="1"/>
      <c r="D62" s="1"/>
      <c r="E62" s="2"/>
      <c r="F62" s="25">
        <f>SUM(F60:F61)</f>
        <v>4310.3265000000001</v>
      </c>
    </row>
    <row r="63" spans="1:6" ht="15.5">
      <c r="A63" s="27"/>
      <c r="B63" s="29" t="s">
        <v>30</v>
      </c>
      <c r="C63" s="1"/>
      <c r="D63" s="1"/>
      <c r="E63" s="2"/>
      <c r="F63" s="25"/>
    </row>
    <row r="64" spans="1:6" ht="15.5">
      <c r="A64" s="18" t="s">
        <v>1</v>
      </c>
      <c r="B64" s="19" t="s">
        <v>31</v>
      </c>
      <c r="C64" s="1"/>
      <c r="D64" s="1"/>
      <c r="E64" s="1"/>
      <c r="F64" s="2"/>
    </row>
    <row r="65" spans="1:6" ht="31">
      <c r="A65" s="18" t="s">
        <v>3</v>
      </c>
      <c r="B65" s="20" t="s">
        <v>4</v>
      </c>
      <c r="C65" s="20" t="s">
        <v>5</v>
      </c>
      <c r="D65" s="20" t="s">
        <v>6</v>
      </c>
      <c r="E65" s="20" t="s">
        <v>7</v>
      </c>
      <c r="F65" s="20" t="s">
        <v>8</v>
      </c>
    </row>
    <row r="66" spans="1:6" ht="31">
      <c r="A66" s="23" t="s">
        <v>15</v>
      </c>
      <c r="B66" s="22" t="s">
        <v>16</v>
      </c>
      <c r="C66" s="24" t="s">
        <v>17</v>
      </c>
      <c r="D66" s="24">
        <v>0.3</v>
      </c>
      <c r="E66" s="24">
        <v>3000</v>
      </c>
      <c r="F66" s="25">
        <f t="shared" ref="F66:F68" si="4">D66*E66</f>
        <v>900</v>
      </c>
    </row>
    <row r="67" spans="1:6" ht="15.5">
      <c r="A67" s="23" t="s">
        <v>18</v>
      </c>
      <c r="B67" s="22" t="s">
        <v>19</v>
      </c>
      <c r="C67" s="24" t="s">
        <v>20</v>
      </c>
      <c r="D67" s="24">
        <v>2.5</v>
      </c>
      <c r="E67" s="24">
        <v>784</v>
      </c>
      <c r="F67" s="25">
        <f t="shared" si="4"/>
        <v>1960</v>
      </c>
    </row>
    <row r="68" spans="1:6" ht="15.5">
      <c r="A68" s="23" t="s">
        <v>21</v>
      </c>
      <c r="B68" s="22" t="s">
        <v>22</v>
      </c>
      <c r="C68" s="24" t="s">
        <v>20</v>
      </c>
      <c r="D68" s="24">
        <v>3</v>
      </c>
      <c r="E68" s="24">
        <v>645</v>
      </c>
      <c r="F68" s="25">
        <f t="shared" si="4"/>
        <v>1935</v>
      </c>
    </row>
    <row r="69" spans="1:6" ht="15.5">
      <c r="A69" s="27"/>
      <c r="B69" s="26" t="s">
        <v>23</v>
      </c>
      <c r="C69" s="1"/>
      <c r="D69" s="1"/>
      <c r="E69" s="2"/>
      <c r="F69" s="25">
        <f>SUM(F66:F68)</f>
        <v>4795</v>
      </c>
    </row>
    <row r="70" spans="1:6" ht="15.5">
      <c r="A70" s="27"/>
      <c r="B70" s="26" t="s">
        <v>12</v>
      </c>
      <c r="C70" s="1"/>
      <c r="D70" s="1"/>
      <c r="E70" s="2"/>
      <c r="F70" s="25">
        <f>F69*0.01</f>
        <v>47.95</v>
      </c>
    </row>
    <row r="71" spans="1:6" ht="15.5">
      <c r="A71" s="27"/>
      <c r="B71" s="26" t="s">
        <v>13</v>
      </c>
      <c r="C71" s="1"/>
      <c r="D71" s="1"/>
      <c r="E71" s="2"/>
      <c r="F71" s="25">
        <f>SUM(F69:F70)</f>
        <v>4842.95</v>
      </c>
    </row>
    <row r="72" spans="1:6" ht="15.5">
      <c r="A72" s="27"/>
      <c r="B72" s="26" t="s">
        <v>14</v>
      </c>
      <c r="C72" s="1"/>
      <c r="D72" s="1"/>
      <c r="E72" s="2"/>
      <c r="F72" s="25">
        <f>F71*0.15</f>
        <v>726.4425</v>
      </c>
    </row>
    <row r="73" spans="1:6" ht="15.5">
      <c r="A73" s="27"/>
      <c r="B73" s="26" t="s">
        <v>13</v>
      </c>
      <c r="C73" s="1"/>
      <c r="D73" s="1"/>
      <c r="E73" s="2"/>
      <c r="F73" s="30">
        <f>SUM(F71:F72)</f>
        <v>5569.3924999999999</v>
      </c>
    </row>
    <row r="74" spans="1:6" ht="12.5">
      <c r="A74" s="31" t="s">
        <v>32</v>
      </c>
      <c r="B74" s="1"/>
      <c r="C74" s="1"/>
      <c r="D74" s="1"/>
      <c r="E74" s="1"/>
      <c r="F74" s="2"/>
    </row>
    <row r="75" spans="1:6" ht="15.5">
      <c r="A75" s="7" t="s">
        <v>1</v>
      </c>
      <c r="B75" s="28" t="s">
        <v>33</v>
      </c>
      <c r="C75" s="1"/>
      <c r="D75" s="1"/>
      <c r="E75" s="1"/>
      <c r="F75" s="2"/>
    </row>
    <row r="76" spans="1:6" ht="31">
      <c r="A76" s="7" t="s">
        <v>3</v>
      </c>
      <c r="B76" s="9" t="s">
        <v>4</v>
      </c>
      <c r="C76" s="9" t="s">
        <v>5</v>
      </c>
      <c r="D76" s="9" t="s">
        <v>6</v>
      </c>
      <c r="E76" s="9" t="s">
        <v>7</v>
      </c>
      <c r="F76" s="9" t="s">
        <v>8</v>
      </c>
    </row>
    <row r="77" spans="1:6" ht="31">
      <c r="A77" s="12"/>
      <c r="B77" s="11" t="s">
        <v>16</v>
      </c>
      <c r="C77" s="13" t="s">
        <v>17</v>
      </c>
      <c r="D77" s="13">
        <v>0.2</v>
      </c>
      <c r="E77" s="13">
        <v>3000</v>
      </c>
      <c r="F77" s="14">
        <f t="shared" ref="F77:F79" si="5">D77*E77</f>
        <v>600</v>
      </c>
    </row>
    <row r="78" spans="1:6" ht="15.5">
      <c r="A78" s="12" t="s">
        <v>28</v>
      </c>
      <c r="B78" s="11" t="s">
        <v>19</v>
      </c>
      <c r="C78" s="13" t="s">
        <v>20</v>
      </c>
      <c r="D78" s="13">
        <v>2.5</v>
      </c>
      <c r="E78" s="13">
        <v>784</v>
      </c>
      <c r="F78" s="14">
        <f t="shared" si="5"/>
        <v>1960</v>
      </c>
    </row>
    <row r="79" spans="1:6" ht="15.5">
      <c r="A79" s="12" t="s">
        <v>29</v>
      </c>
      <c r="B79" s="11" t="s">
        <v>22</v>
      </c>
      <c r="C79" s="13" t="s">
        <v>20</v>
      </c>
      <c r="D79" s="13">
        <v>4</v>
      </c>
      <c r="E79" s="13">
        <v>645</v>
      </c>
      <c r="F79" s="14">
        <f t="shared" si="5"/>
        <v>2580</v>
      </c>
    </row>
    <row r="80" spans="1:6" ht="15.5">
      <c r="A80" s="16"/>
      <c r="B80" s="15" t="s">
        <v>23</v>
      </c>
      <c r="C80" s="1"/>
      <c r="D80" s="1"/>
      <c r="E80" s="2"/>
      <c r="F80" s="14">
        <f>SUM(F77:F79)</f>
        <v>5140</v>
      </c>
    </row>
    <row r="81" spans="1:6" ht="15.5">
      <c r="A81" s="16"/>
      <c r="B81" s="15" t="s">
        <v>12</v>
      </c>
      <c r="C81" s="1"/>
      <c r="D81" s="1"/>
      <c r="E81" s="2"/>
      <c r="F81" s="14">
        <f>F80*0.01</f>
        <v>51.4</v>
      </c>
    </row>
    <row r="82" spans="1:6" ht="15.5">
      <c r="A82" s="16"/>
      <c r="B82" s="15" t="s">
        <v>13</v>
      </c>
      <c r="C82" s="1"/>
      <c r="D82" s="1"/>
      <c r="E82" s="2"/>
      <c r="F82" s="14">
        <f>SUM(F80:F81)</f>
        <v>5191.3999999999996</v>
      </c>
    </row>
    <row r="83" spans="1:6" ht="15.5">
      <c r="A83" s="16"/>
      <c r="B83" s="15" t="s">
        <v>14</v>
      </c>
      <c r="C83" s="1"/>
      <c r="D83" s="1"/>
      <c r="E83" s="2"/>
      <c r="F83" s="14">
        <f>F82*0.15</f>
        <v>778.70999999999992</v>
      </c>
    </row>
    <row r="84" spans="1:6" ht="15.5">
      <c r="A84" s="16"/>
      <c r="B84" s="15" t="s">
        <v>13</v>
      </c>
      <c r="C84" s="1"/>
      <c r="D84" s="1"/>
      <c r="E84" s="2"/>
      <c r="F84" s="14">
        <f>SUM(F82:F83)</f>
        <v>5970.11</v>
      </c>
    </row>
    <row r="85" spans="1:6" ht="12.5">
      <c r="A85" s="17" t="s">
        <v>34</v>
      </c>
      <c r="B85" s="1"/>
      <c r="C85" s="1"/>
      <c r="D85" s="1"/>
      <c r="E85" s="1"/>
      <c r="F85" s="2"/>
    </row>
    <row r="86" spans="1:6" ht="15.5">
      <c r="A86" s="18" t="s">
        <v>1</v>
      </c>
      <c r="B86" s="19" t="s">
        <v>35</v>
      </c>
      <c r="C86" s="1"/>
      <c r="D86" s="1"/>
      <c r="E86" s="1"/>
      <c r="F86" s="2"/>
    </row>
    <row r="87" spans="1:6" ht="31">
      <c r="A87" s="18" t="s">
        <v>3</v>
      </c>
      <c r="B87" s="20" t="s">
        <v>4</v>
      </c>
      <c r="C87" s="20" t="s">
        <v>5</v>
      </c>
      <c r="D87" s="20" t="s">
        <v>6</v>
      </c>
      <c r="E87" s="20" t="s">
        <v>7</v>
      </c>
      <c r="F87" s="20" t="s">
        <v>8</v>
      </c>
    </row>
    <row r="88" spans="1:6" ht="31">
      <c r="A88" s="23" t="s">
        <v>15</v>
      </c>
      <c r="B88" s="22" t="s">
        <v>16</v>
      </c>
      <c r="C88" s="24" t="s">
        <v>17</v>
      </c>
      <c r="D88" s="24">
        <v>0.3</v>
      </c>
      <c r="E88" s="24">
        <v>3000</v>
      </c>
      <c r="F88" s="25">
        <f t="shared" ref="F88:F90" si="6">D88*E88</f>
        <v>900</v>
      </c>
    </row>
    <row r="89" spans="1:6" ht="15.5">
      <c r="A89" s="23" t="s">
        <v>18</v>
      </c>
      <c r="B89" s="22" t="s">
        <v>19</v>
      </c>
      <c r="C89" s="24" t="s">
        <v>20</v>
      </c>
      <c r="D89" s="24">
        <v>2</v>
      </c>
      <c r="E89" s="24">
        <v>784</v>
      </c>
      <c r="F89" s="25">
        <f t="shared" si="6"/>
        <v>1568</v>
      </c>
    </row>
    <row r="90" spans="1:6" ht="15.5">
      <c r="A90" s="23" t="s">
        <v>21</v>
      </c>
      <c r="B90" s="22" t="s">
        <v>22</v>
      </c>
      <c r="C90" s="24" t="s">
        <v>20</v>
      </c>
      <c r="D90" s="24">
        <v>1</v>
      </c>
      <c r="E90" s="24">
        <v>645</v>
      </c>
      <c r="F90" s="25">
        <f t="shared" si="6"/>
        <v>645</v>
      </c>
    </row>
    <row r="91" spans="1:6" ht="15.5">
      <c r="A91" s="27"/>
      <c r="B91" s="26" t="s">
        <v>23</v>
      </c>
      <c r="C91" s="1"/>
      <c r="D91" s="1"/>
      <c r="E91" s="2"/>
      <c r="F91" s="25">
        <f>SUM(F88:F90)</f>
        <v>3113</v>
      </c>
    </row>
    <row r="92" spans="1:6" ht="15.5">
      <c r="A92" s="27"/>
      <c r="B92" s="26" t="s">
        <v>12</v>
      </c>
      <c r="C92" s="1"/>
      <c r="D92" s="1"/>
      <c r="E92" s="2"/>
      <c r="F92" s="25">
        <f>F91*0.01</f>
        <v>31.13</v>
      </c>
    </row>
    <row r="93" spans="1:6" ht="15.5">
      <c r="A93" s="27"/>
      <c r="B93" s="26" t="s">
        <v>13</v>
      </c>
      <c r="C93" s="1"/>
      <c r="D93" s="1"/>
      <c r="E93" s="2"/>
      <c r="F93" s="25">
        <f>SUM(F91:F92)</f>
        <v>3144.13</v>
      </c>
    </row>
    <row r="94" spans="1:6" ht="15.5">
      <c r="A94" s="27"/>
      <c r="B94" s="26" t="s">
        <v>14</v>
      </c>
      <c r="C94" s="1"/>
      <c r="D94" s="1"/>
      <c r="E94" s="2"/>
      <c r="F94" s="25">
        <f>F93*0.15</f>
        <v>471.61950000000002</v>
      </c>
    </row>
    <row r="95" spans="1:6" ht="15.5">
      <c r="A95" s="27"/>
      <c r="B95" s="26" t="s">
        <v>13</v>
      </c>
      <c r="C95" s="1"/>
      <c r="D95" s="1"/>
      <c r="E95" s="2"/>
      <c r="F95" s="30">
        <f>SUM(F93:F94)</f>
        <v>3615.7494999999999</v>
      </c>
    </row>
    <row r="96" spans="1:6" ht="12.5">
      <c r="A96" s="31" t="s">
        <v>36</v>
      </c>
      <c r="B96" s="1"/>
      <c r="C96" s="1"/>
      <c r="D96" s="1"/>
      <c r="E96" s="1"/>
      <c r="F96" s="2"/>
    </row>
  </sheetData>
  <mergeCells count="62">
    <mergeCell ref="A96:F96"/>
    <mergeCell ref="B91:E91"/>
    <mergeCell ref="B92:E92"/>
    <mergeCell ref="B93:E93"/>
    <mergeCell ref="B94:E94"/>
    <mergeCell ref="B95:E95"/>
    <mergeCell ref="B60:E60"/>
    <mergeCell ref="B61:E61"/>
    <mergeCell ref="B62:E62"/>
    <mergeCell ref="B63:E63"/>
    <mergeCell ref="B64:F64"/>
    <mergeCell ref="B51:E51"/>
    <mergeCell ref="A52:F52"/>
    <mergeCell ref="B53:F53"/>
    <mergeCell ref="B58:E58"/>
    <mergeCell ref="B59:E59"/>
    <mergeCell ref="B43:E43"/>
    <mergeCell ref="B47:E47"/>
    <mergeCell ref="B48:E48"/>
    <mergeCell ref="B49:E49"/>
    <mergeCell ref="B50:E50"/>
    <mergeCell ref="A35:F35"/>
    <mergeCell ref="B36:F36"/>
    <mergeCell ref="B40:E40"/>
    <mergeCell ref="B41:E41"/>
    <mergeCell ref="B42:E42"/>
    <mergeCell ref="B30:E30"/>
    <mergeCell ref="B31:E31"/>
    <mergeCell ref="B32:E32"/>
    <mergeCell ref="B33:E33"/>
    <mergeCell ref="B34:E34"/>
    <mergeCell ref="B19:F19"/>
    <mergeCell ref="B23:E23"/>
    <mergeCell ref="B24:E24"/>
    <mergeCell ref="B25:E25"/>
    <mergeCell ref="B26:E26"/>
    <mergeCell ref="B83:E83"/>
    <mergeCell ref="B84:E84"/>
    <mergeCell ref="A85:F85"/>
    <mergeCell ref="B86:F86"/>
    <mergeCell ref="A1:F1"/>
    <mergeCell ref="B2:F2"/>
    <mergeCell ref="B6:E6"/>
    <mergeCell ref="B7:E7"/>
    <mergeCell ref="B8:E8"/>
    <mergeCell ref="B9:E9"/>
    <mergeCell ref="B13:E13"/>
    <mergeCell ref="B14:E14"/>
    <mergeCell ref="B15:E15"/>
    <mergeCell ref="B16:E16"/>
    <mergeCell ref="B17:E17"/>
    <mergeCell ref="A18:F18"/>
    <mergeCell ref="A74:F74"/>
    <mergeCell ref="B75:F75"/>
    <mergeCell ref="B80:E80"/>
    <mergeCell ref="B81:E81"/>
    <mergeCell ref="B82:E82"/>
    <mergeCell ref="B69:E69"/>
    <mergeCell ref="B70:E70"/>
    <mergeCell ref="B71:E71"/>
    <mergeCell ref="B72:E72"/>
    <mergeCell ref="B73:E7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 Erection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2025-05-22T08:56:26Z</dcterms:modified>
</cp:coreProperties>
</file>