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PVC With Trench" sheetId="1" r:id="rId4"/>
  </sheets>
  <definedNames/>
  <calcPr/>
</workbook>
</file>

<file path=xl/sharedStrings.xml><?xml version="1.0" encoding="utf-8"?>
<sst xmlns="http://schemas.openxmlformats.org/spreadsheetml/2006/main" count="36" uniqueCount="25">
  <si>
    <t>PVC Pipe With Trenching</t>
  </si>
  <si>
    <t>Providing and fixing PVC pipes includes jointing of pipes with one step PVC solvent cement, trenching, refilling &amp; testing of joints complete as per direction of Engineer in Charge. 140 mm dia 6 KGF/cm2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</si>
  <si>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</si>
  <si>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</si>
  <si>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</si>
  <si>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</si>
  <si>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</si>
  <si>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</si>
  <si>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</si>
  <si>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MATERIALS:</t>
  </si>
  <si>
    <t>MR10215</t>
  </si>
  <si>
    <t>PVC Pipe, 6kg/cm2, 140mm Dia</t>
  </si>
  <si>
    <t>metre</t>
  </si>
  <si>
    <t>Add 15% for fittings and wastage etc. on (A)</t>
  </si>
  <si>
    <t>Add Water Charges @ 1%</t>
  </si>
  <si>
    <t>TOTAL</t>
  </si>
  <si>
    <t>Add CPOH @ 15%</t>
  </si>
  <si>
    <t>Cost of 10.0 metre</t>
  </si>
  <si>
    <t>Cost per metre</t>
  </si>
  <si>
    <t>Fitter(grade1)</t>
  </si>
  <si>
    <t>Day</t>
  </si>
  <si>
    <t>Beldar</t>
  </si>
  <si>
    <t>Trenching and refilling etc.</t>
  </si>
  <si>
    <t>Coolie</t>
  </si>
  <si>
    <t>TOTAL 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</si>
</sst>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  <bottom style="thin">
        <color rgb="FF3D3D3D"/>
      </bottom>
    </border>
    <border>
      <top style="thin">
        <color rgb="FF3D3D3D"/>
      </top>
      <bottom style="thin">
        <color rgb="FF3D3D3D"/>
      </bottom>
    </border>
    <border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right style="thin">
        <color rgb="FF3D3D3D"/>
      </right>
      <top style="thin">
        <color rgb="FF3D3D3D"/>
      </top>
    </border>
    <border>
      <left style="thin">
        <color rgb="FF3D3D3D"/>
      </left>
      <right style="thin">
        <color rgb="FF3D3D3D"/>
      </right>
      <bottom style="thin">
        <color rgb="FF3D3D3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9" fillId="0" fontId="2" numFmtId="0" xfId="0" applyBorder="1" applyFont="1"/>
    <xf borderId="8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righ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right" shrinkToFit="0" vertical="center" wrapText="1"/>
    </xf>
    <xf borderId="4" fillId="3" fontId="3" numFmtId="164" xfId="0" applyAlignment="1" applyBorder="1" applyFont="1" applyNumberFormat="1">
      <alignment horizontal="right" shrinkToFit="0" vertical="center" wrapText="1"/>
    </xf>
    <xf borderId="10" fillId="3" fontId="3" numFmtId="2" xfId="0" applyAlignment="1" applyBorder="1" applyFont="1" applyNumberFormat="1">
      <alignment horizontal="right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8" fillId="3" fontId="3" numFmtId="164" xfId="0" applyAlignment="1" applyBorder="1" applyFont="1" applyNumberFormat="1">
      <alignment horizontal="right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0" fillId="3" fontId="3" numFmtId="164" xfId="0" applyAlignment="1" applyBorder="1" applyFont="1" applyNumberFormat="1">
      <alignment horizontal="right"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2.75"/>
    <col customWidth="1" min="3" max="3" width="6.75"/>
    <col customWidth="1" min="4" max="4" width="9.75"/>
    <col customWidth="1" min="5" max="5" width="6.0"/>
    <col customWidth="1" min="6" max="6" width="12.88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6"/>
      <c r="D2" s="6"/>
      <c r="E2" s="6"/>
      <c r="F2" s="7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>
      <c r="A4" s="8"/>
      <c r="B4" s="9" t="s">
        <v>8</v>
      </c>
      <c r="C4" s="8"/>
      <c r="D4" s="8"/>
      <c r="E4" s="8"/>
      <c r="F4" s="8"/>
    </row>
    <row r="5">
      <c r="A5" s="10"/>
      <c r="B5" s="9" t="s">
        <v>9</v>
      </c>
      <c r="C5" s="10"/>
      <c r="D5" s="10"/>
      <c r="E5" s="10"/>
      <c r="F5" s="10"/>
    </row>
    <row r="6">
      <c r="A6" s="11" t="s">
        <v>10</v>
      </c>
      <c r="B6" s="12" t="s">
        <v>11</v>
      </c>
      <c r="C6" s="13" t="s">
        <v>12</v>
      </c>
      <c r="D6" s="13">
        <v>11.5</v>
      </c>
      <c r="E6" s="11">
        <v>475.0</v>
      </c>
      <c r="F6" s="14">
        <f>D6*E6</f>
        <v>5462.5</v>
      </c>
    </row>
    <row r="7">
      <c r="A7" s="10"/>
      <c r="B7" s="9" t="s">
        <v>13</v>
      </c>
      <c r="C7" s="10"/>
      <c r="D7" s="10"/>
      <c r="E7" s="10"/>
      <c r="F7" s="10"/>
    </row>
    <row r="8">
      <c r="A8" s="15"/>
      <c r="B8" s="16" t="s">
        <v>14</v>
      </c>
      <c r="C8" s="6"/>
      <c r="D8" s="6"/>
      <c r="E8" s="7"/>
      <c r="F8" s="17">
        <f>F6*0.01</f>
        <v>54.625</v>
      </c>
    </row>
    <row r="9">
      <c r="A9" s="15"/>
      <c r="B9" s="16" t="s">
        <v>15</v>
      </c>
      <c r="C9" s="6"/>
      <c r="D9" s="6"/>
      <c r="E9" s="7"/>
      <c r="F9" s="17">
        <f>SUM(F6:F8)</f>
        <v>5517.125</v>
      </c>
    </row>
    <row r="10">
      <c r="A10" s="15"/>
      <c r="B10" s="16" t="s">
        <v>16</v>
      </c>
      <c r="C10" s="6"/>
      <c r="D10" s="6"/>
      <c r="E10" s="7"/>
      <c r="F10" s="17">
        <f>F9*0.15</f>
        <v>827.56875</v>
      </c>
    </row>
    <row r="11">
      <c r="A11" s="15"/>
      <c r="B11" s="16" t="s">
        <v>15</v>
      </c>
      <c r="C11" s="6"/>
      <c r="D11" s="6"/>
      <c r="E11" s="7"/>
      <c r="F11" s="17">
        <f>SUM(F9:F10)</f>
        <v>6344.69375</v>
      </c>
    </row>
    <row r="12">
      <c r="A12" s="15"/>
      <c r="B12" s="16" t="s">
        <v>17</v>
      </c>
      <c r="C12" s="6"/>
      <c r="D12" s="6"/>
      <c r="E12" s="7"/>
      <c r="F12" s="17">
        <f>F11</f>
        <v>6344.69375</v>
      </c>
    </row>
    <row r="13">
      <c r="A13" s="15"/>
      <c r="B13" s="16" t="s">
        <v>18</v>
      </c>
      <c r="C13" s="6"/>
      <c r="D13" s="6"/>
      <c r="E13" s="7"/>
      <c r="F13" s="18">
        <f>round(F12/10,2)</f>
        <v>634.47</v>
      </c>
    </row>
    <row r="14">
      <c r="A14" s="15">
        <v>116.0</v>
      </c>
      <c r="B14" s="9" t="s">
        <v>19</v>
      </c>
      <c r="C14" s="15" t="s">
        <v>20</v>
      </c>
      <c r="D14" s="15">
        <v>0.12</v>
      </c>
      <c r="E14" s="19">
        <v>784.0</v>
      </c>
      <c r="F14" s="17">
        <f t="shared" ref="F14:F15" si="1">D14*E14</f>
        <v>94.08</v>
      </c>
    </row>
    <row r="15">
      <c r="A15" s="13">
        <v>114.0</v>
      </c>
      <c r="B15" s="9" t="s">
        <v>21</v>
      </c>
      <c r="C15" s="13" t="s">
        <v>20</v>
      </c>
      <c r="D15" s="13">
        <v>0.25</v>
      </c>
      <c r="E15" s="11">
        <v>645.0</v>
      </c>
      <c r="F15" s="20">
        <f t="shared" si="1"/>
        <v>161.25</v>
      </c>
    </row>
    <row r="16">
      <c r="A16" s="10"/>
      <c r="B16" s="9" t="s">
        <v>22</v>
      </c>
      <c r="C16" s="10"/>
      <c r="D16" s="10"/>
      <c r="E16" s="10"/>
      <c r="F16" s="10"/>
    </row>
    <row r="17">
      <c r="A17" s="13">
        <v>114.0</v>
      </c>
      <c r="B17" s="8" t="s">
        <v>21</v>
      </c>
      <c r="C17" s="13" t="s">
        <v>20</v>
      </c>
      <c r="D17" s="13">
        <v>0.66</v>
      </c>
      <c r="E17" s="11">
        <v>645.0</v>
      </c>
      <c r="F17" s="20">
        <f t="shared" ref="F17:F18" si="2">D17*E17</f>
        <v>425.7</v>
      </c>
    </row>
    <row r="18">
      <c r="A18" s="21">
        <v>115.0</v>
      </c>
      <c r="B18" s="22" t="s">
        <v>23</v>
      </c>
      <c r="C18" s="21" t="s">
        <v>20</v>
      </c>
      <c r="D18" s="21">
        <v>0.66</v>
      </c>
      <c r="E18" s="23">
        <v>645.0</v>
      </c>
      <c r="F18" s="24">
        <f t="shared" si="2"/>
        <v>425.7</v>
      </c>
    </row>
    <row r="19">
      <c r="A19" s="22"/>
      <c r="B19" s="25" t="s">
        <v>24</v>
      </c>
      <c r="C19" s="26"/>
      <c r="D19" s="26"/>
      <c r="E19" s="27"/>
      <c r="F19" s="24">
        <f>SUM(F14:F18)</f>
        <v>1106.73</v>
      </c>
    </row>
    <row r="20">
      <c r="A20" s="22"/>
      <c r="B20" s="25" t="s">
        <v>14</v>
      </c>
      <c r="C20" s="26"/>
      <c r="D20" s="26"/>
      <c r="E20" s="27"/>
      <c r="F20" s="24">
        <f>F19*0.01</f>
        <v>11.0673</v>
      </c>
    </row>
    <row r="21">
      <c r="A21" s="22"/>
      <c r="B21" s="25" t="s">
        <v>15</v>
      </c>
      <c r="C21" s="26"/>
      <c r="D21" s="26"/>
      <c r="E21" s="27"/>
      <c r="F21" s="24">
        <f>SUM(F19:F20)</f>
        <v>1117.7973</v>
      </c>
    </row>
    <row r="22">
      <c r="A22" s="22"/>
      <c r="B22" s="25" t="s">
        <v>16</v>
      </c>
      <c r="C22" s="26"/>
      <c r="D22" s="26"/>
      <c r="E22" s="27"/>
      <c r="F22" s="24">
        <f>F21*0.15</f>
        <v>167.669595</v>
      </c>
    </row>
    <row r="23">
      <c r="A23" s="22"/>
      <c r="B23" s="25" t="s">
        <v>15</v>
      </c>
      <c r="C23" s="26"/>
      <c r="D23" s="26"/>
      <c r="E23" s="27"/>
      <c r="F23" s="24">
        <f>SUM(F21:F22)</f>
        <v>1285.466895</v>
      </c>
    </row>
    <row r="24">
      <c r="A24" s="22"/>
      <c r="B24" s="25" t="s">
        <v>17</v>
      </c>
      <c r="C24" s="26"/>
      <c r="D24" s="26"/>
      <c r="E24" s="27"/>
      <c r="F24" s="24">
        <f>F23</f>
        <v>1285.466895</v>
      </c>
    </row>
    <row r="25">
      <c r="A25" s="22"/>
      <c r="B25" s="25" t="s">
        <v>18</v>
      </c>
      <c r="C25" s="26"/>
      <c r="D25" s="26"/>
      <c r="E25" s="27"/>
      <c r="F25" s="18">
        <f>round(F24/10,2)</f>
        <v>128.55</v>
      </c>
    </row>
    <row r="26">
      <c r="A26" s="28" t="str">
        <f>CONCATENATE("Say ₹ ",F13," + ",F25," x Cost Index")</f>
        <v>Say ₹ 634.47 + 128.55 x Cost Index</v>
      </c>
      <c r="B26" s="2"/>
      <c r="C26" s="2"/>
      <c r="D26" s="2"/>
      <c r="E26" s="2"/>
      <c r="F26" s="3"/>
    </row>
  </sheetData>
  <mergeCells count="31">
    <mergeCell ref="C4:C5"/>
    <mergeCell ref="C6:C7"/>
    <mergeCell ref="D6:D7"/>
    <mergeCell ref="E6:E7"/>
    <mergeCell ref="A1:F1"/>
    <mergeCell ref="B2:F2"/>
    <mergeCell ref="A4:A5"/>
    <mergeCell ref="D4:D5"/>
    <mergeCell ref="E4:E5"/>
    <mergeCell ref="F4:F5"/>
    <mergeCell ref="A6:A7"/>
    <mergeCell ref="F6:F7"/>
    <mergeCell ref="B8:E8"/>
    <mergeCell ref="B9:E9"/>
    <mergeCell ref="B10:E10"/>
    <mergeCell ref="B11:E11"/>
    <mergeCell ref="B12:E12"/>
    <mergeCell ref="B13:E13"/>
    <mergeCell ref="B21:E21"/>
    <mergeCell ref="B22:E22"/>
    <mergeCell ref="B23:E23"/>
    <mergeCell ref="B24:E24"/>
    <mergeCell ref="B25:E25"/>
    <mergeCell ref="A26:F26"/>
    <mergeCell ref="A15:A16"/>
    <mergeCell ref="C15:C16"/>
    <mergeCell ref="D15:D16"/>
    <mergeCell ref="E15:E16"/>
    <mergeCell ref="F15:F16"/>
    <mergeCell ref="B19:E19"/>
    <mergeCell ref="B20:E20"/>
  </mergeCells>
  <printOptions/>
  <pageMargins bottom="0.75" footer="0.0" header="0.0" left="0.7" right="0.7" top="0.75"/>
  <pageSetup orientation="landscape"/>
  <drawing r:id="rId1"/>
</worksheet>
</file>