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rewell &amp; Tubewell Pipes" sheetId="1" r:id="rId4"/>
  </sheets>
  <definedNames/>
  <calcPr/>
</workbook>
</file>

<file path=xl/sharedStrings.xml><?xml version="1.0" encoding="utf-8"?>
<sst xmlns="http://schemas.openxmlformats.org/spreadsheetml/2006/main" count="419" uniqueCount="69">
  <si>
    <t>CASING PIPE FOR BOREWELL , TUBE WELL AND FILTERPOINT WELL</t>
  </si>
  <si>
    <t>Supplying, assembling, lowering and fixing in vertical position in bore well, PVC 140 mm 6 Kg/cm2 well casing  pipe of required dia, conforming to IS : 4985:2000, including required hire and labour charges, fittings &amp; accessories etc. all complete, for all depths, as per direction of Engineer- in- Charge.</t>
  </si>
  <si>
    <t>Code</t>
  </si>
  <si>
    <t>Description</t>
  </si>
  <si>
    <t>Unit</t>
  </si>
  <si>
    <t>Quantity</t>
  </si>
  <si>
    <t>Rate</t>
  </si>
  <si>
    <t>Amount</t>
  </si>
  <si>
    <t>Details of cost for 100 metre</t>
  </si>
  <si>
    <t>MATERIAL:</t>
  </si>
  <si>
    <t>MR10215</t>
  </si>
  <si>
    <t>PVC Pipe, 6kg/cm2, 140mm Dia</t>
  </si>
  <si>
    <t>metre</t>
  </si>
  <si>
    <t>Carriage of Spun iron S &amp; S pipes 150 mm dia</t>
  </si>
  <si>
    <t>100 meter</t>
  </si>
  <si>
    <t>TOTAL  </t>
  </si>
  <si>
    <t>Add Water Charges @ 1%</t>
  </si>
  <si>
    <t>TOTAL</t>
  </si>
  <si>
    <t>Add CPOH @ 15%</t>
  </si>
  <si>
    <t>Cost of 100 metre</t>
  </si>
  <si>
    <t>Cost per metre</t>
  </si>
  <si>
    <t>LABOUR:</t>
  </si>
  <si>
    <t>for lowering</t>
  </si>
  <si>
    <t>Beldar</t>
  </si>
  <si>
    <t>Day</t>
  </si>
  <si>
    <t>Coolie</t>
  </si>
  <si>
    <t>Sundries-(Adhesive etc.)</t>
  </si>
  <si>
    <t>L.S</t>
  </si>
  <si>
    <t>Cost of 100.0 metre</t>
  </si>
  <si>
    <t>Say</t>
  </si>
  <si>
    <t>Say Rs 555 + 9.00 x Cost Index</t>
  </si>
  <si>
    <t>Supplying, assembling, lowering and fixing in vertical position in bore well, PVC 140 mm 8 Kg/cm2 well casing  pipe of required dia, conforming to IS : 4985:2000, including required hire and labour charges, fittings &amp; accessories etc. all complete, for all depths, as per direction of Engineer- in- Charge.</t>
  </si>
  <si>
    <t>MR10225</t>
  </si>
  <si>
    <t>PVC Pipe, 8kg/cm2, 140mm Dia.</t>
  </si>
  <si>
    <t>Say Rs 720 + 9.00 x Cost Index</t>
  </si>
  <si>
    <t>Supplying, assembling, lowering and fixing in vertical position in bore well, PVC 160mm 6 Kg/cm2 well casing  pipe of required dia, conforming to IS : 4985:2000, including required hire and labour charges, fittings &amp; accessories etc. all complete, for all depths, as per direction of Engineer- in- Charge.</t>
  </si>
  <si>
    <t>MR10216</t>
  </si>
  <si>
    <t>PVC Pipe, 6kg/cm2, 160mm Dia</t>
  </si>
  <si>
    <t>Say Rs 715 + 9.00 x Cost Index</t>
  </si>
  <si>
    <t>Supplying, assembling, lowering and fixing in vertical position in bore well, PVC 180mm 6 Kg/cm2 well casing  pipe of required dia, conforming to IS : 4985:2000, including required hire and labour charges, fittings &amp; accessories etc. all complete, for all depths, as per direction of Engineer- in- Charge.</t>
  </si>
  <si>
    <t>D</t>
  </si>
  <si>
    <t>PVC blind pipe 180 mm 6 Kg/cm2 dia as per IS: 4985</t>
  </si>
  <si>
    <t>Say Rs 1151 + 9.00 x Cost Index</t>
  </si>
  <si>
    <t>Supplying, assembling, lowering and fixing in vertical position in bore well, PVC 180mm 8 Kg/cm2 well casing  pipe of required dia, conforming to IS : 4985:2000, including required hire and labour charges, fittings &amp; accessories etc. all complete, for all depths, as per direction of Engineer- in- Charge.</t>
  </si>
  <si>
    <t>MR10228</t>
  </si>
  <si>
    <t>PVC Pipe, 8kg/cm2, 180mm Dia.</t>
  </si>
  <si>
    <t>Supplying, assembling, lowering and fixing in vertical position in bore well, PVC 200mm 8 Kg/cm2 well casing  pipe of required dia, conforming to IS : 4985:2000, including required hire and labour charges, fittings &amp; accessories etc. all complete, for all depths, as per direction of Engineer- in- Charge.</t>
  </si>
  <si>
    <t>MR10227</t>
  </si>
  <si>
    <t>PVC Pipe, 8kg/cm2, 200mm Dia.</t>
  </si>
  <si>
    <t>Say Rs 1444+ 9.00 x Cost Index</t>
  </si>
  <si>
    <t>Supplying, assembling, lowering and fixing in vertical position in bore well, PVC 200mm 10 Kg/cm2 well casing  pipe of required dia, conforming to IS : 4985:2000, including required hire and labour charges, fittings &amp; accessories etc. all complete, for all depths, as per direction of Engineer- in- Charge.</t>
  </si>
  <si>
    <t>MR10240</t>
  </si>
  <si>
    <t>PVC Pipe, 10kg/cm2, 200mm Dia.</t>
  </si>
  <si>
    <t>Say Rs 1779 + 9.00 x Cost Index</t>
  </si>
  <si>
    <t>Supplying, assembling, lowering and fixing in vertical position in bore well, PVC 110 mm 6 Kg/cm2 well casing  pipe of required dia, conforming to IS : 4985:2000, including required hire and labour charges, fittings &amp; accessories etc. all complete, for all depths, as per direction of Engineer- in- Charge.</t>
  </si>
  <si>
    <t>MR54</t>
  </si>
  <si>
    <t>PVC pipe 110 mm outer dia 6kgf/cm2</t>
  </si>
  <si>
    <t>Say Rs 249 + 9.00 x Cost Index</t>
  </si>
  <si>
    <t>Supplying, assembling, lowering and fixing in vertical position in bore well, PVC 110 mm 4 Kg/cm2 well casing  pipe of required dia, conforming to IS : 4985:2000, including required hire and labour charges, fittings &amp; accessories etc. all complete, for all depths, as per direction of Engineer- in- Charge.</t>
  </si>
  <si>
    <t>MR55</t>
  </si>
  <si>
    <t>PVC pipe 110 mm outer dia. 4kgf/cm2</t>
  </si>
  <si>
    <t>Say Rs 265 + 9.00 x Cost Index</t>
  </si>
  <si>
    <t>Supplying, assembling, lowering and fixing in vertical position in bore well, PVC 140 mm 10 Kg/cm2 well casing  pipe of required dia, conforming to IS : 4985:2000, including required hire and labour charges, fittings &amp; accessories etc. all complete, for all depths, as per direction of Engineer- in- Charge.</t>
  </si>
  <si>
    <t>MR10238</t>
  </si>
  <si>
    <t>PVC Pipe, 10kg/cm2, 140mm Dia.</t>
  </si>
  <si>
    <t>Say Rs 868 + 9.00 x Cost Index</t>
  </si>
  <si>
    <t>Supplying, assembling, lowering and fixing in vertical position in bore well, PVC 180mm 10 Kg/cm2 well casing  pipe of required dia, conforming to IS : 4985:2000, including required hire and labour charges, fittings &amp; accessories etc. all complete, for all depths, as per direction of Engineer- in- Charge.</t>
  </si>
  <si>
    <t>PVC Pipe, 10kg/cm2, 180mm Dia.</t>
  </si>
  <si>
    <t>Say Rs1460 + 9.00 x Cost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</si>
</sst>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rgb="FF000000"/>
      <name val="Merriweather"/>
    </font>
    <font/>
    <font>
      <sz val="12.0"/>
      <color rgb="FF000000"/>
      <name val="Merriweather"/>
    </font>
    <font>
      <sz val="12.0"/>
      <color rgb="FFFF0000"/>
      <name val="Merriweather"/>
    </font>
    <font>
      <sz val="12.0"/>
      <color theme="1"/>
      <name val="Merriweather"/>
    </font>
    <font>
      <b/>
      <sz val="12.0"/>
      <color rgb="FFFF0000"/>
      <name val="Merriweather"/>
    </font>
    <font>
      <sz val="12.0"/>
      <color rgb="FF212529"/>
      <name val="Merriweathe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shrinkToFit="0" vertical="center" wrapText="1"/>
    </xf>
    <xf borderId="6" fillId="0" fontId="2" numFmtId="0" xfId="0" applyBorder="1" applyFont="1"/>
    <xf borderId="4" fillId="3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readingOrder="0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horizontal="right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4" fillId="3" fontId="3" numFmtId="2" xfId="0" applyAlignment="1" applyBorder="1" applyFont="1" applyNumberFormat="1">
      <alignment horizontal="center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ill="1" applyFont="1">
      <alignment horizontal="center" shrinkToFit="0" vertical="center" wrapText="1"/>
    </xf>
    <xf borderId="1" fillId="4" fontId="3" numFmtId="0" xfId="0" applyAlignment="1" applyBorder="1" applyFont="1">
      <alignment shrinkToFit="0" vertical="center" wrapText="1"/>
    </xf>
    <xf borderId="5" fillId="4" fontId="3" numFmtId="0" xfId="0" applyAlignment="1" applyBorder="1" applyFont="1">
      <alignment horizontal="center" shrinkToFit="0" vertical="center" wrapText="1"/>
    </xf>
    <xf borderId="4" fillId="4" fontId="3" numFmtId="0" xfId="0" applyAlignment="1" applyBorder="1" applyFont="1">
      <alignment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3" numFmtId="0" xfId="0" applyAlignment="1" applyBorder="1" applyFont="1">
      <alignment readingOrder="0" shrinkToFit="0" vertical="center" wrapText="1"/>
    </xf>
    <xf borderId="4" fillId="4" fontId="3" numFmtId="0" xfId="0" applyAlignment="1" applyBorder="1" applyFont="1">
      <alignment horizontal="center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4" fillId="4" fontId="3" numFmtId="0" xfId="0" applyAlignment="1" applyBorder="1" applyFont="1">
      <alignment horizontal="right" shrinkToFit="0" vertical="center" wrapText="1"/>
    </xf>
    <xf borderId="4" fillId="4" fontId="3" numFmtId="2" xfId="0" applyAlignment="1" applyBorder="1" applyFont="1" applyNumberFormat="1">
      <alignment horizontal="center" shrinkToFit="0" vertical="center" wrapText="1"/>
    </xf>
    <xf borderId="4" fillId="4" fontId="3" numFmtId="1" xfId="0" applyAlignment="1" applyBorder="1" applyFont="1" applyNumberFormat="1">
      <alignment horizontal="center" shrinkToFit="0" vertical="center" wrapText="1"/>
    </xf>
    <xf borderId="4" fillId="4" fontId="4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readingOrder="0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4" fillId="4" fontId="7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40.0"/>
    <col customWidth="1" min="3" max="3" width="6.75"/>
    <col customWidth="1" min="4" max="4" width="9.75"/>
    <col customWidth="1" min="5" max="5" width="5.5"/>
    <col customWidth="1" min="6" max="6" width="12.63"/>
  </cols>
  <sheetData>
    <row r="1">
      <c r="A1" s="1" t="s">
        <v>0</v>
      </c>
      <c r="B1" s="2"/>
      <c r="C1" s="2"/>
      <c r="D1" s="2"/>
      <c r="E1" s="2"/>
      <c r="F1" s="3"/>
    </row>
    <row r="2">
      <c r="A2" s="4">
        <v>0.0</v>
      </c>
      <c r="B2" s="5" t="s">
        <v>1</v>
      </c>
      <c r="C2" s="2"/>
      <c r="D2" s="2"/>
      <c r="E2" s="2"/>
      <c r="F2" s="3"/>
    </row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>
      <c r="A4" s="6"/>
      <c r="B4" s="7" t="s">
        <v>8</v>
      </c>
      <c r="C4" s="6"/>
      <c r="D4" s="6"/>
      <c r="E4" s="6"/>
      <c r="F4" s="6"/>
    </row>
    <row r="5">
      <c r="A5" s="8"/>
      <c r="B5" s="7" t="s">
        <v>9</v>
      </c>
      <c r="C5" s="8"/>
      <c r="D5" s="8"/>
      <c r="E5" s="8"/>
      <c r="F5" s="8"/>
    </row>
    <row r="6">
      <c r="A6" s="9" t="s">
        <v>10</v>
      </c>
      <c r="B6" s="10" t="s">
        <v>11</v>
      </c>
      <c r="C6" s="11" t="s">
        <v>12</v>
      </c>
      <c r="D6" s="11">
        <v>100.0</v>
      </c>
      <c r="E6" s="12">
        <v>475.0</v>
      </c>
      <c r="F6" s="11">
        <f>D6*E6</f>
        <v>47500</v>
      </c>
    </row>
    <row r="7">
      <c r="A7" s="11">
        <v>2321.0</v>
      </c>
      <c r="B7" s="7" t="s">
        <v>13</v>
      </c>
      <c r="C7" s="11" t="s">
        <v>14</v>
      </c>
      <c r="D7" s="11">
        <v>50.0</v>
      </c>
      <c r="E7" s="13">
        <v>597.0</v>
      </c>
      <c r="F7" s="11">
        <f>E7/2</f>
        <v>298.5</v>
      </c>
    </row>
    <row r="8">
      <c r="A8" s="11"/>
      <c r="B8" s="14" t="s">
        <v>15</v>
      </c>
      <c r="C8" s="11"/>
      <c r="D8" s="11"/>
      <c r="E8" s="11"/>
      <c r="F8" s="11">
        <f>SUM(F6:F7)</f>
        <v>47798.5</v>
      </c>
    </row>
    <row r="9">
      <c r="A9" s="11"/>
      <c r="B9" s="14" t="s">
        <v>16</v>
      </c>
      <c r="C9" s="11"/>
      <c r="D9" s="11"/>
      <c r="E9" s="11"/>
      <c r="F9" s="11">
        <f>F8*1/100</f>
        <v>477.985</v>
      </c>
    </row>
    <row r="10">
      <c r="A10" s="11"/>
      <c r="B10" s="14" t="s">
        <v>17</v>
      </c>
      <c r="C10" s="11"/>
      <c r="D10" s="11"/>
      <c r="E10" s="11"/>
      <c r="F10" s="11">
        <f>SUM(F8:F9)</f>
        <v>48276.485</v>
      </c>
    </row>
    <row r="11">
      <c r="A11" s="11"/>
      <c r="B11" s="14" t="s">
        <v>18</v>
      </c>
      <c r="C11" s="11"/>
      <c r="D11" s="11"/>
      <c r="E11" s="11"/>
      <c r="F11" s="11">
        <f>F10*0.15</f>
        <v>7241.47275</v>
      </c>
    </row>
    <row r="12">
      <c r="A12" s="11"/>
      <c r="B12" s="14" t="s">
        <v>17</v>
      </c>
      <c r="C12" s="11"/>
      <c r="D12" s="11"/>
      <c r="E12" s="11"/>
      <c r="F12" s="11">
        <f>SUM(F10:F11)</f>
        <v>55517.95775</v>
      </c>
    </row>
    <row r="13">
      <c r="A13" s="11"/>
      <c r="B13" s="14" t="s">
        <v>19</v>
      </c>
      <c r="C13" s="11"/>
      <c r="D13" s="11"/>
      <c r="E13" s="11"/>
      <c r="F13" s="15">
        <f>F12</f>
        <v>55517.95775</v>
      </c>
    </row>
    <row r="14">
      <c r="A14" s="11"/>
      <c r="B14" s="14" t="s">
        <v>20</v>
      </c>
      <c r="C14" s="11"/>
      <c r="D14" s="11"/>
      <c r="E14" s="11"/>
      <c r="F14" s="11">
        <f>F13/100</f>
        <v>555.1795775</v>
      </c>
    </row>
    <row r="15">
      <c r="A15" s="11"/>
      <c r="B15" s="7" t="s">
        <v>21</v>
      </c>
      <c r="C15" s="11"/>
      <c r="D15" s="11"/>
      <c r="E15" s="11"/>
      <c r="F15" s="11"/>
    </row>
    <row r="16">
      <c r="A16" s="11"/>
      <c r="B16" s="7" t="s">
        <v>22</v>
      </c>
      <c r="C16" s="11"/>
      <c r="D16" s="11"/>
      <c r="E16" s="11"/>
      <c r="F16" s="11"/>
    </row>
    <row r="17">
      <c r="A17" s="11">
        <v>114.0</v>
      </c>
      <c r="B17" s="7" t="s">
        <v>23</v>
      </c>
      <c r="C17" s="11" t="s">
        <v>24</v>
      </c>
      <c r="D17" s="11">
        <v>0.5</v>
      </c>
      <c r="E17" s="13">
        <v>714.0</v>
      </c>
      <c r="F17" s="11">
        <f t="shared" ref="F17:F19" si="1">E17*D17</f>
        <v>357</v>
      </c>
    </row>
    <row r="18">
      <c r="A18" s="11">
        <v>115.0</v>
      </c>
      <c r="B18" s="7" t="s">
        <v>25</v>
      </c>
      <c r="C18" s="11" t="s">
        <v>24</v>
      </c>
      <c r="D18" s="11">
        <v>0.5</v>
      </c>
      <c r="E18" s="13">
        <v>714.0</v>
      </c>
      <c r="F18" s="11">
        <f t="shared" si="1"/>
        <v>357</v>
      </c>
    </row>
    <row r="19">
      <c r="A19" s="11">
        <v>9999.0</v>
      </c>
      <c r="B19" s="7" t="s">
        <v>26</v>
      </c>
      <c r="C19" s="11" t="s">
        <v>27</v>
      </c>
      <c r="D19" s="11">
        <v>10.07</v>
      </c>
      <c r="E19" s="12">
        <v>2.0</v>
      </c>
      <c r="F19" s="11">
        <f t="shared" si="1"/>
        <v>20.14</v>
      </c>
    </row>
    <row r="20">
      <c r="A20" s="11"/>
      <c r="B20" s="14" t="s">
        <v>15</v>
      </c>
      <c r="C20" s="11"/>
      <c r="D20" s="11"/>
      <c r="E20" s="11"/>
      <c r="F20" s="11">
        <f>SUM(F17:F19)</f>
        <v>734.14</v>
      </c>
    </row>
    <row r="21">
      <c r="A21" s="11"/>
      <c r="B21" s="14" t="s">
        <v>16</v>
      </c>
      <c r="C21" s="11"/>
      <c r="D21" s="11"/>
      <c r="E21" s="11"/>
      <c r="F21" s="11">
        <f>F20*0.01</f>
        <v>7.3414</v>
      </c>
    </row>
    <row r="22">
      <c r="A22" s="11"/>
      <c r="B22" s="14" t="s">
        <v>17</v>
      </c>
      <c r="C22" s="11"/>
      <c r="D22" s="11"/>
      <c r="E22" s="11"/>
      <c r="F22" s="16">
        <f>SUM(F20:F21)</f>
        <v>741.4814</v>
      </c>
    </row>
    <row r="23">
      <c r="A23" s="11"/>
      <c r="B23" s="14" t="s">
        <v>18</v>
      </c>
      <c r="C23" s="11"/>
      <c r="D23" s="11"/>
      <c r="E23" s="11"/>
      <c r="F23" s="16">
        <f>F22*0.15</f>
        <v>111.22221</v>
      </c>
    </row>
    <row r="24">
      <c r="A24" s="11"/>
      <c r="B24" s="14" t="s">
        <v>17</v>
      </c>
      <c r="C24" s="11"/>
      <c r="D24" s="11"/>
      <c r="E24" s="11"/>
      <c r="F24" s="16">
        <f>SUM(F22:F23)</f>
        <v>852.70361</v>
      </c>
    </row>
    <row r="25">
      <c r="A25" s="11"/>
      <c r="B25" s="14" t="s">
        <v>28</v>
      </c>
      <c r="C25" s="11"/>
      <c r="D25" s="11"/>
      <c r="E25" s="11"/>
      <c r="F25" s="16">
        <f>F24</f>
        <v>852.70361</v>
      </c>
    </row>
    <row r="26">
      <c r="A26" s="11"/>
      <c r="B26" s="14" t="s">
        <v>20</v>
      </c>
      <c r="C26" s="11"/>
      <c r="D26" s="11"/>
      <c r="E26" s="11"/>
      <c r="F26" s="9">
        <v>8.52</v>
      </c>
    </row>
    <row r="27">
      <c r="A27" s="11"/>
      <c r="B27" s="14" t="s">
        <v>29</v>
      </c>
      <c r="C27" s="11"/>
      <c r="D27" s="11"/>
      <c r="E27" s="11"/>
      <c r="F27" s="9">
        <v>9.0</v>
      </c>
    </row>
    <row r="28">
      <c r="A28" s="17" t="s">
        <v>30</v>
      </c>
      <c r="B28" s="2"/>
      <c r="C28" s="2"/>
      <c r="D28" s="2"/>
      <c r="E28" s="2"/>
      <c r="F28" s="3"/>
    </row>
    <row r="29">
      <c r="A29" s="18">
        <v>0.0</v>
      </c>
      <c r="B29" s="19" t="s">
        <v>31</v>
      </c>
      <c r="C29" s="2"/>
      <c r="D29" s="2"/>
      <c r="E29" s="2"/>
      <c r="F29" s="3"/>
    </row>
    <row r="30">
      <c r="A30" s="18" t="s">
        <v>2</v>
      </c>
      <c r="B30" s="18" t="s">
        <v>3</v>
      </c>
      <c r="C30" s="18" t="s">
        <v>4</v>
      </c>
      <c r="D30" s="18" t="s">
        <v>5</v>
      </c>
      <c r="E30" s="18" t="s">
        <v>6</v>
      </c>
      <c r="F30" s="18" t="s">
        <v>7</v>
      </c>
    </row>
    <row r="31">
      <c r="A31" s="20"/>
      <c r="B31" s="21" t="s">
        <v>8</v>
      </c>
      <c r="C31" s="20"/>
      <c r="D31" s="20"/>
      <c r="E31" s="20"/>
      <c r="F31" s="20"/>
    </row>
    <row r="32">
      <c r="A32" s="8"/>
      <c r="B32" s="21" t="s">
        <v>9</v>
      </c>
      <c r="C32" s="8"/>
      <c r="D32" s="8"/>
      <c r="E32" s="8"/>
      <c r="F32" s="8"/>
    </row>
    <row r="33">
      <c r="A33" s="22" t="s">
        <v>32</v>
      </c>
      <c r="B33" s="23" t="s">
        <v>33</v>
      </c>
      <c r="C33" s="24" t="s">
        <v>12</v>
      </c>
      <c r="D33" s="24">
        <v>100.0</v>
      </c>
      <c r="E33" s="25">
        <v>617.0</v>
      </c>
      <c r="F33" s="24">
        <f>D33*E33</f>
        <v>61700</v>
      </c>
    </row>
    <row r="34">
      <c r="A34" s="24">
        <v>2321.0</v>
      </c>
      <c r="B34" s="21" t="s">
        <v>13</v>
      </c>
      <c r="C34" s="24" t="s">
        <v>14</v>
      </c>
      <c r="D34" s="24">
        <v>50.0</v>
      </c>
      <c r="E34" s="25">
        <v>597.0</v>
      </c>
      <c r="F34" s="24">
        <f>D34*E34/100</f>
        <v>298.5</v>
      </c>
    </row>
    <row r="35">
      <c r="A35" s="24"/>
      <c r="B35" s="26" t="s">
        <v>15</v>
      </c>
      <c r="C35" s="24"/>
      <c r="D35" s="24"/>
      <c r="E35" s="24"/>
      <c r="F35" s="24">
        <f>SUM(F33:F34)</f>
        <v>61998.5</v>
      </c>
    </row>
    <row r="36">
      <c r="A36" s="24"/>
      <c r="B36" s="26" t="s">
        <v>16</v>
      </c>
      <c r="C36" s="24"/>
      <c r="D36" s="24"/>
      <c r="E36" s="24"/>
      <c r="F36" s="24">
        <f>F35*0.01</f>
        <v>619.985</v>
      </c>
    </row>
    <row r="37">
      <c r="A37" s="24"/>
      <c r="B37" s="26" t="s">
        <v>17</v>
      </c>
      <c r="C37" s="24"/>
      <c r="D37" s="24"/>
      <c r="E37" s="24"/>
      <c r="F37" s="24">
        <f>SUM(F35:F36)</f>
        <v>62618.485</v>
      </c>
    </row>
    <row r="38">
      <c r="A38" s="24"/>
      <c r="B38" s="26" t="s">
        <v>18</v>
      </c>
      <c r="C38" s="24"/>
      <c r="D38" s="24"/>
      <c r="E38" s="24"/>
      <c r="F38" s="27">
        <f>F37*0.15</f>
        <v>9392.77275</v>
      </c>
    </row>
    <row r="39">
      <c r="A39" s="24"/>
      <c r="B39" s="26" t="s">
        <v>17</v>
      </c>
      <c r="C39" s="24"/>
      <c r="D39" s="24"/>
      <c r="E39" s="24"/>
      <c r="F39" s="27">
        <f>SUM(F37:F38)</f>
        <v>72011.25775</v>
      </c>
    </row>
    <row r="40">
      <c r="A40" s="24"/>
      <c r="B40" s="26" t="s">
        <v>19</v>
      </c>
      <c r="C40" s="24"/>
      <c r="D40" s="24"/>
      <c r="E40" s="24"/>
      <c r="F40" s="27">
        <f>F39</f>
        <v>72011.25775</v>
      </c>
    </row>
    <row r="41">
      <c r="A41" s="24"/>
      <c r="B41" s="26" t="s">
        <v>20</v>
      </c>
      <c r="C41" s="24"/>
      <c r="D41" s="24"/>
      <c r="E41" s="24"/>
      <c r="F41" s="28">
        <f>F40/100</f>
        <v>720.1125775</v>
      </c>
    </row>
    <row r="42">
      <c r="A42" s="24"/>
      <c r="B42" s="21" t="s">
        <v>21</v>
      </c>
      <c r="C42" s="24"/>
      <c r="D42" s="24"/>
      <c r="E42" s="24"/>
      <c r="F42" s="24"/>
    </row>
    <row r="43">
      <c r="A43" s="24"/>
      <c r="B43" s="21" t="s">
        <v>22</v>
      </c>
      <c r="C43" s="24"/>
      <c r="D43" s="24"/>
      <c r="E43" s="24"/>
      <c r="F43" s="24"/>
    </row>
    <row r="44">
      <c r="A44" s="24">
        <v>114.0</v>
      </c>
      <c r="B44" s="21" t="s">
        <v>23</v>
      </c>
      <c r="C44" s="24" t="s">
        <v>24</v>
      </c>
      <c r="D44" s="24">
        <v>0.5</v>
      </c>
      <c r="E44" s="25">
        <v>714.0</v>
      </c>
      <c r="F44" s="24">
        <f t="shared" ref="F44:F46" si="2">D44*E44</f>
        <v>357</v>
      </c>
    </row>
    <row r="45">
      <c r="A45" s="24">
        <v>115.0</v>
      </c>
      <c r="B45" s="21" t="s">
        <v>25</v>
      </c>
      <c r="C45" s="24" t="s">
        <v>24</v>
      </c>
      <c r="D45" s="24">
        <v>0.5</v>
      </c>
      <c r="E45" s="25">
        <v>714.0</v>
      </c>
      <c r="F45" s="24">
        <f t="shared" si="2"/>
        <v>357</v>
      </c>
    </row>
    <row r="46">
      <c r="A46" s="24">
        <v>9999.0</v>
      </c>
      <c r="B46" s="21" t="s">
        <v>26</v>
      </c>
      <c r="C46" s="24" t="s">
        <v>27</v>
      </c>
      <c r="D46" s="24">
        <v>10.07</v>
      </c>
      <c r="E46" s="29">
        <v>2.0</v>
      </c>
      <c r="F46" s="24">
        <f t="shared" si="2"/>
        <v>20.14</v>
      </c>
    </row>
    <row r="47">
      <c r="A47" s="24"/>
      <c r="B47" s="26" t="s">
        <v>15</v>
      </c>
      <c r="C47" s="24"/>
      <c r="D47" s="24"/>
      <c r="E47" s="24"/>
      <c r="F47" s="24">
        <f>SUM(F44:F46)</f>
        <v>734.14</v>
      </c>
    </row>
    <row r="48">
      <c r="A48" s="24"/>
      <c r="B48" s="26" t="s">
        <v>16</v>
      </c>
      <c r="C48" s="24"/>
      <c r="D48" s="24"/>
      <c r="E48" s="24"/>
      <c r="F48" s="24">
        <f>F47*0.01</f>
        <v>7.3414</v>
      </c>
    </row>
    <row r="49">
      <c r="A49" s="24"/>
      <c r="B49" s="26" t="s">
        <v>17</v>
      </c>
      <c r="C49" s="24"/>
      <c r="D49" s="24"/>
      <c r="E49" s="24"/>
      <c r="F49" s="27">
        <f>SUM(F47:F48)</f>
        <v>741.4814</v>
      </c>
    </row>
    <row r="50">
      <c r="A50" s="24"/>
      <c r="B50" s="26" t="s">
        <v>18</v>
      </c>
      <c r="C50" s="24"/>
      <c r="D50" s="24"/>
      <c r="E50" s="24"/>
      <c r="F50" s="27">
        <f>F49*0.15</f>
        <v>111.22221</v>
      </c>
    </row>
    <row r="51">
      <c r="A51" s="24"/>
      <c r="B51" s="26" t="s">
        <v>17</v>
      </c>
      <c r="C51" s="24"/>
      <c r="D51" s="24"/>
      <c r="E51" s="24"/>
      <c r="F51" s="27">
        <f>SUM(F49:F50)</f>
        <v>852.70361</v>
      </c>
    </row>
    <row r="52">
      <c r="A52" s="24"/>
      <c r="B52" s="26" t="s">
        <v>28</v>
      </c>
      <c r="C52" s="24"/>
      <c r="D52" s="24"/>
      <c r="E52" s="24"/>
      <c r="F52" s="27">
        <f>F51</f>
        <v>852.70361</v>
      </c>
    </row>
    <row r="53">
      <c r="A53" s="24"/>
      <c r="B53" s="26" t="s">
        <v>20</v>
      </c>
      <c r="C53" s="24"/>
      <c r="D53" s="24"/>
      <c r="E53" s="24"/>
      <c r="F53" s="22">
        <v>8.52</v>
      </c>
    </row>
    <row r="54">
      <c r="A54" s="24"/>
      <c r="B54" s="26" t="s">
        <v>29</v>
      </c>
      <c r="C54" s="24"/>
      <c r="D54" s="24"/>
      <c r="E54" s="24"/>
      <c r="F54" s="22">
        <v>9.0</v>
      </c>
    </row>
    <row r="55">
      <c r="A55" s="30" t="s">
        <v>34</v>
      </c>
      <c r="B55" s="2"/>
      <c r="C55" s="2"/>
      <c r="D55" s="2"/>
      <c r="E55" s="2"/>
      <c r="F55" s="3"/>
    </row>
    <row r="56">
      <c r="A56" s="4">
        <v>0.0</v>
      </c>
      <c r="B56" s="5" t="s">
        <v>35</v>
      </c>
      <c r="C56" s="2"/>
      <c r="D56" s="2"/>
      <c r="E56" s="2"/>
      <c r="F56" s="3"/>
    </row>
    <row r="57">
      <c r="A57" s="4" t="s">
        <v>2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</row>
    <row r="58">
      <c r="A58" s="6"/>
      <c r="B58" s="7" t="s">
        <v>8</v>
      </c>
      <c r="C58" s="6"/>
      <c r="D58" s="6"/>
      <c r="E58" s="6"/>
      <c r="F58" s="6"/>
    </row>
    <row r="59">
      <c r="A59" s="8"/>
      <c r="B59" s="7" t="s">
        <v>9</v>
      </c>
      <c r="C59" s="8"/>
      <c r="D59" s="8"/>
      <c r="E59" s="8"/>
      <c r="F59" s="8"/>
    </row>
    <row r="60">
      <c r="A60" s="9" t="s">
        <v>36</v>
      </c>
      <c r="B60" s="10" t="s">
        <v>37</v>
      </c>
      <c r="C60" s="11" t="s">
        <v>12</v>
      </c>
      <c r="D60" s="11">
        <v>100.0</v>
      </c>
      <c r="E60" s="13">
        <v>613.0</v>
      </c>
      <c r="F60" s="11">
        <f>D60*E60</f>
        <v>61300</v>
      </c>
    </row>
    <row r="61">
      <c r="A61" s="11">
        <v>2321.0</v>
      </c>
      <c r="B61" s="7" t="s">
        <v>13</v>
      </c>
      <c r="C61" s="11" t="s">
        <v>14</v>
      </c>
      <c r="D61" s="11">
        <v>50.0</v>
      </c>
      <c r="E61" s="13">
        <v>597.0</v>
      </c>
      <c r="F61" s="11">
        <f>D61*E61/100</f>
        <v>298.5</v>
      </c>
    </row>
    <row r="62">
      <c r="A62" s="11"/>
      <c r="B62" s="14" t="s">
        <v>15</v>
      </c>
      <c r="C62" s="11"/>
      <c r="D62" s="11"/>
      <c r="E62" s="11"/>
      <c r="F62" s="11">
        <f>SUM(F60:F61)</f>
        <v>61598.5</v>
      </c>
    </row>
    <row r="63">
      <c r="A63" s="11"/>
      <c r="B63" s="14" t="s">
        <v>16</v>
      </c>
      <c r="C63" s="11"/>
      <c r="D63" s="11"/>
      <c r="E63" s="11"/>
      <c r="F63" s="11">
        <f>F62*0.01</f>
        <v>615.985</v>
      </c>
    </row>
    <row r="64">
      <c r="A64" s="11"/>
      <c r="B64" s="14" t="s">
        <v>17</v>
      </c>
      <c r="C64" s="11"/>
      <c r="D64" s="11"/>
      <c r="E64" s="11"/>
      <c r="F64" s="11">
        <f>SUM(F62:F63)</f>
        <v>62214.485</v>
      </c>
    </row>
    <row r="65">
      <c r="A65" s="11">
        <v>114.0</v>
      </c>
      <c r="B65" s="14" t="s">
        <v>18</v>
      </c>
      <c r="C65" s="11"/>
      <c r="D65" s="11"/>
      <c r="E65" s="11"/>
      <c r="F65" s="16">
        <f>F64*0.15</f>
        <v>9332.17275</v>
      </c>
    </row>
    <row r="66">
      <c r="A66" s="11">
        <v>115.0</v>
      </c>
      <c r="B66" s="14" t="s">
        <v>17</v>
      </c>
      <c r="C66" s="11"/>
      <c r="D66" s="11"/>
      <c r="E66" s="11"/>
      <c r="F66" s="16">
        <f>SUM(F64:F65)</f>
        <v>71546.65775</v>
      </c>
    </row>
    <row r="67">
      <c r="A67" s="11">
        <v>9999.0</v>
      </c>
      <c r="B67" s="14" t="s">
        <v>19</v>
      </c>
      <c r="C67" s="11"/>
      <c r="D67" s="11"/>
      <c r="E67" s="11"/>
      <c r="F67" s="16">
        <f>F66</f>
        <v>71546.65775</v>
      </c>
    </row>
    <row r="68">
      <c r="A68" s="11"/>
      <c r="B68" s="14" t="s">
        <v>20</v>
      </c>
      <c r="C68" s="11"/>
      <c r="D68" s="11"/>
      <c r="E68" s="11"/>
      <c r="F68" s="9">
        <v>715.46</v>
      </c>
    </row>
    <row r="69">
      <c r="A69" s="11"/>
      <c r="B69" s="7" t="s">
        <v>21</v>
      </c>
      <c r="C69" s="11"/>
      <c r="D69" s="11"/>
      <c r="E69" s="11"/>
      <c r="F69" s="11"/>
    </row>
    <row r="70">
      <c r="A70" s="11"/>
      <c r="B70" s="7" t="s">
        <v>22</v>
      </c>
      <c r="C70" s="11"/>
      <c r="D70" s="11"/>
      <c r="E70" s="11"/>
      <c r="F70" s="11"/>
    </row>
    <row r="71">
      <c r="A71" s="11">
        <v>114.0</v>
      </c>
      <c r="B71" s="7" t="s">
        <v>23</v>
      </c>
      <c r="C71" s="11" t="s">
        <v>24</v>
      </c>
      <c r="D71" s="11">
        <v>0.5</v>
      </c>
      <c r="E71" s="13">
        <v>714.0</v>
      </c>
      <c r="F71" s="11">
        <f t="shared" ref="F71:F73" si="3">D71*E71</f>
        <v>357</v>
      </c>
    </row>
    <row r="72">
      <c r="A72" s="11">
        <v>115.0</v>
      </c>
      <c r="B72" s="7" t="s">
        <v>25</v>
      </c>
      <c r="C72" s="11" t="s">
        <v>24</v>
      </c>
      <c r="D72" s="11">
        <v>0.5</v>
      </c>
      <c r="E72" s="13">
        <v>714.0</v>
      </c>
      <c r="F72" s="11">
        <f t="shared" si="3"/>
        <v>357</v>
      </c>
    </row>
    <row r="73">
      <c r="A73" s="11">
        <v>9999.0</v>
      </c>
      <c r="B73" s="7" t="s">
        <v>26</v>
      </c>
      <c r="C73" s="11" t="s">
        <v>27</v>
      </c>
      <c r="D73" s="11">
        <v>10.07</v>
      </c>
      <c r="E73" s="12">
        <v>2.0</v>
      </c>
      <c r="F73" s="11">
        <f t="shared" si="3"/>
        <v>20.14</v>
      </c>
    </row>
    <row r="74">
      <c r="A74" s="11"/>
      <c r="B74" s="14" t="s">
        <v>15</v>
      </c>
      <c r="C74" s="11"/>
      <c r="D74" s="11"/>
      <c r="E74" s="11"/>
      <c r="F74" s="11">
        <f>SUM(F71:F73)</f>
        <v>734.14</v>
      </c>
    </row>
    <row r="75">
      <c r="A75" s="11"/>
      <c r="B75" s="14" t="s">
        <v>16</v>
      </c>
      <c r="C75" s="11"/>
      <c r="D75" s="11"/>
      <c r="E75" s="11"/>
      <c r="F75" s="11">
        <f>F74*0.01</f>
        <v>7.3414</v>
      </c>
    </row>
    <row r="76">
      <c r="A76" s="11"/>
      <c r="B76" s="14" t="s">
        <v>17</v>
      </c>
      <c r="C76" s="11"/>
      <c r="D76" s="11"/>
      <c r="E76" s="11"/>
      <c r="F76" s="16">
        <f>SUM(F74:F75)</f>
        <v>741.4814</v>
      </c>
    </row>
    <row r="77">
      <c r="A77" s="11"/>
      <c r="B77" s="14" t="s">
        <v>18</v>
      </c>
      <c r="C77" s="11"/>
      <c r="D77" s="11"/>
      <c r="E77" s="11"/>
      <c r="F77" s="16">
        <f>F76*0.15</f>
        <v>111.22221</v>
      </c>
    </row>
    <row r="78">
      <c r="A78" s="11"/>
      <c r="B78" s="14" t="s">
        <v>17</v>
      </c>
      <c r="C78" s="11"/>
      <c r="D78" s="11"/>
      <c r="E78" s="11"/>
      <c r="F78" s="16">
        <f>SUM(F76:F77)</f>
        <v>852.70361</v>
      </c>
    </row>
    <row r="79">
      <c r="A79" s="11"/>
      <c r="B79" s="14" t="s">
        <v>28</v>
      </c>
      <c r="C79" s="11"/>
      <c r="D79" s="11"/>
      <c r="E79" s="11"/>
      <c r="F79" s="16">
        <f>F78</f>
        <v>852.70361</v>
      </c>
    </row>
    <row r="80">
      <c r="A80" s="11"/>
      <c r="B80" s="14" t="s">
        <v>20</v>
      </c>
      <c r="C80" s="11"/>
      <c r="D80" s="11"/>
      <c r="E80" s="11"/>
      <c r="F80" s="9">
        <v>8.52</v>
      </c>
    </row>
    <row r="81">
      <c r="A81" s="11"/>
      <c r="B81" s="14" t="s">
        <v>29</v>
      </c>
      <c r="C81" s="11"/>
      <c r="D81" s="11"/>
      <c r="E81" s="11"/>
      <c r="F81" s="9">
        <v>9.0</v>
      </c>
    </row>
    <row r="82">
      <c r="A82" s="17" t="s">
        <v>38</v>
      </c>
      <c r="B82" s="2"/>
      <c r="C82" s="2"/>
      <c r="D82" s="2"/>
      <c r="E82" s="2"/>
      <c r="F82" s="3"/>
    </row>
    <row r="83">
      <c r="A83" s="18">
        <v>0.0</v>
      </c>
      <c r="B83" s="19" t="s">
        <v>39</v>
      </c>
      <c r="C83" s="2"/>
      <c r="D83" s="2"/>
      <c r="E83" s="2"/>
      <c r="F83" s="3"/>
    </row>
    <row r="84">
      <c r="A84" s="18" t="s">
        <v>2</v>
      </c>
      <c r="B84" s="18" t="s">
        <v>3</v>
      </c>
      <c r="C84" s="18" t="s">
        <v>4</v>
      </c>
      <c r="D84" s="18" t="s">
        <v>5</v>
      </c>
      <c r="E84" s="18" t="s">
        <v>6</v>
      </c>
      <c r="F84" s="18" t="s">
        <v>7</v>
      </c>
    </row>
    <row r="85">
      <c r="A85" s="20"/>
      <c r="B85" s="21" t="s">
        <v>8</v>
      </c>
      <c r="C85" s="20"/>
      <c r="D85" s="20"/>
      <c r="E85" s="20"/>
      <c r="F85" s="20"/>
    </row>
    <row r="86">
      <c r="A86" s="8"/>
      <c r="B86" s="21" t="s">
        <v>9</v>
      </c>
      <c r="C86" s="8"/>
      <c r="D86" s="8"/>
      <c r="E86" s="8"/>
      <c r="F86" s="8"/>
    </row>
    <row r="87">
      <c r="A87" s="31" t="s">
        <v>40</v>
      </c>
      <c r="B87" s="21" t="s">
        <v>41</v>
      </c>
      <c r="C87" s="24" t="s">
        <v>12</v>
      </c>
      <c r="D87" s="24">
        <v>100.0</v>
      </c>
      <c r="E87" s="25">
        <v>722.0</v>
      </c>
      <c r="F87" s="24">
        <f>D87*E87</f>
        <v>72200</v>
      </c>
    </row>
    <row r="88">
      <c r="A88" s="24">
        <v>2321.0</v>
      </c>
      <c r="B88" s="21" t="s">
        <v>13</v>
      </c>
      <c r="C88" s="24" t="s">
        <v>14</v>
      </c>
      <c r="D88" s="24">
        <v>50.0</v>
      </c>
      <c r="E88" s="25">
        <v>597.0</v>
      </c>
      <c r="F88" s="24">
        <f>E88/2</f>
        <v>298.5</v>
      </c>
    </row>
    <row r="89">
      <c r="A89" s="24"/>
      <c r="B89" s="26" t="s">
        <v>15</v>
      </c>
      <c r="C89" s="24"/>
      <c r="D89" s="24"/>
      <c r="E89" s="29"/>
      <c r="F89" s="24">
        <f>SUM(F87:F88)</f>
        <v>72498.5</v>
      </c>
    </row>
    <row r="90">
      <c r="A90" s="24"/>
      <c r="B90" s="26" t="s">
        <v>16</v>
      </c>
      <c r="C90" s="24"/>
      <c r="D90" s="24"/>
      <c r="E90" s="29"/>
      <c r="F90" s="24">
        <f>F89*0.01</f>
        <v>724.985</v>
      </c>
    </row>
    <row r="91">
      <c r="A91" s="24"/>
      <c r="B91" s="26" t="s">
        <v>17</v>
      </c>
      <c r="C91" s="24"/>
      <c r="D91" s="24"/>
      <c r="E91" s="29"/>
      <c r="F91" s="24">
        <f>SUM(F89:F90)</f>
        <v>73223.485</v>
      </c>
    </row>
    <row r="92">
      <c r="A92" s="24"/>
      <c r="B92" s="26" t="s">
        <v>18</v>
      </c>
      <c r="C92" s="24"/>
      <c r="D92" s="24"/>
      <c r="E92" s="29"/>
      <c r="F92" s="27">
        <f>F91*0.15</f>
        <v>10983.52275</v>
      </c>
    </row>
    <row r="93">
      <c r="A93" s="24"/>
      <c r="B93" s="26" t="s">
        <v>17</v>
      </c>
      <c r="C93" s="24"/>
      <c r="D93" s="24"/>
      <c r="E93" s="29"/>
      <c r="F93" s="27">
        <f>SUM(F91:F92)</f>
        <v>84207.00775</v>
      </c>
    </row>
    <row r="94">
      <c r="A94" s="24"/>
      <c r="B94" s="26" t="s">
        <v>19</v>
      </c>
      <c r="C94" s="24"/>
      <c r="D94" s="24"/>
      <c r="E94" s="29"/>
      <c r="F94" s="27">
        <f>F93</f>
        <v>84207.00775</v>
      </c>
    </row>
    <row r="95">
      <c r="A95" s="24"/>
      <c r="B95" s="26" t="s">
        <v>20</v>
      </c>
      <c r="C95" s="24"/>
      <c r="D95" s="24"/>
      <c r="E95" s="29"/>
      <c r="F95" s="22">
        <v>1151.0</v>
      </c>
    </row>
    <row r="96">
      <c r="A96" s="24"/>
      <c r="B96" s="21" t="s">
        <v>21</v>
      </c>
      <c r="C96" s="24"/>
      <c r="D96" s="24"/>
      <c r="E96" s="29"/>
      <c r="F96" s="24"/>
    </row>
    <row r="97">
      <c r="A97" s="24"/>
      <c r="B97" s="21" t="s">
        <v>22</v>
      </c>
      <c r="C97" s="24"/>
      <c r="D97" s="24"/>
      <c r="E97" s="29"/>
      <c r="F97" s="24"/>
    </row>
    <row r="98">
      <c r="A98" s="24">
        <v>114.0</v>
      </c>
      <c r="B98" s="21" t="s">
        <v>23</v>
      </c>
      <c r="C98" s="24" t="s">
        <v>24</v>
      </c>
      <c r="D98" s="24">
        <v>0.5</v>
      </c>
      <c r="E98" s="25">
        <v>714.0</v>
      </c>
      <c r="F98" s="24">
        <f t="shared" ref="F98:F100" si="4">E98*D98</f>
        <v>357</v>
      </c>
    </row>
    <row r="99">
      <c r="A99" s="24">
        <v>115.0</v>
      </c>
      <c r="B99" s="21" t="s">
        <v>25</v>
      </c>
      <c r="C99" s="24" t="s">
        <v>24</v>
      </c>
      <c r="D99" s="24">
        <v>0.5</v>
      </c>
      <c r="E99" s="25">
        <v>714.0</v>
      </c>
      <c r="F99" s="24">
        <f t="shared" si="4"/>
        <v>357</v>
      </c>
    </row>
    <row r="100">
      <c r="A100" s="24">
        <v>9999.0</v>
      </c>
      <c r="B100" s="21" t="s">
        <v>26</v>
      </c>
      <c r="C100" s="24" t="s">
        <v>27</v>
      </c>
      <c r="D100" s="24">
        <v>10.07</v>
      </c>
      <c r="E100" s="29">
        <v>2.0</v>
      </c>
      <c r="F100" s="24">
        <f t="shared" si="4"/>
        <v>20.14</v>
      </c>
    </row>
    <row r="101">
      <c r="A101" s="24"/>
      <c r="B101" s="26" t="s">
        <v>15</v>
      </c>
      <c r="C101" s="24"/>
      <c r="D101" s="24"/>
      <c r="E101" s="24"/>
      <c r="F101" s="24">
        <f>SUM(F98:F100)</f>
        <v>734.14</v>
      </c>
    </row>
    <row r="102">
      <c r="A102" s="24"/>
      <c r="B102" s="26" t="s">
        <v>16</v>
      </c>
      <c r="C102" s="24"/>
      <c r="D102" s="24"/>
      <c r="E102" s="24"/>
      <c r="F102" s="24">
        <f>F101*0.01</f>
        <v>7.3414</v>
      </c>
    </row>
    <row r="103">
      <c r="A103" s="24"/>
      <c r="B103" s="26" t="s">
        <v>17</v>
      </c>
      <c r="C103" s="24"/>
      <c r="D103" s="24"/>
      <c r="E103" s="24"/>
      <c r="F103" s="27">
        <f>SUM(F101:F102)</f>
        <v>741.4814</v>
      </c>
    </row>
    <row r="104">
      <c r="A104" s="24"/>
      <c r="B104" s="26" t="s">
        <v>18</v>
      </c>
      <c r="C104" s="24"/>
      <c r="D104" s="24"/>
      <c r="E104" s="24"/>
      <c r="F104" s="27">
        <f>F103*0.15</f>
        <v>111.22221</v>
      </c>
    </row>
    <row r="105">
      <c r="A105" s="24"/>
      <c r="B105" s="26" t="s">
        <v>17</v>
      </c>
      <c r="C105" s="24"/>
      <c r="D105" s="24"/>
      <c r="E105" s="24"/>
      <c r="F105" s="27">
        <f>SUM(F103:F104)</f>
        <v>852.70361</v>
      </c>
    </row>
    <row r="106">
      <c r="A106" s="24"/>
      <c r="B106" s="26" t="s">
        <v>28</v>
      </c>
      <c r="C106" s="24"/>
      <c r="D106" s="24"/>
      <c r="E106" s="24"/>
      <c r="F106" s="27">
        <f>F105</f>
        <v>852.70361</v>
      </c>
    </row>
    <row r="107">
      <c r="A107" s="24"/>
      <c r="B107" s="26" t="s">
        <v>20</v>
      </c>
      <c r="C107" s="24"/>
      <c r="D107" s="24"/>
      <c r="E107" s="24"/>
      <c r="F107" s="22">
        <v>8.52</v>
      </c>
    </row>
    <row r="108">
      <c r="A108" s="24"/>
      <c r="B108" s="26" t="s">
        <v>29</v>
      </c>
      <c r="C108" s="24"/>
      <c r="D108" s="24"/>
      <c r="E108" s="24"/>
      <c r="F108" s="22">
        <v>9.0</v>
      </c>
    </row>
    <row r="109">
      <c r="A109" s="30" t="s">
        <v>42</v>
      </c>
      <c r="B109" s="2"/>
      <c r="C109" s="2"/>
      <c r="D109" s="2"/>
      <c r="E109" s="2"/>
      <c r="F109" s="3"/>
    </row>
    <row r="110">
      <c r="A110" s="4">
        <v>0.0</v>
      </c>
      <c r="B110" s="5" t="s">
        <v>43</v>
      </c>
      <c r="C110" s="2"/>
      <c r="D110" s="2"/>
      <c r="E110" s="2"/>
      <c r="F110" s="3"/>
    </row>
    <row r="111">
      <c r="A111" s="4" t="s">
        <v>2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</row>
    <row r="112">
      <c r="A112" s="6"/>
      <c r="B112" s="7" t="s">
        <v>8</v>
      </c>
      <c r="C112" s="6"/>
      <c r="D112" s="6"/>
      <c r="E112" s="6"/>
      <c r="F112" s="6"/>
    </row>
    <row r="113">
      <c r="A113" s="8"/>
      <c r="B113" s="7" t="s">
        <v>9</v>
      </c>
      <c r="C113" s="8"/>
      <c r="D113" s="8"/>
      <c r="E113" s="8"/>
      <c r="F113" s="8"/>
    </row>
    <row r="114">
      <c r="A114" s="9" t="s">
        <v>44</v>
      </c>
      <c r="B114" s="10" t="s">
        <v>45</v>
      </c>
      <c r="C114" s="11" t="s">
        <v>12</v>
      </c>
      <c r="D114" s="11">
        <v>100.0</v>
      </c>
      <c r="E114" s="13">
        <v>988.0</v>
      </c>
      <c r="F114" s="11">
        <f>D114*E114</f>
        <v>98800</v>
      </c>
    </row>
    <row r="115">
      <c r="A115" s="11">
        <v>2321.0</v>
      </c>
      <c r="B115" s="7" t="s">
        <v>13</v>
      </c>
      <c r="C115" s="11" t="s">
        <v>14</v>
      </c>
      <c r="D115" s="11">
        <v>50.0</v>
      </c>
      <c r="E115" s="13">
        <v>597.0</v>
      </c>
      <c r="F115" s="11">
        <f>D115*E115/100</f>
        <v>298.5</v>
      </c>
    </row>
    <row r="116">
      <c r="A116" s="11"/>
      <c r="B116" s="14" t="s">
        <v>15</v>
      </c>
      <c r="C116" s="11"/>
      <c r="D116" s="11"/>
      <c r="E116" s="12"/>
      <c r="F116" s="11">
        <f>SUM(F114:F115)</f>
        <v>99098.5</v>
      </c>
    </row>
    <row r="117">
      <c r="A117" s="11"/>
      <c r="B117" s="14" t="s">
        <v>16</v>
      </c>
      <c r="C117" s="11"/>
      <c r="D117" s="11"/>
      <c r="E117" s="12"/>
      <c r="F117" s="11">
        <f>F116*0.01</f>
        <v>990.985</v>
      </c>
    </row>
    <row r="118">
      <c r="A118" s="11"/>
      <c r="B118" s="14" t="s">
        <v>17</v>
      </c>
      <c r="C118" s="11"/>
      <c r="D118" s="11"/>
      <c r="E118" s="12"/>
      <c r="F118" s="11">
        <f>SUM(F116:F117)</f>
        <v>100089.485</v>
      </c>
    </row>
    <row r="119">
      <c r="A119" s="11"/>
      <c r="B119" s="14" t="s">
        <v>18</v>
      </c>
      <c r="C119" s="11"/>
      <c r="D119" s="11"/>
      <c r="E119" s="12"/>
      <c r="F119" s="16">
        <f>F118*0.15</f>
        <v>15013.42275</v>
      </c>
    </row>
    <row r="120">
      <c r="A120" s="11"/>
      <c r="B120" s="14" t="s">
        <v>17</v>
      </c>
      <c r="C120" s="11"/>
      <c r="D120" s="11"/>
      <c r="E120" s="12"/>
      <c r="F120" s="16">
        <f>SUM(F118:F119)</f>
        <v>115102.9078</v>
      </c>
    </row>
    <row r="121">
      <c r="A121" s="11"/>
      <c r="B121" s="14" t="s">
        <v>19</v>
      </c>
      <c r="C121" s="11"/>
      <c r="D121" s="11"/>
      <c r="E121" s="12"/>
      <c r="F121" s="16">
        <f>F120</f>
        <v>115102.9078</v>
      </c>
    </row>
    <row r="122">
      <c r="A122" s="11"/>
      <c r="B122" s="14" t="s">
        <v>20</v>
      </c>
      <c r="C122" s="11"/>
      <c r="D122" s="11"/>
      <c r="E122" s="12"/>
      <c r="F122" s="11">
        <f>F121/100</f>
        <v>1151.029078</v>
      </c>
    </row>
    <row r="123">
      <c r="A123" s="11"/>
      <c r="B123" s="7"/>
      <c r="C123" s="11"/>
      <c r="D123" s="11"/>
      <c r="E123" s="12"/>
      <c r="F123" s="11"/>
    </row>
    <row r="124">
      <c r="A124" s="11"/>
      <c r="B124" s="7" t="s">
        <v>21</v>
      </c>
      <c r="C124" s="11"/>
      <c r="D124" s="11"/>
      <c r="E124" s="12"/>
      <c r="F124" s="11"/>
    </row>
    <row r="125">
      <c r="A125" s="11"/>
      <c r="B125" s="7" t="s">
        <v>22</v>
      </c>
      <c r="C125" s="11"/>
      <c r="D125" s="11"/>
      <c r="E125" s="13"/>
      <c r="F125" s="11"/>
    </row>
    <row r="126">
      <c r="A126" s="11">
        <v>114.0</v>
      </c>
      <c r="B126" s="7" t="s">
        <v>23</v>
      </c>
      <c r="C126" s="11" t="s">
        <v>24</v>
      </c>
      <c r="D126" s="11">
        <v>0.5</v>
      </c>
      <c r="E126" s="13">
        <v>714.0</v>
      </c>
      <c r="F126" s="11">
        <f t="shared" ref="F126:F128" si="5">D126*E126</f>
        <v>357</v>
      </c>
    </row>
    <row r="127">
      <c r="A127" s="11">
        <v>115.0</v>
      </c>
      <c r="B127" s="7" t="s">
        <v>25</v>
      </c>
      <c r="C127" s="11" t="s">
        <v>24</v>
      </c>
      <c r="D127" s="11">
        <v>0.5</v>
      </c>
      <c r="E127" s="13">
        <v>714.0</v>
      </c>
      <c r="F127" s="11">
        <f t="shared" si="5"/>
        <v>357</v>
      </c>
    </row>
    <row r="128">
      <c r="A128" s="11">
        <v>9999.0</v>
      </c>
      <c r="B128" s="7" t="s">
        <v>26</v>
      </c>
      <c r="C128" s="11" t="s">
        <v>27</v>
      </c>
      <c r="D128" s="11">
        <v>10.07</v>
      </c>
      <c r="E128" s="12">
        <v>2.0</v>
      </c>
      <c r="F128" s="11">
        <f t="shared" si="5"/>
        <v>20.14</v>
      </c>
    </row>
    <row r="129">
      <c r="A129" s="11"/>
      <c r="B129" s="14" t="s">
        <v>15</v>
      </c>
      <c r="C129" s="11"/>
      <c r="D129" s="11"/>
      <c r="E129" s="12"/>
      <c r="F129" s="11">
        <f>SUM(F126:F128)</f>
        <v>734.14</v>
      </c>
    </row>
    <row r="130">
      <c r="A130" s="11"/>
      <c r="B130" s="14" t="s">
        <v>16</v>
      </c>
      <c r="C130" s="11"/>
      <c r="D130" s="11"/>
      <c r="E130" s="12"/>
      <c r="F130" s="11">
        <f>F129*0.01</f>
        <v>7.3414</v>
      </c>
    </row>
    <row r="131">
      <c r="A131" s="11"/>
      <c r="B131" s="14" t="s">
        <v>17</v>
      </c>
      <c r="C131" s="11"/>
      <c r="D131" s="11"/>
      <c r="E131" s="12"/>
      <c r="F131" s="16">
        <f>SUM(F129:F130)</f>
        <v>741.4814</v>
      </c>
    </row>
    <row r="132">
      <c r="A132" s="11"/>
      <c r="B132" s="14" t="s">
        <v>18</v>
      </c>
      <c r="C132" s="11"/>
      <c r="D132" s="11"/>
      <c r="E132" s="12"/>
      <c r="F132" s="16">
        <f>F131*0.15</f>
        <v>111.22221</v>
      </c>
    </row>
    <row r="133">
      <c r="A133" s="11"/>
      <c r="B133" s="14" t="s">
        <v>17</v>
      </c>
      <c r="C133" s="11"/>
      <c r="D133" s="11"/>
      <c r="E133" s="12"/>
      <c r="F133" s="16">
        <f>SUM(F131:F132)</f>
        <v>852.70361</v>
      </c>
    </row>
    <row r="134">
      <c r="A134" s="11"/>
      <c r="B134" s="14" t="s">
        <v>28</v>
      </c>
      <c r="C134" s="11"/>
      <c r="D134" s="11"/>
      <c r="E134" s="12"/>
      <c r="F134" s="16">
        <f>F133</f>
        <v>852.70361</v>
      </c>
    </row>
    <row r="135">
      <c r="A135" s="11"/>
      <c r="B135" s="14" t="s">
        <v>20</v>
      </c>
      <c r="C135" s="11"/>
      <c r="D135" s="11"/>
      <c r="E135" s="11"/>
      <c r="F135" s="9">
        <v>8.52</v>
      </c>
    </row>
    <row r="136">
      <c r="A136" s="11"/>
      <c r="B136" s="14" t="s">
        <v>29</v>
      </c>
      <c r="C136" s="11"/>
      <c r="D136" s="11"/>
      <c r="E136" s="11"/>
      <c r="F136" s="9">
        <v>9.0</v>
      </c>
    </row>
    <row r="137">
      <c r="A137" s="11"/>
      <c r="B137" s="7"/>
      <c r="C137" s="11"/>
      <c r="D137" s="11"/>
      <c r="E137" s="11"/>
      <c r="F137" s="11"/>
    </row>
    <row r="138">
      <c r="A138" s="17" t="s">
        <v>42</v>
      </c>
      <c r="B138" s="2"/>
      <c r="C138" s="2"/>
      <c r="D138" s="2"/>
      <c r="E138" s="2"/>
      <c r="F138" s="3"/>
    </row>
    <row r="139">
      <c r="A139" s="18">
        <v>0.0</v>
      </c>
      <c r="B139" s="19" t="s">
        <v>46</v>
      </c>
      <c r="C139" s="2"/>
      <c r="D139" s="2"/>
      <c r="E139" s="2"/>
      <c r="F139" s="3"/>
    </row>
    <row r="140">
      <c r="A140" s="18" t="s">
        <v>2</v>
      </c>
      <c r="B140" s="18" t="s">
        <v>3</v>
      </c>
      <c r="C140" s="18" t="s">
        <v>4</v>
      </c>
      <c r="D140" s="18" t="s">
        <v>5</v>
      </c>
      <c r="E140" s="18" t="s">
        <v>6</v>
      </c>
      <c r="F140" s="18" t="s">
        <v>7</v>
      </c>
    </row>
    <row r="141">
      <c r="A141" s="20"/>
      <c r="B141" s="21" t="s">
        <v>8</v>
      </c>
      <c r="C141" s="20"/>
      <c r="D141" s="20"/>
      <c r="E141" s="20"/>
      <c r="F141" s="20"/>
    </row>
    <row r="142">
      <c r="A142" s="8"/>
      <c r="B142" s="21" t="s">
        <v>9</v>
      </c>
      <c r="C142" s="8"/>
      <c r="D142" s="8"/>
      <c r="E142" s="8"/>
      <c r="F142" s="8"/>
    </row>
    <row r="143">
      <c r="A143" s="22" t="s">
        <v>47</v>
      </c>
      <c r="B143" s="23" t="s">
        <v>48</v>
      </c>
      <c r="C143" s="24" t="s">
        <v>12</v>
      </c>
      <c r="D143" s="24">
        <v>100.0</v>
      </c>
      <c r="E143" s="29">
        <v>1240.0</v>
      </c>
      <c r="F143" s="24">
        <f>D143*E143</f>
        <v>124000</v>
      </c>
    </row>
    <row r="144">
      <c r="A144" s="24">
        <v>2321.0</v>
      </c>
      <c r="B144" s="21" t="s">
        <v>13</v>
      </c>
      <c r="C144" s="24" t="s">
        <v>14</v>
      </c>
      <c r="D144" s="24">
        <v>50.0</v>
      </c>
      <c r="E144" s="25">
        <v>597.0</v>
      </c>
      <c r="F144" s="24">
        <f>D144*E144/100</f>
        <v>298.5</v>
      </c>
    </row>
    <row r="145">
      <c r="A145" s="24"/>
      <c r="B145" s="26" t="s">
        <v>15</v>
      </c>
      <c r="C145" s="24"/>
      <c r="D145" s="24"/>
      <c r="E145" s="29"/>
      <c r="F145" s="24">
        <f>SUM(F143:F144)</f>
        <v>124298.5</v>
      </c>
    </row>
    <row r="146">
      <c r="A146" s="24"/>
      <c r="B146" s="26" t="s">
        <v>16</v>
      </c>
      <c r="C146" s="24"/>
      <c r="D146" s="24"/>
      <c r="E146" s="29"/>
      <c r="F146" s="24">
        <f>F145*0.01</f>
        <v>1242.985</v>
      </c>
    </row>
    <row r="147">
      <c r="A147" s="24"/>
      <c r="B147" s="26" t="s">
        <v>17</v>
      </c>
      <c r="C147" s="24"/>
      <c r="D147" s="24"/>
      <c r="E147" s="29"/>
      <c r="F147" s="24">
        <f>SUM(F145:F146)</f>
        <v>125541.485</v>
      </c>
    </row>
    <row r="148">
      <c r="A148" s="24"/>
      <c r="B148" s="26" t="s">
        <v>18</v>
      </c>
      <c r="C148" s="24"/>
      <c r="D148" s="24"/>
      <c r="E148" s="29"/>
      <c r="F148" s="27">
        <f>F147*0.15</f>
        <v>18831.22275</v>
      </c>
    </row>
    <row r="149">
      <c r="A149" s="24"/>
      <c r="B149" s="26" t="s">
        <v>17</v>
      </c>
      <c r="C149" s="24"/>
      <c r="D149" s="24"/>
      <c r="E149" s="29"/>
      <c r="F149" s="27">
        <f>SUM(F147:F148)</f>
        <v>144372.7078</v>
      </c>
    </row>
    <row r="150">
      <c r="A150" s="24"/>
      <c r="B150" s="26" t="s">
        <v>19</v>
      </c>
      <c r="C150" s="24"/>
      <c r="D150" s="24"/>
      <c r="E150" s="29"/>
      <c r="F150" s="27">
        <f>F149</f>
        <v>144372.7078</v>
      </c>
    </row>
    <row r="151">
      <c r="A151" s="24"/>
      <c r="B151" s="26" t="s">
        <v>20</v>
      </c>
      <c r="C151" s="24"/>
      <c r="D151" s="24"/>
      <c r="E151" s="29"/>
      <c r="F151" s="24">
        <f>F150/100</f>
        <v>1443.727078</v>
      </c>
    </row>
    <row r="152">
      <c r="A152" s="24"/>
      <c r="B152" s="21"/>
      <c r="C152" s="24"/>
      <c r="D152" s="24"/>
      <c r="E152" s="29"/>
      <c r="F152" s="24"/>
    </row>
    <row r="153">
      <c r="A153" s="24"/>
      <c r="B153" s="21" t="s">
        <v>21</v>
      </c>
      <c r="C153" s="24"/>
      <c r="D153" s="24"/>
      <c r="E153" s="29"/>
      <c r="F153" s="24"/>
    </row>
    <row r="154">
      <c r="A154" s="24"/>
      <c r="B154" s="21" t="s">
        <v>22</v>
      </c>
      <c r="C154" s="24"/>
      <c r="D154" s="24"/>
      <c r="E154" s="29"/>
      <c r="F154" s="24"/>
    </row>
    <row r="155">
      <c r="A155" s="24">
        <v>114.0</v>
      </c>
      <c r="B155" s="21" t="s">
        <v>23</v>
      </c>
      <c r="C155" s="24" t="s">
        <v>24</v>
      </c>
      <c r="D155" s="24">
        <v>0.5</v>
      </c>
      <c r="E155" s="25">
        <v>714.0</v>
      </c>
      <c r="F155" s="24">
        <f t="shared" ref="F155:F156" si="6">D155*E155</f>
        <v>357</v>
      </c>
    </row>
    <row r="156">
      <c r="A156" s="24">
        <v>115.0</v>
      </c>
      <c r="B156" s="21" t="s">
        <v>25</v>
      </c>
      <c r="C156" s="24" t="s">
        <v>24</v>
      </c>
      <c r="D156" s="24">
        <v>0.5</v>
      </c>
      <c r="E156" s="25">
        <v>714.0</v>
      </c>
      <c r="F156" s="24">
        <f t="shared" si="6"/>
        <v>357</v>
      </c>
    </row>
    <row r="157">
      <c r="A157" s="24">
        <v>9999.0</v>
      </c>
      <c r="B157" s="21" t="s">
        <v>26</v>
      </c>
      <c r="C157" s="24" t="s">
        <v>27</v>
      </c>
      <c r="D157" s="24">
        <v>10.07</v>
      </c>
      <c r="E157" s="29">
        <v>2.0</v>
      </c>
      <c r="F157" s="24">
        <v>20.14</v>
      </c>
    </row>
    <row r="158">
      <c r="A158" s="24"/>
      <c r="B158" s="26" t="s">
        <v>15</v>
      </c>
      <c r="C158" s="24"/>
      <c r="D158" s="24"/>
      <c r="E158" s="24"/>
      <c r="F158" s="24">
        <f>SUM(F155:F157)</f>
        <v>734.14</v>
      </c>
    </row>
    <row r="159">
      <c r="A159" s="24"/>
      <c r="B159" s="26" t="s">
        <v>16</v>
      </c>
      <c r="C159" s="24"/>
      <c r="D159" s="24"/>
      <c r="E159" s="24"/>
      <c r="F159" s="24">
        <f>F158*0.01</f>
        <v>7.3414</v>
      </c>
    </row>
    <row r="160">
      <c r="A160" s="24"/>
      <c r="B160" s="26" t="s">
        <v>17</v>
      </c>
      <c r="C160" s="24"/>
      <c r="D160" s="24"/>
      <c r="E160" s="24"/>
      <c r="F160" s="27">
        <f>SUM(F158:F159)</f>
        <v>741.4814</v>
      </c>
    </row>
    <row r="161">
      <c r="A161" s="24"/>
      <c r="B161" s="26" t="s">
        <v>18</v>
      </c>
      <c r="C161" s="24"/>
      <c r="D161" s="24"/>
      <c r="E161" s="24"/>
      <c r="F161" s="27">
        <f>F160*0.15</f>
        <v>111.22221</v>
      </c>
    </row>
    <row r="162">
      <c r="A162" s="24"/>
      <c r="B162" s="26" t="s">
        <v>17</v>
      </c>
      <c r="C162" s="24"/>
      <c r="D162" s="24"/>
      <c r="E162" s="24"/>
      <c r="F162" s="27">
        <f>SUM(F160:F161)</f>
        <v>852.70361</v>
      </c>
    </row>
    <row r="163">
      <c r="A163" s="24"/>
      <c r="B163" s="26" t="s">
        <v>28</v>
      </c>
      <c r="C163" s="24"/>
      <c r="D163" s="24"/>
      <c r="E163" s="24"/>
      <c r="F163" s="27">
        <f>F162</f>
        <v>852.70361</v>
      </c>
    </row>
    <row r="164">
      <c r="A164" s="24"/>
      <c r="B164" s="26" t="s">
        <v>20</v>
      </c>
      <c r="C164" s="24"/>
      <c r="D164" s="24"/>
      <c r="E164" s="24"/>
      <c r="F164" s="22">
        <v>8.52</v>
      </c>
    </row>
    <row r="165">
      <c r="A165" s="24"/>
      <c r="B165" s="26" t="s">
        <v>29</v>
      </c>
      <c r="C165" s="24"/>
      <c r="D165" s="24"/>
      <c r="E165" s="24"/>
      <c r="F165" s="22">
        <v>9.0</v>
      </c>
    </row>
    <row r="166">
      <c r="A166" s="24"/>
      <c r="B166" s="21"/>
      <c r="C166" s="24"/>
      <c r="D166" s="24"/>
      <c r="E166" s="24"/>
      <c r="F166" s="24"/>
    </row>
    <row r="167">
      <c r="A167" s="30" t="s">
        <v>49</v>
      </c>
      <c r="B167" s="2"/>
      <c r="C167" s="2"/>
      <c r="D167" s="2"/>
      <c r="E167" s="2"/>
      <c r="F167" s="3"/>
    </row>
    <row r="168">
      <c r="A168" s="4">
        <v>0.0</v>
      </c>
      <c r="B168" s="5" t="s">
        <v>50</v>
      </c>
      <c r="C168" s="2"/>
      <c r="D168" s="2"/>
      <c r="E168" s="2"/>
      <c r="F168" s="3"/>
    </row>
    <row r="169">
      <c r="A169" s="4" t="s">
        <v>2</v>
      </c>
      <c r="B169" s="4" t="s">
        <v>3</v>
      </c>
      <c r="C169" s="4" t="s">
        <v>4</v>
      </c>
      <c r="D169" s="4" t="s">
        <v>5</v>
      </c>
      <c r="E169" s="4" t="s">
        <v>6</v>
      </c>
      <c r="F169" s="4" t="s">
        <v>7</v>
      </c>
    </row>
    <row r="170">
      <c r="A170" s="6"/>
      <c r="B170" s="7" t="s">
        <v>8</v>
      </c>
      <c r="C170" s="6"/>
      <c r="D170" s="6"/>
      <c r="E170" s="6"/>
      <c r="F170" s="6"/>
    </row>
    <row r="171">
      <c r="A171" s="8"/>
      <c r="B171" s="7" t="s">
        <v>9</v>
      </c>
      <c r="C171" s="8"/>
      <c r="D171" s="8"/>
      <c r="E171" s="8"/>
      <c r="F171" s="8"/>
    </row>
    <row r="172">
      <c r="A172" s="9" t="s">
        <v>51</v>
      </c>
      <c r="B172" s="10" t="s">
        <v>52</v>
      </c>
      <c r="C172" s="11" t="s">
        <v>12</v>
      </c>
      <c r="D172" s="11">
        <v>100.0</v>
      </c>
      <c r="E172" s="13">
        <v>1529.0</v>
      </c>
      <c r="F172" s="11">
        <f>D172*E172</f>
        <v>152900</v>
      </c>
    </row>
    <row r="173">
      <c r="A173" s="11">
        <v>2321.0</v>
      </c>
      <c r="B173" s="7" t="s">
        <v>13</v>
      </c>
      <c r="C173" s="11" t="s">
        <v>14</v>
      </c>
      <c r="D173" s="11">
        <v>50.0</v>
      </c>
      <c r="E173" s="13">
        <v>597.0</v>
      </c>
      <c r="F173" s="11">
        <f>D173*E173/100</f>
        <v>298.5</v>
      </c>
    </row>
    <row r="174">
      <c r="A174" s="11"/>
      <c r="B174" s="14" t="s">
        <v>15</v>
      </c>
      <c r="C174" s="11"/>
      <c r="D174" s="11"/>
      <c r="E174" s="12"/>
      <c r="F174" s="11">
        <f>SUM(F172:F173)</f>
        <v>153198.5</v>
      </c>
    </row>
    <row r="175">
      <c r="A175" s="11"/>
      <c r="B175" s="14" t="s">
        <v>16</v>
      </c>
      <c r="C175" s="11"/>
      <c r="D175" s="11"/>
      <c r="E175" s="12"/>
      <c r="F175" s="11">
        <f>F174*0.01</f>
        <v>1531.985</v>
      </c>
    </row>
    <row r="176">
      <c r="A176" s="11"/>
      <c r="B176" s="14" t="s">
        <v>17</v>
      </c>
      <c r="C176" s="11"/>
      <c r="D176" s="11"/>
      <c r="E176" s="12"/>
      <c r="F176" s="11">
        <f>SUM(F174:F175)</f>
        <v>154730.485</v>
      </c>
    </row>
    <row r="177">
      <c r="A177" s="11"/>
      <c r="B177" s="14" t="s">
        <v>18</v>
      </c>
      <c r="C177" s="11"/>
      <c r="D177" s="11"/>
      <c r="E177" s="12"/>
      <c r="F177" s="16">
        <f>F176*0.15</f>
        <v>23209.57275</v>
      </c>
    </row>
    <row r="178">
      <c r="A178" s="11"/>
      <c r="B178" s="14" t="s">
        <v>17</v>
      </c>
      <c r="C178" s="11"/>
      <c r="D178" s="11"/>
      <c r="E178" s="12"/>
      <c r="F178" s="16">
        <f>SUM(F176:F177)</f>
        <v>177940.0578</v>
      </c>
    </row>
    <row r="179">
      <c r="A179" s="11"/>
      <c r="B179" s="14" t="s">
        <v>19</v>
      </c>
      <c r="C179" s="11"/>
      <c r="D179" s="11"/>
      <c r="E179" s="12"/>
      <c r="F179" s="16">
        <f>F178</f>
        <v>177940.0578</v>
      </c>
    </row>
    <row r="180">
      <c r="A180" s="11"/>
      <c r="B180" s="14" t="s">
        <v>20</v>
      </c>
      <c r="C180" s="11"/>
      <c r="D180" s="11"/>
      <c r="E180" s="12"/>
      <c r="F180" s="11">
        <f>F179/100</f>
        <v>1779.400578</v>
      </c>
    </row>
    <row r="181">
      <c r="A181" s="11"/>
      <c r="B181" s="7"/>
      <c r="C181" s="11"/>
      <c r="D181" s="11"/>
      <c r="E181" s="12"/>
      <c r="F181" s="11"/>
    </row>
    <row r="182">
      <c r="A182" s="11"/>
      <c r="B182" s="7" t="s">
        <v>21</v>
      </c>
      <c r="C182" s="11"/>
      <c r="D182" s="11"/>
      <c r="E182" s="12"/>
      <c r="F182" s="11"/>
    </row>
    <row r="183">
      <c r="A183" s="11"/>
      <c r="B183" s="7" t="s">
        <v>22</v>
      </c>
      <c r="C183" s="11"/>
      <c r="D183" s="11"/>
      <c r="E183" s="12"/>
      <c r="F183" s="11"/>
    </row>
    <row r="184">
      <c r="A184" s="11">
        <v>114.0</v>
      </c>
      <c r="B184" s="7" t="s">
        <v>23</v>
      </c>
      <c r="C184" s="11" t="s">
        <v>24</v>
      </c>
      <c r="D184" s="11">
        <v>0.5</v>
      </c>
      <c r="E184" s="13">
        <v>714.0</v>
      </c>
      <c r="F184" s="11">
        <f t="shared" ref="F184:F185" si="7">D184*E184</f>
        <v>357</v>
      </c>
    </row>
    <row r="185">
      <c r="A185" s="11">
        <v>115.0</v>
      </c>
      <c r="B185" s="7" t="s">
        <v>25</v>
      </c>
      <c r="C185" s="11" t="s">
        <v>24</v>
      </c>
      <c r="D185" s="11">
        <v>0.5</v>
      </c>
      <c r="E185" s="13">
        <v>714.0</v>
      </c>
      <c r="F185" s="11">
        <f t="shared" si="7"/>
        <v>357</v>
      </c>
    </row>
    <row r="186">
      <c r="A186" s="11">
        <v>9999.0</v>
      </c>
      <c r="B186" s="7" t="s">
        <v>26</v>
      </c>
      <c r="C186" s="11" t="s">
        <v>27</v>
      </c>
      <c r="D186" s="11">
        <v>10.07</v>
      </c>
      <c r="E186" s="12">
        <v>2.0</v>
      </c>
      <c r="F186" s="11">
        <v>20.14</v>
      </c>
    </row>
    <row r="187">
      <c r="A187" s="11"/>
      <c r="B187" s="14" t="s">
        <v>15</v>
      </c>
      <c r="C187" s="11"/>
      <c r="D187" s="11"/>
      <c r="E187" s="11"/>
      <c r="F187" s="11">
        <f>SUM(F184:F186)</f>
        <v>734.14</v>
      </c>
    </row>
    <row r="188">
      <c r="A188" s="11"/>
      <c r="B188" s="14" t="s">
        <v>16</v>
      </c>
      <c r="C188" s="11"/>
      <c r="D188" s="11"/>
      <c r="E188" s="11"/>
      <c r="F188" s="11">
        <f>F187*0.01</f>
        <v>7.3414</v>
      </c>
    </row>
    <row r="189">
      <c r="A189" s="11"/>
      <c r="B189" s="14" t="s">
        <v>17</v>
      </c>
      <c r="C189" s="11"/>
      <c r="D189" s="11"/>
      <c r="E189" s="11"/>
      <c r="F189" s="16">
        <f>SUM(F187:F188)</f>
        <v>741.4814</v>
      </c>
    </row>
    <row r="190">
      <c r="A190" s="11"/>
      <c r="B190" s="14" t="s">
        <v>18</v>
      </c>
      <c r="C190" s="11"/>
      <c r="D190" s="11"/>
      <c r="E190" s="11"/>
      <c r="F190" s="16">
        <f>F189*0.15</f>
        <v>111.22221</v>
      </c>
    </row>
    <row r="191">
      <c r="A191" s="11"/>
      <c r="B191" s="14" t="s">
        <v>17</v>
      </c>
      <c r="C191" s="11"/>
      <c r="D191" s="11"/>
      <c r="E191" s="11"/>
      <c r="F191" s="16">
        <f>SUM(F189:F190)</f>
        <v>852.70361</v>
      </c>
    </row>
    <row r="192">
      <c r="A192" s="11"/>
      <c r="B192" s="14" t="s">
        <v>28</v>
      </c>
      <c r="C192" s="11"/>
      <c r="D192" s="11"/>
      <c r="E192" s="11"/>
      <c r="F192" s="16">
        <f>F191</f>
        <v>852.70361</v>
      </c>
    </row>
    <row r="193">
      <c r="A193" s="11"/>
      <c r="B193" s="14" t="s">
        <v>20</v>
      </c>
      <c r="C193" s="11"/>
      <c r="D193" s="11"/>
      <c r="E193" s="11"/>
      <c r="F193" s="9">
        <v>8.52</v>
      </c>
    </row>
    <row r="194">
      <c r="A194" s="11"/>
      <c r="B194" s="14" t="s">
        <v>29</v>
      </c>
      <c r="C194" s="11"/>
      <c r="D194" s="11"/>
      <c r="E194" s="11"/>
      <c r="F194" s="9">
        <v>9.0</v>
      </c>
    </row>
    <row r="195">
      <c r="A195" s="11"/>
      <c r="B195" s="7"/>
      <c r="C195" s="11"/>
      <c r="D195" s="11"/>
      <c r="E195" s="11"/>
      <c r="F195" s="11"/>
    </row>
    <row r="196">
      <c r="A196" s="17" t="s">
        <v>53</v>
      </c>
      <c r="B196" s="2"/>
      <c r="C196" s="2"/>
      <c r="D196" s="2"/>
      <c r="E196" s="2"/>
      <c r="F196" s="3"/>
    </row>
    <row r="197">
      <c r="A197" s="18">
        <v>0.0</v>
      </c>
      <c r="B197" s="19" t="s">
        <v>54</v>
      </c>
      <c r="C197" s="2"/>
      <c r="D197" s="2"/>
      <c r="E197" s="2"/>
      <c r="F197" s="3"/>
    </row>
    <row r="198">
      <c r="A198" s="18" t="s">
        <v>2</v>
      </c>
      <c r="B198" s="18" t="s">
        <v>3</v>
      </c>
      <c r="C198" s="18" t="s">
        <v>4</v>
      </c>
      <c r="D198" s="18" t="s">
        <v>5</v>
      </c>
      <c r="E198" s="18" t="s">
        <v>6</v>
      </c>
      <c r="F198" s="18" t="s">
        <v>7</v>
      </c>
    </row>
    <row r="199">
      <c r="A199" s="20"/>
      <c r="B199" s="21" t="s">
        <v>8</v>
      </c>
      <c r="C199" s="20"/>
      <c r="D199" s="20"/>
      <c r="E199" s="20"/>
      <c r="F199" s="20"/>
    </row>
    <row r="200">
      <c r="A200" s="8"/>
      <c r="B200" s="21" t="s">
        <v>9</v>
      </c>
      <c r="C200" s="8"/>
      <c r="D200" s="8"/>
      <c r="E200" s="8"/>
      <c r="F200" s="8"/>
    </row>
    <row r="201">
      <c r="A201" s="32" t="s">
        <v>55</v>
      </c>
      <c r="B201" s="23" t="s">
        <v>56</v>
      </c>
      <c r="C201" s="24" t="s">
        <v>12</v>
      </c>
      <c r="D201" s="24">
        <v>100.0</v>
      </c>
      <c r="E201" s="25">
        <v>211.0</v>
      </c>
      <c r="F201" s="24">
        <f>D201*E201</f>
        <v>21100</v>
      </c>
    </row>
    <row r="202">
      <c r="A202" s="24">
        <v>2321.0</v>
      </c>
      <c r="B202" s="21" t="s">
        <v>13</v>
      </c>
      <c r="C202" s="24" t="s">
        <v>14</v>
      </c>
      <c r="D202" s="24">
        <v>50.0</v>
      </c>
      <c r="E202" s="25">
        <v>597.0</v>
      </c>
      <c r="F202" s="24">
        <f>D202*E202/100</f>
        <v>298.5</v>
      </c>
    </row>
    <row r="203">
      <c r="A203" s="24"/>
      <c r="B203" s="26" t="s">
        <v>15</v>
      </c>
      <c r="C203" s="24"/>
      <c r="D203" s="24"/>
      <c r="E203" s="24"/>
      <c r="F203" s="24">
        <f>SUM(F201:F202)</f>
        <v>21398.5</v>
      </c>
    </row>
    <row r="204">
      <c r="A204" s="24"/>
      <c r="B204" s="26" t="s">
        <v>16</v>
      </c>
      <c r="C204" s="24"/>
      <c r="D204" s="24"/>
      <c r="E204" s="24"/>
      <c r="F204" s="24">
        <f>F203*0.01</f>
        <v>213.985</v>
      </c>
    </row>
    <row r="205">
      <c r="A205" s="24"/>
      <c r="B205" s="26" t="s">
        <v>17</v>
      </c>
      <c r="C205" s="24"/>
      <c r="D205" s="24"/>
      <c r="E205" s="24"/>
      <c r="F205" s="24">
        <f>SUM(F203:F204)</f>
        <v>21612.485</v>
      </c>
    </row>
    <row r="206">
      <c r="A206" s="24"/>
      <c r="B206" s="26" t="s">
        <v>18</v>
      </c>
      <c r="C206" s="24"/>
      <c r="D206" s="24"/>
      <c r="E206" s="24"/>
      <c r="F206" s="27">
        <f>F205*0.15</f>
        <v>3241.87275</v>
      </c>
    </row>
    <row r="207">
      <c r="A207" s="24"/>
      <c r="B207" s="26" t="s">
        <v>17</v>
      </c>
      <c r="C207" s="24"/>
      <c r="D207" s="24"/>
      <c r="E207" s="24"/>
      <c r="F207" s="27">
        <f>SUM(F205:F206)</f>
        <v>24854.35775</v>
      </c>
    </row>
    <row r="208">
      <c r="A208" s="24"/>
      <c r="B208" s="26" t="s">
        <v>19</v>
      </c>
      <c r="C208" s="24"/>
      <c r="D208" s="24"/>
      <c r="E208" s="24"/>
      <c r="F208" s="27">
        <f>F207</f>
        <v>24854.35775</v>
      </c>
    </row>
    <row r="209">
      <c r="A209" s="24"/>
      <c r="B209" s="26" t="s">
        <v>20</v>
      </c>
      <c r="C209" s="24"/>
      <c r="D209" s="24"/>
      <c r="E209" s="24"/>
      <c r="F209" s="24">
        <f>F208/100</f>
        <v>248.5435775</v>
      </c>
    </row>
    <row r="210">
      <c r="A210" s="24"/>
      <c r="B210" s="21"/>
      <c r="C210" s="24"/>
      <c r="D210" s="24"/>
      <c r="E210" s="24"/>
      <c r="F210" s="24"/>
    </row>
    <row r="211">
      <c r="A211" s="24"/>
      <c r="B211" s="21" t="s">
        <v>21</v>
      </c>
      <c r="C211" s="24"/>
      <c r="D211" s="24"/>
      <c r="E211" s="24"/>
      <c r="F211" s="24"/>
    </row>
    <row r="212">
      <c r="A212" s="24"/>
      <c r="B212" s="21" t="s">
        <v>22</v>
      </c>
      <c r="C212" s="24"/>
      <c r="D212" s="24"/>
      <c r="E212" s="24"/>
      <c r="F212" s="24"/>
    </row>
    <row r="213">
      <c r="A213" s="24">
        <v>114.0</v>
      </c>
      <c r="B213" s="21" t="s">
        <v>23</v>
      </c>
      <c r="C213" s="24" t="s">
        <v>24</v>
      </c>
      <c r="D213" s="24">
        <v>0.5</v>
      </c>
      <c r="E213" s="25">
        <v>714.0</v>
      </c>
      <c r="F213" s="24">
        <f t="shared" ref="F213:F215" si="8">D213*E213</f>
        <v>357</v>
      </c>
    </row>
    <row r="214">
      <c r="A214" s="24">
        <v>115.0</v>
      </c>
      <c r="B214" s="21" t="s">
        <v>25</v>
      </c>
      <c r="C214" s="24" t="s">
        <v>24</v>
      </c>
      <c r="D214" s="24">
        <v>0.5</v>
      </c>
      <c r="E214" s="25">
        <v>714.0</v>
      </c>
      <c r="F214" s="24">
        <f t="shared" si="8"/>
        <v>357</v>
      </c>
    </row>
    <row r="215">
      <c r="A215" s="24">
        <v>9999.0</v>
      </c>
      <c r="B215" s="21" t="s">
        <v>26</v>
      </c>
      <c r="C215" s="24" t="s">
        <v>27</v>
      </c>
      <c r="D215" s="24">
        <v>10.07</v>
      </c>
      <c r="E215" s="29">
        <v>2.0</v>
      </c>
      <c r="F215" s="24">
        <f t="shared" si="8"/>
        <v>20.14</v>
      </c>
    </row>
    <row r="216">
      <c r="A216" s="24"/>
      <c r="B216" s="26" t="s">
        <v>15</v>
      </c>
      <c r="C216" s="24"/>
      <c r="D216" s="24"/>
      <c r="E216" s="24"/>
      <c r="F216" s="24">
        <f>SUM(F213:F215)</f>
        <v>734.14</v>
      </c>
    </row>
    <row r="217">
      <c r="A217" s="24"/>
      <c r="B217" s="26" t="s">
        <v>16</v>
      </c>
      <c r="C217" s="24"/>
      <c r="D217" s="24"/>
      <c r="E217" s="24"/>
      <c r="F217" s="24">
        <f>F216*0.01</f>
        <v>7.3414</v>
      </c>
    </row>
    <row r="218">
      <c r="A218" s="24"/>
      <c r="B218" s="26" t="s">
        <v>17</v>
      </c>
      <c r="C218" s="24"/>
      <c r="D218" s="24"/>
      <c r="E218" s="24"/>
      <c r="F218" s="27">
        <f>SUM(F216:F217)</f>
        <v>741.4814</v>
      </c>
    </row>
    <row r="219">
      <c r="A219" s="24"/>
      <c r="B219" s="26" t="s">
        <v>18</v>
      </c>
      <c r="C219" s="24"/>
      <c r="D219" s="24"/>
      <c r="E219" s="24"/>
      <c r="F219" s="27">
        <f>F218*0.15</f>
        <v>111.22221</v>
      </c>
    </row>
    <row r="220">
      <c r="A220" s="24"/>
      <c r="B220" s="26" t="s">
        <v>17</v>
      </c>
      <c r="C220" s="24"/>
      <c r="D220" s="24"/>
      <c r="E220" s="24"/>
      <c r="F220" s="27">
        <f>SUM(F218:F219)</f>
        <v>852.70361</v>
      </c>
    </row>
    <row r="221">
      <c r="A221" s="24"/>
      <c r="B221" s="26" t="s">
        <v>28</v>
      </c>
      <c r="C221" s="24"/>
      <c r="D221" s="24"/>
      <c r="E221" s="24"/>
      <c r="F221" s="27">
        <f>F220</f>
        <v>852.70361</v>
      </c>
    </row>
    <row r="222">
      <c r="A222" s="24"/>
      <c r="B222" s="26" t="s">
        <v>20</v>
      </c>
      <c r="C222" s="24"/>
      <c r="D222" s="24"/>
      <c r="E222" s="24"/>
      <c r="F222" s="22">
        <v>8.52</v>
      </c>
    </row>
    <row r="223">
      <c r="A223" s="24"/>
      <c r="B223" s="26" t="s">
        <v>29</v>
      </c>
      <c r="C223" s="24"/>
      <c r="D223" s="24"/>
      <c r="E223" s="24"/>
      <c r="F223" s="22">
        <v>9.0</v>
      </c>
    </row>
    <row r="224">
      <c r="A224" s="24"/>
      <c r="B224" s="21"/>
      <c r="C224" s="24"/>
      <c r="D224" s="24"/>
      <c r="E224" s="24"/>
      <c r="F224" s="24"/>
    </row>
    <row r="225">
      <c r="A225" s="30" t="s">
        <v>57</v>
      </c>
      <c r="B225" s="2"/>
      <c r="C225" s="2"/>
      <c r="D225" s="2"/>
      <c r="E225" s="2"/>
      <c r="F225" s="3"/>
    </row>
    <row r="226">
      <c r="A226" s="4">
        <v>0.0</v>
      </c>
      <c r="B226" s="5" t="s">
        <v>58</v>
      </c>
      <c r="C226" s="2"/>
      <c r="D226" s="2"/>
      <c r="E226" s="2"/>
      <c r="F226" s="3"/>
    </row>
    <row r="227">
      <c r="A227" s="4" t="s">
        <v>2</v>
      </c>
      <c r="B227" s="4" t="s">
        <v>3</v>
      </c>
      <c r="C227" s="4" t="s">
        <v>4</v>
      </c>
      <c r="D227" s="4" t="s">
        <v>5</v>
      </c>
      <c r="E227" s="4" t="s">
        <v>6</v>
      </c>
      <c r="F227" s="4" t="s">
        <v>7</v>
      </c>
    </row>
    <row r="228">
      <c r="A228" s="6"/>
      <c r="B228" s="7" t="s">
        <v>8</v>
      </c>
      <c r="C228" s="6"/>
      <c r="D228" s="6"/>
      <c r="E228" s="6"/>
      <c r="F228" s="6"/>
    </row>
    <row r="229">
      <c r="A229" s="8"/>
      <c r="B229" s="7" t="s">
        <v>9</v>
      </c>
      <c r="C229" s="8"/>
      <c r="D229" s="8"/>
      <c r="E229" s="8"/>
      <c r="F229" s="8"/>
    </row>
    <row r="230">
      <c r="A230" s="9" t="s">
        <v>59</v>
      </c>
      <c r="B230" s="10" t="s">
        <v>60</v>
      </c>
      <c r="C230" s="11" t="s">
        <v>12</v>
      </c>
      <c r="D230" s="11">
        <v>100.0</v>
      </c>
      <c r="E230" s="13">
        <v>170.0</v>
      </c>
      <c r="F230" s="11">
        <f>D230*E230</f>
        <v>17000</v>
      </c>
    </row>
    <row r="231">
      <c r="A231" s="11">
        <v>2321.0</v>
      </c>
      <c r="B231" s="7" t="s">
        <v>13</v>
      </c>
      <c r="C231" s="11" t="s">
        <v>14</v>
      </c>
      <c r="D231" s="11">
        <v>50.0</v>
      </c>
      <c r="E231" s="13">
        <v>597.0</v>
      </c>
      <c r="F231" s="11">
        <f>D231*E231/100</f>
        <v>298.5</v>
      </c>
    </row>
    <row r="232">
      <c r="A232" s="11"/>
      <c r="B232" s="14" t="s">
        <v>15</v>
      </c>
      <c r="C232" s="11"/>
      <c r="D232" s="11"/>
      <c r="E232" s="12"/>
      <c r="F232" s="11">
        <f>SUM(F230:F231)</f>
        <v>17298.5</v>
      </c>
    </row>
    <row r="233">
      <c r="A233" s="11"/>
      <c r="B233" s="14" t="s">
        <v>16</v>
      </c>
      <c r="C233" s="11"/>
      <c r="D233" s="11"/>
      <c r="E233" s="12"/>
      <c r="F233" s="11">
        <f>F232*0.01</f>
        <v>172.985</v>
      </c>
    </row>
    <row r="234">
      <c r="A234" s="11"/>
      <c r="B234" s="14" t="s">
        <v>17</v>
      </c>
      <c r="C234" s="11"/>
      <c r="D234" s="11"/>
      <c r="E234" s="12"/>
      <c r="F234" s="11">
        <f>SUM(F232:F233)</f>
        <v>17471.485</v>
      </c>
    </row>
    <row r="235">
      <c r="A235" s="11"/>
      <c r="B235" s="14" t="s">
        <v>18</v>
      </c>
      <c r="C235" s="11"/>
      <c r="D235" s="11"/>
      <c r="E235" s="12"/>
      <c r="F235" s="16">
        <f>F234*0.15</f>
        <v>2620.72275</v>
      </c>
    </row>
    <row r="236">
      <c r="A236" s="11"/>
      <c r="B236" s="14" t="s">
        <v>17</v>
      </c>
      <c r="C236" s="11"/>
      <c r="D236" s="11"/>
      <c r="E236" s="12"/>
      <c r="F236" s="16">
        <f>SUM(F234:F235)</f>
        <v>20092.20775</v>
      </c>
    </row>
    <row r="237">
      <c r="A237" s="11"/>
      <c r="B237" s="14" t="s">
        <v>19</v>
      </c>
      <c r="C237" s="11"/>
      <c r="D237" s="11"/>
      <c r="E237" s="12"/>
      <c r="F237" s="16">
        <f>F236</f>
        <v>20092.20775</v>
      </c>
    </row>
    <row r="238">
      <c r="A238" s="11"/>
      <c r="B238" s="14" t="s">
        <v>20</v>
      </c>
      <c r="C238" s="11"/>
      <c r="D238" s="11"/>
      <c r="E238" s="12"/>
      <c r="F238" s="9">
        <v>264.8</v>
      </c>
    </row>
    <row r="239">
      <c r="A239" s="11"/>
      <c r="B239" s="7" t="s">
        <v>21</v>
      </c>
      <c r="C239" s="11"/>
      <c r="D239" s="11"/>
      <c r="E239" s="12"/>
      <c r="F239" s="11"/>
    </row>
    <row r="240">
      <c r="A240" s="11"/>
      <c r="B240" s="7" t="s">
        <v>22</v>
      </c>
      <c r="C240" s="11"/>
      <c r="D240" s="11"/>
      <c r="E240" s="12"/>
      <c r="F240" s="11"/>
    </row>
    <row r="241">
      <c r="A241" s="11">
        <v>114.0</v>
      </c>
      <c r="B241" s="7" t="s">
        <v>23</v>
      </c>
      <c r="C241" s="11" t="s">
        <v>24</v>
      </c>
      <c r="D241" s="11">
        <v>0.5</v>
      </c>
      <c r="E241" s="13">
        <v>714.0</v>
      </c>
      <c r="F241" s="11">
        <f t="shared" ref="F241:F243" si="9">D241*E241</f>
        <v>357</v>
      </c>
    </row>
    <row r="242">
      <c r="A242" s="11">
        <v>115.0</v>
      </c>
      <c r="B242" s="7" t="s">
        <v>25</v>
      </c>
      <c r="C242" s="11" t="s">
        <v>24</v>
      </c>
      <c r="D242" s="11">
        <v>0.5</v>
      </c>
      <c r="E242" s="13">
        <v>714.0</v>
      </c>
      <c r="F242" s="11">
        <f t="shared" si="9"/>
        <v>357</v>
      </c>
    </row>
    <row r="243">
      <c r="A243" s="11">
        <v>9999.0</v>
      </c>
      <c r="B243" s="7" t="s">
        <v>26</v>
      </c>
      <c r="C243" s="11" t="s">
        <v>27</v>
      </c>
      <c r="D243" s="11">
        <v>10.07</v>
      </c>
      <c r="E243" s="12">
        <v>2.0</v>
      </c>
      <c r="F243" s="11">
        <f t="shared" si="9"/>
        <v>20.14</v>
      </c>
    </row>
    <row r="244">
      <c r="A244" s="11"/>
      <c r="B244" s="14" t="s">
        <v>15</v>
      </c>
      <c r="C244" s="11"/>
      <c r="D244" s="11"/>
      <c r="E244" s="11"/>
      <c r="F244" s="11">
        <f>SUM(F241:F243)</f>
        <v>734.14</v>
      </c>
    </row>
    <row r="245">
      <c r="A245" s="11"/>
      <c r="B245" s="14" t="s">
        <v>16</v>
      </c>
      <c r="C245" s="11"/>
      <c r="D245" s="11"/>
      <c r="E245" s="11"/>
      <c r="F245" s="11">
        <f>F244*0.01</f>
        <v>7.3414</v>
      </c>
    </row>
    <row r="246">
      <c r="A246" s="11"/>
      <c r="B246" s="14" t="s">
        <v>17</v>
      </c>
      <c r="C246" s="11"/>
      <c r="D246" s="11"/>
      <c r="E246" s="11"/>
      <c r="F246" s="16">
        <f>SUM(F244:F245)</f>
        <v>741.4814</v>
      </c>
    </row>
    <row r="247">
      <c r="A247" s="11"/>
      <c r="B247" s="14" t="s">
        <v>18</v>
      </c>
      <c r="C247" s="11"/>
      <c r="D247" s="11"/>
      <c r="E247" s="11"/>
      <c r="F247" s="16">
        <f>F246*0.15</f>
        <v>111.22221</v>
      </c>
    </row>
    <row r="248">
      <c r="A248" s="11"/>
      <c r="B248" s="14" t="s">
        <v>17</v>
      </c>
      <c r="C248" s="11"/>
      <c r="D248" s="11"/>
      <c r="E248" s="11"/>
      <c r="F248" s="16">
        <f>SUM(F246:F247)</f>
        <v>852.70361</v>
      </c>
    </row>
    <row r="249">
      <c r="A249" s="11"/>
      <c r="B249" s="14" t="s">
        <v>28</v>
      </c>
      <c r="C249" s="11"/>
      <c r="D249" s="11"/>
      <c r="E249" s="11"/>
      <c r="F249" s="16">
        <f>F248</f>
        <v>852.70361</v>
      </c>
    </row>
    <row r="250">
      <c r="A250" s="11"/>
      <c r="B250" s="14" t="s">
        <v>20</v>
      </c>
      <c r="C250" s="11"/>
      <c r="D250" s="11"/>
      <c r="E250" s="11"/>
      <c r="F250" s="9">
        <v>8.52</v>
      </c>
    </row>
    <row r="251">
      <c r="A251" s="11"/>
      <c r="B251" s="14" t="s">
        <v>29</v>
      </c>
      <c r="C251" s="11"/>
      <c r="D251" s="11"/>
      <c r="E251" s="11"/>
      <c r="F251" s="9">
        <v>9.0</v>
      </c>
    </row>
    <row r="252">
      <c r="A252" s="17" t="s">
        <v>61</v>
      </c>
      <c r="B252" s="2"/>
      <c r="C252" s="2"/>
      <c r="D252" s="2"/>
      <c r="E252" s="2"/>
      <c r="F252" s="3"/>
    </row>
    <row r="253">
      <c r="A253" s="18">
        <v>0.0</v>
      </c>
      <c r="B253" s="19" t="s">
        <v>62</v>
      </c>
      <c r="C253" s="2"/>
      <c r="D253" s="2"/>
      <c r="E253" s="2"/>
      <c r="F253" s="3"/>
    </row>
    <row r="254">
      <c r="A254" s="18" t="s">
        <v>2</v>
      </c>
      <c r="B254" s="18" t="s">
        <v>3</v>
      </c>
      <c r="C254" s="18" t="s">
        <v>4</v>
      </c>
      <c r="D254" s="18" t="s">
        <v>5</v>
      </c>
      <c r="E254" s="18" t="s">
        <v>6</v>
      </c>
      <c r="F254" s="18" t="s">
        <v>7</v>
      </c>
    </row>
    <row r="255">
      <c r="A255" s="20"/>
      <c r="B255" s="21" t="s">
        <v>8</v>
      </c>
      <c r="C255" s="20"/>
      <c r="D255" s="20"/>
      <c r="E255" s="20"/>
      <c r="F255" s="20"/>
    </row>
    <row r="256">
      <c r="A256" s="8"/>
      <c r="B256" s="21" t="s">
        <v>9</v>
      </c>
      <c r="C256" s="8"/>
      <c r="D256" s="8"/>
      <c r="E256" s="8"/>
      <c r="F256" s="8"/>
    </row>
    <row r="257">
      <c r="A257" s="22" t="s">
        <v>63</v>
      </c>
      <c r="B257" s="23" t="s">
        <v>64</v>
      </c>
      <c r="C257" s="24" t="s">
        <v>12</v>
      </c>
      <c r="D257" s="24">
        <v>100.0</v>
      </c>
      <c r="E257" s="25">
        <v>744.0</v>
      </c>
      <c r="F257" s="24">
        <f>D257*E257</f>
        <v>74400</v>
      </c>
    </row>
    <row r="258">
      <c r="A258" s="24">
        <v>2321.0</v>
      </c>
      <c r="B258" s="21" t="s">
        <v>13</v>
      </c>
      <c r="C258" s="24" t="s">
        <v>14</v>
      </c>
      <c r="D258" s="24">
        <v>50.0</v>
      </c>
      <c r="E258" s="25">
        <v>597.0</v>
      </c>
      <c r="F258" s="24">
        <f>D258*E258/100</f>
        <v>298.5</v>
      </c>
    </row>
    <row r="259">
      <c r="A259" s="24"/>
      <c r="B259" s="26" t="s">
        <v>15</v>
      </c>
      <c r="C259" s="24"/>
      <c r="D259" s="24"/>
      <c r="E259" s="29"/>
      <c r="F259" s="24">
        <f>SUM(F257:F258)</f>
        <v>74698.5</v>
      </c>
    </row>
    <row r="260">
      <c r="A260" s="24"/>
      <c r="B260" s="26" t="s">
        <v>16</v>
      </c>
      <c r="C260" s="24"/>
      <c r="D260" s="24"/>
      <c r="E260" s="29"/>
      <c r="F260" s="24">
        <f>F259*0.01</f>
        <v>746.985</v>
      </c>
    </row>
    <row r="261">
      <c r="A261" s="24"/>
      <c r="B261" s="26" t="s">
        <v>17</v>
      </c>
      <c r="C261" s="24"/>
      <c r="D261" s="24"/>
      <c r="E261" s="29"/>
      <c r="F261" s="24">
        <f>SUM(F259:F260)</f>
        <v>75445.485</v>
      </c>
    </row>
    <row r="262">
      <c r="A262" s="24"/>
      <c r="B262" s="26" t="s">
        <v>18</v>
      </c>
      <c r="C262" s="24"/>
      <c r="D262" s="24"/>
      <c r="E262" s="29"/>
      <c r="F262" s="27">
        <f>F261*0.15</f>
        <v>11316.82275</v>
      </c>
    </row>
    <row r="263">
      <c r="A263" s="24"/>
      <c r="B263" s="26" t="s">
        <v>17</v>
      </c>
      <c r="C263" s="24"/>
      <c r="D263" s="24"/>
      <c r="E263" s="29"/>
      <c r="F263" s="27">
        <f>SUM(F261:F262)</f>
        <v>86762.30775</v>
      </c>
    </row>
    <row r="264">
      <c r="A264" s="24"/>
      <c r="B264" s="26" t="s">
        <v>19</v>
      </c>
      <c r="C264" s="24"/>
      <c r="D264" s="24"/>
      <c r="E264" s="29"/>
      <c r="F264" s="27">
        <f>F263</f>
        <v>86762.30775</v>
      </c>
    </row>
    <row r="265">
      <c r="A265" s="24"/>
      <c r="B265" s="26" t="s">
        <v>20</v>
      </c>
      <c r="C265" s="24"/>
      <c r="D265" s="24"/>
      <c r="E265" s="29"/>
      <c r="F265" s="28">
        <f>F264/100</f>
        <v>867.6230775</v>
      </c>
    </row>
    <row r="266">
      <c r="A266" s="24"/>
      <c r="B266" s="21" t="s">
        <v>21</v>
      </c>
      <c r="C266" s="24"/>
      <c r="D266" s="24"/>
      <c r="E266" s="29"/>
      <c r="F266" s="24"/>
    </row>
    <row r="267">
      <c r="A267" s="24"/>
      <c r="B267" s="21" t="s">
        <v>22</v>
      </c>
      <c r="C267" s="24"/>
      <c r="D267" s="24"/>
      <c r="E267" s="29"/>
      <c r="F267" s="24"/>
    </row>
    <row r="268">
      <c r="A268" s="24">
        <v>114.0</v>
      </c>
      <c r="B268" s="21" t="s">
        <v>23</v>
      </c>
      <c r="C268" s="24" t="s">
        <v>24</v>
      </c>
      <c r="D268" s="24">
        <v>0.5</v>
      </c>
      <c r="E268" s="25">
        <v>714.0</v>
      </c>
      <c r="F268" s="24">
        <f t="shared" ref="F268:F270" si="10">D268*E268</f>
        <v>357</v>
      </c>
    </row>
    <row r="269">
      <c r="A269" s="24">
        <v>115.0</v>
      </c>
      <c r="B269" s="21" t="s">
        <v>25</v>
      </c>
      <c r="C269" s="24" t="s">
        <v>24</v>
      </c>
      <c r="D269" s="24">
        <v>0.5</v>
      </c>
      <c r="E269" s="25">
        <v>714.0</v>
      </c>
      <c r="F269" s="24">
        <f t="shared" si="10"/>
        <v>357</v>
      </c>
    </row>
    <row r="270">
      <c r="A270" s="24">
        <v>9999.0</v>
      </c>
      <c r="B270" s="21" t="s">
        <v>26</v>
      </c>
      <c r="C270" s="24" t="s">
        <v>27</v>
      </c>
      <c r="D270" s="24">
        <v>10.07</v>
      </c>
      <c r="E270" s="29">
        <v>2.0</v>
      </c>
      <c r="F270" s="24">
        <f t="shared" si="10"/>
        <v>20.14</v>
      </c>
    </row>
    <row r="271">
      <c r="A271" s="24"/>
      <c r="B271" s="26" t="s">
        <v>15</v>
      </c>
      <c r="C271" s="24"/>
      <c r="D271" s="24"/>
      <c r="E271" s="29"/>
      <c r="F271" s="24">
        <f>SUM(F268:F270)</f>
        <v>734.14</v>
      </c>
    </row>
    <row r="272">
      <c r="A272" s="24"/>
      <c r="B272" s="26" t="s">
        <v>16</v>
      </c>
      <c r="C272" s="24"/>
      <c r="D272" s="24"/>
      <c r="E272" s="29"/>
      <c r="F272" s="24">
        <f>F271*0.01</f>
        <v>7.3414</v>
      </c>
    </row>
    <row r="273">
      <c r="A273" s="24"/>
      <c r="B273" s="26" t="s">
        <v>17</v>
      </c>
      <c r="C273" s="24"/>
      <c r="D273" s="24"/>
      <c r="E273" s="29"/>
      <c r="F273" s="27">
        <f>SUM(F271:F272)</f>
        <v>741.4814</v>
      </c>
    </row>
    <row r="274">
      <c r="A274" s="24"/>
      <c r="B274" s="26" t="s">
        <v>18</v>
      </c>
      <c r="C274" s="24"/>
      <c r="D274" s="24"/>
      <c r="E274" s="29"/>
      <c r="F274" s="27">
        <f>F273*0.15</f>
        <v>111.22221</v>
      </c>
    </row>
    <row r="275">
      <c r="A275" s="24"/>
      <c r="B275" s="26" t="s">
        <v>17</v>
      </c>
      <c r="C275" s="24"/>
      <c r="D275" s="24"/>
      <c r="E275" s="29"/>
      <c r="F275" s="27">
        <f>SUM(F273:F274)</f>
        <v>852.70361</v>
      </c>
    </row>
    <row r="276">
      <c r="A276" s="24"/>
      <c r="B276" s="26" t="s">
        <v>28</v>
      </c>
      <c r="C276" s="24"/>
      <c r="D276" s="24"/>
      <c r="E276" s="29"/>
      <c r="F276" s="27">
        <f>F275</f>
        <v>852.70361</v>
      </c>
    </row>
    <row r="277">
      <c r="A277" s="24"/>
      <c r="B277" s="26" t="s">
        <v>20</v>
      </c>
      <c r="C277" s="24"/>
      <c r="D277" s="24"/>
      <c r="E277" s="29"/>
      <c r="F277" s="22">
        <v>8.52</v>
      </c>
    </row>
    <row r="278">
      <c r="A278" s="24"/>
      <c r="B278" s="26" t="s">
        <v>29</v>
      </c>
      <c r="C278" s="24"/>
      <c r="D278" s="24"/>
      <c r="E278" s="29"/>
      <c r="F278" s="22">
        <v>9.0</v>
      </c>
    </row>
    <row r="279">
      <c r="A279" s="30" t="s">
        <v>65</v>
      </c>
      <c r="B279" s="2"/>
      <c r="C279" s="2"/>
      <c r="D279" s="2"/>
      <c r="E279" s="2"/>
      <c r="F279" s="3"/>
    </row>
    <row r="280">
      <c r="A280" s="4">
        <v>0.0</v>
      </c>
      <c r="B280" s="5" t="s">
        <v>66</v>
      </c>
      <c r="C280" s="2"/>
      <c r="D280" s="2"/>
      <c r="E280" s="2"/>
      <c r="F280" s="3"/>
    </row>
    <row r="281">
      <c r="A281" s="4" t="s">
        <v>2</v>
      </c>
      <c r="B281" s="4" t="s">
        <v>3</v>
      </c>
      <c r="C281" s="4" t="s">
        <v>4</v>
      </c>
      <c r="D281" s="4" t="s">
        <v>5</v>
      </c>
      <c r="E281" s="4" t="s">
        <v>6</v>
      </c>
      <c r="F281" s="4" t="s">
        <v>7</v>
      </c>
    </row>
    <row r="282">
      <c r="A282" s="6"/>
      <c r="B282" s="7" t="s">
        <v>8</v>
      </c>
      <c r="C282" s="6"/>
      <c r="D282" s="6"/>
      <c r="E282" s="6"/>
      <c r="F282" s="6"/>
    </row>
    <row r="283">
      <c r="A283" s="8"/>
      <c r="B283" s="7" t="s">
        <v>9</v>
      </c>
      <c r="C283" s="8"/>
      <c r="D283" s="8"/>
      <c r="E283" s="8"/>
      <c r="F283" s="8"/>
    </row>
    <row r="284">
      <c r="A284" s="9" t="s">
        <v>40</v>
      </c>
      <c r="B284" s="10" t="s">
        <v>67</v>
      </c>
      <c r="C284" s="11" t="s">
        <v>12</v>
      </c>
      <c r="D284" s="11">
        <v>100.0</v>
      </c>
      <c r="E284" s="13">
        <v>1254.0</v>
      </c>
      <c r="F284" s="11">
        <f>D284*E284</f>
        <v>125400</v>
      </c>
    </row>
    <row r="285">
      <c r="A285" s="11">
        <v>2321.0</v>
      </c>
      <c r="B285" s="7" t="s">
        <v>13</v>
      </c>
      <c r="C285" s="11" t="s">
        <v>14</v>
      </c>
      <c r="D285" s="11">
        <v>50.0</v>
      </c>
      <c r="E285" s="13">
        <v>597.0</v>
      </c>
      <c r="F285" s="11">
        <f>D285*E285/100</f>
        <v>298.5</v>
      </c>
    </row>
    <row r="286">
      <c r="A286" s="11"/>
      <c r="B286" s="14" t="s">
        <v>15</v>
      </c>
      <c r="C286" s="11"/>
      <c r="D286" s="11"/>
      <c r="E286" s="12"/>
      <c r="F286" s="11">
        <f>SUM(F284:F285)</f>
        <v>125698.5</v>
      </c>
    </row>
    <row r="287">
      <c r="A287" s="11"/>
      <c r="B287" s="14" t="s">
        <v>16</v>
      </c>
      <c r="C287" s="11"/>
      <c r="D287" s="11"/>
      <c r="E287" s="12"/>
      <c r="F287" s="11">
        <f>F286*0.01</f>
        <v>1256.985</v>
      </c>
    </row>
    <row r="288">
      <c r="A288" s="11"/>
      <c r="B288" s="14" t="s">
        <v>17</v>
      </c>
      <c r="C288" s="11"/>
      <c r="D288" s="11"/>
      <c r="E288" s="12"/>
      <c r="F288" s="11">
        <f>SUM(F286:F287)</f>
        <v>126955.485</v>
      </c>
    </row>
    <row r="289">
      <c r="A289" s="11"/>
      <c r="B289" s="14" t="s">
        <v>18</v>
      </c>
      <c r="C289" s="11"/>
      <c r="D289" s="11"/>
      <c r="E289" s="12"/>
      <c r="F289" s="16">
        <f>F288*0.15</f>
        <v>19043.32275</v>
      </c>
    </row>
    <row r="290">
      <c r="A290" s="11"/>
      <c r="B290" s="14" t="s">
        <v>17</v>
      </c>
      <c r="C290" s="11"/>
      <c r="D290" s="11"/>
      <c r="E290" s="12"/>
      <c r="F290" s="16">
        <f>SUM(F288:F289)</f>
        <v>145998.8078</v>
      </c>
    </row>
    <row r="291">
      <c r="A291" s="11"/>
      <c r="B291" s="14" t="s">
        <v>19</v>
      </c>
      <c r="C291" s="11"/>
      <c r="D291" s="11"/>
      <c r="E291" s="12"/>
      <c r="F291" s="16">
        <f>F290</f>
        <v>145998.8078</v>
      </c>
    </row>
    <row r="292">
      <c r="A292" s="11"/>
      <c r="B292" s="14" t="s">
        <v>20</v>
      </c>
      <c r="C292" s="11"/>
      <c r="D292" s="11"/>
      <c r="E292" s="12"/>
      <c r="F292" s="11">
        <f>F291/100</f>
        <v>1459.988078</v>
      </c>
    </row>
    <row r="293">
      <c r="A293" s="11"/>
      <c r="B293" s="7"/>
      <c r="C293" s="11"/>
      <c r="D293" s="11"/>
      <c r="E293" s="12"/>
      <c r="F293" s="11"/>
    </row>
    <row r="294">
      <c r="A294" s="11"/>
      <c r="B294" s="7" t="s">
        <v>21</v>
      </c>
      <c r="C294" s="11"/>
      <c r="D294" s="11"/>
      <c r="E294" s="12"/>
      <c r="F294" s="11"/>
    </row>
    <row r="295">
      <c r="A295" s="11"/>
      <c r="B295" s="7" t="s">
        <v>22</v>
      </c>
      <c r="C295" s="11"/>
      <c r="D295" s="11"/>
      <c r="E295" s="12"/>
      <c r="F295" s="11"/>
    </row>
    <row r="296">
      <c r="A296" s="11">
        <v>114.0</v>
      </c>
      <c r="B296" s="7" t="s">
        <v>23</v>
      </c>
      <c r="C296" s="11" t="s">
        <v>24</v>
      </c>
      <c r="D296" s="11">
        <v>0.5</v>
      </c>
      <c r="E296" s="13">
        <v>714.0</v>
      </c>
      <c r="F296" s="11">
        <f t="shared" ref="F296:F298" si="11">D296*E296</f>
        <v>357</v>
      </c>
    </row>
    <row r="297">
      <c r="A297" s="11">
        <v>115.0</v>
      </c>
      <c r="B297" s="7" t="s">
        <v>25</v>
      </c>
      <c r="C297" s="11" t="s">
        <v>24</v>
      </c>
      <c r="D297" s="11">
        <v>0.5</v>
      </c>
      <c r="E297" s="13">
        <v>714.0</v>
      </c>
      <c r="F297" s="11">
        <f t="shared" si="11"/>
        <v>357</v>
      </c>
    </row>
    <row r="298">
      <c r="A298" s="11">
        <v>9999.0</v>
      </c>
      <c r="B298" s="7" t="s">
        <v>26</v>
      </c>
      <c r="C298" s="11" t="s">
        <v>27</v>
      </c>
      <c r="D298" s="11">
        <v>10.07</v>
      </c>
      <c r="E298" s="12">
        <v>2.0</v>
      </c>
      <c r="F298" s="11">
        <f t="shared" si="11"/>
        <v>20.14</v>
      </c>
    </row>
    <row r="299">
      <c r="A299" s="11"/>
      <c r="B299" s="14" t="s">
        <v>15</v>
      </c>
      <c r="C299" s="11"/>
      <c r="D299" s="11"/>
      <c r="E299" s="11"/>
      <c r="F299" s="11">
        <f>SUM(F296:F298)</f>
        <v>734.14</v>
      </c>
    </row>
    <row r="300">
      <c r="A300" s="11"/>
      <c r="B300" s="14" t="s">
        <v>16</v>
      </c>
      <c r="C300" s="11"/>
      <c r="D300" s="11"/>
      <c r="E300" s="11"/>
      <c r="F300" s="11">
        <f>F299*0.01</f>
        <v>7.3414</v>
      </c>
    </row>
    <row r="301">
      <c r="A301" s="11"/>
      <c r="B301" s="14" t="s">
        <v>17</v>
      </c>
      <c r="C301" s="11"/>
      <c r="D301" s="11"/>
      <c r="E301" s="11"/>
      <c r="F301" s="16">
        <f>SUM(F299:F300)</f>
        <v>741.4814</v>
      </c>
    </row>
    <row r="302">
      <c r="A302" s="11"/>
      <c r="B302" s="14" t="s">
        <v>18</v>
      </c>
      <c r="C302" s="11"/>
      <c r="D302" s="11"/>
      <c r="E302" s="11"/>
      <c r="F302" s="16">
        <f>F301*0.15</f>
        <v>111.22221</v>
      </c>
    </row>
    <row r="303">
      <c r="A303" s="11"/>
      <c r="B303" s="14" t="s">
        <v>17</v>
      </c>
      <c r="C303" s="11"/>
      <c r="D303" s="11"/>
      <c r="E303" s="11"/>
      <c r="F303" s="16">
        <f>SUM(F301:F302)</f>
        <v>852.70361</v>
      </c>
    </row>
    <row r="304">
      <c r="A304" s="11"/>
      <c r="B304" s="14" t="s">
        <v>28</v>
      </c>
      <c r="C304" s="11"/>
      <c r="D304" s="11"/>
      <c r="E304" s="11"/>
      <c r="F304" s="16">
        <f>F303</f>
        <v>852.70361</v>
      </c>
    </row>
    <row r="305">
      <c r="A305" s="11"/>
      <c r="B305" s="14" t="s">
        <v>20</v>
      </c>
      <c r="C305" s="11"/>
      <c r="D305" s="11"/>
      <c r="E305" s="11"/>
      <c r="F305" s="9">
        <v>8.52</v>
      </c>
    </row>
    <row r="306">
      <c r="A306" s="11"/>
      <c r="B306" s="14" t="s">
        <v>29</v>
      </c>
      <c r="C306" s="11"/>
      <c r="D306" s="11"/>
      <c r="E306" s="11"/>
      <c r="F306" s="9">
        <v>9.0</v>
      </c>
    </row>
    <row r="307">
      <c r="A307" s="11"/>
      <c r="B307" s="7"/>
      <c r="C307" s="11"/>
      <c r="D307" s="11"/>
      <c r="E307" s="11"/>
      <c r="F307" s="11"/>
    </row>
    <row r="308">
      <c r="A308" s="17" t="s">
        <v>68</v>
      </c>
      <c r="B308" s="2"/>
      <c r="C308" s="2"/>
      <c r="D308" s="2"/>
      <c r="E308" s="2"/>
      <c r="F308" s="3"/>
    </row>
  </sheetData>
  <mergeCells count="78">
    <mergeCell ref="A196:F196"/>
    <mergeCell ref="B197:F197"/>
    <mergeCell ref="A199:A200"/>
    <mergeCell ref="C199:C200"/>
    <mergeCell ref="D199:D200"/>
    <mergeCell ref="E199:E200"/>
    <mergeCell ref="F199:F200"/>
    <mergeCell ref="A225:F225"/>
    <mergeCell ref="B226:F226"/>
    <mergeCell ref="A228:A229"/>
    <mergeCell ref="C228:C229"/>
    <mergeCell ref="D228:D229"/>
    <mergeCell ref="E228:E229"/>
    <mergeCell ref="F228:F229"/>
    <mergeCell ref="A279:F279"/>
    <mergeCell ref="B280:F280"/>
    <mergeCell ref="A282:A283"/>
    <mergeCell ref="C282:C283"/>
    <mergeCell ref="D282:D283"/>
    <mergeCell ref="E282:E283"/>
    <mergeCell ref="F282:F283"/>
    <mergeCell ref="A308:F308"/>
    <mergeCell ref="A252:F252"/>
    <mergeCell ref="B253:F253"/>
    <mergeCell ref="A255:A256"/>
    <mergeCell ref="C255:C256"/>
    <mergeCell ref="D255:D256"/>
    <mergeCell ref="E255:E256"/>
    <mergeCell ref="F255:F256"/>
    <mergeCell ref="A1:F1"/>
    <mergeCell ref="B2:F2"/>
    <mergeCell ref="A4:A5"/>
    <mergeCell ref="C4:C5"/>
    <mergeCell ref="D4:D5"/>
    <mergeCell ref="E4:E5"/>
    <mergeCell ref="F4:F5"/>
    <mergeCell ref="A28:F28"/>
    <mergeCell ref="B29:F29"/>
    <mergeCell ref="A31:A32"/>
    <mergeCell ref="C31:C32"/>
    <mergeCell ref="D31:D32"/>
    <mergeCell ref="E31:E32"/>
    <mergeCell ref="F31:F32"/>
    <mergeCell ref="A55:F55"/>
    <mergeCell ref="B56:F56"/>
    <mergeCell ref="A58:A59"/>
    <mergeCell ref="C58:C59"/>
    <mergeCell ref="D58:D59"/>
    <mergeCell ref="E58:E59"/>
    <mergeCell ref="F58:F59"/>
    <mergeCell ref="A82:F82"/>
    <mergeCell ref="B83:F83"/>
    <mergeCell ref="A85:A86"/>
    <mergeCell ref="C85:C86"/>
    <mergeCell ref="D85:D86"/>
    <mergeCell ref="E85:E86"/>
    <mergeCell ref="F85:F86"/>
    <mergeCell ref="A109:F109"/>
    <mergeCell ref="B110:F110"/>
    <mergeCell ref="A112:A113"/>
    <mergeCell ref="C112:C113"/>
    <mergeCell ref="D112:D113"/>
    <mergeCell ref="E112:E113"/>
    <mergeCell ref="F112:F113"/>
    <mergeCell ref="A138:F138"/>
    <mergeCell ref="B139:F139"/>
    <mergeCell ref="A141:A142"/>
    <mergeCell ref="C141:C142"/>
    <mergeCell ref="D141:D142"/>
    <mergeCell ref="E141:E142"/>
    <mergeCell ref="F141:F142"/>
    <mergeCell ref="A167:F167"/>
    <mergeCell ref="B168:F168"/>
    <mergeCell ref="A170:A171"/>
    <mergeCell ref="C170:C171"/>
    <mergeCell ref="D170:D171"/>
    <mergeCell ref="E170:E171"/>
    <mergeCell ref="F170:F171"/>
  </mergeCells>
  <printOptions/>
  <pageMargins bottom="0.75" footer="0.0" header="0.0" left="0.7" right="0.7" top="0.75"/>
  <pageSetup orientation="landscape"/>
  <drawing r:id="rId1"/>
</worksheet>
</file>