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C Pipe Without Trenching" sheetId="1" r:id="rId4"/>
  </sheets>
  <definedNames/>
  <calcPr/>
</workbook>
</file>

<file path=xl/sharedStrings.xml><?xml version="1.0" encoding="utf-8"?>
<sst xmlns="http://schemas.openxmlformats.org/spreadsheetml/2006/main" count="377" uniqueCount="71">
  <si>
    <t>PVC Pipe Without Trenching</t>
  </si>
  <si>
    <t>Providing and fixing PVC pipes includes jointing of pipes with one step PVC solvent cement &amp; testing of joints complete as per direction of Engineer in Charge. 25 mm dia 10KGF/cm2</t>
  </si>
  <si>
    <t>Code</t>
  </si>
  <si>
    <t>Description</t>
  </si>
  <si>
    <t>Unit</t>
  </si>
  <si>
    <t>Quantity</t>
  </si>
  <si>
    <t>Rate</t>
  </si>
  <si>
    <t>Amount</t>
  </si>
  <si>
    <t>Details of cost for 10 metre</t>
  </si>
  <si>
    <t>MATERIALS:</t>
  </si>
  <si>
    <t>MR43</t>
  </si>
  <si>
    <t>PVC pipe 25 mm outer dia. 10kgf cm2</t>
  </si>
  <si>
    <t>metre</t>
  </si>
  <si>
    <t>Add 15% for fittings and wastage etc. on (A)</t>
  </si>
  <si>
    <t>Add Water Charges @ 1%</t>
  </si>
  <si>
    <t>TOTAL</t>
  </si>
  <si>
    <t>Add CPOH @ 15%</t>
  </si>
  <si>
    <t>Cost of 10.0 metre</t>
  </si>
  <si>
    <t>Cost per metre</t>
  </si>
  <si>
    <t>Fitter(grade1)</t>
  </si>
  <si>
    <t>Day</t>
  </si>
  <si>
    <t>Beldar</t>
  </si>
  <si>
    <t>TOTAL  </t>
  </si>
  <si>
    <t>Say Rs 64 + (29.66 x Cost Index)</t>
  </si>
  <si>
    <t>Providing and fixing PVC pipes includes jointing of pipes with one step PVC solvent cement &amp; testing of joints complete as per direction of Engineer in Charge. 32 mm dia 10KGF/cm2</t>
  </si>
  <si>
    <t>MR44</t>
  </si>
  <si>
    <t>PVC pipe 32 mm outer dia. 10kgf cm2</t>
  </si>
  <si>
    <t>Say Rs 53.43 + (29.66 x Cost Index)</t>
  </si>
  <si>
    <t>Providing and fixing PVC pipes includes jointing of pipes with one step PVC solvent cement &amp; testing of joints complete as per direction of Engineer in Charge. 32 mm dia 6 KGF/cm2</t>
  </si>
  <si>
    <t>MR45</t>
  </si>
  <si>
    <t>PVC pipe 32 mm outer dia. 6kgf cm2</t>
  </si>
  <si>
    <t>Say Rs 37.40 + (29.66 x Cost Index)</t>
  </si>
  <si>
    <t>Providing and fixing PVC pipes includes jointing of pipes with one step PVC solvent cement &amp; testing of joints complete as per direction of Engineer in Charge. 40 mm dia 6 KGF/cm2</t>
  </si>
  <si>
    <t>MR47</t>
  </si>
  <si>
    <t>PVC pipe 40 mm outer dia. 6kgf cm2</t>
  </si>
  <si>
    <t>Say Rs 53.43+ (29.66 x Cost Index)</t>
  </si>
  <si>
    <t>Providing and fixing PVC pipes includes jointing of pipes with one step PVC solvent cement &amp; testing of joints complete as per direction of Engineer in Charge. 40 mm dia 10 KGF/cm2</t>
  </si>
  <si>
    <t>MR46</t>
  </si>
  <si>
    <t>PVC pipe 40 mm outer dia. 10kgf cm2</t>
  </si>
  <si>
    <t>Say Rs 80.14+ (29.66 x Cost Index)</t>
  </si>
  <si>
    <t>Providing and fixing PVC pipes includes jointing of pipes with one step PVC solvent cement &amp; testing of joints complete as per direction of Engineer in Charge. 50 mm dia 6 KGF/cm2</t>
  </si>
  <si>
    <t>MR49</t>
  </si>
  <si>
    <t>PVC pipe 50 mm outer dia. 6kgf cm2</t>
  </si>
  <si>
    <t>Say Rs 80.14 + (29.66x Cost Index)</t>
  </si>
  <si>
    <t>Providing and fixing PVC pipes includes jointing of pipes with one step PVC solvent cement &amp; testing of joints complete as per direction of Engineer in Charge. 50 mm dia 10 KGF/cm2</t>
  </si>
  <si>
    <t>MR48</t>
  </si>
  <si>
    <t>PVC pipe 50mm outer dia.10kgf cm2</t>
  </si>
  <si>
    <t>Say Rs 128.23 + (29.66 x Cost Index)</t>
  </si>
  <si>
    <r>
      <rPr>
        <rFont val="Merriweather"/>
        <b/>
        <color rgb="FF000000"/>
        <sz val="12.0"/>
      </rPr>
      <t>50.18.9.7.1</t>
    </r>
    <r>
      <rPr>
        <rFont val="Merriweather"/>
        <b val="0"/>
        <color rgb="FF000000"/>
        <sz val="12.0"/>
      </rPr>
      <t> </t>
    </r>
  </si>
  <si>
    <t>Providing and fixing PVC pipes includes jointing of pipes with one step PVC solvent cement &amp; testing of joints complete as per direction of Engineer in Charge.63 mm dia 6 KGF/cm2</t>
  </si>
  <si>
    <t>MR50</t>
  </si>
  <si>
    <t>PVC pipe 63 mm outer dia. 6kgf cm2</t>
  </si>
  <si>
    <r>
      <rPr>
        <rFont val="Merriweather"/>
        <b/>
        <color rgb="FF000000"/>
        <sz val="12.0"/>
      </rPr>
      <t>50.18.9.8.1</t>
    </r>
    <r>
      <rPr>
        <rFont val="Merriweather"/>
        <b val="0"/>
        <color rgb="FF000000"/>
        <sz val="12.0"/>
      </rPr>
      <t> </t>
    </r>
  </si>
  <si>
    <t>Providing and fixing PVC pipes includes jointing of pipes with one step PVC solvent cement &amp; testing of joints complete as per direction of Engineer in Charge.75 mm dia 6 KGF/cm2</t>
  </si>
  <si>
    <t>MR52</t>
  </si>
  <si>
    <t>PVC pipe 75 mm outer dia. 6kgf cm2</t>
  </si>
  <si>
    <t>Say Rs 180.32 + (29.66 x Cost Index)</t>
  </si>
  <si>
    <r>
      <rPr>
        <rFont val="Merriweather"/>
        <b/>
        <color rgb="FF000000"/>
        <sz val="12.0"/>
      </rPr>
      <t>50.18.9.9.1</t>
    </r>
    <r>
      <rPr>
        <rFont val="Merriweather"/>
        <b val="0"/>
        <color rgb="FF000000"/>
        <sz val="12.0"/>
      </rPr>
      <t> </t>
    </r>
  </si>
  <si>
    <t>Providing and fixing PVC pipes includes jointing of pipes with one step PVC solvent cement &amp; testing of joints complete as per direction of Engineer in Charge.110 mm dia 6 KGF/cm2</t>
  </si>
  <si>
    <t>MR54</t>
  </si>
  <si>
    <t>PVC pipe 110 mm outer dia. 6kgf cm2</t>
  </si>
  <si>
    <t>Say Rs 380.68+ (29.66 x Cost Index)</t>
  </si>
  <si>
    <r>
      <rPr>
        <rFont val="Merriweather"/>
        <b/>
        <color rgb="FF000000"/>
        <sz val="12.0"/>
      </rPr>
      <t>50.18.9.10.1</t>
    </r>
    <r>
      <rPr>
        <rFont val="Merriweather"/>
        <b val="0"/>
        <color rgb="FF000000"/>
        <sz val="12.0"/>
      </rPr>
      <t> </t>
    </r>
  </si>
  <si>
    <t>Providing and fixing PVC pipes includes jointing of pipes with one step PVC solvent cement &amp; testing of joints complete as per direction of Engineer in Charge.150 mm dia 6 KGF/cm2</t>
  </si>
  <si>
    <t>MR56</t>
  </si>
  <si>
    <t>PVC pipe 150 mm outer dia. 6kgf cm2</t>
  </si>
  <si>
    <t>Say Rs 694.58 + (29.66 x Cost Index)</t>
  </si>
  <si>
    <t xml:space="preserve">Providing and fixing PVC  pipes includes jointing of pipes   including clamp ,scaffolding   complete as per direction of Engineer in Charge.for140 mm dia 6 KGF/cm2 for 10m </t>
  </si>
  <si>
    <t>MR 10215</t>
  </si>
  <si>
    <t>PVC Pipe, 6kg/cm2, 140mm Dia</t>
  </si>
  <si>
    <t>Say Rs 534.47 + (29.66 x Cost Index)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</si>
</sst>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Merriweather"/>
    </font>
    <font/>
    <font>
      <sz val="12.0"/>
      <color theme="1"/>
      <name val="Merriweather"/>
    </font>
    <font>
      <sz val="12.0"/>
      <color rgb="FFFF0000"/>
      <name val="Merriweather"/>
    </font>
    <font>
      <b/>
      <sz val="12.0"/>
      <color rgb="FFFF0000"/>
      <name val="Merriweathe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shrinkToFit="0" vertical="center" wrapText="1"/>
    </xf>
    <xf borderId="6" fillId="0" fontId="2" numFmtId="0" xfId="0" applyBorder="1" applyFont="1"/>
    <xf borderId="5" fillId="2" fontId="3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right" shrinkToFit="0" vertical="center" wrapText="1"/>
    </xf>
    <xf borderId="1" fillId="2" fontId="3" numFmtId="0" xfId="0" applyAlignment="1" applyBorder="1" applyFont="1">
      <alignment horizontal="right" shrinkToFit="0" vertical="center" wrapText="1"/>
    </xf>
    <xf borderId="4" fillId="2" fontId="3" numFmtId="0" xfId="0" applyAlignment="1" applyBorder="1" applyFont="1">
      <alignment horizontal="right" shrinkToFit="0" vertical="center" wrapText="1"/>
    </xf>
    <xf borderId="4" fillId="2" fontId="3" numFmtId="2" xfId="0" applyAlignment="1" applyBorder="1" applyFont="1" applyNumberFormat="1">
      <alignment horizontal="right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right" shrinkToFit="0" vertical="center" wrapText="1"/>
    </xf>
    <xf borderId="1" fillId="3" fontId="3" numFmtId="0" xfId="0" applyAlignment="1" applyBorder="1" applyFont="1">
      <alignment horizontal="right" shrinkToFit="0" vertical="center" wrapText="1"/>
    </xf>
    <xf borderId="4" fillId="3" fontId="3" numFmtId="0" xfId="0" applyAlignment="1" applyBorder="1" applyFont="1">
      <alignment horizontal="right" shrinkToFit="0" vertical="center" wrapText="1"/>
    </xf>
    <xf borderId="4" fillId="3" fontId="3" numFmtId="2" xfId="0" applyAlignment="1" applyBorder="1" applyFont="1" applyNumberFormat="1">
      <alignment horizontal="right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32.75"/>
    <col customWidth="1" min="3" max="3" width="8.5"/>
    <col customWidth="1" min="4" max="4" width="9.63"/>
    <col customWidth="1" min="5" max="5" width="8.5"/>
    <col customWidth="1" min="6" max="6" width="12.88"/>
  </cols>
  <sheetData>
    <row r="1">
      <c r="A1" s="1" t="s">
        <v>0</v>
      </c>
      <c r="B1" s="2"/>
      <c r="C1" s="2"/>
      <c r="D1" s="2"/>
      <c r="E1" s="2"/>
      <c r="F1" s="3"/>
    </row>
    <row r="2">
      <c r="A2" s="4">
        <v>0.0</v>
      </c>
      <c r="B2" s="5" t="s">
        <v>1</v>
      </c>
      <c r="C2" s="2"/>
      <c r="D2" s="2"/>
      <c r="E2" s="2"/>
      <c r="F2" s="3"/>
    </row>
    <row r="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</row>
    <row r="4">
      <c r="A4" s="7"/>
      <c r="B4" s="8" t="s">
        <v>8</v>
      </c>
      <c r="C4" s="7"/>
      <c r="D4" s="7"/>
      <c r="E4" s="7"/>
      <c r="F4" s="7"/>
    </row>
    <row r="5">
      <c r="A5" s="9"/>
      <c r="B5" s="8" t="s">
        <v>9</v>
      </c>
      <c r="C5" s="9"/>
      <c r="D5" s="9"/>
      <c r="E5" s="9"/>
      <c r="F5" s="9"/>
    </row>
    <row r="6">
      <c r="A6" s="10" t="s">
        <v>10</v>
      </c>
      <c r="B6" s="8" t="s">
        <v>11</v>
      </c>
      <c r="C6" s="11" t="s">
        <v>12</v>
      </c>
      <c r="D6" s="11">
        <v>11.5</v>
      </c>
      <c r="E6" s="12">
        <v>48.0</v>
      </c>
      <c r="F6" s="13">
        <f>D6*E6</f>
        <v>552</v>
      </c>
    </row>
    <row r="7">
      <c r="A7" s="9"/>
      <c r="B7" s="8" t="s">
        <v>13</v>
      </c>
      <c r="C7" s="9"/>
      <c r="D7" s="9"/>
      <c r="E7" s="9"/>
      <c r="F7" s="9"/>
    </row>
    <row r="8">
      <c r="A8" s="8"/>
      <c r="B8" s="14" t="s">
        <v>14</v>
      </c>
      <c r="C8" s="2"/>
      <c r="D8" s="2"/>
      <c r="E8" s="3"/>
      <c r="F8" s="15">
        <f>F6*0.01</f>
        <v>5.52</v>
      </c>
    </row>
    <row r="9">
      <c r="A9" s="8"/>
      <c r="B9" s="14" t="s">
        <v>15</v>
      </c>
      <c r="C9" s="2"/>
      <c r="D9" s="2"/>
      <c r="E9" s="3"/>
      <c r="F9" s="15">
        <f>SUM(F6:F8)</f>
        <v>557.52</v>
      </c>
    </row>
    <row r="10">
      <c r="A10" s="8"/>
      <c r="B10" s="14" t="s">
        <v>16</v>
      </c>
      <c r="C10" s="2"/>
      <c r="D10" s="2"/>
      <c r="E10" s="3"/>
      <c r="F10" s="15">
        <f>F9*0.15</f>
        <v>83.628</v>
      </c>
    </row>
    <row r="11">
      <c r="A11" s="8"/>
      <c r="B11" s="14" t="s">
        <v>15</v>
      </c>
      <c r="C11" s="2"/>
      <c r="D11" s="2"/>
      <c r="E11" s="3"/>
      <c r="F11" s="15">
        <f>SUM(F9:F10)</f>
        <v>641.148</v>
      </c>
    </row>
    <row r="12">
      <c r="A12" s="8"/>
      <c r="B12" s="14" t="s">
        <v>17</v>
      </c>
      <c r="C12" s="2"/>
      <c r="D12" s="2"/>
      <c r="E12" s="3"/>
      <c r="F12" s="16">
        <f>F11</f>
        <v>641.148</v>
      </c>
    </row>
    <row r="13">
      <c r="A13" s="8"/>
      <c r="B13" s="14" t="s">
        <v>18</v>
      </c>
      <c r="C13" s="2"/>
      <c r="D13" s="2"/>
      <c r="E13" s="3"/>
      <c r="F13" s="16">
        <f>F12/10</f>
        <v>64.1148</v>
      </c>
    </row>
    <row r="14">
      <c r="A14" s="17">
        <v>116.0</v>
      </c>
      <c r="B14" s="8" t="s">
        <v>19</v>
      </c>
      <c r="C14" s="17" t="s">
        <v>20</v>
      </c>
      <c r="D14" s="17">
        <v>0.12</v>
      </c>
      <c r="E14" s="18">
        <v>784.0</v>
      </c>
      <c r="F14" s="15">
        <f t="shared" ref="F14:F15" si="1">D14*E14</f>
        <v>94.08</v>
      </c>
    </row>
    <row r="15">
      <c r="A15" s="17">
        <v>114.0</v>
      </c>
      <c r="B15" s="8" t="s">
        <v>21</v>
      </c>
      <c r="C15" s="17" t="s">
        <v>20</v>
      </c>
      <c r="D15" s="17">
        <v>0.25</v>
      </c>
      <c r="E15" s="18">
        <v>645.0</v>
      </c>
      <c r="F15" s="15">
        <f t="shared" si="1"/>
        <v>161.25</v>
      </c>
    </row>
    <row r="16">
      <c r="A16" s="8"/>
      <c r="B16" s="14" t="s">
        <v>22</v>
      </c>
      <c r="C16" s="2"/>
      <c r="D16" s="2"/>
      <c r="E16" s="3"/>
      <c r="F16" s="15">
        <f>SUM(F14:F15)</f>
        <v>255.33</v>
      </c>
    </row>
    <row r="17">
      <c r="A17" s="8"/>
      <c r="B17" s="14" t="s">
        <v>14</v>
      </c>
      <c r="C17" s="2"/>
      <c r="D17" s="2"/>
      <c r="E17" s="3"/>
      <c r="F17" s="15">
        <f>F16*0.01</f>
        <v>2.5533</v>
      </c>
    </row>
    <row r="18">
      <c r="A18" s="8"/>
      <c r="B18" s="14" t="s">
        <v>15</v>
      </c>
      <c r="C18" s="2"/>
      <c r="D18" s="2"/>
      <c r="E18" s="3"/>
      <c r="F18" s="15">
        <f>SUM(F16:F17)</f>
        <v>257.8833</v>
      </c>
    </row>
    <row r="19">
      <c r="A19" s="8"/>
      <c r="B19" s="14" t="s">
        <v>16</v>
      </c>
      <c r="C19" s="2"/>
      <c r="D19" s="2"/>
      <c r="E19" s="3"/>
      <c r="F19" s="15">
        <f>F18*0.15</f>
        <v>38.682495</v>
      </c>
    </row>
    <row r="20">
      <c r="A20" s="8"/>
      <c r="B20" s="14" t="s">
        <v>15</v>
      </c>
      <c r="C20" s="2"/>
      <c r="D20" s="2"/>
      <c r="E20" s="3"/>
      <c r="F20" s="16">
        <f>SUM(F18:F19)</f>
        <v>296.565795</v>
      </c>
    </row>
    <row r="21">
      <c r="A21" s="8"/>
      <c r="B21" s="14" t="s">
        <v>17</v>
      </c>
      <c r="C21" s="2"/>
      <c r="D21" s="2"/>
      <c r="E21" s="3"/>
      <c r="F21" s="16">
        <f>F20</f>
        <v>296.565795</v>
      </c>
    </row>
    <row r="22">
      <c r="A22" s="8"/>
      <c r="B22" s="14" t="s">
        <v>18</v>
      </c>
      <c r="C22" s="2"/>
      <c r="D22" s="2"/>
      <c r="E22" s="3"/>
      <c r="F22" s="16">
        <f>F21/10</f>
        <v>29.6565795</v>
      </c>
    </row>
    <row r="23">
      <c r="A23" s="19" t="s">
        <v>23</v>
      </c>
      <c r="B23" s="2"/>
      <c r="C23" s="2"/>
      <c r="D23" s="2"/>
      <c r="E23" s="2"/>
      <c r="F23" s="3"/>
    </row>
    <row r="24">
      <c r="A24" s="20">
        <v>0.0</v>
      </c>
      <c r="B24" s="21" t="s">
        <v>24</v>
      </c>
      <c r="C24" s="2"/>
      <c r="D24" s="2"/>
      <c r="E24" s="2"/>
      <c r="F24" s="3"/>
    </row>
    <row r="25">
      <c r="A25" s="22" t="s">
        <v>2</v>
      </c>
      <c r="B25" s="22" t="s">
        <v>3</v>
      </c>
      <c r="C25" s="22" t="s">
        <v>4</v>
      </c>
      <c r="D25" s="22" t="s">
        <v>5</v>
      </c>
      <c r="E25" s="22" t="s">
        <v>6</v>
      </c>
      <c r="F25" s="22" t="s">
        <v>7</v>
      </c>
    </row>
    <row r="26">
      <c r="A26" s="23"/>
      <c r="B26" s="24" t="s">
        <v>8</v>
      </c>
      <c r="C26" s="23"/>
      <c r="D26" s="23"/>
      <c r="E26" s="23"/>
      <c r="F26" s="23"/>
    </row>
    <row r="27">
      <c r="A27" s="9"/>
      <c r="B27" s="24" t="s">
        <v>9</v>
      </c>
      <c r="C27" s="9"/>
      <c r="D27" s="9"/>
      <c r="E27" s="9"/>
      <c r="F27" s="9"/>
    </row>
    <row r="28">
      <c r="A28" s="25" t="s">
        <v>25</v>
      </c>
      <c r="B28" s="24" t="s">
        <v>26</v>
      </c>
      <c r="C28" s="26" t="s">
        <v>12</v>
      </c>
      <c r="D28" s="26">
        <v>11.5</v>
      </c>
      <c r="E28" s="27">
        <v>65.0</v>
      </c>
      <c r="F28" s="28">
        <f>D28*E28</f>
        <v>747.5</v>
      </c>
    </row>
    <row r="29">
      <c r="A29" s="9"/>
      <c r="B29" s="24" t="s">
        <v>13</v>
      </c>
      <c r="C29" s="9"/>
      <c r="D29" s="9"/>
      <c r="E29" s="9"/>
      <c r="F29" s="9"/>
    </row>
    <row r="30">
      <c r="A30" s="24"/>
      <c r="B30" s="29" t="s">
        <v>14</v>
      </c>
      <c r="C30" s="2"/>
      <c r="D30" s="2"/>
      <c r="E30" s="3"/>
      <c r="F30" s="30">
        <f>F28*0.01</f>
        <v>7.475</v>
      </c>
    </row>
    <row r="31">
      <c r="A31" s="24"/>
      <c r="B31" s="29" t="s">
        <v>15</v>
      </c>
      <c r="C31" s="2"/>
      <c r="D31" s="2"/>
      <c r="E31" s="3"/>
      <c r="F31" s="30">
        <f>SUM(F28:F30)</f>
        <v>754.975</v>
      </c>
    </row>
    <row r="32">
      <c r="A32" s="24"/>
      <c r="B32" s="29" t="s">
        <v>16</v>
      </c>
      <c r="C32" s="2"/>
      <c r="D32" s="2"/>
      <c r="E32" s="3"/>
      <c r="F32" s="30">
        <f>F31*0.15</f>
        <v>113.24625</v>
      </c>
    </row>
    <row r="33">
      <c r="A33" s="24"/>
      <c r="B33" s="29" t="s">
        <v>15</v>
      </c>
      <c r="C33" s="2"/>
      <c r="D33" s="2"/>
      <c r="E33" s="3"/>
      <c r="F33" s="30">
        <f>SUM(F31:F32)</f>
        <v>868.22125</v>
      </c>
    </row>
    <row r="34">
      <c r="A34" s="24"/>
      <c r="B34" s="29" t="s">
        <v>17</v>
      </c>
      <c r="C34" s="2"/>
      <c r="D34" s="2"/>
      <c r="E34" s="3"/>
      <c r="F34" s="30">
        <f>F33</f>
        <v>868.22125</v>
      </c>
    </row>
    <row r="35">
      <c r="A35" s="24"/>
      <c r="B35" s="29" t="s">
        <v>18</v>
      </c>
      <c r="C35" s="2"/>
      <c r="D35" s="2"/>
      <c r="E35" s="3"/>
      <c r="F35" s="31">
        <f>F34/10</f>
        <v>86.822125</v>
      </c>
    </row>
    <row r="36">
      <c r="A36" s="32">
        <v>116.0</v>
      </c>
      <c r="B36" s="24" t="s">
        <v>19</v>
      </c>
      <c r="C36" s="32" t="s">
        <v>20</v>
      </c>
      <c r="D36" s="32">
        <v>0.12</v>
      </c>
      <c r="E36" s="33">
        <v>784.0</v>
      </c>
      <c r="F36" s="30">
        <f t="shared" ref="F36:F37" si="2">D36*E36</f>
        <v>94.08</v>
      </c>
    </row>
    <row r="37">
      <c r="A37" s="32">
        <v>114.0</v>
      </c>
      <c r="B37" s="24" t="s">
        <v>21</v>
      </c>
      <c r="C37" s="32" t="s">
        <v>20</v>
      </c>
      <c r="D37" s="32">
        <v>0.25</v>
      </c>
      <c r="E37" s="33">
        <v>645.0</v>
      </c>
      <c r="F37" s="30">
        <f t="shared" si="2"/>
        <v>161.25</v>
      </c>
    </row>
    <row r="38">
      <c r="A38" s="24"/>
      <c r="B38" s="29" t="s">
        <v>22</v>
      </c>
      <c r="C38" s="2"/>
      <c r="D38" s="2"/>
      <c r="E38" s="3"/>
      <c r="F38" s="30">
        <f>SUM(F36:F37)</f>
        <v>255.33</v>
      </c>
    </row>
    <row r="39">
      <c r="A39" s="24"/>
      <c r="B39" s="29" t="s">
        <v>14</v>
      </c>
      <c r="C39" s="2"/>
      <c r="D39" s="2"/>
      <c r="E39" s="3"/>
      <c r="F39" s="30">
        <f>F38*0.01</f>
        <v>2.5533</v>
      </c>
    </row>
    <row r="40">
      <c r="A40" s="24"/>
      <c r="B40" s="29" t="s">
        <v>15</v>
      </c>
      <c r="C40" s="2"/>
      <c r="D40" s="2"/>
      <c r="E40" s="3"/>
      <c r="F40" s="30">
        <f>SUM(F38:F39)</f>
        <v>257.8833</v>
      </c>
    </row>
    <row r="41">
      <c r="A41" s="24"/>
      <c r="B41" s="29" t="s">
        <v>16</v>
      </c>
      <c r="C41" s="2"/>
      <c r="D41" s="2"/>
      <c r="E41" s="3"/>
      <c r="F41" s="30">
        <f>F40*0.15</f>
        <v>38.682495</v>
      </c>
    </row>
    <row r="42">
      <c r="A42" s="24"/>
      <c r="B42" s="29" t="s">
        <v>15</v>
      </c>
      <c r="C42" s="2"/>
      <c r="D42" s="2"/>
      <c r="E42" s="3"/>
      <c r="F42" s="30">
        <f>SUM(F40:F41)</f>
        <v>296.565795</v>
      </c>
    </row>
    <row r="43">
      <c r="A43" s="24"/>
      <c r="B43" s="29" t="s">
        <v>17</v>
      </c>
      <c r="C43" s="2"/>
      <c r="D43" s="2"/>
      <c r="E43" s="3"/>
      <c r="F43" s="31">
        <f>F42</f>
        <v>296.565795</v>
      </c>
    </row>
    <row r="44">
      <c r="A44" s="24"/>
      <c r="B44" s="29" t="s">
        <v>18</v>
      </c>
      <c r="C44" s="2"/>
      <c r="D44" s="2"/>
      <c r="E44" s="3"/>
      <c r="F44" s="31">
        <f>F43/10</f>
        <v>29.6565795</v>
      </c>
    </row>
    <row r="45">
      <c r="A45" s="34" t="s">
        <v>27</v>
      </c>
      <c r="B45" s="2"/>
      <c r="C45" s="2"/>
      <c r="D45" s="2"/>
      <c r="E45" s="2"/>
      <c r="F45" s="3"/>
    </row>
    <row r="46">
      <c r="A46" s="4">
        <v>0.0</v>
      </c>
      <c r="B46" s="5" t="s">
        <v>28</v>
      </c>
      <c r="C46" s="2"/>
      <c r="D46" s="2"/>
      <c r="E46" s="2"/>
      <c r="F46" s="3"/>
    </row>
    <row r="47">
      <c r="A47" s="6" t="s">
        <v>2</v>
      </c>
      <c r="B47" s="6" t="s">
        <v>3</v>
      </c>
      <c r="C47" s="6" t="s">
        <v>4</v>
      </c>
      <c r="D47" s="6" t="s">
        <v>5</v>
      </c>
      <c r="E47" s="6" t="s">
        <v>6</v>
      </c>
      <c r="F47" s="6" t="s">
        <v>7</v>
      </c>
    </row>
    <row r="48">
      <c r="A48" s="7"/>
      <c r="B48" s="8" t="s">
        <v>8</v>
      </c>
      <c r="C48" s="7"/>
      <c r="D48" s="7"/>
      <c r="E48" s="7"/>
      <c r="F48" s="7"/>
    </row>
    <row r="49">
      <c r="A49" s="9"/>
      <c r="B49" s="8" t="s">
        <v>9</v>
      </c>
      <c r="C49" s="9"/>
      <c r="D49" s="9"/>
      <c r="E49" s="9"/>
      <c r="F49" s="9"/>
    </row>
    <row r="50">
      <c r="A50" s="10" t="s">
        <v>29</v>
      </c>
      <c r="B50" s="8" t="s">
        <v>30</v>
      </c>
      <c r="C50" s="11" t="s">
        <v>12</v>
      </c>
      <c r="D50" s="11">
        <v>11.5</v>
      </c>
      <c r="E50" s="12">
        <v>52.0</v>
      </c>
      <c r="F50" s="13">
        <f>D50*E50</f>
        <v>598</v>
      </c>
    </row>
    <row r="51">
      <c r="A51" s="9"/>
      <c r="B51" s="8" t="s">
        <v>13</v>
      </c>
      <c r="C51" s="9"/>
      <c r="D51" s="9"/>
      <c r="E51" s="9"/>
      <c r="F51" s="9"/>
    </row>
    <row r="52">
      <c r="A52" s="8"/>
      <c r="B52" s="14" t="s">
        <v>14</v>
      </c>
      <c r="C52" s="2"/>
      <c r="D52" s="2"/>
      <c r="E52" s="3"/>
      <c r="F52" s="15">
        <f>F50*0.01</f>
        <v>5.98</v>
      </c>
    </row>
    <row r="53">
      <c r="A53" s="8"/>
      <c r="B53" s="14" t="s">
        <v>15</v>
      </c>
      <c r="C53" s="2"/>
      <c r="D53" s="2"/>
      <c r="E53" s="3"/>
      <c r="F53" s="15">
        <f>SUM(F50:F52)</f>
        <v>603.98</v>
      </c>
    </row>
    <row r="54">
      <c r="A54" s="8"/>
      <c r="B54" s="14" t="s">
        <v>16</v>
      </c>
      <c r="C54" s="2"/>
      <c r="D54" s="2"/>
      <c r="E54" s="3"/>
      <c r="F54" s="15">
        <f>F53*0.15</f>
        <v>90.597</v>
      </c>
    </row>
    <row r="55">
      <c r="A55" s="8"/>
      <c r="B55" s="14" t="s">
        <v>15</v>
      </c>
      <c r="C55" s="2"/>
      <c r="D55" s="2"/>
      <c r="E55" s="3"/>
      <c r="F55" s="15">
        <f>SUM(F53:F54)</f>
        <v>694.577</v>
      </c>
    </row>
    <row r="56">
      <c r="A56" s="8"/>
      <c r="B56" s="14" t="s">
        <v>17</v>
      </c>
      <c r="C56" s="2"/>
      <c r="D56" s="2"/>
      <c r="E56" s="3"/>
      <c r="F56" s="15">
        <f>F55</f>
        <v>694.577</v>
      </c>
    </row>
    <row r="57">
      <c r="A57" s="8"/>
      <c r="B57" s="14" t="s">
        <v>18</v>
      </c>
      <c r="C57" s="2"/>
      <c r="D57" s="2"/>
      <c r="E57" s="3"/>
      <c r="F57" s="16">
        <f>F56/10</f>
        <v>69.4577</v>
      </c>
    </row>
    <row r="58">
      <c r="A58" s="17">
        <v>116.0</v>
      </c>
      <c r="B58" s="8" t="s">
        <v>19</v>
      </c>
      <c r="C58" s="17" t="s">
        <v>20</v>
      </c>
      <c r="D58" s="17">
        <v>0.12</v>
      </c>
      <c r="E58" s="18">
        <v>784.0</v>
      </c>
      <c r="F58" s="15">
        <f t="shared" ref="F58:F59" si="3">D58*E58</f>
        <v>94.08</v>
      </c>
    </row>
    <row r="59">
      <c r="A59" s="17">
        <v>114.0</v>
      </c>
      <c r="B59" s="8" t="s">
        <v>21</v>
      </c>
      <c r="C59" s="17" t="s">
        <v>20</v>
      </c>
      <c r="D59" s="17">
        <v>0.25</v>
      </c>
      <c r="E59" s="18">
        <v>645.0</v>
      </c>
      <c r="F59" s="15">
        <f t="shared" si="3"/>
        <v>161.25</v>
      </c>
    </row>
    <row r="60">
      <c r="A60" s="8"/>
      <c r="B60" s="14" t="s">
        <v>22</v>
      </c>
      <c r="C60" s="2"/>
      <c r="D60" s="2"/>
      <c r="E60" s="3"/>
      <c r="F60" s="15">
        <f>SUM(F58:F59)</f>
        <v>255.33</v>
      </c>
    </row>
    <row r="61">
      <c r="A61" s="8"/>
      <c r="B61" s="14" t="s">
        <v>14</v>
      </c>
      <c r="C61" s="2"/>
      <c r="D61" s="2"/>
      <c r="E61" s="3"/>
      <c r="F61" s="15">
        <f>F60*0.01</f>
        <v>2.5533</v>
      </c>
    </row>
    <row r="62">
      <c r="A62" s="8"/>
      <c r="B62" s="14" t="s">
        <v>15</v>
      </c>
      <c r="C62" s="2"/>
      <c r="D62" s="2"/>
      <c r="E62" s="3"/>
      <c r="F62" s="15">
        <f>SUM(F60:F61)</f>
        <v>257.8833</v>
      </c>
    </row>
    <row r="63">
      <c r="A63" s="8"/>
      <c r="B63" s="14" t="s">
        <v>16</v>
      </c>
      <c r="C63" s="2"/>
      <c r="D63" s="2"/>
      <c r="E63" s="3"/>
      <c r="F63" s="15">
        <f>F62*0.15</f>
        <v>38.682495</v>
      </c>
    </row>
    <row r="64">
      <c r="A64" s="8"/>
      <c r="B64" s="14" t="s">
        <v>15</v>
      </c>
      <c r="C64" s="2"/>
      <c r="D64" s="2"/>
      <c r="E64" s="3"/>
      <c r="F64" s="15">
        <f>SUM(F62:F63)</f>
        <v>296.565795</v>
      </c>
    </row>
    <row r="65">
      <c r="A65" s="8"/>
      <c r="B65" s="14" t="s">
        <v>17</v>
      </c>
      <c r="C65" s="2"/>
      <c r="D65" s="2"/>
      <c r="E65" s="3"/>
      <c r="F65" s="16">
        <f>F64</f>
        <v>296.565795</v>
      </c>
    </row>
    <row r="66">
      <c r="A66" s="8"/>
      <c r="B66" s="14" t="s">
        <v>18</v>
      </c>
      <c r="C66" s="2"/>
      <c r="D66" s="2"/>
      <c r="E66" s="3"/>
      <c r="F66" s="16">
        <f>F65/10</f>
        <v>29.6565795</v>
      </c>
    </row>
    <row r="67">
      <c r="A67" s="19" t="s">
        <v>31</v>
      </c>
      <c r="B67" s="2"/>
      <c r="C67" s="2"/>
      <c r="D67" s="2"/>
      <c r="E67" s="2"/>
      <c r="F67" s="3"/>
    </row>
    <row r="68">
      <c r="A68" s="20">
        <v>0.0</v>
      </c>
      <c r="B68" s="21" t="s">
        <v>32</v>
      </c>
      <c r="C68" s="2"/>
      <c r="D68" s="2"/>
      <c r="E68" s="2"/>
      <c r="F68" s="3"/>
    </row>
    <row r="69">
      <c r="A69" s="22" t="s">
        <v>2</v>
      </c>
      <c r="B69" s="22" t="s">
        <v>3</v>
      </c>
      <c r="C69" s="22" t="s">
        <v>4</v>
      </c>
      <c r="D69" s="22" t="s">
        <v>5</v>
      </c>
      <c r="E69" s="22" t="s">
        <v>6</v>
      </c>
      <c r="F69" s="22" t="s">
        <v>7</v>
      </c>
    </row>
    <row r="70">
      <c r="A70" s="23"/>
      <c r="B70" s="24" t="s">
        <v>8</v>
      </c>
      <c r="C70" s="23"/>
      <c r="D70" s="23"/>
      <c r="E70" s="23"/>
      <c r="F70" s="23"/>
    </row>
    <row r="71">
      <c r="A71" s="9"/>
      <c r="B71" s="24" t="s">
        <v>9</v>
      </c>
      <c r="C71" s="9"/>
      <c r="D71" s="9"/>
      <c r="E71" s="9"/>
      <c r="F71" s="9"/>
    </row>
    <row r="72">
      <c r="A72" s="25" t="s">
        <v>33</v>
      </c>
      <c r="B72" s="24" t="s">
        <v>34</v>
      </c>
      <c r="C72" s="26" t="s">
        <v>12</v>
      </c>
      <c r="D72" s="26">
        <v>11.5</v>
      </c>
      <c r="E72" s="27">
        <v>53.0</v>
      </c>
      <c r="F72" s="28">
        <f>D72*E72</f>
        <v>609.5</v>
      </c>
    </row>
    <row r="73">
      <c r="A73" s="9"/>
      <c r="B73" s="24" t="s">
        <v>13</v>
      </c>
      <c r="C73" s="9"/>
      <c r="D73" s="9"/>
      <c r="E73" s="9"/>
      <c r="F73" s="9"/>
    </row>
    <row r="74">
      <c r="A74" s="24"/>
      <c r="B74" s="29" t="s">
        <v>14</v>
      </c>
      <c r="C74" s="2"/>
      <c r="D74" s="2"/>
      <c r="E74" s="3"/>
      <c r="F74" s="30">
        <f>F72*0.01</f>
        <v>6.095</v>
      </c>
    </row>
    <row r="75">
      <c r="A75" s="24"/>
      <c r="B75" s="29" t="s">
        <v>15</v>
      </c>
      <c r="C75" s="2"/>
      <c r="D75" s="2"/>
      <c r="E75" s="3"/>
      <c r="F75" s="30">
        <f>SUM(F72:F74)</f>
        <v>615.595</v>
      </c>
    </row>
    <row r="76">
      <c r="A76" s="24"/>
      <c r="B76" s="29" t="s">
        <v>16</v>
      </c>
      <c r="C76" s="2"/>
      <c r="D76" s="2"/>
      <c r="E76" s="3"/>
      <c r="F76" s="30">
        <f>F75*0.15</f>
        <v>92.33925</v>
      </c>
    </row>
    <row r="77">
      <c r="A77" s="24"/>
      <c r="B77" s="29" t="s">
        <v>15</v>
      </c>
      <c r="C77" s="2"/>
      <c r="D77" s="2"/>
      <c r="E77" s="3"/>
      <c r="F77" s="30">
        <f>SUM(F75:F76)</f>
        <v>707.93425</v>
      </c>
    </row>
    <row r="78">
      <c r="A78" s="24"/>
      <c r="B78" s="29" t="s">
        <v>17</v>
      </c>
      <c r="C78" s="2"/>
      <c r="D78" s="2"/>
      <c r="E78" s="3"/>
      <c r="F78" s="30">
        <f>F77</f>
        <v>707.93425</v>
      </c>
    </row>
    <row r="79">
      <c r="A79" s="24"/>
      <c r="B79" s="29" t="s">
        <v>18</v>
      </c>
      <c r="C79" s="2"/>
      <c r="D79" s="2"/>
      <c r="E79" s="3"/>
      <c r="F79" s="31">
        <f>F78/10</f>
        <v>70.793425</v>
      </c>
    </row>
    <row r="80">
      <c r="A80" s="32">
        <v>116.0</v>
      </c>
      <c r="B80" s="24" t="s">
        <v>19</v>
      </c>
      <c r="C80" s="32" t="s">
        <v>20</v>
      </c>
      <c r="D80" s="32">
        <v>0.12</v>
      </c>
      <c r="E80" s="33">
        <v>784.0</v>
      </c>
      <c r="F80" s="30">
        <f t="shared" ref="F80:F81" si="4">D80*E80</f>
        <v>94.08</v>
      </c>
    </row>
    <row r="81">
      <c r="A81" s="32">
        <v>114.0</v>
      </c>
      <c r="B81" s="24" t="s">
        <v>21</v>
      </c>
      <c r="C81" s="32" t="s">
        <v>20</v>
      </c>
      <c r="D81" s="32">
        <v>0.25</v>
      </c>
      <c r="E81" s="33">
        <v>645.0</v>
      </c>
      <c r="F81" s="30">
        <f t="shared" si="4"/>
        <v>161.25</v>
      </c>
    </row>
    <row r="82">
      <c r="A82" s="24"/>
      <c r="B82" s="29" t="s">
        <v>22</v>
      </c>
      <c r="C82" s="2"/>
      <c r="D82" s="2"/>
      <c r="E82" s="3"/>
      <c r="F82" s="30">
        <f>SUM(F80:F81)</f>
        <v>255.33</v>
      </c>
    </row>
    <row r="83">
      <c r="A83" s="24"/>
      <c r="B83" s="29" t="s">
        <v>14</v>
      </c>
      <c r="C83" s="2"/>
      <c r="D83" s="2"/>
      <c r="E83" s="3"/>
      <c r="F83" s="30">
        <f>F82*0.01</f>
        <v>2.5533</v>
      </c>
    </row>
    <row r="84">
      <c r="A84" s="24"/>
      <c r="B84" s="29" t="s">
        <v>15</v>
      </c>
      <c r="C84" s="2"/>
      <c r="D84" s="2"/>
      <c r="E84" s="3"/>
      <c r="F84" s="30">
        <f>SUM(F82:F83)</f>
        <v>257.8833</v>
      </c>
    </row>
    <row r="85">
      <c r="A85" s="24"/>
      <c r="B85" s="29" t="s">
        <v>16</v>
      </c>
      <c r="C85" s="2"/>
      <c r="D85" s="2"/>
      <c r="E85" s="3"/>
      <c r="F85" s="30">
        <f>F84*0.15</f>
        <v>38.682495</v>
      </c>
    </row>
    <row r="86">
      <c r="A86" s="24"/>
      <c r="B86" s="29" t="s">
        <v>15</v>
      </c>
      <c r="C86" s="2"/>
      <c r="D86" s="2"/>
      <c r="E86" s="3"/>
      <c r="F86" s="30">
        <f>SUM(F84:F85)</f>
        <v>296.565795</v>
      </c>
    </row>
    <row r="87">
      <c r="A87" s="24"/>
      <c r="B87" s="29" t="s">
        <v>17</v>
      </c>
      <c r="C87" s="2"/>
      <c r="D87" s="2"/>
      <c r="E87" s="3"/>
      <c r="F87" s="31">
        <f>F86</f>
        <v>296.565795</v>
      </c>
    </row>
    <row r="88">
      <c r="A88" s="24"/>
      <c r="B88" s="29" t="s">
        <v>18</v>
      </c>
      <c r="C88" s="2"/>
      <c r="D88" s="2"/>
      <c r="E88" s="3"/>
      <c r="F88" s="31">
        <f>F87/10</f>
        <v>29.6565795</v>
      </c>
    </row>
    <row r="89">
      <c r="A89" s="34" t="s">
        <v>35</v>
      </c>
      <c r="B89" s="2"/>
      <c r="C89" s="2"/>
      <c r="D89" s="2"/>
      <c r="E89" s="2"/>
      <c r="F89" s="3"/>
    </row>
    <row r="90">
      <c r="A90" s="4">
        <v>0.0</v>
      </c>
      <c r="B90" s="5" t="s">
        <v>36</v>
      </c>
      <c r="C90" s="2"/>
      <c r="D90" s="2"/>
      <c r="E90" s="2"/>
      <c r="F90" s="3"/>
    </row>
    <row r="91">
      <c r="A91" s="6" t="s">
        <v>2</v>
      </c>
      <c r="B91" s="6" t="s">
        <v>3</v>
      </c>
      <c r="C91" s="6" t="s">
        <v>4</v>
      </c>
      <c r="D91" s="6" t="s">
        <v>5</v>
      </c>
      <c r="E91" s="6" t="s">
        <v>6</v>
      </c>
      <c r="F91" s="6" t="s">
        <v>7</v>
      </c>
    </row>
    <row r="92">
      <c r="A92" s="7"/>
      <c r="B92" s="8" t="s">
        <v>8</v>
      </c>
      <c r="C92" s="7"/>
      <c r="D92" s="7"/>
      <c r="E92" s="7"/>
      <c r="F92" s="7"/>
    </row>
    <row r="93">
      <c r="A93" s="9"/>
      <c r="B93" s="8" t="s">
        <v>9</v>
      </c>
      <c r="C93" s="9"/>
      <c r="D93" s="9"/>
      <c r="E93" s="9"/>
      <c r="F93" s="9"/>
    </row>
    <row r="94">
      <c r="A94" s="10" t="s">
        <v>37</v>
      </c>
      <c r="B94" s="8" t="s">
        <v>38</v>
      </c>
      <c r="C94" s="11" t="s">
        <v>12</v>
      </c>
      <c r="D94" s="11">
        <v>11.5</v>
      </c>
      <c r="E94" s="12">
        <v>84.0</v>
      </c>
      <c r="F94" s="13">
        <f>D94*E94</f>
        <v>966</v>
      </c>
    </row>
    <row r="95">
      <c r="A95" s="9"/>
      <c r="B95" s="8" t="s">
        <v>13</v>
      </c>
      <c r="C95" s="9"/>
      <c r="D95" s="9"/>
      <c r="E95" s="9"/>
      <c r="F95" s="9"/>
    </row>
    <row r="96">
      <c r="A96" s="8"/>
      <c r="B96" s="14" t="s">
        <v>14</v>
      </c>
      <c r="C96" s="2"/>
      <c r="D96" s="2"/>
      <c r="E96" s="3"/>
      <c r="F96" s="15">
        <f>F94*0.01</f>
        <v>9.66</v>
      </c>
    </row>
    <row r="97">
      <c r="A97" s="8"/>
      <c r="B97" s="14" t="s">
        <v>15</v>
      </c>
      <c r="C97" s="2"/>
      <c r="D97" s="2"/>
      <c r="E97" s="3"/>
      <c r="F97" s="15">
        <f>SUM(F94:F96)</f>
        <v>975.66</v>
      </c>
    </row>
    <row r="98">
      <c r="A98" s="8"/>
      <c r="B98" s="14" t="s">
        <v>16</v>
      </c>
      <c r="C98" s="2"/>
      <c r="D98" s="2"/>
      <c r="E98" s="3"/>
      <c r="F98" s="15">
        <f>F97*0.15</f>
        <v>146.349</v>
      </c>
    </row>
    <row r="99">
      <c r="A99" s="8"/>
      <c r="B99" s="14" t="s">
        <v>15</v>
      </c>
      <c r="C99" s="2"/>
      <c r="D99" s="2"/>
      <c r="E99" s="3"/>
      <c r="F99" s="15">
        <f>SUM(F97:F98)</f>
        <v>1122.009</v>
      </c>
    </row>
    <row r="100">
      <c r="A100" s="8"/>
      <c r="B100" s="14" t="s">
        <v>17</v>
      </c>
      <c r="C100" s="2"/>
      <c r="D100" s="2"/>
      <c r="E100" s="3"/>
      <c r="F100" s="15">
        <f>F99</f>
        <v>1122.009</v>
      </c>
    </row>
    <row r="101">
      <c r="A101" s="8"/>
      <c r="B101" s="14" t="s">
        <v>18</v>
      </c>
      <c r="C101" s="2"/>
      <c r="D101" s="2"/>
      <c r="E101" s="3"/>
      <c r="F101" s="16">
        <f>F100/10</f>
        <v>112.2009</v>
      </c>
    </row>
    <row r="102">
      <c r="A102" s="17">
        <v>116.0</v>
      </c>
      <c r="B102" s="8" t="s">
        <v>19</v>
      </c>
      <c r="C102" s="17" t="s">
        <v>20</v>
      </c>
      <c r="D102" s="17">
        <v>0.12</v>
      </c>
      <c r="E102" s="18">
        <v>784.0</v>
      </c>
      <c r="F102" s="15">
        <f t="shared" ref="F102:F103" si="5">D102*E102</f>
        <v>94.08</v>
      </c>
    </row>
    <row r="103">
      <c r="A103" s="17">
        <v>114.0</v>
      </c>
      <c r="B103" s="8" t="s">
        <v>21</v>
      </c>
      <c r="C103" s="17" t="s">
        <v>20</v>
      </c>
      <c r="D103" s="17">
        <v>0.25</v>
      </c>
      <c r="E103" s="18">
        <v>645.0</v>
      </c>
      <c r="F103" s="15">
        <f t="shared" si="5"/>
        <v>161.25</v>
      </c>
    </row>
    <row r="104">
      <c r="A104" s="8"/>
      <c r="B104" s="14" t="s">
        <v>22</v>
      </c>
      <c r="C104" s="2"/>
      <c r="D104" s="2"/>
      <c r="E104" s="3"/>
      <c r="F104" s="15">
        <f>SUM(F102:F103)</f>
        <v>255.33</v>
      </c>
    </row>
    <row r="105">
      <c r="A105" s="8"/>
      <c r="B105" s="14" t="s">
        <v>14</v>
      </c>
      <c r="C105" s="2"/>
      <c r="D105" s="2"/>
      <c r="E105" s="3"/>
      <c r="F105" s="15">
        <f>F104*0.01</f>
        <v>2.5533</v>
      </c>
    </row>
    <row r="106">
      <c r="A106" s="8"/>
      <c r="B106" s="14" t="s">
        <v>15</v>
      </c>
      <c r="C106" s="2"/>
      <c r="D106" s="2"/>
      <c r="E106" s="3"/>
      <c r="F106" s="15">
        <f>SUM(F104:F105)</f>
        <v>257.8833</v>
      </c>
    </row>
    <row r="107">
      <c r="A107" s="8"/>
      <c r="B107" s="14" t="s">
        <v>16</v>
      </c>
      <c r="C107" s="2"/>
      <c r="D107" s="2"/>
      <c r="E107" s="3"/>
      <c r="F107" s="15">
        <f>F106*0.15</f>
        <v>38.682495</v>
      </c>
    </row>
    <row r="108">
      <c r="A108" s="8"/>
      <c r="B108" s="14" t="s">
        <v>15</v>
      </c>
      <c r="C108" s="2"/>
      <c r="D108" s="2"/>
      <c r="E108" s="3"/>
      <c r="F108" s="15">
        <f>SUM(F106:F107)</f>
        <v>296.565795</v>
      </c>
    </row>
    <row r="109">
      <c r="A109" s="8"/>
      <c r="B109" s="14" t="s">
        <v>17</v>
      </c>
      <c r="C109" s="2"/>
      <c r="D109" s="2"/>
      <c r="E109" s="3"/>
      <c r="F109" s="16">
        <f>F108</f>
        <v>296.565795</v>
      </c>
    </row>
    <row r="110">
      <c r="A110" s="8"/>
      <c r="B110" s="14" t="s">
        <v>18</v>
      </c>
      <c r="C110" s="2"/>
      <c r="D110" s="2"/>
      <c r="E110" s="3"/>
      <c r="F110" s="16">
        <f>F109/10</f>
        <v>29.6565795</v>
      </c>
    </row>
    <row r="111">
      <c r="A111" s="19" t="s">
        <v>39</v>
      </c>
      <c r="B111" s="2"/>
      <c r="C111" s="2"/>
      <c r="D111" s="2"/>
      <c r="E111" s="2"/>
      <c r="F111" s="3"/>
    </row>
    <row r="112">
      <c r="A112" s="20">
        <v>0.0</v>
      </c>
      <c r="B112" s="21" t="s">
        <v>40</v>
      </c>
      <c r="C112" s="2"/>
      <c r="D112" s="2"/>
      <c r="E112" s="2"/>
      <c r="F112" s="3"/>
    </row>
    <row r="113">
      <c r="A113" s="22" t="s">
        <v>2</v>
      </c>
      <c r="B113" s="22" t="s">
        <v>3</v>
      </c>
      <c r="C113" s="22" t="s">
        <v>4</v>
      </c>
      <c r="D113" s="22" t="s">
        <v>5</v>
      </c>
      <c r="E113" s="22" t="s">
        <v>6</v>
      </c>
      <c r="F113" s="22" t="s">
        <v>7</v>
      </c>
    </row>
    <row r="114">
      <c r="A114" s="23"/>
      <c r="B114" s="24" t="s">
        <v>8</v>
      </c>
      <c r="C114" s="23"/>
      <c r="D114" s="23"/>
      <c r="E114" s="23"/>
      <c r="F114" s="23"/>
    </row>
    <row r="115">
      <c r="A115" s="9"/>
      <c r="B115" s="24" t="s">
        <v>9</v>
      </c>
      <c r="C115" s="9"/>
      <c r="D115" s="9"/>
      <c r="E115" s="9"/>
      <c r="F115" s="9"/>
    </row>
    <row r="116">
      <c r="A116" s="25" t="s">
        <v>41</v>
      </c>
      <c r="B116" s="24" t="s">
        <v>42</v>
      </c>
      <c r="C116" s="26" t="s">
        <v>12</v>
      </c>
      <c r="D116" s="26">
        <v>11.5</v>
      </c>
      <c r="E116" s="35">
        <v>60.0</v>
      </c>
      <c r="F116" s="28">
        <f>D116*E116</f>
        <v>690</v>
      </c>
    </row>
    <row r="117">
      <c r="A117" s="9"/>
      <c r="B117" s="24" t="s">
        <v>13</v>
      </c>
      <c r="C117" s="9"/>
      <c r="D117" s="9"/>
      <c r="E117" s="9"/>
      <c r="F117" s="9"/>
    </row>
    <row r="118">
      <c r="A118" s="24"/>
      <c r="B118" s="29" t="s">
        <v>14</v>
      </c>
      <c r="C118" s="2"/>
      <c r="D118" s="2"/>
      <c r="E118" s="3"/>
      <c r="F118" s="30">
        <f>F116*0.01</f>
        <v>6.9</v>
      </c>
    </row>
    <row r="119">
      <c r="A119" s="24"/>
      <c r="B119" s="29" t="s">
        <v>15</v>
      </c>
      <c r="C119" s="2"/>
      <c r="D119" s="2"/>
      <c r="E119" s="3"/>
      <c r="F119" s="30">
        <f>SUM(F116:F118)</f>
        <v>696.9</v>
      </c>
    </row>
    <row r="120">
      <c r="A120" s="24"/>
      <c r="B120" s="29" t="s">
        <v>16</v>
      </c>
      <c r="C120" s="2"/>
      <c r="D120" s="2"/>
      <c r="E120" s="3"/>
      <c r="F120" s="30">
        <f>F119*0.15</f>
        <v>104.535</v>
      </c>
    </row>
    <row r="121">
      <c r="A121" s="24"/>
      <c r="B121" s="29" t="s">
        <v>15</v>
      </c>
      <c r="C121" s="2"/>
      <c r="D121" s="2"/>
      <c r="E121" s="3"/>
      <c r="F121" s="30">
        <f>SUM(F119:F120)</f>
        <v>801.435</v>
      </c>
    </row>
    <row r="122">
      <c r="A122" s="24"/>
      <c r="B122" s="29" t="s">
        <v>17</v>
      </c>
      <c r="C122" s="2"/>
      <c r="D122" s="2"/>
      <c r="E122" s="3"/>
      <c r="F122" s="30">
        <f>F121</f>
        <v>801.435</v>
      </c>
    </row>
    <row r="123">
      <c r="A123" s="24"/>
      <c r="B123" s="29" t="s">
        <v>18</v>
      </c>
      <c r="C123" s="2"/>
      <c r="D123" s="2"/>
      <c r="E123" s="3"/>
      <c r="F123" s="31">
        <f>F122/10</f>
        <v>80.1435</v>
      </c>
    </row>
    <row r="124">
      <c r="A124" s="32">
        <v>116.0</v>
      </c>
      <c r="B124" s="24" t="s">
        <v>19</v>
      </c>
      <c r="C124" s="32" t="s">
        <v>20</v>
      </c>
      <c r="D124" s="32">
        <v>0.12</v>
      </c>
      <c r="E124" s="33">
        <v>784.0</v>
      </c>
      <c r="F124" s="30">
        <f t="shared" ref="F124:F125" si="6">D124*E124</f>
        <v>94.08</v>
      </c>
    </row>
    <row r="125">
      <c r="A125" s="32">
        <v>114.0</v>
      </c>
      <c r="B125" s="24" t="s">
        <v>21</v>
      </c>
      <c r="C125" s="32" t="s">
        <v>20</v>
      </c>
      <c r="D125" s="32">
        <v>0.25</v>
      </c>
      <c r="E125" s="33">
        <v>645.0</v>
      </c>
      <c r="F125" s="30">
        <f t="shared" si="6"/>
        <v>161.25</v>
      </c>
    </row>
    <row r="126">
      <c r="A126" s="24"/>
      <c r="B126" s="29" t="s">
        <v>22</v>
      </c>
      <c r="C126" s="2"/>
      <c r="D126" s="2"/>
      <c r="E126" s="3"/>
      <c r="F126" s="30">
        <f>SUM(F124:F125)</f>
        <v>255.33</v>
      </c>
    </row>
    <row r="127">
      <c r="A127" s="24"/>
      <c r="B127" s="29" t="s">
        <v>14</v>
      </c>
      <c r="C127" s="2"/>
      <c r="D127" s="2"/>
      <c r="E127" s="3"/>
      <c r="F127" s="30">
        <f>F126*0.01</f>
        <v>2.5533</v>
      </c>
    </row>
    <row r="128">
      <c r="A128" s="24"/>
      <c r="B128" s="29" t="s">
        <v>15</v>
      </c>
      <c r="C128" s="2"/>
      <c r="D128" s="2"/>
      <c r="E128" s="3"/>
      <c r="F128" s="30">
        <f>SUM(F126:F127)</f>
        <v>257.8833</v>
      </c>
    </row>
    <row r="129">
      <c r="A129" s="24"/>
      <c r="B129" s="29" t="s">
        <v>16</v>
      </c>
      <c r="C129" s="2"/>
      <c r="D129" s="2"/>
      <c r="E129" s="3"/>
      <c r="F129" s="30">
        <f>F128*0.15</f>
        <v>38.682495</v>
      </c>
    </row>
    <row r="130">
      <c r="A130" s="24"/>
      <c r="B130" s="29" t="s">
        <v>15</v>
      </c>
      <c r="C130" s="2"/>
      <c r="D130" s="2"/>
      <c r="E130" s="3"/>
      <c r="F130" s="30">
        <f>SUM(F128:F129)</f>
        <v>296.565795</v>
      </c>
    </row>
    <row r="131">
      <c r="A131" s="24"/>
      <c r="B131" s="29" t="s">
        <v>17</v>
      </c>
      <c r="C131" s="2"/>
      <c r="D131" s="2"/>
      <c r="E131" s="3"/>
      <c r="F131" s="31">
        <f>F130</f>
        <v>296.565795</v>
      </c>
    </row>
    <row r="132">
      <c r="A132" s="24"/>
      <c r="B132" s="29" t="s">
        <v>18</v>
      </c>
      <c r="C132" s="2"/>
      <c r="D132" s="2"/>
      <c r="E132" s="3"/>
      <c r="F132" s="31">
        <f>F131/10</f>
        <v>29.6565795</v>
      </c>
    </row>
    <row r="133">
      <c r="A133" s="34" t="s">
        <v>43</v>
      </c>
      <c r="B133" s="2"/>
      <c r="C133" s="2"/>
      <c r="D133" s="2"/>
      <c r="E133" s="2"/>
      <c r="F133" s="3"/>
    </row>
    <row r="134">
      <c r="A134" s="4">
        <v>0.0</v>
      </c>
      <c r="B134" s="5" t="s">
        <v>44</v>
      </c>
      <c r="C134" s="2"/>
      <c r="D134" s="2"/>
      <c r="E134" s="2"/>
      <c r="F134" s="3"/>
    </row>
    <row r="135">
      <c r="A135" s="6" t="s">
        <v>2</v>
      </c>
      <c r="B135" s="6" t="s">
        <v>3</v>
      </c>
      <c r="C135" s="6" t="s">
        <v>4</v>
      </c>
      <c r="D135" s="6" t="s">
        <v>5</v>
      </c>
      <c r="E135" s="6" t="s">
        <v>6</v>
      </c>
      <c r="F135" s="6" t="s">
        <v>7</v>
      </c>
    </row>
    <row r="136">
      <c r="A136" s="7"/>
      <c r="B136" s="8" t="s">
        <v>8</v>
      </c>
      <c r="C136" s="7"/>
      <c r="D136" s="7"/>
      <c r="E136" s="7"/>
      <c r="F136" s="7"/>
    </row>
    <row r="137">
      <c r="A137" s="9"/>
      <c r="B137" s="8" t="s">
        <v>9</v>
      </c>
      <c r="C137" s="9"/>
      <c r="D137" s="9"/>
      <c r="E137" s="9"/>
      <c r="F137" s="9"/>
    </row>
    <row r="138">
      <c r="A138" s="10" t="s">
        <v>45</v>
      </c>
      <c r="B138" s="8" t="s">
        <v>46</v>
      </c>
      <c r="C138" s="11" t="s">
        <v>12</v>
      </c>
      <c r="D138" s="11">
        <v>11.5</v>
      </c>
      <c r="E138" s="12">
        <v>90.0</v>
      </c>
      <c r="F138" s="13">
        <f>D138*E138</f>
        <v>1035</v>
      </c>
    </row>
    <row r="139">
      <c r="A139" s="9"/>
      <c r="B139" s="8" t="s">
        <v>13</v>
      </c>
      <c r="C139" s="9"/>
      <c r="D139" s="9"/>
      <c r="E139" s="9"/>
      <c r="F139" s="9"/>
    </row>
    <row r="140">
      <c r="A140" s="8"/>
      <c r="B140" s="14" t="s">
        <v>14</v>
      </c>
      <c r="C140" s="2"/>
      <c r="D140" s="2"/>
      <c r="E140" s="3"/>
      <c r="F140" s="15">
        <f>F138*0.01</f>
        <v>10.35</v>
      </c>
    </row>
    <row r="141">
      <c r="A141" s="8"/>
      <c r="B141" s="14" t="s">
        <v>15</v>
      </c>
      <c r="C141" s="2"/>
      <c r="D141" s="2"/>
      <c r="E141" s="3"/>
      <c r="F141" s="15">
        <f>SUM(F138:F140)</f>
        <v>1045.35</v>
      </c>
    </row>
    <row r="142">
      <c r="A142" s="8"/>
      <c r="B142" s="14" t="s">
        <v>16</v>
      </c>
      <c r="C142" s="2"/>
      <c r="D142" s="2"/>
      <c r="E142" s="3"/>
      <c r="F142" s="15">
        <f>F141*0.15</f>
        <v>156.8025</v>
      </c>
    </row>
    <row r="143">
      <c r="A143" s="8"/>
      <c r="B143" s="14" t="s">
        <v>15</v>
      </c>
      <c r="C143" s="2"/>
      <c r="D143" s="2"/>
      <c r="E143" s="3"/>
      <c r="F143" s="15">
        <f>SUM(F141:F142)</f>
        <v>1202.1525</v>
      </c>
    </row>
    <row r="144">
      <c r="A144" s="8"/>
      <c r="B144" s="14" t="s">
        <v>17</v>
      </c>
      <c r="C144" s="2"/>
      <c r="D144" s="2"/>
      <c r="E144" s="3"/>
      <c r="F144" s="15">
        <f>F143</f>
        <v>1202.1525</v>
      </c>
    </row>
    <row r="145">
      <c r="A145" s="8"/>
      <c r="B145" s="14" t="s">
        <v>18</v>
      </c>
      <c r="C145" s="2"/>
      <c r="D145" s="2"/>
      <c r="E145" s="3"/>
      <c r="F145" s="16">
        <f>F144/10</f>
        <v>120.21525</v>
      </c>
    </row>
    <row r="146">
      <c r="A146" s="17">
        <v>116.0</v>
      </c>
      <c r="B146" s="8" t="s">
        <v>19</v>
      </c>
      <c r="C146" s="17" t="s">
        <v>20</v>
      </c>
      <c r="D146" s="17">
        <v>0.12</v>
      </c>
      <c r="E146" s="18">
        <v>784.0</v>
      </c>
      <c r="F146" s="15">
        <f t="shared" ref="F146:F147" si="7">D146*E146</f>
        <v>94.08</v>
      </c>
    </row>
    <row r="147">
      <c r="A147" s="17">
        <v>114.0</v>
      </c>
      <c r="B147" s="8" t="s">
        <v>21</v>
      </c>
      <c r="C147" s="17" t="s">
        <v>20</v>
      </c>
      <c r="D147" s="17">
        <v>0.25</v>
      </c>
      <c r="E147" s="18">
        <v>645.0</v>
      </c>
      <c r="F147" s="15">
        <f t="shared" si="7"/>
        <v>161.25</v>
      </c>
    </row>
    <row r="148">
      <c r="A148" s="8"/>
      <c r="B148" s="14" t="s">
        <v>22</v>
      </c>
      <c r="C148" s="2"/>
      <c r="D148" s="2"/>
      <c r="E148" s="3"/>
      <c r="F148" s="15">
        <f>SUM(F146:F147)</f>
        <v>255.33</v>
      </c>
    </row>
    <row r="149">
      <c r="A149" s="8"/>
      <c r="B149" s="14" t="s">
        <v>14</v>
      </c>
      <c r="C149" s="2"/>
      <c r="D149" s="2"/>
      <c r="E149" s="3"/>
      <c r="F149" s="15">
        <f>F148*0.01</f>
        <v>2.5533</v>
      </c>
    </row>
    <row r="150">
      <c r="A150" s="8"/>
      <c r="B150" s="14" t="s">
        <v>15</v>
      </c>
      <c r="C150" s="2"/>
      <c r="D150" s="2"/>
      <c r="E150" s="3"/>
      <c r="F150" s="15">
        <f>SUM(F148:F149)</f>
        <v>257.8833</v>
      </c>
    </row>
    <row r="151">
      <c r="A151" s="8"/>
      <c r="B151" s="14" t="s">
        <v>16</v>
      </c>
      <c r="C151" s="2"/>
      <c r="D151" s="2"/>
      <c r="E151" s="3"/>
      <c r="F151" s="15">
        <f>F150*0.15</f>
        <v>38.682495</v>
      </c>
    </row>
    <row r="152">
      <c r="A152" s="8"/>
      <c r="B152" s="14" t="s">
        <v>15</v>
      </c>
      <c r="C152" s="2"/>
      <c r="D152" s="2"/>
      <c r="E152" s="3"/>
      <c r="F152" s="15">
        <f>SUM(F150:F151)</f>
        <v>296.565795</v>
      </c>
    </row>
    <row r="153">
      <c r="A153" s="8"/>
      <c r="B153" s="14" t="s">
        <v>17</v>
      </c>
      <c r="C153" s="2"/>
      <c r="D153" s="2"/>
      <c r="E153" s="3"/>
      <c r="F153" s="16">
        <f>F152</f>
        <v>296.565795</v>
      </c>
    </row>
    <row r="154">
      <c r="A154" s="8"/>
      <c r="B154" s="14" t="s">
        <v>18</v>
      </c>
      <c r="C154" s="2"/>
      <c r="D154" s="2"/>
      <c r="E154" s="3"/>
      <c r="F154" s="16">
        <f>F153/10</f>
        <v>29.6565795</v>
      </c>
    </row>
    <row r="155">
      <c r="A155" s="19" t="s">
        <v>47</v>
      </c>
      <c r="B155" s="2"/>
      <c r="C155" s="2"/>
      <c r="D155" s="2"/>
      <c r="E155" s="2"/>
      <c r="F155" s="3"/>
    </row>
    <row r="156">
      <c r="A156" s="22" t="s">
        <v>48</v>
      </c>
      <c r="B156" s="21" t="s">
        <v>49</v>
      </c>
      <c r="C156" s="2"/>
      <c r="D156" s="2"/>
      <c r="E156" s="2"/>
      <c r="F156" s="3"/>
    </row>
    <row r="157">
      <c r="A157" s="22" t="s">
        <v>2</v>
      </c>
      <c r="B157" s="22" t="s">
        <v>3</v>
      </c>
      <c r="C157" s="22" t="s">
        <v>4</v>
      </c>
      <c r="D157" s="22" t="s">
        <v>5</v>
      </c>
      <c r="E157" s="22" t="s">
        <v>6</v>
      </c>
      <c r="F157" s="22" t="s">
        <v>7</v>
      </c>
    </row>
    <row r="158">
      <c r="A158" s="23"/>
      <c r="B158" s="24" t="s">
        <v>8</v>
      </c>
      <c r="C158" s="23"/>
      <c r="D158" s="23"/>
      <c r="E158" s="23"/>
      <c r="F158" s="23"/>
    </row>
    <row r="159">
      <c r="A159" s="9"/>
      <c r="B159" s="24" t="s">
        <v>9</v>
      </c>
      <c r="C159" s="9"/>
      <c r="D159" s="9"/>
      <c r="E159" s="9"/>
      <c r="F159" s="9"/>
    </row>
    <row r="160">
      <c r="A160" s="25" t="s">
        <v>50</v>
      </c>
      <c r="B160" s="24" t="s">
        <v>51</v>
      </c>
      <c r="C160" s="26" t="s">
        <v>12</v>
      </c>
      <c r="D160" s="26">
        <v>11.5</v>
      </c>
      <c r="E160" s="27">
        <v>118.0</v>
      </c>
      <c r="F160" s="28">
        <f>D160*E160</f>
        <v>1357</v>
      </c>
    </row>
    <row r="161">
      <c r="A161" s="9"/>
      <c r="B161" s="24" t="s">
        <v>13</v>
      </c>
      <c r="C161" s="9"/>
      <c r="D161" s="9"/>
      <c r="E161" s="9"/>
      <c r="F161" s="9"/>
    </row>
    <row r="162">
      <c r="A162" s="24"/>
      <c r="B162" s="29" t="s">
        <v>14</v>
      </c>
      <c r="C162" s="2"/>
      <c r="D162" s="2"/>
      <c r="E162" s="3"/>
      <c r="F162" s="30">
        <f>F160*0.01</f>
        <v>13.57</v>
      </c>
    </row>
    <row r="163">
      <c r="A163" s="24"/>
      <c r="B163" s="29" t="s">
        <v>15</v>
      </c>
      <c r="C163" s="2"/>
      <c r="D163" s="2"/>
      <c r="E163" s="3"/>
      <c r="F163" s="30">
        <f>SUM(F160:F162)</f>
        <v>1370.57</v>
      </c>
    </row>
    <row r="164">
      <c r="A164" s="24"/>
      <c r="B164" s="29" t="s">
        <v>16</v>
      </c>
      <c r="C164" s="2"/>
      <c r="D164" s="2"/>
      <c r="E164" s="3"/>
      <c r="F164" s="30">
        <f>F163*0.15</f>
        <v>205.5855</v>
      </c>
    </row>
    <row r="165">
      <c r="A165" s="24"/>
      <c r="B165" s="29" t="s">
        <v>15</v>
      </c>
      <c r="C165" s="2"/>
      <c r="D165" s="2"/>
      <c r="E165" s="3"/>
      <c r="F165" s="30">
        <f>SUM(F163:F164)</f>
        <v>1576.1555</v>
      </c>
    </row>
    <row r="166">
      <c r="A166" s="24"/>
      <c r="B166" s="29" t="s">
        <v>17</v>
      </c>
      <c r="C166" s="2"/>
      <c r="D166" s="2"/>
      <c r="E166" s="3"/>
      <c r="F166" s="30">
        <f>F165</f>
        <v>1576.1555</v>
      </c>
    </row>
    <row r="167">
      <c r="A167" s="24"/>
      <c r="B167" s="29" t="s">
        <v>18</v>
      </c>
      <c r="C167" s="2"/>
      <c r="D167" s="2"/>
      <c r="E167" s="3"/>
      <c r="F167" s="31">
        <f>F166/10</f>
        <v>157.61555</v>
      </c>
    </row>
    <row r="168">
      <c r="A168" s="32">
        <v>116.0</v>
      </c>
      <c r="B168" s="24" t="s">
        <v>19</v>
      </c>
      <c r="C168" s="32" t="s">
        <v>20</v>
      </c>
      <c r="D168" s="32">
        <v>0.12</v>
      </c>
      <c r="E168" s="33">
        <v>784.0</v>
      </c>
      <c r="F168" s="30">
        <f t="shared" ref="F168:F169" si="8">D168*E168</f>
        <v>94.08</v>
      </c>
    </row>
    <row r="169">
      <c r="A169" s="32">
        <v>114.0</v>
      </c>
      <c r="B169" s="24" t="s">
        <v>21</v>
      </c>
      <c r="C169" s="32" t="s">
        <v>20</v>
      </c>
      <c r="D169" s="32">
        <v>0.25</v>
      </c>
      <c r="E169" s="33">
        <v>645.0</v>
      </c>
      <c r="F169" s="30">
        <f t="shared" si="8"/>
        <v>161.25</v>
      </c>
    </row>
    <row r="170">
      <c r="A170" s="24"/>
      <c r="B170" s="29" t="s">
        <v>22</v>
      </c>
      <c r="C170" s="2"/>
      <c r="D170" s="2"/>
      <c r="E170" s="3"/>
      <c r="F170" s="30">
        <f>SUM(F168:F169)</f>
        <v>255.33</v>
      </c>
    </row>
    <row r="171">
      <c r="A171" s="24"/>
      <c r="B171" s="29" t="s">
        <v>14</v>
      </c>
      <c r="C171" s="2"/>
      <c r="D171" s="2"/>
      <c r="E171" s="3"/>
      <c r="F171" s="30">
        <f>F170*0.01</f>
        <v>2.5533</v>
      </c>
    </row>
    <row r="172">
      <c r="A172" s="24"/>
      <c r="B172" s="29" t="s">
        <v>15</v>
      </c>
      <c r="C172" s="2"/>
      <c r="D172" s="2"/>
      <c r="E172" s="3"/>
      <c r="F172" s="30">
        <f>SUM(F170:F171)</f>
        <v>257.8833</v>
      </c>
    </row>
    <row r="173">
      <c r="A173" s="24"/>
      <c r="B173" s="29" t="s">
        <v>16</v>
      </c>
      <c r="C173" s="2"/>
      <c r="D173" s="2"/>
      <c r="E173" s="3"/>
      <c r="F173" s="30">
        <f>F172*0.15</f>
        <v>38.682495</v>
      </c>
    </row>
    <row r="174">
      <c r="A174" s="24"/>
      <c r="B174" s="29" t="s">
        <v>15</v>
      </c>
      <c r="C174" s="2"/>
      <c r="D174" s="2"/>
      <c r="E174" s="3"/>
      <c r="F174" s="30">
        <f>SUM(F172:F173)</f>
        <v>296.565795</v>
      </c>
    </row>
    <row r="175">
      <c r="A175" s="24"/>
      <c r="B175" s="29" t="s">
        <v>17</v>
      </c>
      <c r="C175" s="2"/>
      <c r="D175" s="2"/>
      <c r="E175" s="3"/>
      <c r="F175" s="31">
        <f>F174</f>
        <v>296.565795</v>
      </c>
    </row>
    <row r="176">
      <c r="A176" s="24"/>
      <c r="B176" s="29" t="s">
        <v>18</v>
      </c>
      <c r="C176" s="2"/>
      <c r="D176" s="2"/>
      <c r="E176" s="3"/>
      <c r="F176" s="31">
        <f>F175/10</f>
        <v>29.6565795</v>
      </c>
    </row>
    <row r="177">
      <c r="A177" s="34" t="s">
        <v>47</v>
      </c>
      <c r="B177" s="2"/>
      <c r="C177" s="2"/>
      <c r="D177" s="2"/>
      <c r="E177" s="2"/>
      <c r="F177" s="3"/>
    </row>
    <row r="178">
      <c r="A178" s="6" t="s">
        <v>52</v>
      </c>
      <c r="B178" s="5" t="s">
        <v>53</v>
      </c>
      <c r="C178" s="2"/>
      <c r="D178" s="2"/>
      <c r="E178" s="2"/>
      <c r="F178" s="3"/>
    </row>
    <row r="179">
      <c r="A179" s="6" t="s">
        <v>2</v>
      </c>
      <c r="B179" s="6" t="s">
        <v>3</v>
      </c>
      <c r="C179" s="6" t="s">
        <v>4</v>
      </c>
      <c r="D179" s="6" t="s">
        <v>5</v>
      </c>
      <c r="E179" s="6" t="s">
        <v>6</v>
      </c>
      <c r="F179" s="6" t="s">
        <v>7</v>
      </c>
    </row>
    <row r="180">
      <c r="A180" s="7"/>
      <c r="B180" s="8" t="s">
        <v>8</v>
      </c>
      <c r="C180" s="7"/>
      <c r="D180" s="7"/>
      <c r="E180" s="7"/>
      <c r="F180" s="7"/>
    </row>
    <row r="181">
      <c r="A181" s="9"/>
      <c r="B181" s="8" t="s">
        <v>9</v>
      </c>
      <c r="C181" s="9"/>
      <c r="D181" s="9"/>
      <c r="E181" s="9"/>
      <c r="F181" s="9"/>
    </row>
    <row r="182">
      <c r="A182" s="10" t="s">
        <v>54</v>
      </c>
      <c r="B182" s="8" t="s">
        <v>55</v>
      </c>
      <c r="C182" s="11" t="s">
        <v>12</v>
      </c>
      <c r="D182" s="11">
        <v>11.5</v>
      </c>
      <c r="E182" s="12">
        <v>129.0</v>
      </c>
      <c r="F182" s="13">
        <f>D182*E182</f>
        <v>1483.5</v>
      </c>
    </row>
    <row r="183">
      <c r="A183" s="9"/>
      <c r="B183" s="8" t="s">
        <v>13</v>
      </c>
      <c r="C183" s="9"/>
      <c r="D183" s="9"/>
      <c r="E183" s="9"/>
      <c r="F183" s="9"/>
    </row>
    <row r="184">
      <c r="A184" s="8"/>
      <c r="B184" s="14" t="s">
        <v>14</v>
      </c>
      <c r="C184" s="2"/>
      <c r="D184" s="2"/>
      <c r="E184" s="3"/>
      <c r="F184" s="15">
        <f>F182*0.01</f>
        <v>14.835</v>
      </c>
    </row>
    <row r="185">
      <c r="A185" s="8"/>
      <c r="B185" s="14" t="s">
        <v>15</v>
      </c>
      <c r="C185" s="2"/>
      <c r="D185" s="2"/>
      <c r="E185" s="3"/>
      <c r="F185" s="15">
        <f>SUM(F182:F184)</f>
        <v>1498.335</v>
      </c>
    </row>
    <row r="186">
      <c r="A186" s="8"/>
      <c r="B186" s="14" t="s">
        <v>16</v>
      </c>
      <c r="C186" s="2"/>
      <c r="D186" s="2"/>
      <c r="E186" s="3"/>
      <c r="F186" s="15">
        <f>F185*0.15</f>
        <v>224.75025</v>
      </c>
    </row>
    <row r="187">
      <c r="A187" s="8"/>
      <c r="B187" s="14" t="s">
        <v>15</v>
      </c>
      <c r="C187" s="2"/>
      <c r="D187" s="2"/>
      <c r="E187" s="3"/>
      <c r="F187" s="15">
        <f>SUM(F185:F186)</f>
        <v>1723.08525</v>
      </c>
    </row>
    <row r="188">
      <c r="A188" s="8"/>
      <c r="B188" s="14" t="s">
        <v>17</v>
      </c>
      <c r="C188" s="2"/>
      <c r="D188" s="2"/>
      <c r="E188" s="3"/>
      <c r="F188" s="15">
        <f>F187</f>
        <v>1723.08525</v>
      </c>
    </row>
    <row r="189">
      <c r="A189" s="8"/>
      <c r="B189" s="14" t="s">
        <v>18</v>
      </c>
      <c r="C189" s="2"/>
      <c r="D189" s="2"/>
      <c r="E189" s="3"/>
      <c r="F189" s="16">
        <f>F188/10</f>
        <v>172.308525</v>
      </c>
    </row>
    <row r="190">
      <c r="A190" s="17">
        <v>116.0</v>
      </c>
      <c r="B190" s="8" t="s">
        <v>19</v>
      </c>
      <c r="C190" s="17" t="s">
        <v>20</v>
      </c>
      <c r="D190" s="17">
        <v>0.12</v>
      </c>
      <c r="E190" s="18">
        <v>784.0</v>
      </c>
      <c r="F190" s="15">
        <f t="shared" ref="F190:F191" si="9">D190*E190</f>
        <v>94.08</v>
      </c>
    </row>
    <row r="191">
      <c r="A191" s="17">
        <v>114.0</v>
      </c>
      <c r="B191" s="8" t="s">
        <v>21</v>
      </c>
      <c r="C191" s="17" t="s">
        <v>20</v>
      </c>
      <c r="D191" s="17">
        <v>0.25</v>
      </c>
      <c r="E191" s="18">
        <v>645.0</v>
      </c>
      <c r="F191" s="15">
        <f t="shared" si="9"/>
        <v>161.25</v>
      </c>
    </row>
    <row r="192">
      <c r="A192" s="8"/>
      <c r="B192" s="14" t="s">
        <v>22</v>
      </c>
      <c r="C192" s="2"/>
      <c r="D192" s="2"/>
      <c r="E192" s="3"/>
      <c r="F192" s="15">
        <f>SUM(F190:F191)</f>
        <v>255.33</v>
      </c>
    </row>
    <row r="193">
      <c r="A193" s="8"/>
      <c r="B193" s="14" t="s">
        <v>14</v>
      </c>
      <c r="C193" s="2"/>
      <c r="D193" s="2"/>
      <c r="E193" s="3"/>
      <c r="F193" s="15">
        <f>F192*0.01</f>
        <v>2.5533</v>
      </c>
    </row>
    <row r="194">
      <c r="A194" s="8"/>
      <c r="B194" s="14" t="s">
        <v>15</v>
      </c>
      <c r="C194" s="2"/>
      <c r="D194" s="2"/>
      <c r="E194" s="3"/>
      <c r="F194" s="15">
        <f>SUM(F192:F193)</f>
        <v>257.8833</v>
      </c>
    </row>
    <row r="195">
      <c r="A195" s="8"/>
      <c r="B195" s="14" t="s">
        <v>16</v>
      </c>
      <c r="C195" s="2"/>
      <c r="D195" s="2"/>
      <c r="E195" s="3"/>
      <c r="F195" s="15">
        <f>F194*0.15</f>
        <v>38.682495</v>
      </c>
    </row>
    <row r="196">
      <c r="A196" s="8"/>
      <c r="B196" s="14" t="s">
        <v>15</v>
      </c>
      <c r="C196" s="2"/>
      <c r="D196" s="2"/>
      <c r="E196" s="3"/>
      <c r="F196" s="15">
        <f>SUM(F194:F195)</f>
        <v>296.565795</v>
      </c>
    </row>
    <row r="197">
      <c r="A197" s="8"/>
      <c r="B197" s="14" t="s">
        <v>17</v>
      </c>
      <c r="C197" s="2"/>
      <c r="D197" s="2"/>
      <c r="E197" s="3"/>
      <c r="F197" s="16">
        <f>F196</f>
        <v>296.565795</v>
      </c>
    </row>
    <row r="198">
      <c r="A198" s="8"/>
      <c r="B198" s="14" t="s">
        <v>18</v>
      </c>
      <c r="C198" s="2"/>
      <c r="D198" s="2"/>
      <c r="E198" s="3"/>
      <c r="F198" s="16">
        <f>F197/10</f>
        <v>29.6565795</v>
      </c>
    </row>
    <row r="199">
      <c r="A199" s="19" t="s">
        <v>56</v>
      </c>
      <c r="B199" s="2"/>
      <c r="C199" s="2"/>
      <c r="D199" s="2"/>
      <c r="E199" s="2"/>
      <c r="F199" s="3"/>
    </row>
    <row r="200">
      <c r="A200" s="22" t="s">
        <v>57</v>
      </c>
      <c r="B200" s="21" t="s">
        <v>58</v>
      </c>
      <c r="C200" s="2"/>
      <c r="D200" s="2"/>
      <c r="E200" s="2"/>
      <c r="F200" s="3"/>
    </row>
    <row r="201">
      <c r="A201" s="22" t="s">
        <v>2</v>
      </c>
      <c r="B201" s="22" t="s">
        <v>3</v>
      </c>
      <c r="C201" s="22" t="s">
        <v>4</v>
      </c>
      <c r="D201" s="22" t="s">
        <v>5</v>
      </c>
      <c r="E201" s="22" t="s">
        <v>6</v>
      </c>
      <c r="F201" s="22" t="s">
        <v>7</v>
      </c>
    </row>
    <row r="202">
      <c r="A202" s="23"/>
      <c r="B202" s="24" t="s">
        <v>8</v>
      </c>
      <c r="C202" s="23"/>
      <c r="D202" s="23"/>
      <c r="E202" s="23"/>
      <c r="F202" s="23"/>
    </row>
    <row r="203">
      <c r="A203" s="9"/>
      <c r="B203" s="24" t="s">
        <v>9</v>
      </c>
      <c r="C203" s="9"/>
      <c r="D203" s="9"/>
      <c r="E203" s="9"/>
      <c r="F203" s="9"/>
    </row>
    <row r="204">
      <c r="A204" s="25" t="s">
        <v>59</v>
      </c>
      <c r="B204" s="24" t="s">
        <v>60</v>
      </c>
      <c r="C204" s="26" t="s">
        <v>12</v>
      </c>
      <c r="D204" s="26">
        <v>11.5</v>
      </c>
      <c r="E204" s="27">
        <v>211.0</v>
      </c>
      <c r="F204" s="28">
        <f>D204*E204</f>
        <v>2426.5</v>
      </c>
    </row>
    <row r="205">
      <c r="A205" s="9"/>
      <c r="B205" s="24" t="s">
        <v>13</v>
      </c>
      <c r="C205" s="9"/>
      <c r="D205" s="9"/>
      <c r="E205" s="9"/>
      <c r="F205" s="9"/>
    </row>
    <row r="206">
      <c r="A206" s="24"/>
      <c r="B206" s="29" t="s">
        <v>14</v>
      </c>
      <c r="C206" s="2"/>
      <c r="D206" s="2"/>
      <c r="E206" s="3"/>
      <c r="F206" s="30">
        <f>F204*0.01</f>
        <v>24.265</v>
      </c>
    </row>
    <row r="207">
      <c r="A207" s="24"/>
      <c r="B207" s="29" t="s">
        <v>15</v>
      </c>
      <c r="C207" s="2"/>
      <c r="D207" s="2"/>
      <c r="E207" s="3"/>
      <c r="F207" s="30">
        <f>SUM(F204:F206)</f>
        <v>2450.765</v>
      </c>
    </row>
    <row r="208">
      <c r="A208" s="24"/>
      <c r="B208" s="29" t="s">
        <v>16</v>
      </c>
      <c r="C208" s="2"/>
      <c r="D208" s="2"/>
      <c r="E208" s="3"/>
      <c r="F208" s="30">
        <f>F207*0.15</f>
        <v>367.61475</v>
      </c>
    </row>
    <row r="209">
      <c r="A209" s="24"/>
      <c r="B209" s="29" t="s">
        <v>15</v>
      </c>
      <c r="C209" s="2"/>
      <c r="D209" s="2"/>
      <c r="E209" s="3"/>
      <c r="F209" s="30">
        <f>SUM(F207:F208)</f>
        <v>2818.37975</v>
      </c>
    </row>
    <row r="210">
      <c r="A210" s="24"/>
      <c r="B210" s="29" t="s">
        <v>17</v>
      </c>
      <c r="C210" s="2"/>
      <c r="D210" s="2"/>
      <c r="E210" s="3"/>
      <c r="F210" s="30">
        <f>F209</f>
        <v>2818.37975</v>
      </c>
    </row>
    <row r="211">
      <c r="A211" s="24"/>
      <c r="B211" s="29" t="s">
        <v>18</v>
      </c>
      <c r="C211" s="2"/>
      <c r="D211" s="2"/>
      <c r="E211" s="3"/>
      <c r="F211" s="31">
        <f>F210/10</f>
        <v>281.837975</v>
      </c>
    </row>
    <row r="212">
      <c r="A212" s="32">
        <v>116.0</v>
      </c>
      <c r="B212" s="24" t="s">
        <v>19</v>
      </c>
      <c r="C212" s="32" t="s">
        <v>20</v>
      </c>
      <c r="D212" s="32">
        <v>0.12</v>
      </c>
      <c r="E212" s="33">
        <v>784.0</v>
      </c>
      <c r="F212" s="30">
        <f t="shared" ref="F212:F213" si="10">D212*E212</f>
        <v>94.08</v>
      </c>
    </row>
    <row r="213">
      <c r="A213" s="32">
        <v>114.0</v>
      </c>
      <c r="B213" s="24" t="s">
        <v>21</v>
      </c>
      <c r="C213" s="32" t="s">
        <v>20</v>
      </c>
      <c r="D213" s="32">
        <v>0.25</v>
      </c>
      <c r="E213" s="33">
        <v>645.0</v>
      </c>
      <c r="F213" s="30">
        <f t="shared" si="10"/>
        <v>161.25</v>
      </c>
    </row>
    <row r="214">
      <c r="A214" s="24"/>
      <c r="B214" s="29" t="s">
        <v>22</v>
      </c>
      <c r="C214" s="2"/>
      <c r="D214" s="2"/>
      <c r="E214" s="3"/>
      <c r="F214" s="30">
        <f>SUM(F212:F213)</f>
        <v>255.33</v>
      </c>
    </row>
    <row r="215">
      <c r="A215" s="24"/>
      <c r="B215" s="29" t="s">
        <v>14</v>
      </c>
      <c r="C215" s="2"/>
      <c r="D215" s="2"/>
      <c r="E215" s="3"/>
      <c r="F215" s="30">
        <f>F214*0.01</f>
        <v>2.5533</v>
      </c>
    </row>
    <row r="216">
      <c r="A216" s="24"/>
      <c r="B216" s="29" t="s">
        <v>15</v>
      </c>
      <c r="C216" s="2"/>
      <c r="D216" s="2"/>
      <c r="E216" s="3"/>
      <c r="F216" s="30">
        <f>SUM(F214:F215)</f>
        <v>257.8833</v>
      </c>
    </row>
    <row r="217">
      <c r="A217" s="24"/>
      <c r="B217" s="29" t="s">
        <v>16</v>
      </c>
      <c r="C217" s="2"/>
      <c r="D217" s="2"/>
      <c r="E217" s="3"/>
      <c r="F217" s="30">
        <f>F216*0.15</f>
        <v>38.682495</v>
      </c>
    </row>
    <row r="218">
      <c r="A218" s="24"/>
      <c r="B218" s="29" t="s">
        <v>15</v>
      </c>
      <c r="C218" s="2"/>
      <c r="D218" s="2"/>
      <c r="E218" s="3"/>
      <c r="F218" s="30">
        <f>SUM(F216:F217)</f>
        <v>296.565795</v>
      </c>
    </row>
    <row r="219">
      <c r="A219" s="24"/>
      <c r="B219" s="29" t="s">
        <v>17</v>
      </c>
      <c r="C219" s="2"/>
      <c r="D219" s="2"/>
      <c r="E219" s="3"/>
      <c r="F219" s="31">
        <f>F218</f>
        <v>296.565795</v>
      </c>
    </row>
    <row r="220">
      <c r="A220" s="24"/>
      <c r="B220" s="29" t="s">
        <v>18</v>
      </c>
      <c r="C220" s="2"/>
      <c r="D220" s="2"/>
      <c r="E220" s="3"/>
      <c r="F220" s="31">
        <f>F219/10</f>
        <v>29.6565795</v>
      </c>
    </row>
    <row r="221">
      <c r="A221" s="34" t="s">
        <v>61</v>
      </c>
      <c r="B221" s="2"/>
      <c r="C221" s="2"/>
      <c r="D221" s="2"/>
      <c r="E221" s="2"/>
      <c r="F221" s="3"/>
    </row>
    <row r="222">
      <c r="A222" s="6" t="s">
        <v>62</v>
      </c>
      <c r="B222" s="5" t="s">
        <v>63</v>
      </c>
      <c r="C222" s="2"/>
      <c r="D222" s="2"/>
      <c r="E222" s="2"/>
      <c r="F222" s="3"/>
    </row>
    <row r="223">
      <c r="A223" s="6" t="s">
        <v>2</v>
      </c>
      <c r="B223" s="6" t="s">
        <v>3</v>
      </c>
      <c r="C223" s="6" t="s">
        <v>4</v>
      </c>
      <c r="D223" s="6" t="s">
        <v>5</v>
      </c>
      <c r="E223" s="6" t="s">
        <v>6</v>
      </c>
      <c r="F223" s="6" t="s">
        <v>7</v>
      </c>
    </row>
    <row r="224">
      <c r="A224" s="7"/>
      <c r="B224" s="8" t="s">
        <v>8</v>
      </c>
      <c r="C224" s="7"/>
      <c r="D224" s="7"/>
      <c r="E224" s="7"/>
      <c r="F224" s="7"/>
    </row>
    <row r="225">
      <c r="A225" s="9"/>
      <c r="B225" s="8" t="s">
        <v>9</v>
      </c>
      <c r="C225" s="9"/>
      <c r="D225" s="9"/>
      <c r="E225" s="9"/>
      <c r="F225" s="9"/>
    </row>
    <row r="226">
      <c r="A226" s="10" t="s">
        <v>64</v>
      </c>
      <c r="B226" s="8" t="s">
        <v>65</v>
      </c>
      <c r="C226" s="11" t="s">
        <v>12</v>
      </c>
      <c r="D226" s="11">
        <v>11.5</v>
      </c>
      <c r="E226" s="12">
        <v>520.0</v>
      </c>
      <c r="F226" s="13">
        <f>D226*E226</f>
        <v>5980</v>
      </c>
    </row>
    <row r="227">
      <c r="A227" s="9"/>
      <c r="B227" s="8" t="s">
        <v>13</v>
      </c>
      <c r="C227" s="9"/>
      <c r="D227" s="9"/>
      <c r="E227" s="9"/>
      <c r="F227" s="9"/>
    </row>
    <row r="228">
      <c r="A228" s="8"/>
      <c r="B228" s="14" t="s">
        <v>14</v>
      </c>
      <c r="C228" s="2"/>
      <c r="D228" s="2"/>
      <c r="E228" s="3"/>
      <c r="F228" s="15">
        <f>F226*0.01</f>
        <v>59.8</v>
      </c>
    </row>
    <row r="229">
      <c r="A229" s="8"/>
      <c r="B229" s="14" t="s">
        <v>15</v>
      </c>
      <c r="C229" s="2"/>
      <c r="D229" s="2"/>
      <c r="E229" s="3"/>
      <c r="F229" s="15">
        <f>SUM(F226:F228)</f>
        <v>6039.8</v>
      </c>
    </row>
    <row r="230">
      <c r="A230" s="8"/>
      <c r="B230" s="14" t="s">
        <v>16</v>
      </c>
      <c r="C230" s="2"/>
      <c r="D230" s="2"/>
      <c r="E230" s="3"/>
      <c r="F230" s="15">
        <f>F229*0.15</f>
        <v>905.97</v>
      </c>
    </row>
    <row r="231">
      <c r="A231" s="8"/>
      <c r="B231" s="14" t="s">
        <v>15</v>
      </c>
      <c r="C231" s="2"/>
      <c r="D231" s="2"/>
      <c r="E231" s="3"/>
      <c r="F231" s="15">
        <f>SUM(F229:F230)</f>
        <v>6945.77</v>
      </c>
    </row>
    <row r="232">
      <c r="A232" s="8"/>
      <c r="B232" s="14" t="s">
        <v>17</v>
      </c>
      <c r="C232" s="2"/>
      <c r="D232" s="2"/>
      <c r="E232" s="3"/>
      <c r="F232" s="15">
        <f>F231</f>
        <v>6945.77</v>
      </c>
    </row>
    <row r="233">
      <c r="A233" s="8"/>
      <c r="B233" s="14" t="s">
        <v>18</v>
      </c>
      <c r="C233" s="2"/>
      <c r="D233" s="2"/>
      <c r="E233" s="3"/>
      <c r="F233" s="16">
        <f>F232/10</f>
        <v>694.577</v>
      </c>
    </row>
    <row r="234">
      <c r="A234" s="17">
        <v>116.0</v>
      </c>
      <c r="B234" s="8" t="s">
        <v>19</v>
      </c>
      <c r="C234" s="17" t="s">
        <v>20</v>
      </c>
      <c r="D234" s="17">
        <v>0.12</v>
      </c>
      <c r="E234" s="18">
        <v>784.0</v>
      </c>
      <c r="F234" s="15">
        <f t="shared" ref="F234:F235" si="11">D234*E234</f>
        <v>94.08</v>
      </c>
    </row>
    <row r="235">
      <c r="A235" s="17">
        <v>114.0</v>
      </c>
      <c r="B235" s="8" t="s">
        <v>21</v>
      </c>
      <c r="C235" s="17" t="s">
        <v>20</v>
      </c>
      <c r="D235" s="17">
        <v>0.25</v>
      </c>
      <c r="E235" s="18">
        <v>645.0</v>
      </c>
      <c r="F235" s="15">
        <f t="shared" si="11"/>
        <v>161.25</v>
      </c>
    </row>
    <row r="236">
      <c r="A236" s="8"/>
      <c r="B236" s="14" t="s">
        <v>22</v>
      </c>
      <c r="C236" s="2"/>
      <c r="D236" s="2"/>
      <c r="E236" s="3"/>
      <c r="F236" s="15">
        <f>SUM(F234:F235)</f>
        <v>255.33</v>
      </c>
    </row>
    <row r="237">
      <c r="A237" s="8"/>
      <c r="B237" s="14" t="s">
        <v>14</v>
      </c>
      <c r="C237" s="2"/>
      <c r="D237" s="2"/>
      <c r="E237" s="3"/>
      <c r="F237" s="15">
        <f>F236*0.01</f>
        <v>2.5533</v>
      </c>
    </row>
    <row r="238">
      <c r="A238" s="8"/>
      <c r="B238" s="14" t="s">
        <v>15</v>
      </c>
      <c r="C238" s="2"/>
      <c r="D238" s="2"/>
      <c r="E238" s="3"/>
      <c r="F238" s="15">
        <f>SUM(F236:F237)</f>
        <v>257.8833</v>
      </c>
    </row>
    <row r="239">
      <c r="A239" s="8"/>
      <c r="B239" s="14" t="s">
        <v>16</v>
      </c>
      <c r="C239" s="2"/>
      <c r="D239" s="2"/>
      <c r="E239" s="3"/>
      <c r="F239" s="15">
        <f>F238*0.15</f>
        <v>38.682495</v>
      </c>
    </row>
    <row r="240">
      <c r="A240" s="8"/>
      <c r="B240" s="14" t="s">
        <v>15</v>
      </c>
      <c r="C240" s="2"/>
      <c r="D240" s="2"/>
      <c r="E240" s="3"/>
      <c r="F240" s="15">
        <f>SUM(F238:F239)</f>
        <v>296.565795</v>
      </c>
    </row>
    <row r="241">
      <c r="A241" s="8"/>
      <c r="B241" s="14" t="s">
        <v>17</v>
      </c>
      <c r="C241" s="2"/>
      <c r="D241" s="2"/>
      <c r="E241" s="3"/>
      <c r="F241" s="16">
        <f>F240</f>
        <v>296.565795</v>
      </c>
    </row>
    <row r="242">
      <c r="A242" s="8"/>
      <c r="B242" s="14" t="s">
        <v>18</v>
      </c>
      <c r="C242" s="2"/>
      <c r="D242" s="2"/>
      <c r="E242" s="3"/>
      <c r="F242" s="16">
        <f>F241/10</f>
        <v>29.6565795</v>
      </c>
    </row>
    <row r="243">
      <c r="A243" s="19" t="s">
        <v>66</v>
      </c>
      <c r="B243" s="2"/>
      <c r="C243" s="2"/>
      <c r="D243" s="2"/>
      <c r="E243" s="2"/>
      <c r="F243" s="3"/>
    </row>
    <row r="244">
      <c r="A244" s="22">
        <v>0.0</v>
      </c>
      <c r="B244" s="36" t="s">
        <v>67</v>
      </c>
      <c r="C244" s="2"/>
      <c r="D244" s="2"/>
      <c r="E244" s="2"/>
      <c r="F244" s="3"/>
    </row>
    <row r="245">
      <c r="A245" s="22" t="s">
        <v>2</v>
      </c>
      <c r="B245" s="22" t="s">
        <v>3</v>
      </c>
      <c r="C245" s="22" t="s">
        <v>4</v>
      </c>
      <c r="D245" s="22" t="s">
        <v>5</v>
      </c>
      <c r="E245" s="22" t="s">
        <v>6</v>
      </c>
      <c r="F245" s="22" t="s">
        <v>7</v>
      </c>
    </row>
    <row r="246">
      <c r="A246" s="23"/>
      <c r="B246" s="24" t="s">
        <v>8</v>
      </c>
      <c r="C246" s="23"/>
      <c r="D246" s="23"/>
      <c r="E246" s="23"/>
      <c r="F246" s="23"/>
    </row>
    <row r="247">
      <c r="A247" s="9"/>
      <c r="B247" s="24" t="s">
        <v>9</v>
      </c>
      <c r="C247" s="9"/>
      <c r="D247" s="9"/>
      <c r="E247" s="9"/>
      <c r="F247" s="9"/>
    </row>
    <row r="248">
      <c r="A248" s="25" t="s">
        <v>68</v>
      </c>
      <c r="B248" s="37" t="s">
        <v>69</v>
      </c>
      <c r="C248" s="26" t="s">
        <v>12</v>
      </c>
      <c r="D248" s="26">
        <v>11.5</v>
      </c>
      <c r="E248" s="27">
        <v>475.0</v>
      </c>
      <c r="F248" s="28">
        <f>D248*E248</f>
        <v>5462.5</v>
      </c>
    </row>
    <row r="249">
      <c r="A249" s="9"/>
      <c r="B249" s="24" t="s">
        <v>13</v>
      </c>
      <c r="C249" s="9"/>
      <c r="D249" s="9"/>
      <c r="E249" s="9"/>
      <c r="F249" s="9"/>
    </row>
    <row r="250">
      <c r="A250" s="24"/>
      <c r="B250" s="29" t="s">
        <v>14</v>
      </c>
      <c r="C250" s="2"/>
      <c r="D250" s="2"/>
      <c r="E250" s="3"/>
      <c r="F250" s="30">
        <f>F248*0.01</f>
        <v>54.625</v>
      </c>
    </row>
    <row r="251">
      <c r="A251" s="24"/>
      <c r="B251" s="29" t="s">
        <v>15</v>
      </c>
      <c r="C251" s="2"/>
      <c r="D251" s="2"/>
      <c r="E251" s="3"/>
      <c r="F251" s="30">
        <f>SUM(F248:F250)</f>
        <v>5517.125</v>
      </c>
    </row>
    <row r="252">
      <c r="A252" s="24"/>
      <c r="B252" s="29" t="s">
        <v>16</v>
      </c>
      <c r="C252" s="2"/>
      <c r="D252" s="2"/>
      <c r="E252" s="3"/>
      <c r="F252" s="30">
        <f>F251*0.15</f>
        <v>827.56875</v>
      </c>
    </row>
    <row r="253">
      <c r="A253" s="24"/>
      <c r="B253" s="29" t="s">
        <v>15</v>
      </c>
      <c r="C253" s="2"/>
      <c r="D253" s="2"/>
      <c r="E253" s="3"/>
      <c r="F253" s="30">
        <f>SUM(F251:F252)</f>
        <v>6344.69375</v>
      </c>
    </row>
    <row r="254">
      <c r="A254" s="24"/>
      <c r="B254" s="29" t="s">
        <v>17</v>
      </c>
      <c r="C254" s="2"/>
      <c r="D254" s="2"/>
      <c r="E254" s="3"/>
      <c r="F254" s="30">
        <f>F253</f>
        <v>6344.69375</v>
      </c>
    </row>
    <row r="255">
      <c r="A255" s="24"/>
      <c r="B255" s="29" t="s">
        <v>18</v>
      </c>
      <c r="C255" s="2"/>
      <c r="D255" s="2"/>
      <c r="E255" s="3"/>
      <c r="F255" s="31">
        <f>F254/10</f>
        <v>634.469375</v>
      </c>
    </row>
    <row r="256">
      <c r="A256" s="32">
        <v>116.0</v>
      </c>
      <c r="B256" s="24" t="s">
        <v>19</v>
      </c>
      <c r="C256" s="32" t="s">
        <v>20</v>
      </c>
      <c r="D256" s="32">
        <v>0.12</v>
      </c>
      <c r="E256" s="33">
        <v>784.0</v>
      </c>
      <c r="F256" s="30">
        <f t="shared" ref="F256:F257" si="12">D256*E256</f>
        <v>94.08</v>
      </c>
    </row>
    <row r="257">
      <c r="A257" s="32">
        <v>114.0</v>
      </c>
      <c r="B257" s="24" t="s">
        <v>21</v>
      </c>
      <c r="C257" s="32" t="s">
        <v>20</v>
      </c>
      <c r="D257" s="32">
        <v>0.25</v>
      </c>
      <c r="E257" s="33">
        <v>645.0</v>
      </c>
      <c r="F257" s="30">
        <f t="shared" si="12"/>
        <v>161.25</v>
      </c>
    </row>
    <row r="258">
      <c r="A258" s="24"/>
      <c r="B258" s="29" t="s">
        <v>22</v>
      </c>
      <c r="C258" s="2"/>
      <c r="D258" s="2"/>
      <c r="E258" s="3"/>
      <c r="F258" s="30">
        <f>SUM(F256:F257)</f>
        <v>255.33</v>
      </c>
    </row>
    <row r="259">
      <c r="A259" s="24"/>
      <c r="B259" s="29" t="s">
        <v>14</v>
      </c>
      <c r="C259" s="2"/>
      <c r="D259" s="2"/>
      <c r="E259" s="3"/>
      <c r="F259" s="30">
        <f>F258*0.01</f>
        <v>2.5533</v>
      </c>
    </row>
    <row r="260">
      <c r="A260" s="24"/>
      <c r="B260" s="29" t="s">
        <v>15</v>
      </c>
      <c r="C260" s="2"/>
      <c r="D260" s="2"/>
      <c r="E260" s="3"/>
      <c r="F260" s="30">
        <f>SUM(F258:F259)</f>
        <v>257.8833</v>
      </c>
    </row>
    <row r="261">
      <c r="A261" s="24"/>
      <c r="B261" s="29" t="s">
        <v>16</v>
      </c>
      <c r="C261" s="2"/>
      <c r="D261" s="2"/>
      <c r="E261" s="3"/>
      <c r="F261" s="30">
        <f>F260*0.15</f>
        <v>38.682495</v>
      </c>
    </row>
    <row r="262">
      <c r="A262" s="24"/>
      <c r="B262" s="29" t="s">
        <v>15</v>
      </c>
      <c r="C262" s="2"/>
      <c r="D262" s="2"/>
      <c r="E262" s="3"/>
      <c r="F262" s="30">
        <f>SUM(F260:F261)</f>
        <v>296.565795</v>
      </c>
    </row>
    <row r="263">
      <c r="A263" s="24"/>
      <c r="B263" s="29" t="s">
        <v>17</v>
      </c>
      <c r="C263" s="2"/>
      <c r="D263" s="2"/>
      <c r="E263" s="3"/>
      <c r="F263" s="31">
        <f>F262</f>
        <v>296.565795</v>
      </c>
    </row>
    <row r="264">
      <c r="A264" s="24"/>
      <c r="B264" s="29" t="s">
        <v>18</v>
      </c>
      <c r="C264" s="2"/>
      <c r="D264" s="2"/>
      <c r="E264" s="3"/>
      <c r="F264" s="31">
        <f>F263/10</f>
        <v>29.6565795</v>
      </c>
    </row>
    <row r="265">
      <c r="A265" s="34" t="s">
        <v>70</v>
      </c>
      <c r="B265" s="2"/>
      <c r="C265" s="2"/>
      <c r="D265" s="2"/>
      <c r="E265" s="2"/>
      <c r="F265" s="3"/>
    </row>
  </sheetData>
  <mergeCells count="301">
    <mergeCell ref="B128:E128"/>
    <mergeCell ref="B129:E129"/>
    <mergeCell ref="B130:E130"/>
    <mergeCell ref="B131:E131"/>
    <mergeCell ref="B132:E132"/>
    <mergeCell ref="A133:F133"/>
    <mergeCell ref="B134:F134"/>
    <mergeCell ref="D138:D139"/>
    <mergeCell ref="E138:E139"/>
    <mergeCell ref="A136:A137"/>
    <mergeCell ref="C136:C137"/>
    <mergeCell ref="D136:D137"/>
    <mergeCell ref="E136:E137"/>
    <mergeCell ref="F136:F137"/>
    <mergeCell ref="A138:A139"/>
    <mergeCell ref="F138:F139"/>
    <mergeCell ref="C138:C139"/>
    <mergeCell ref="B140:E140"/>
    <mergeCell ref="B141:E141"/>
    <mergeCell ref="B142:E142"/>
    <mergeCell ref="B143:E143"/>
    <mergeCell ref="B144:E144"/>
    <mergeCell ref="B145:E145"/>
    <mergeCell ref="B148:E148"/>
    <mergeCell ref="B149:E149"/>
    <mergeCell ref="B150:E150"/>
    <mergeCell ref="B151:E151"/>
    <mergeCell ref="B152:E152"/>
    <mergeCell ref="B153:E153"/>
    <mergeCell ref="B154:E154"/>
    <mergeCell ref="C158:C159"/>
    <mergeCell ref="C160:C161"/>
    <mergeCell ref="D160:D161"/>
    <mergeCell ref="E160:E161"/>
    <mergeCell ref="A155:F155"/>
    <mergeCell ref="B156:F156"/>
    <mergeCell ref="A158:A159"/>
    <mergeCell ref="D158:D159"/>
    <mergeCell ref="E158:E159"/>
    <mergeCell ref="F158:F159"/>
    <mergeCell ref="A160:A161"/>
    <mergeCell ref="F160:F161"/>
    <mergeCell ref="B162:E162"/>
    <mergeCell ref="B163:E163"/>
    <mergeCell ref="B164:E164"/>
    <mergeCell ref="B165:E165"/>
    <mergeCell ref="B166:E166"/>
    <mergeCell ref="B167:E167"/>
    <mergeCell ref="B170:E170"/>
    <mergeCell ref="B171:E171"/>
    <mergeCell ref="B172:E172"/>
    <mergeCell ref="B173:E173"/>
    <mergeCell ref="B174:E174"/>
    <mergeCell ref="B175:E175"/>
    <mergeCell ref="B176:E176"/>
    <mergeCell ref="C180:C181"/>
    <mergeCell ref="C182:C183"/>
    <mergeCell ref="D182:D183"/>
    <mergeCell ref="E182:E183"/>
    <mergeCell ref="A177:F177"/>
    <mergeCell ref="B178:F178"/>
    <mergeCell ref="A180:A181"/>
    <mergeCell ref="D180:D181"/>
    <mergeCell ref="E180:E181"/>
    <mergeCell ref="F180:F181"/>
    <mergeCell ref="A182:A183"/>
    <mergeCell ref="F182:F183"/>
    <mergeCell ref="B184:E184"/>
    <mergeCell ref="B185:E185"/>
    <mergeCell ref="B186:E186"/>
    <mergeCell ref="B187:E187"/>
    <mergeCell ref="B188:E188"/>
    <mergeCell ref="B189:E189"/>
    <mergeCell ref="C224:C225"/>
    <mergeCell ref="C226:C227"/>
    <mergeCell ref="B228:E228"/>
    <mergeCell ref="B229:E229"/>
    <mergeCell ref="B230:E230"/>
    <mergeCell ref="B231:E231"/>
    <mergeCell ref="B232:E232"/>
    <mergeCell ref="B233:E233"/>
    <mergeCell ref="B236:E236"/>
    <mergeCell ref="B237:E237"/>
    <mergeCell ref="B238:E238"/>
    <mergeCell ref="B239:E239"/>
    <mergeCell ref="B240:E240"/>
    <mergeCell ref="B241:E241"/>
    <mergeCell ref="B242:E242"/>
    <mergeCell ref="A243:F243"/>
    <mergeCell ref="B244:F244"/>
    <mergeCell ref="C246:C247"/>
    <mergeCell ref="D246:D247"/>
    <mergeCell ref="E246:E247"/>
    <mergeCell ref="F246:F247"/>
    <mergeCell ref="A246:A247"/>
    <mergeCell ref="A248:A249"/>
    <mergeCell ref="C248:C249"/>
    <mergeCell ref="D248:D249"/>
    <mergeCell ref="E248:E249"/>
    <mergeCell ref="F248:F249"/>
    <mergeCell ref="B250:E250"/>
    <mergeCell ref="B192:E192"/>
    <mergeCell ref="B193:E193"/>
    <mergeCell ref="B194:E194"/>
    <mergeCell ref="B195:E195"/>
    <mergeCell ref="B196:E196"/>
    <mergeCell ref="B197:E197"/>
    <mergeCell ref="B198:E198"/>
    <mergeCell ref="C202:C203"/>
    <mergeCell ref="C204:C205"/>
    <mergeCell ref="D204:D205"/>
    <mergeCell ref="E204:E205"/>
    <mergeCell ref="A199:F199"/>
    <mergeCell ref="B200:F200"/>
    <mergeCell ref="A202:A203"/>
    <mergeCell ref="D202:D203"/>
    <mergeCell ref="E202:E203"/>
    <mergeCell ref="F202:F203"/>
    <mergeCell ref="A204:A205"/>
    <mergeCell ref="F204:F205"/>
    <mergeCell ref="B206:E206"/>
    <mergeCell ref="B207:E207"/>
    <mergeCell ref="B208:E208"/>
    <mergeCell ref="B209:E209"/>
    <mergeCell ref="B210:E210"/>
    <mergeCell ref="B211:E211"/>
    <mergeCell ref="B214:E214"/>
    <mergeCell ref="B215:E215"/>
    <mergeCell ref="B216:E216"/>
    <mergeCell ref="B217:E217"/>
    <mergeCell ref="B218:E218"/>
    <mergeCell ref="B219:E219"/>
    <mergeCell ref="B220:E220"/>
    <mergeCell ref="B260:E260"/>
    <mergeCell ref="B261:E261"/>
    <mergeCell ref="B262:E262"/>
    <mergeCell ref="B263:E263"/>
    <mergeCell ref="B264:E264"/>
    <mergeCell ref="A265:F265"/>
    <mergeCell ref="B251:E251"/>
    <mergeCell ref="B252:E252"/>
    <mergeCell ref="B253:E253"/>
    <mergeCell ref="B254:E254"/>
    <mergeCell ref="B255:E255"/>
    <mergeCell ref="B258:E258"/>
    <mergeCell ref="B259:E259"/>
    <mergeCell ref="C4:C5"/>
    <mergeCell ref="C6:C7"/>
    <mergeCell ref="D6:D7"/>
    <mergeCell ref="E6:E7"/>
    <mergeCell ref="A1:F1"/>
    <mergeCell ref="B2:F2"/>
    <mergeCell ref="A4:A5"/>
    <mergeCell ref="D4:D5"/>
    <mergeCell ref="E4:E5"/>
    <mergeCell ref="F4:F5"/>
    <mergeCell ref="A6:A7"/>
    <mergeCell ref="F6:F7"/>
    <mergeCell ref="B8:E8"/>
    <mergeCell ref="B9:E9"/>
    <mergeCell ref="B10:E10"/>
    <mergeCell ref="B11:E11"/>
    <mergeCell ref="B12:E12"/>
    <mergeCell ref="B13:E13"/>
    <mergeCell ref="B16:E16"/>
    <mergeCell ref="B17:E17"/>
    <mergeCell ref="B18:E18"/>
    <mergeCell ref="B19:E19"/>
    <mergeCell ref="B20:E20"/>
    <mergeCell ref="B21:E21"/>
    <mergeCell ref="B22:E22"/>
    <mergeCell ref="C26:C27"/>
    <mergeCell ref="C28:C29"/>
    <mergeCell ref="D28:D29"/>
    <mergeCell ref="E28:E29"/>
    <mergeCell ref="A23:F23"/>
    <mergeCell ref="B24:F24"/>
    <mergeCell ref="A26:A27"/>
    <mergeCell ref="D26:D27"/>
    <mergeCell ref="E26:E27"/>
    <mergeCell ref="F26:F27"/>
    <mergeCell ref="A28:A29"/>
    <mergeCell ref="F28:F29"/>
    <mergeCell ref="B30:E30"/>
    <mergeCell ref="B31:E31"/>
    <mergeCell ref="B32:E32"/>
    <mergeCell ref="B33:E33"/>
    <mergeCell ref="B34:E34"/>
    <mergeCell ref="B35:E35"/>
    <mergeCell ref="B38:E38"/>
    <mergeCell ref="B39:E39"/>
    <mergeCell ref="B40:E40"/>
    <mergeCell ref="B41:E41"/>
    <mergeCell ref="B42:E42"/>
    <mergeCell ref="B43:E43"/>
    <mergeCell ref="B44:E44"/>
    <mergeCell ref="C48:C49"/>
    <mergeCell ref="C50:C51"/>
    <mergeCell ref="D50:D51"/>
    <mergeCell ref="E50:E51"/>
    <mergeCell ref="A45:F45"/>
    <mergeCell ref="B46:F46"/>
    <mergeCell ref="A48:A49"/>
    <mergeCell ref="D48:D49"/>
    <mergeCell ref="E48:E49"/>
    <mergeCell ref="F48:F49"/>
    <mergeCell ref="A50:A51"/>
    <mergeCell ref="F50:F51"/>
    <mergeCell ref="B52:E52"/>
    <mergeCell ref="B53:E53"/>
    <mergeCell ref="B54:E54"/>
    <mergeCell ref="B55:E55"/>
    <mergeCell ref="B56:E56"/>
    <mergeCell ref="B57:E57"/>
    <mergeCell ref="D94:D95"/>
    <mergeCell ref="E94:E95"/>
    <mergeCell ref="A89:F89"/>
    <mergeCell ref="B90:F90"/>
    <mergeCell ref="A92:A93"/>
    <mergeCell ref="D92:D93"/>
    <mergeCell ref="E92:E93"/>
    <mergeCell ref="F92:F93"/>
    <mergeCell ref="A94:A95"/>
    <mergeCell ref="F94:F95"/>
    <mergeCell ref="C92:C93"/>
    <mergeCell ref="C94:C95"/>
    <mergeCell ref="B96:E96"/>
    <mergeCell ref="B97:E97"/>
    <mergeCell ref="B98:E98"/>
    <mergeCell ref="B99:E99"/>
    <mergeCell ref="B100:E100"/>
    <mergeCell ref="B101:E101"/>
    <mergeCell ref="B104:E104"/>
    <mergeCell ref="B105:E105"/>
    <mergeCell ref="B106:E106"/>
    <mergeCell ref="B107:E107"/>
    <mergeCell ref="B108:E108"/>
    <mergeCell ref="B109:E109"/>
    <mergeCell ref="B110:E110"/>
    <mergeCell ref="A111:F111"/>
    <mergeCell ref="B112:F112"/>
    <mergeCell ref="C114:C115"/>
    <mergeCell ref="D114:D115"/>
    <mergeCell ref="E114:E115"/>
    <mergeCell ref="F114:F115"/>
    <mergeCell ref="A114:A115"/>
    <mergeCell ref="A116:A117"/>
    <mergeCell ref="C116:C117"/>
    <mergeCell ref="D116:D117"/>
    <mergeCell ref="E116:E117"/>
    <mergeCell ref="F116:F117"/>
    <mergeCell ref="B118:E118"/>
    <mergeCell ref="B60:E60"/>
    <mergeCell ref="B61:E61"/>
    <mergeCell ref="B62:E62"/>
    <mergeCell ref="B63:E63"/>
    <mergeCell ref="B64:E64"/>
    <mergeCell ref="B65:E65"/>
    <mergeCell ref="B66:E66"/>
    <mergeCell ref="C70:C71"/>
    <mergeCell ref="C72:C73"/>
    <mergeCell ref="D72:D73"/>
    <mergeCell ref="E72:E73"/>
    <mergeCell ref="A67:F67"/>
    <mergeCell ref="B68:F68"/>
    <mergeCell ref="A70:A71"/>
    <mergeCell ref="D70:D71"/>
    <mergeCell ref="E70:E71"/>
    <mergeCell ref="F70:F71"/>
    <mergeCell ref="A72:A73"/>
    <mergeCell ref="F72:F73"/>
    <mergeCell ref="B74:E74"/>
    <mergeCell ref="B75:E75"/>
    <mergeCell ref="B76:E76"/>
    <mergeCell ref="B77:E77"/>
    <mergeCell ref="B78:E78"/>
    <mergeCell ref="B79:E79"/>
    <mergeCell ref="B82:E82"/>
    <mergeCell ref="B83:E83"/>
    <mergeCell ref="B84:E84"/>
    <mergeCell ref="B85:E85"/>
    <mergeCell ref="B86:E86"/>
    <mergeCell ref="B87:E87"/>
    <mergeCell ref="B88:E88"/>
    <mergeCell ref="B119:E119"/>
    <mergeCell ref="B120:E120"/>
    <mergeCell ref="B121:E121"/>
    <mergeCell ref="B122:E122"/>
    <mergeCell ref="B123:E123"/>
    <mergeCell ref="B126:E126"/>
    <mergeCell ref="B127:E127"/>
    <mergeCell ref="D226:D227"/>
    <mergeCell ref="E226:E227"/>
    <mergeCell ref="A221:F221"/>
    <mergeCell ref="B222:F222"/>
    <mergeCell ref="A224:A225"/>
    <mergeCell ref="D224:D225"/>
    <mergeCell ref="E224:E225"/>
    <mergeCell ref="F224:F225"/>
    <mergeCell ref="A226:A227"/>
    <mergeCell ref="F226:F227"/>
  </mergeCells>
  <printOptions/>
  <pageMargins bottom="0.75" footer="0.0" header="0.0" left="0.7" right="0.7" top="0.75"/>
  <pageSetup orientation="landscape"/>
  <drawing r:id="rId1"/>
</worksheet>
</file>