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C Fittings PRICE" sheetId="1" r:id="rId4"/>
  </sheets>
  <definedNames/>
  <calcPr/>
</workbook>
</file>

<file path=xl/sharedStrings.xml><?xml version="1.0" encoding="utf-8"?>
<sst xmlns="http://schemas.openxmlformats.org/spreadsheetml/2006/main" count="1262" uniqueCount="122">
  <si>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</si>
  <si>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</si>
  <si>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</si>
  <si>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</si>
  <si>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</si>
  <si>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</si>
  <si>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</si>
  <si>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</si>
  <si>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</si>
  <si>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Providing and fixing PVC moulded fitting / accessories for Rigid PVC pipes, including jointing with PVC solvent cement-63 mm dia Socket /coupling (50.18.9.20.9)</t>
  </si>
  <si>
    <t>Header Unit</t>
  </si>
  <si>
    <t>no</t>
  </si>
  <si>
    <t>Header Quantity</t>
  </si>
  <si>
    <t>Header Details</t>
  </si>
  <si>
    <t>Details of cost for one no.</t>
  </si>
  <si>
    <t>Material</t>
  </si>
  <si>
    <t>M</t>
  </si>
  <si>
    <t>MR65</t>
  </si>
  <si>
    <t>PVC Socket/coupling 63 mm dia</t>
  </si>
  <si>
    <t>each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</si>
  <si>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</si>
  <si>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</si>
  <si>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</si>
  <si>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</si>
  <si>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</si>
  <si>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</si>
  <si>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Tools &amp; Plants</t>
  </si>
  <si>
    <t>L</t>
  </si>
  <si>
    <t>Sundries
Adhesive, and sundries etc.</t>
  </si>
  <si>
    <t>L.S</t>
  </si>
  <si>
    <t>T1</t>
  </si>
  <si>
    <t>Sundries
Carriage and fixing charges</t>
  </si>
  <si>
    <t>T2</t>
  </si>
  <si>
    <t>TOTAL (Tools &amp; Plants)</t>
  </si>
  <si>
    <t>Providing and fixing PVC moulded fittings/ accessories for Rigid PVC pipes, including jointing with PVC solvent cement - 75 mm dia Socket /coupling (50.18.9.21.9)</t>
  </si>
  <si>
    <t>MR75</t>
  </si>
  <si>
    <t>PVC Socket/coupling 75 mm dia</t>
  </si>
  <si>
    <t>Providing and fixing PVC moulded fittings/accessories for Rigid PVC pipes,including jointing with PVC solvent cement - 110 mm dia Socket/ coupling (50.18.9.22.11)</t>
  </si>
  <si>
    <t>Details of cost for 1.00 no.</t>
  </si>
  <si>
    <t>MR87</t>
  </si>
  <si>
    <t>PVC Socket/coupling 110 mm dia</t>
  </si>
  <si>
    <t>Sundries
Adhesive, and sundries etc,</t>
  </si>
  <si>
    <t>Providing and fixing PVC moulded fittings/ accessories for Rigid PVC pipes, including jointing with PVC solvent cement - 63 mm dia Bend (50.18.9.20.4)</t>
  </si>
  <si>
    <t>MR60</t>
  </si>
  <si>
    <t>PVC bend 63 mm dia</t>
  </si>
  <si>
    <t>Providing and fixing PVC moulded fittings/ accessories for Rigid PVC pipes, including jointing with PVC solvent cement - 75 mm dia Bend (50.18.9.21.4)</t>
  </si>
  <si>
    <t>MR70</t>
  </si>
  <si>
    <t>PVC bend 75 mm dia</t>
  </si>
  <si>
    <t>Providing and fixing PVC moulded fittings/ accessories for Rigid PVC pipes, including jointing with PVC solvent cement- 110 mm dia Bend (50.18.9.22.4)</t>
  </si>
  <si>
    <t>MR80</t>
  </si>
  <si>
    <t>PVC bend 110 mm dia</t>
  </si>
  <si>
    <t>Providing and fixing PVC moulded fittings/ accessories for Rigid PVC pipes, including jointing with PVC solvent cement -63x63x63 mm dia Tee (50.18.9.20.5)</t>
  </si>
  <si>
    <t>MR61</t>
  </si>
  <si>
    <t>PVC Tee 63x63x63 mm dia</t>
  </si>
  <si>
    <t>Sundries
Adhesive, and sundries etc</t>
  </si>
  <si>
    <t>Providing and fixing PVC moulded fittings/ accessories for Rigid PVC pipes, including jointing with PVC solvent cement -75x75x75 mm dia Tee (50.18.9.21.5)</t>
  </si>
  <si>
    <t>MR71</t>
  </si>
  <si>
    <t>PVC Tee 75x75x75 mm dia</t>
  </si>
  <si>
    <t>Providing and fixing PVC moulded fittings/ accessories for Rigid PVC pipes including jointing with PVC solvent cement 110x110x110 mm dia Tee (50.18.9.22.5)</t>
  </si>
  <si>
    <t>Details of cost for 1 no.</t>
  </si>
  <si>
    <t>MR81</t>
  </si>
  <si>
    <t>PVC Tee 110x110x110mm dia</t>
  </si>
  <si>
    <t>Providing and fixing PVC moulded fittings/ accessories for Rigid PVC pipes, including jointing with PVC solvent cement -63x63x63 mm dia Door Tee (50.18.9.20.6)</t>
  </si>
  <si>
    <t>MR62</t>
  </si>
  <si>
    <t>PVC Door Tee 63x63x63 mm dia</t>
  </si>
  <si>
    <t>Providing and fixing PVC moulded fittings/ accessories for Rigid PVC pipes, including jointing with PVC solvent cement -75x75x75 mm dia Door Tee (50.18.9.21.6)</t>
  </si>
  <si>
    <t>MR72</t>
  </si>
  <si>
    <t>PVC Door Tee 75x75x75 mm dia</t>
  </si>
  <si>
    <t>Providing and fixing PVC moulded fittings/ accessories for Rigid PVC pipes including jointing with PVC solvent cement 110x110x110 mm dia Door Tee (50.18.9.22.6)</t>
  </si>
  <si>
    <t>MR82</t>
  </si>
  <si>
    <t>PVC Door Tee 110x110x110mm dia</t>
  </si>
  <si>
    <t>Providing and fixing PVC moulded fittings/ accessories for Rigid PVC pipes including jointing with PVC solvent cement 110x110x75 mm dia Door Tee (50.18.9.22.7)</t>
  </si>
  <si>
    <t>MR83</t>
  </si>
  <si>
    <t>PVC Door Tee 110x110x75mm dia</t>
  </si>
  <si>
    <t>Providing and fixing PVC moulded fittings/accessories for Rigid PVC pipes, including jointing with PVC solvent cement -63 mm dia Elbow (50.18.9.20.1)</t>
  </si>
  <si>
    <t>Details of cost for 1. no</t>
  </si>
  <si>
    <t>MR57</t>
  </si>
  <si>
    <t>PVC Elbow 63 mm dia</t>
  </si>
  <si>
    <t>Providing and fixing PVC moulded fittings/accessories for Rigid PVC pipes, including jointing with PVC solvent cement -63 mm dia 45 degree Elbow (50.18.9.20.2)</t>
  </si>
  <si>
    <t>MR58</t>
  </si>
  <si>
    <t>PVC 45 degree Elbow 63 mm dia</t>
  </si>
  <si>
    <t>Providing and fixing PVC moulded fittings/accessories for Rigid PVC pipes, including jointing with PVC solvent cement -63 mm dia Door Elbow (50.18.9.20.3)</t>
  </si>
  <si>
    <t>MR59</t>
  </si>
  <si>
    <t>PVC Door Elbow 63 mm dia</t>
  </si>
  <si>
    <t>Providing and fixing PVC moulded fittings/accessories for Rigid PVC pipes, including jointing with PVC solvent cement -75 mm dia Elbow (50.18.9.21.1)</t>
  </si>
  <si>
    <t>MR67</t>
  </si>
  <si>
    <t>PVC Elbow 75 mm dia</t>
  </si>
  <si>
    <t>Providing and fixing PVC moulded fittings/accessories for Rigid PVC pipes, including jointing with PVC solvent cement -75 mm dia 45 degree Elbow (50.18.9.21.2)</t>
  </si>
  <si>
    <t>MR68</t>
  </si>
  <si>
    <t>PVC 45 degree Elbow 75 mm dia</t>
  </si>
  <si>
    <t>Providing and fixing PVC moulded fittings/accessories for Rigid PVC pipes, including jointing with PVC solvent cement -75 mm dia Door Elbow (50.18.9.21.3)</t>
  </si>
  <si>
    <t>MR69</t>
  </si>
  <si>
    <t>PVC Door Elbow 75 mm dia</t>
  </si>
  <si>
    <t>Providing and fixing PVC moulded fittings / accessories for Rigid PVC pipes, including jointing with PVC solvent cement - 110 mm dia Elbow (50.18.9.22.1)</t>
  </si>
  <si>
    <t>MR77</t>
  </si>
  <si>
    <t>PVC Elbow 110 mm dia</t>
  </si>
  <si>
    <t>Providing and fixing PVC moulded fittings / accessories for Rigid PVC pipes, including jointing with PVC solvent cement - 110 mm dia 45 degree Elbow (50.18.9.22.2)</t>
  </si>
  <si>
    <t>MR78</t>
  </si>
  <si>
    <t>PVC 45 degree Elbow 110 mm dia</t>
  </si>
  <si>
    <t>Providing and fixing PVC moulded fittings / accessories for Rigid PVC pipes, including jointing with PVC solvent cement - 110 mm Door Elbow (50.18.9.22.3)</t>
  </si>
  <si>
    <t>MR79</t>
  </si>
  <si>
    <t>PVC Door Elbow 110 mm dia</t>
  </si>
  <si>
    <t>Providing and fixing PVC moulded fittings/ accessories for Rigid PVC pipes, including jointing with PVC solvent cement - 63 mm dia End cap (50.18.9.20.8)</t>
  </si>
  <si>
    <t>MR64</t>
  </si>
  <si>
    <t>PVC end cap 63 mm dia</t>
  </si>
  <si>
    <t>Providing and fixing PVC moulded fittings/ accessories for Rigid PVC pipes, including jointing with PVC solvent cement -75 mm dia End cap (50.18.9.21.8)</t>
  </si>
  <si>
    <t>MR74</t>
  </si>
  <si>
    <t>PVC end cap 75 mm dia</t>
  </si>
  <si>
    <t>Providing and fixing PVC moulded fittings/accessories for Rigid PVC pipes, including jointing with PVC solvent cement -110 mm dia End Cap (50.18.9.22.10)</t>
  </si>
  <si>
    <t>MR86</t>
  </si>
  <si>
    <t>PVC end cap 110 mm dia</t>
  </si>
  <si>
    <t>Grand Total</t>
  </si>
  <si>
    <t>₹65.81 no</t>
  </si>
  <si>
    <t>Providing and fixing PVC moulded fittings/ accessories for Rigid PVC pipes, including jointing with PVC solvent cement - 63x50 mm dia Reducer (50.18.9.20.10)</t>
  </si>
  <si>
    <t>MR66</t>
  </si>
  <si>
    <t>PVC Reducer 63x50 mm dia</t>
  </si>
  <si>
    <t>Providing and fixing PVC moulded fittings/ accessories for Rigid PVC pipes, including jointing with PVC solvent cement - 75x63 mm dia Reducer (50.18.9.21.10)</t>
  </si>
  <si>
    <t>MR76</t>
  </si>
  <si>
    <t>PVC Reducer 75x63 mm dia</t>
  </si>
  <si>
    <t>Providing and fixing PVC moulded fittings/ accessories for Rigid PVC pipes, including jointing with PVC solvent cement - 110x75 mm dia Reducer (50.18.9.22.12)</t>
  </si>
  <si>
    <t>MR88</t>
  </si>
  <si>
    <t>PVC Reducer 110x75 mm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</si>
</sst>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Merriweather"/>
    </font>
    <font/>
    <font>
      <sz val="12.0"/>
      <color theme="1"/>
      <name val="Merriweather"/>
    </font>
    <font>
      <b/>
      <sz val="12.0"/>
      <color rgb="FF212529"/>
      <name val="Merriweather"/>
    </font>
    <font>
      <sz val="12.0"/>
      <color rgb="FF212529"/>
      <name val="Merriweather"/>
    </font>
    <font>
      <b/>
      <sz val="12.0"/>
      <color rgb="FF000000"/>
      <name val="Merriweather"/>
    </font>
    <font>
      <sz val="12.0"/>
      <color rgb="FFFF0000"/>
      <name val="Merriweather"/>
    </font>
    <font>
      <sz val="11.0"/>
      <color theme="1"/>
      <name val="Calibri"/>
    </font>
    <font>
      <b/>
      <sz val="12.0"/>
      <color theme="1"/>
      <name val="Merriweather"/>
    </font>
  </fonts>
  <fills count="9">
    <fill>
      <patternFill patternType="none"/>
    </fill>
    <fill>
      <patternFill patternType="lightGray"/>
    </fill>
    <fill>
      <patternFill patternType="solid">
        <fgColor rgb="FF212529"/>
        <bgColor rgb="FF21252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EE2E6"/>
        <bgColor rgb="FFDEE2E6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6" fillId="0" fontId="2" numFmtId="0" xfId="0" applyBorder="1" applyFont="1"/>
    <xf borderId="5" fillId="2" fontId="1" numFmtId="0" xfId="0" applyAlignment="1" applyBorder="1" applyFont="1">
      <alignment readingOrder="0" shrinkToFit="0" vertical="center" wrapText="1"/>
    </xf>
    <xf borderId="2" fillId="3" fontId="4" numFmtId="0" xfId="0" applyAlignment="1" applyBorder="1" applyFill="1" applyFont="1">
      <alignment readingOrder="0" shrinkToFit="0" vertical="center" wrapText="1"/>
    </xf>
    <xf borderId="5" fillId="4" fontId="5" numFmtId="0" xfId="0" applyAlignment="1" applyBorder="1" applyFill="1" applyFont="1">
      <alignment horizontal="center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right" readingOrder="0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2" fillId="4" fontId="5" numFmtId="0" xfId="0" applyAlignment="1" applyBorder="1" applyFont="1">
      <alignment horizontal="left" readingOrder="0" shrinkToFit="0" vertical="center" wrapText="1"/>
    </xf>
    <xf borderId="2" fillId="5" fontId="5" numFmtId="0" xfId="0" applyAlignment="1" applyBorder="1" applyFill="1" applyFont="1">
      <alignment horizontal="left" readingOrder="0" shrinkToFit="0" vertical="center" wrapText="1"/>
    </xf>
    <xf borderId="5" fillId="5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5" fillId="4" fontId="4" numFmtId="0" xfId="0" applyAlignment="1" applyBorder="1" applyFont="1">
      <alignment horizontal="right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5" fillId="0" fontId="7" numFmtId="2" xfId="0" applyAlignment="1" applyBorder="1" applyFont="1" applyNumberFormat="1">
      <alignment horizontal="center" readingOrder="0" shrinkToFit="0" vertical="center" wrapText="1"/>
    </xf>
    <xf borderId="2" fillId="6" fontId="4" numFmtId="0" xfId="0" applyAlignment="1" applyBorder="1" applyFill="1" applyFont="1">
      <alignment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right" readingOrder="0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7" fontId="4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5" fillId="0" fontId="8" numFmtId="2" xfId="0" applyBorder="1" applyFont="1" applyNumberFormat="1"/>
    <xf borderId="5" fillId="2" fontId="1" numFmtId="0" xfId="0" applyAlignment="1" applyBorder="1" applyFont="1">
      <alignment shrinkToFit="0" wrapText="1"/>
    </xf>
    <xf borderId="2" fillId="3" fontId="4" numFmtId="0" xfId="0" applyAlignment="1" applyBorder="1" applyFont="1">
      <alignment shrinkToFit="0" wrapText="1"/>
    </xf>
    <xf borderId="5" fillId="4" fontId="8" numFmtId="0" xfId="0" applyBorder="1" applyFont="1"/>
    <xf borderId="5" fillId="4" fontId="5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horizontal="right" shrinkToFit="0" wrapText="1"/>
    </xf>
    <xf borderId="2" fillId="4" fontId="8" numFmtId="0" xfId="0" applyBorder="1" applyFont="1"/>
    <xf borderId="2" fillId="4" fontId="5" numFmtId="0" xfId="0" applyAlignment="1" applyBorder="1" applyFont="1">
      <alignment shrinkToFit="0" wrapText="1"/>
    </xf>
    <xf borderId="2" fillId="5" fontId="5" numFmtId="0" xfId="0" applyAlignment="1" applyBorder="1" applyFont="1">
      <alignment shrinkToFit="0" wrapText="1"/>
    </xf>
    <xf borderId="5" fillId="5" fontId="5" numFmtId="0" xfId="0" applyAlignment="1" applyBorder="1" applyFont="1">
      <alignment horizontal="center" shrinkToFit="0" wrapText="1"/>
    </xf>
    <xf borderId="1" fillId="4" fontId="8" numFmtId="0" xfId="0" applyBorder="1" applyFont="1"/>
    <xf borderId="1" fillId="4" fontId="5" numFmtId="0" xfId="0" applyAlignment="1" applyBorder="1" applyFont="1">
      <alignment horizontal="center" shrinkToFit="0" wrapText="1"/>
    </xf>
    <xf borderId="2" fillId="4" fontId="4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shrinkToFit="0" wrapText="1"/>
    </xf>
    <xf borderId="2" fillId="4" fontId="5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right" shrinkToFit="0" wrapText="1"/>
    </xf>
    <xf borderId="2" fillId="5" fontId="9" numFmtId="0" xfId="0" applyAlignment="1" applyBorder="1" applyFont="1">
      <alignment horizontal="center" shrinkToFit="0" wrapText="1"/>
    </xf>
    <xf borderId="5" fillId="0" fontId="7" numFmtId="2" xfId="0" applyAlignment="1" applyBorder="1" applyFont="1" applyNumberFormat="1">
      <alignment horizontal="center" shrinkToFit="0" wrapText="1"/>
    </xf>
    <xf borderId="2" fillId="3" fontId="4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readingOrder="0" shrinkToFit="0" wrapText="1"/>
    </xf>
    <xf borderId="5" fillId="4" fontId="5" numFmtId="0" xfId="0" applyAlignment="1" applyBorder="1" applyFont="1">
      <alignment horizontal="right" readingOrder="0" shrinkToFit="0" wrapText="1"/>
    </xf>
    <xf borderId="5" fillId="0" fontId="8" numFmtId="0" xfId="0" applyBorder="1" applyFont="1"/>
    <xf borderId="2" fillId="8" fontId="4" numFmtId="0" xfId="0" applyAlignment="1" applyBorder="1" applyFill="1" applyFont="1">
      <alignment readingOrder="0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2" fillId="5" fontId="5" numFmtId="0" xfId="0" applyAlignment="1" applyBorder="1" applyFont="1">
      <alignment horizontal="center" readingOrder="0" shrinkToFit="0" vertical="center" wrapText="1"/>
    </xf>
    <xf borderId="5" fillId="5" fontId="5" numFmtId="0" xfId="0" applyAlignment="1" applyBorder="1" applyFont="1">
      <alignment horizontal="left" shrinkToFit="0" vertical="center" wrapText="1"/>
    </xf>
    <xf borderId="5" fillId="5" fontId="5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10" t="s">
        <v>10</v>
      </c>
      <c r="C4" s="10" t="s">
        <v>11</v>
      </c>
      <c r="D4" s="10" t="s">
        <v>12</v>
      </c>
      <c r="E4" s="11">
        <v>1.0</v>
      </c>
      <c r="F4" s="12"/>
      <c r="G4" s="4"/>
      <c r="H4" s="5"/>
      <c r="I4" s="5"/>
    </row>
    <row r="5">
      <c r="A5" s="10" t="s">
        <v>13</v>
      </c>
      <c r="B5" s="13" t="s">
        <v>14</v>
      </c>
      <c r="C5" s="3"/>
      <c r="D5" s="3"/>
      <c r="E5" s="3"/>
      <c r="F5" s="3"/>
      <c r="G5" s="4"/>
      <c r="H5" s="5"/>
      <c r="I5" s="5"/>
    </row>
    <row r="6">
      <c r="A6" s="14" t="s">
        <v>15</v>
      </c>
      <c r="B6" s="3"/>
      <c r="C6" s="3"/>
      <c r="D6" s="3"/>
      <c r="E6" s="3"/>
      <c r="F6" s="4"/>
      <c r="G6" s="15" t="s">
        <v>16</v>
      </c>
      <c r="H6" s="5"/>
      <c r="I6" s="5"/>
    </row>
    <row r="7">
      <c r="A7" s="16"/>
      <c r="B7" s="17" t="s">
        <v>17</v>
      </c>
      <c r="C7" s="13" t="s">
        <v>18</v>
      </c>
      <c r="D7" s="3"/>
      <c r="E7" s="4"/>
      <c r="F7" s="12"/>
      <c r="G7" s="4"/>
      <c r="H7" s="5"/>
      <c r="I7" s="5"/>
    </row>
    <row r="8">
      <c r="A8" s="6"/>
      <c r="B8" s="6"/>
      <c r="C8" s="10" t="s">
        <v>19</v>
      </c>
      <c r="D8" s="11">
        <v>1.0</v>
      </c>
      <c r="E8" s="11">
        <v>24.5</v>
      </c>
      <c r="F8" s="11">
        <f>D8*E8</f>
        <v>24.5</v>
      </c>
      <c r="G8" s="10" t="s">
        <v>20</v>
      </c>
      <c r="H8" s="5"/>
      <c r="I8" s="5"/>
    </row>
    <row r="9">
      <c r="A9" s="18" t="s">
        <v>21</v>
      </c>
      <c r="B9" s="3"/>
      <c r="C9" s="4"/>
      <c r="D9" s="11">
        <v>1.0</v>
      </c>
      <c r="E9" s="19" t="s">
        <v>11</v>
      </c>
      <c r="F9" s="11">
        <f>F8</f>
        <v>24.5</v>
      </c>
      <c r="G9" s="10"/>
      <c r="H9" s="5"/>
      <c r="I9" s="5"/>
    </row>
    <row r="10">
      <c r="A10" s="18" t="s">
        <v>22</v>
      </c>
      <c r="B10" s="3"/>
      <c r="C10" s="4"/>
      <c r="D10" s="11">
        <v>1.0</v>
      </c>
      <c r="E10" s="19" t="s">
        <v>11</v>
      </c>
      <c r="F10" s="11">
        <f>F9/D9</f>
        <v>24.5</v>
      </c>
      <c r="G10" s="10"/>
      <c r="H10" s="5"/>
      <c r="I10" s="5"/>
    </row>
    <row r="11">
      <c r="A11" s="20" t="s">
        <v>23</v>
      </c>
      <c r="B11" s="3"/>
      <c r="C11" s="3"/>
      <c r="D11" s="4"/>
      <c r="E11" s="11"/>
      <c r="F11" s="11">
        <f>F10*1%</f>
        <v>0.245</v>
      </c>
      <c r="G11" s="10"/>
      <c r="H11" s="5"/>
      <c r="I11" s="5"/>
    </row>
    <row r="12">
      <c r="A12" s="20" t="s">
        <v>24</v>
      </c>
      <c r="B12" s="3"/>
      <c r="C12" s="3"/>
      <c r="D12" s="4"/>
      <c r="E12" s="21"/>
      <c r="F12" s="11">
        <f>F11+F10</f>
        <v>24.745</v>
      </c>
      <c r="G12" s="10"/>
      <c r="H12" s="5"/>
      <c r="I12" s="5"/>
    </row>
    <row r="13">
      <c r="A13" s="20" t="s">
        <v>25</v>
      </c>
      <c r="B13" s="3"/>
      <c r="C13" s="3"/>
      <c r="D13" s="4"/>
      <c r="E13" s="11"/>
      <c r="F13" s="11">
        <f>F12*15%</f>
        <v>3.71175</v>
      </c>
      <c r="G13" s="10"/>
      <c r="H13" s="5"/>
      <c r="I13" s="5"/>
    </row>
    <row r="14">
      <c r="A14" s="20" t="s">
        <v>24</v>
      </c>
      <c r="B14" s="3"/>
      <c r="C14" s="3"/>
      <c r="D14" s="4"/>
      <c r="E14" s="21"/>
      <c r="F14" s="22">
        <f>round(F13+F12,2)</f>
        <v>28.46</v>
      </c>
      <c r="G14" s="10"/>
      <c r="H14" s="5"/>
      <c r="I14" s="5"/>
    </row>
    <row r="15">
      <c r="A15" s="14" t="s">
        <v>26</v>
      </c>
      <c r="B15" s="3"/>
      <c r="C15" s="3"/>
      <c r="D15" s="3"/>
      <c r="E15" s="3"/>
      <c r="F15" s="4"/>
      <c r="G15" s="15" t="s">
        <v>27</v>
      </c>
      <c r="H15" s="5"/>
      <c r="I15" s="5"/>
    </row>
    <row r="16">
      <c r="A16" s="17">
        <v>9999.0</v>
      </c>
      <c r="B16" s="16"/>
      <c r="C16" s="13" t="s">
        <v>28</v>
      </c>
      <c r="D16" s="3"/>
      <c r="E16" s="4"/>
      <c r="F16" s="12"/>
      <c r="G16" s="4"/>
      <c r="H16" s="5"/>
      <c r="I16" s="5"/>
    </row>
    <row r="17">
      <c r="A17" s="6"/>
      <c r="B17" s="6"/>
      <c r="C17" s="10" t="s">
        <v>29</v>
      </c>
      <c r="D17" s="11">
        <v>2.73</v>
      </c>
      <c r="E17" s="11">
        <v>2.12</v>
      </c>
      <c r="F17" s="11">
        <f>D17*E17</f>
        <v>5.7876</v>
      </c>
      <c r="G17" s="10" t="s">
        <v>30</v>
      </c>
      <c r="H17" s="5"/>
      <c r="I17" s="5"/>
    </row>
    <row r="18">
      <c r="A18" s="17">
        <v>9999.0</v>
      </c>
      <c r="B18" s="16"/>
      <c r="C18" s="13" t="s">
        <v>31</v>
      </c>
      <c r="D18" s="3"/>
      <c r="E18" s="4"/>
      <c r="F18" s="12"/>
      <c r="G18" s="4"/>
      <c r="H18" s="5"/>
      <c r="I18" s="5"/>
    </row>
    <row r="19">
      <c r="A19" s="6"/>
      <c r="B19" s="6"/>
      <c r="C19" s="10" t="s">
        <v>29</v>
      </c>
      <c r="D19" s="11">
        <v>9.36</v>
      </c>
      <c r="E19" s="11">
        <v>2.12</v>
      </c>
      <c r="F19" s="11">
        <f>D19*E19</f>
        <v>19.8432</v>
      </c>
      <c r="G19" s="10" t="s">
        <v>32</v>
      </c>
      <c r="H19" s="5"/>
      <c r="I19" s="5"/>
    </row>
    <row r="20">
      <c r="A20" s="18" t="s">
        <v>33</v>
      </c>
      <c r="B20" s="3"/>
      <c r="C20" s="4"/>
      <c r="D20" s="11">
        <v>1.0</v>
      </c>
      <c r="E20" s="19" t="s">
        <v>11</v>
      </c>
      <c r="F20" s="11">
        <f>F19+F17</f>
        <v>25.6308</v>
      </c>
      <c r="G20" s="21"/>
      <c r="H20" s="5"/>
      <c r="I20" s="5"/>
    </row>
    <row r="21">
      <c r="A21" s="18" t="s">
        <v>22</v>
      </c>
      <c r="B21" s="3"/>
      <c r="C21" s="4"/>
      <c r="D21" s="11">
        <v>1.0</v>
      </c>
      <c r="E21" s="19" t="s">
        <v>11</v>
      </c>
      <c r="F21" s="11">
        <f>F20/D20</f>
        <v>25.6308</v>
      </c>
      <c r="G21" s="21"/>
      <c r="H21" s="5"/>
      <c r="I21" s="5"/>
    </row>
    <row r="22">
      <c r="A22" s="20" t="s">
        <v>23</v>
      </c>
      <c r="B22" s="3"/>
      <c r="C22" s="3"/>
      <c r="D22" s="4"/>
      <c r="E22" s="11"/>
      <c r="F22" s="11">
        <f>F21*1%</f>
        <v>0.256308</v>
      </c>
      <c r="G22" s="21"/>
      <c r="H22" s="5"/>
      <c r="I22" s="5"/>
    </row>
    <row r="23">
      <c r="A23" s="20" t="s">
        <v>24</v>
      </c>
      <c r="B23" s="3"/>
      <c r="C23" s="3"/>
      <c r="D23" s="4"/>
      <c r="E23" s="21"/>
      <c r="F23" s="11">
        <f>F22+F21</f>
        <v>25.887108</v>
      </c>
      <c r="G23" s="21"/>
      <c r="H23" s="5"/>
      <c r="I23" s="5"/>
    </row>
    <row r="24">
      <c r="A24" s="20" t="s">
        <v>25</v>
      </c>
      <c r="B24" s="3"/>
      <c r="C24" s="3"/>
      <c r="D24" s="4"/>
      <c r="E24" s="11"/>
      <c r="F24" s="11">
        <f>F23*15%</f>
        <v>3.8830662</v>
      </c>
      <c r="G24" s="21"/>
      <c r="H24" s="5"/>
      <c r="I24" s="5"/>
    </row>
    <row r="25">
      <c r="A25" s="20" t="s">
        <v>24</v>
      </c>
      <c r="B25" s="3"/>
      <c r="C25" s="3"/>
      <c r="D25" s="4"/>
      <c r="E25" s="21"/>
      <c r="F25" s="22">
        <f>round(F24+F23,2)</f>
        <v>29.77</v>
      </c>
      <c r="G25" s="21"/>
      <c r="H25" s="5"/>
      <c r="I25" s="5"/>
    </row>
    <row r="26">
      <c r="A26" s="23" t="str">
        <f>CONCATENATE("Say ₹ ",F14," + ",F25," x Cost Index")</f>
        <v>Say ₹ 28.46 + 29.77 x Cost Index</v>
      </c>
      <c r="B26" s="3"/>
      <c r="C26" s="3"/>
      <c r="D26" s="3"/>
      <c r="E26" s="3"/>
      <c r="F26" s="3"/>
      <c r="G26" s="4"/>
      <c r="H26" s="24">
        <f>((F8*1.01*1.15))</f>
        <v>28.45675</v>
      </c>
      <c r="I26" s="24">
        <f>((SUM(F17,F19)*1.01*1.15))</f>
        <v>29.7701742</v>
      </c>
    </row>
    <row r="27">
      <c r="A27" s="1" t="s">
        <v>0</v>
      </c>
      <c r="B27" s="1" t="s">
        <v>1</v>
      </c>
      <c r="C27" s="2" t="s">
        <v>2</v>
      </c>
      <c r="D27" s="3"/>
      <c r="E27" s="4"/>
      <c r="F27" s="2" t="s">
        <v>3</v>
      </c>
      <c r="G27" s="4"/>
      <c r="H27" s="5"/>
      <c r="I27" s="5"/>
    </row>
    <row r="28">
      <c r="A28" s="6"/>
      <c r="B28" s="6"/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  <c r="H28" s="5"/>
      <c r="I28" s="5"/>
    </row>
    <row r="29">
      <c r="A29" s="8" t="s">
        <v>34</v>
      </c>
      <c r="B29" s="3"/>
      <c r="C29" s="3"/>
      <c r="D29" s="3"/>
      <c r="E29" s="3"/>
      <c r="F29" s="3"/>
      <c r="G29" s="4"/>
      <c r="H29" s="5"/>
      <c r="I29" s="5"/>
    </row>
    <row r="30">
      <c r="A30" s="9"/>
      <c r="B30" s="10" t="s">
        <v>10</v>
      </c>
      <c r="C30" s="10" t="s">
        <v>11</v>
      </c>
      <c r="D30" s="10" t="s">
        <v>12</v>
      </c>
      <c r="E30" s="11">
        <v>1.0</v>
      </c>
      <c r="F30" s="12"/>
      <c r="G30" s="4"/>
      <c r="H30" s="5"/>
      <c r="I30" s="5"/>
    </row>
    <row r="31">
      <c r="A31" s="10" t="s">
        <v>13</v>
      </c>
      <c r="B31" s="13" t="s">
        <v>14</v>
      </c>
      <c r="C31" s="3"/>
      <c r="D31" s="3"/>
      <c r="E31" s="3"/>
      <c r="F31" s="3"/>
      <c r="G31" s="4"/>
      <c r="H31" s="5"/>
      <c r="I31" s="5"/>
    </row>
    <row r="32">
      <c r="A32" s="14" t="s">
        <v>15</v>
      </c>
      <c r="B32" s="3"/>
      <c r="C32" s="3"/>
      <c r="D32" s="3"/>
      <c r="E32" s="3"/>
      <c r="F32" s="4"/>
      <c r="G32" s="15" t="s">
        <v>16</v>
      </c>
      <c r="H32" s="5"/>
      <c r="I32" s="5"/>
    </row>
    <row r="33">
      <c r="A33" s="16"/>
      <c r="B33" s="17" t="s">
        <v>35</v>
      </c>
      <c r="C33" s="13" t="s">
        <v>36</v>
      </c>
      <c r="D33" s="3"/>
      <c r="E33" s="4"/>
      <c r="F33" s="12"/>
      <c r="G33" s="4"/>
      <c r="H33" s="5"/>
      <c r="I33" s="5"/>
    </row>
    <row r="34">
      <c r="A34" s="6"/>
      <c r="B34" s="6"/>
      <c r="C34" s="10" t="s">
        <v>19</v>
      </c>
      <c r="D34" s="11">
        <v>1.0</v>
      </c>
      <c r="E34" s="11">
        <v>30.0</v>
      </c>
      <c r="F34" s="11">
        <f>D34*E34</f>
        <v>30</v>
      </c>
      <c r="G34" s="10" t="s">
        <v>20</v>
      </c>
      <c r="H34" s="5"/>
      <c r="I34" s="5"/>
    </row>
    <row r="35">
      <c r="A35" s="18" t="s">
        <v>21</v>
      </c>
      <c r="B35" s="3"/>
      <c r="C35" s="4"/>
      <c r="D35" s="11">
        <v>1.0</v>
      </c>
      <c r="E35" s="19" t="s">
        <v>11</v>
      </c>
      <c r="F35" s="11">
        <f>F34</f>
        <v>30</v>
      </c>
      <c r="G35" s="10"/>
      <c r="H35" s="5"/>
      <c r="I35" s="5"/>
    </row>
    <row r="36">
      <c r="A36" s="18" t="s">
        <v>22</v>
      </c>
      <c r="B36" s="3"/>
      <c r="C36" s="4"/>
      <c r="D36" s="11">
        <v>1.0</v>
      </c>
      <c r="E36" s="19" t="s">
        <v>11</v>
      </c>
      <c r="F36" s="11">
        <f>F35/D35</f>
        <v>30</v>
      </c>
      <c r="G36" s="10"/>
      <c r="H36" s="5"/>
      <c r="I36" s="5"/>
    </row>
    <row r="37">
      <c r="A37" s="20" t="s">
        <v>23</v>
      </c>
      <c r="B37" s="3"/>
      <c r="C37" s="3"/>
      <c r="D37" s="4"/>
      <c r="E37" s="11"/>
      <c r="F37" s="11">
        <f>F36*1%</f>
        <v>0.3</v>
      </c>
      <c r="G37" s="10"/>
      <c r="H37" s="5"/>
      <c r="I37" s="5"/>
    </row>
    <row r="38">
      <c r="A38" s="20" t="s">
        <v>24</v>
      </c>
      <c r="B38" s="3"/>
      <c r="C38" s="3"/>
      <c r="D38" s="4"/>
      <c r="E38" s="21"/>
      <c r="F38" s="11">
        <f>F37+F36</f>
        <v>30.3</v>
      </c>
      <c r="G38" s="10"/>
      <c r="H38" s="5"/>
      <c r="I38" s="5"/>
    </row>
    <row r="39">
      <c r="A39" s="20" t="s">
        <v>25</v>
      </c>
      <c r="B39" s="3"/>
      <c r="C39" s="3"/>
      <c r="D39" s="4"/>
      <c r="E39" s="11"/>
      <c r="F39" s="11">
        <f>F38*15%</f>
        <v>4.545</v>
      </c>
      <c r="G39" s="10"/>
      <c r="H39" s="5"/>
      <c r="I39" s="5"/>
    </row>
    <row r="40">
      <c r="A40" s="20" t="s">
        <v>24</v>
      </c>
      <c r="B40" s="3"/>
      <c r="C40" s="3"/>
      <c r="D40" s="4"/>
      <c r="E40" s="21"/>
      <c r="F40" s="22">
        <f>round(F39+F38,2)</f>
        <v>34.85</v>
      </c>
      <c r="G40" s="10"/>
      <c r="H40" s="5"/>
      <c r="I40" s="5"/>
    </row>
    <row r="41">
      <c r="A41" s="14" t="s">
        <v>26</v>
      </c>
      <c r="B41" s="3"/>
      <c r="C41" s="3"/>
      <c r="D41" s="3"/>
      <c r="E41" s="3"/>
      <c r="F41" s="4"/>
      <c r="G41" s="15" t="s">
        <v>27</v>
      </c>
      <c r="H41" s="5"/>
      <c r="I41" s="5"/>
    </row>
    <row r="42">
      <c r="A42" s="17">
        <v>9999.0</v>
      </c>
      <c r="B42" s="16"/>
      <c r="C42" s="13" t="s">
        <v>28</v>
      </c>
      <c r="D42" s="3"/>
      <c r="E42" s="4"/>
      <c r="F42" s="12"/>
      <c r="G42" s="4"/>
      <c r="H42" s="5"/>
      <c r="I42" s="5"/>
    </row>
    <row r="43">
      <c r="A43" s="6"/>
      <c r="B43" s="6"/>
      <c r="C43" s="10" t="s">
        <v>29</v>
      </c>
      <c r="D43" s="11">
        <v>2.73</v>
      </c>
      <c r="E43" s="11">
        <v>2.12</v>
      </c>
      <c r="F43" s="11">
        <f>E43*D43</f>
        <v>5.7876</v>
      </c>
      <c r="G43" s="10" t="s">
        <v>30</v>
      </c>
      <c r="H43" s="5"/>
      <c r="I43" s="5"/>
    </row>
    <row r="44">
      <c r="A44" s="17">
        <v>9999.0</v>
      </c>
      <c r="B44" s="16"/>
      <c r="C44" s="13" t="s">
        <v>31</v>
      </c>
      <c r="D44" s="3"/>
      <c r="E44" s="4"/>
      <c r="F44" s="12"/>
      <c r="G44" s="4"/>
      <c r="H44" s="5"/>
      <c r="I44" s="5"/>
    </row>
    <row r="45">
      <c r="A45" s="6"/>
      <c r="B45" s="6"/>
      <c r="C45" s="10" t="s">
        <v>29</v>
      </c>
      <c r="D45" s="11">
        <v>9.36</v>
      </c>
      <c r="E45" s="11">
        <v>2.12</v>
      </c>
      <c r="F45" s="11">
        <f>D45*E45</f>
        <v>19.8432</v>
      </c>
      <c r="G45" s="10" t="s">
        <v>32</v>
      </c>
      <c r="H45" s="5"/>
      <c r="I45" s="5"/>
    </row>
    <row r="46">
      <c r="A46" s="18" t="s">
        <v>33</v>
      </c>
      <c r="B46" s="3"/>
      <c r="C46" s="4"/>
      <c r="D46" s="11">
        <v>1.0</v>
      </c>
      <c r="E46" s="19" t="s">
        <v>11</v>
      </c>
      <c r="F46" s="11">
        <f>F45+F43</f>
        <v>25.6308</v>
      </c>
      <c r="G46" s="21"/>
      <c r="H46" s="5"/>
      <c r="I46" s="5"/>
    </row>
    <row r="47">
      <c r="A47" s="18" t="s">
        <v>22</v>
      </c>
      <c r="B47" s="3"/>
      <c r="C47" s="4"/>
      <c r="D47" s="11">
        <v>1.0</v>
      </c>
      <c r="E47" s="19" t="s">
        <v>11</v>
      </c>
      <c r="F47" s="11">
        <f>F46/D46</f>
        <v>25.6308</v>
      </c>
      <c r="G47" s="21"/>
      <c r="H47" s="5"/>
      <c r="I47" s="5"/>
    </row>
    <row r="48">
      <c r="A48" s="20" t="s">
        <v>23</v>
      </c>
      <c r="B48" s="3"/>
      <c r="C48" s="3"/>
      <c r="D48" s="4"/>
      <c r="E48" s="11"/>
      <c r="F48" s="11">
        <f>F47*1%</f>
        <v>0.256308</v>
      </c>
      <c r="G48" s="21"/>
      <c r="H48" s="5"/>
      <c r="I48" s="5"/>
    </row>
    <row r="49">
      <c r="A49" s="20" t="s">
        <v>24</v>
      </c>
      <c r="B49" s="3"/>
      <c r="C49" s="3"/>
      <c r="D49" s="4"/>
      <c r="E49" s="21"/>
      <c r="F49" s="11">
        <f>F48+F47</f>
        <v>25.887108</v>
      </c>
      <c r="G49" s="21"/>
      <c r="H49" s="5"/>
      <c r="I49" s="5"/>
    </row>
    <row r="50">
      <c r="A50" s="20" t="s">
        <v>25</v>
      </c>
      <c r="B50" s="3"/>
      <c r="C50" s="3"/>
      <c r="D50" s="4"/>
      <c r="E50" s="11"/>
      <c r="F50" s="11">
        <f>F49*15%</f>
        <v>3.8830662</v>
      </c>
      <c r="G50" s="21"/>
      <c r="H50" s="5"/>
      <c r="I50" s="5"/>
    </row>
    <row r="51">
      <c r="A51" s="20" t="s">
        <v>24</v>
      </c>
      <c r="B51" s="3"/>
      <c r="C51" s="3"/>
      <c r="D51" s="4"/>
      <c r="E51" s="21"/>
      <c r="F51" s="22">
        <f>round(F50+F49,2)</f>
        <v>29.77</v>
      </c>
      <c r="G51" s="21"/>
      <c r="H51" s="5"/>
      <c r="I51" s="5"/>
    </row>
    <row r="52">
      <c r="A52" s="23" t="str">
        <f>CONCATENATE("Say ₹ ",F40," + ",F51," x Cost Index")</f>
        <v>Say ₹ 34.85 + 29.77 x Cost Index</v>
      </c>
      <c r="B52" s="3"/>
      <c r="C52" s="3"/>
      <c r="D52" s="3"/>
      <c r="E52" s="3"/>
      <c r="F52" s="3"/>
      <c r="G52" s="4"/>
      <c r="H52" s="24">
        <f>((F34*1.01*1.15))</f>
        <v>34.845</v>
      </c>
      <c r="I52" s="24">
        <f>((SUM(F43,F45)*1.01*1.15))</f>
        <v>29.7701742</v>
      </c>
    </row>
    <row r="53">
      <c r="A53" s="1" t="s">
        <v>0</v>
      </c>
      <c r="B53" s="1" t="s">
        <v>1</v>
      </c>
      <c r="C53" s="2" t="s">
        <v>2</v>
      </c>
      <c r="D53" s="3"/>
      <c r="E53" s="4"/>
      <c r="F53" s="2" t="s">
        <v>3</v>
      </c>
      <c r="G53" s="4"/>
      <c r="H53" s="5"/>
      <c r="I53" s="5"/>
    </row>
    <row r="54">
      <c r="A54" s="6"/>
      <c r="B54" s="6"/>
      <c r="C54" s="7" t="s">
        <v>4</v>
      </c>
      <c r="D54" s="7" t="s">
        <v>5</v>
      </c>
      <c r="E54" s="7" t="s">
        <v>6</v>
      </c>
      <c r="F54" s="7" t="s">
        <v>7</v>
      </c>
      <c r="G54" s="7" t="s">
        <v>8</v>
      </c>
      <c r="H54" s="5"/>
      <c r="I54" s="5"/>
    </row>
    <row r="55">
      <c r="A55" s="8" t="s">
        <v>37</v>
      </c>
      <c r="B55" s="3"/>
      <c r="C55" s="3"/>
      <c r="D55" s="3"/>
      <c r="E55" s="3"/>
      <c r="F55" s="3"/>
      <c r="G55" s="4"/>
      <c r="H55" s="5"/>
      <c r="I55" s="5"/>
    </row>
    <row r="56">
      <c r="A56" s="9"/>
      <c r="B56" s="10" t="s">
        <v>10</v>
      </c>
      <c r="C56" s="10" t="s">
        <v>11</v>
      </c>
      <c r="D56" s="10" t="s">
        <v>12</v>
      </c>
      <c r="E56" s="11">
        <v>1.0</v>
      </c>
      <c r="F56" s="12"/>
      <c r="G56" s="4"/>
      <c r="H56" s="5"/>
      <c r="I56" s="5"/>
    </row>
    <row r="57">
      <c r="A57" s="10" t="s">
        <v>13</v>
      </c>
      <c r="B57" s="13" t="s">
        <v>38</v>
      </c>
      <c r="C57" s="3"/>
      <c r="D57" s="3"/>
      <c r="E57" s="3"/>
      <c r="F57" s="3"/>
      <c r="G57" s="4"/>
      <c r="H57" s="5"/>
      <c r="I57" s="5"/>
    </row>
    <row r="58">
      <c r="A58" s="14" t="s">
        <v>15</v>
      </c>
      <c r="B58" s="3"/>
      <c r="C58" s="3"/>
      <c r="D58" s="3"/>
      <c r="E58" s="3"/>
      <c r="F58" s="4"/>
      <c r="G58" s="15" t="s">
        <v>16</v>
      </c>
      <c r="H58" s="5"/>
      <c r="I58" s="5"/>
    </row>
    <row r="59">
      <c r="A59" s="16"/>
      <c r="B59" s="17" t="s">
        <v>39</v>
      </c>
      <c r="C59" s="13" t="s">
        <v>40</v>
      </c>
      <c r="D59" s="3"/>
      <c r="E59" s="4"/>
      <c r="F59" s="12"/>
      <c r="G59" s="4"/>
      <c r="H59" s="5"/>
      <c r="I59" s="5"/>
    </row>
    <row r="60">
      <c r="A60" s="6"/>
      <c r="B60" s="6"/>
      <c r="C60" s="10" t="s">
        <v>19</v>
      </c>
      <c r="D60" s="11">
        <v>1.0</v>
      </c>
      <c r="E60" s="11">
        <v>59.0</v>
      </c>
      <c r="F60" s="11">
        <f>D60*E60</f>
        <v>59</v>
      </c>
      <c r="G60" s="10" t="s">
        <v>20</v>
      </c>
      <c r="H60" s="5"/>
      <c r="I60" s="5"/>
    </row>
    <row r="61">
      <c r="A61" s="18" t="s">
        <v>21</v>
      </c>
      <c r="B61" s="3"/>
      <c r="C61" s="4"/>
      <c r="D61" s="11">
        <v>1.0</v>
      </c>
      <c r="E61" s="19" t="s">
        <v>11</v>
      </c>
      <c r="F61" s="11">
        <f>F60</f>
        <v>59</v>
      </c>
      <c r="G61" s="10"/>
      <c r="H61" s="5"/>
      <c r="I61" s="5"/>
    </row>
    <row r="62">
      <c r="A62" s="18" t="s">
        <v>22</v>
      </c>
      <c r="B62" s="3"/>
      <c r="C62" s="4"/>
      <c r="D62" s="11">
        <v>1.0</v>
      </c>
      <c r="E62" s="19" t="s">
        <v>11</v>
      </c>
      <c r="F62" s="11">
        <f>F61/D61</f>
        <v>59</v>
      </c>
      <c r="G62" s="10"/>
      <c r="H62" s="5"/>
      <c r="I62" s="5"/>
    </row>
    <row r="63">
      <c r="A63" s="20" t="s">
        <v>23</v>
      </c>
      <c r="B63" s="3"/>
      <c r="C63" s="3"/>
      <c r="D63" s="4"/>
      <c r="E63" s="11"/>
      <c r="F63" s="11">
        <f>F62*1%</f>
        <v>0.59</v>
      </c>
      <c r="G63" s="10"/>
      <c r="H63" s="5"/>
      <c r="I63" s="5"/>
    </row>
    <row r="64">
      <c r="A64" s="20" t="s">
        <v>24</v>
      </c>
      <c r="B64" s="3"/>
      <c r="C64" s="3"/>
      <c r="D64" s="4"/>
      <c r="E64" s="21"/>
      <c r="F64" s="11">
        <f>F63+F62</f>
        <v>59.59</v>
      </c>
      <c r="G64" s="10"/>
      <c r="H64" s="5"/>
      <c r="I64" s="5"/>
    </row>
    <row r="65">
      <c r="A65" s="20" t="s">
        <v>25</v>
      </c>
      <c r="B65" s="3"/>
      <c r="C65" s="3"/>
      <c r="D65" s="4"/>
      <c r="E65" s="11"/>
      <c r="F65" s="11">
        <f>F64*15%</f>
        <v>8.9385</v>
      </c>
      <c r="G65" s="10"/>
      <c r="H65" s="5"/>
      <c r="I65" s="5"/>
    </row>
    <row r="66">
      <c r="A66" s="20" t="s">
        <v>24</v>
      </c>
      <c r="B66" s="3"/>
      <c r="C66" s="3"/>
      <c r="D66" s="4"/>
      <c r="E66" s="21"/>
      <c r="F66" s="22">
        <f>round(F65+F64,2)</f>
        <v>68.53</v>
      </c>
      <c r="G66" s="10"/>
      <c r="H66" s="5"/>
      <c r="I66" s="5"/>
    </row>
    <row r="67">
      <c r="A67" s="14" t="s">
        <v>26</v>
      </c>
      <c r="B67" s="3"/>
      <c r="C67" s="3"/>
      <c r="D67" s="3"/>
      <c r="E67" s="3"/>
      <c r="F67" s="4"/>
      <c r="G67" s="15" t="s">
        <v>27</v>
      </c>
      <c r="H67" s="5"/>
      <c r="I67" s="5"/>
    </row>
    <row r="68">
      <c r="A68" s="17">
        <v>9999.0</v>
      </c>
      <c r="B68" s="16"/>
      <c r="C68" s="13" t="s">
        <v>41</v>
      </c>
      <c r="D68" s="3"/>
      <c r="E68" s="4"/>
      <c r="F68" s="12"/>
      <c r="G68" s="4"/>
      <c r="H68" s="5"/>
      <c r="I68" s="5"/>
    </row>
    <row r="69">
      <c r="A69" s="6"/>
      <c r="B69" s="6"/>
      <c r="C69" s="10" t="s">
        <v>29</v>
      </c>
      <c r="D69" s="11">
        <v>2.73</v>
      </c>
      <c r="E69" s="11">
        <v>2.12</v>
      </c>
      <c r="F69" s="11">
        <f>E69*D69</f>
        <v>5.7876</v>
      </c>
      <c r="G69" s="10" t="s">
        <v>30</v>
      </c>
      <c r="H69" s="5"/>
      <c r="I69" s="5"/>
    </row>
    <row r="70">
      <c r="A70" s="17">
        <v>9999.0</v>
      </c>
      <c r="B70" s="16"/>
      <c r="C70" s="13" t="s">
        <v>31</v>
      </c>
      <c r="D70" s="3"/>
      <c r="E70" s="4"/>
      <c r="F70" s="12"/>
      <c r="G70" s="4"/>
      <c r="H70" s="5"/>
      <c r="I70" s="5"/>
    </row>
    <row r="71">
      <c r="A71" s="6"/>
      <c r="B71" s="6"/>
      <c r="C71" s="10" t="s">
        <v>29</v>
      </c>
      <c r="D71" s="11">
        <v>10.79</v>
      </c>
      <c r="E71" s="11">
        <v>2.12</v>
      </c>
      <c r="F71" s="11">
        <f>D71*E71</f>
        <v>22.8748</v>
      </c>
      <c r="G71" s="10" t="s">
        <v>32</v>
      </c>
      <c r="H71" s="5"/>
      <c r="I71" s="5"/>
    </row>
    <row r="72">
      <c r="A72" s="18" t="s">
        <v>33</v>
      </c>
      <c r="B72" s="3"/>
      <c r="C72" s="4"/>
      <c r="D72" s="11">
        <v>1.0</v>
      </c>
      <c r="E72" s="19" t="s">
        <v>11</v>
      </c>
      <c r="F72" s="11">
        <f>F71+F69</f>
        <v>28.6624</v>
      </c>
      <c r="G72" s="21"/>
      <c r="H72" s="5"/>
      <c r="I72" s="5"/>
    </row>
    <row r="73">
      <c r="A73" s="18" t="s">
        <v>22</v>
      </c>
      <c r="B73" s="3"/>
      <c r="C73" s="4"/>
      <c r="D73" s="11">
        <v>1.0</v>
      </c>
      <c r="E73" s="19" t="s">
        <v>11</v>
      </c>
      <c r="F73" s="11">
        <f>F72/D72</f>
        <v>28.6624</v>
      </c>
      <c r="G73" s="21"/>
      <c r="H73" s="5"/>
      <c r="I73" s="5"/>
    </row>
    <row r="74">
      <c r="A74" s="20" t="s">
        <v>23</v>
      </c>
      <c r="B74" s="3"/>
      <c r="C74" s="3"/>
      <c r="D74" s="4"/>
      <c r="E74" s="11"/>
      <c r="F74" s="11">
        <f>F73*1%</f>
        <v>0.286624</v>
      </c>
      <c r="G74" s="21"/>
      <c r="H74" s="5"/>
      <c r="I74" s="5"/>
    </row>
    <row r="75">
      <c r="A75" s="20" t="s">
        <v>24</v>
      </c>
      <c r="B75" s="3"/>
      <c r="C75" s="3"/>
      <c r="D75" s="4"/>
      <c r="E75" s="21"/>
      <c r="F75" s="11">
        <f>F74+F73</f>
        <v>28.949024</v>
      </c>
      <c r="G75" s="21"/>
      <c r="H75" s="5"/>
      <c r="I75" s="5"/>
    </row>
    <row r="76">
      <c r="A76" s="20" t="s">
        <v>25</v>
      </c>
      <c r="B76" s="3"/>
      <c r="C76" s="3"/>
      <c r="D76" s="4"/>
      <c r="E76" s="11"/>
      <c r="F76" s="11">
        <f>F75*15%</f>
        <v>4.3423536</v>
      </c>
      <c r="G76" s="21"/>
      <c r="H76" s="5"/>
      <c r="I76" s="5"/>
    </row>
    <row r="77">
      <c r="A77" s="20" t="s">
        <v>24</v>
      </c>
      <c r="B77" s="3"/>
      <c r="C77" s="3"/>
      <c r="D77" s="4"/>
      <c r="E77" s="21"/>
      <c r="F77" s="22">
        <f>round(F76+F75,2)</f>
        <v>33.29</v>
      </c>
      <c r="G77" s="21"/>
      <c r="H77" s="5"/>
      <c r="I77" s="5"/>
    </row>
    <row r="78">
      <c r="A78" s="23" t="str">
        <f>CONCATENATE("Say ₹ ",F66," + ",F77," x Cost Index")</f>
        <v>Say ₹ 68.53 + 33.29 x Cost Index</v>
      </c>
      <c r="B78" s="3"/>
      <c r="C78" s="3"/>
      <c r="D78" s="3"/>
      <c r="E78" s="3"/>
      <c r="F78" s="3"/>
      <c r="G78" s="4"/>
      <c r="H78" s="24">
        <f>((F60*1.01*1.15))</f>
        <v>68.5285</v>
      </c>
      <c r="I78" s="24">
        <f>((SUM(F69,F71)*1.01*1.15))</f>
        <v>33.2913776</v>
      </c>
    </row>
    <row r="79">
      <c r="A79" s="1" t="s">
        <v>0</v>
      </c>
      <c r="B79" s="1" t="s">
        <v>1</v>
      </c>
      <c r="C79" s="2" t="s">
        <v>2</v>
      </c>
      <c r="D79" s="3"/>
      <c r="E79" s="4"/>
      <c r="F79" s="2" t="s">
        <v>3</v>
      </c>
      <c r="G79" s="4"/>
      <c r="H79" s="5"/>
      <c r="I79" s="5"/>
    </row>
    <row r="80">
      <c r="A80" s="6"/>
      <c r="B80" s="6"/>
      <c r="C80" s="7" t="s">
        <v>4</v>
      </c>
      <c r="D80" s="7" t="s">
        <v>5</v>
      </c>
      <c r="E80" s="7" t="s">
        <v>6</v>
      </c>
      <c r="F80" s="7" t="s">
        <v>7</v>
      </c>
      <c r="G80" s="7" t="s">
        <v>8</v>
      </c>
      <c r="H80" s="5"/>
      <c r="I80" s="5"/>
    </row>
    <row r="81">
      <c r="A81" s="25" t="s">
        <v>42</v>
      </c>
      <c r="B81" s="3"/>
      <c r="C81" s="3"/>
      <c r="D81" s="3"/>
      <c r="E81" s="3"/>
      <c r="F81" s="3"/>
      <c r="G81" s="4"/>
      <c r="H81" s="5"/>
      <c r="I81" s="5"/>
    </row>
    <row r="82">
      <c r="A82" s="9"/>
      <c r="B82" s="10" t="s">
        <v>10</v>
      </c>
      <c r="C82" s="10" t="s">
        <v>11</v>
      </c>
      <c r="D82" s="10" t="s">
        <v>12</v>
      </c>
      <c r="E82" s="11">
        <v>1.0</v>
      </c>
      <c r="F82" s="12"/>
      <c r="G82" s="4"/>
      <c r="H82" s="5"/>
      <c r="I82" s="5"/>
    </row>
    <row r="83">
      <c r="A83" s="10" t="s">
        <v>13</v>
      </c>
      <c r="B83" s="13" t="s">
        <v>14</v>
      </c>
      <c r="C83" s="3"/>
      <c r="D83" s="3"/>
      <c r="E83" s="3"/>
      <c r="F83" s="3"/>
      <c r="G83" s="4"/>
      <c r="H83" s="5"/>
      <c r="I83" s="5"/>
    </row>
    <row r="84">
      <c r="A84" s="14" t="s">
        <v>15</v>
      </c>
      <c r="B84" s="3"/>
      <c r="C84" s="3"/>
      <c r="D84" s="3"/>
      <c r="E84" s="3"/>
      <c r="F84" s="4"/>
      <c r="G84" s="15" t="s">
        <v>16</v>
      </c>
      <c r="H84" s="5"/>
      <c r="I84" s="5"/>
    </row>
    <row r="85">
      <c r="A85" s="16"/>
      <c r="B85" s="17" t="s">
        <v>43</v>
      </c>
      <c r="C85" s="13" t="s">
        <v>44</v>
      </c>
      <c r="D85" s="3"/>
      <c r="E85" s="4"/>
      <c r="F85" s="12"/>
      <c r="G85" s="4"/>
      <c r="H85" s="5"/>
      <c r="I85" s="5"/>
    </row>
    <row r="86">
      <c r="A86" s="6"/>
      <c r="B86" s="6"/>
      <c r="C86" s="10" t="s">
        <v>19</v>
      </c>
      <c r="D86" s="11">
        <v>1.0</v>
      </c>
      <c r="E86" s="11">
        <v>35.5</v>
      </c>
      <c r="F86" s="11">
        <f>D86*E86</f>
        <v>35.5</v>
      </c>
      <c r="G86" s="10" t="s">
        <v>20</v>
      </c>
      <c r="H86" s="5"/>
      <c r="I86" s="5"/>
    </row>
    <row r="87">
      <c r="A87" s="18" t="s">
        <v>21</v>
      </c>
      <c r="B87" s="3"/>
      <c r="C87" s="4"/>
      <c r="D87" s="11">
        <v>1.0</v>
      </c>
      <c r="E87" s="19" t="s">
        <v>11</v>
      </c>
      <c r="F87" s="11">
        <f>F86</f>
        <v>35.5</v>
      </c>
      <c r="G87" s="10"/>
      <c r="H87" s="5"/>
      <c r="I87" s="5"/>
    </row>
    <row r="88">
      <c r="A88" s="18" t="s">
        <v>22</v>
      </c>
      <c r="B88" s="3"/>
      <c r="C88" s="4"/>
      <c r="D88" s="11">
        <v>1.0</v>
      </c>
      <c r="E88" s="19" t="s">
        <v>11</v>
      </c>
      <c r="F88" s="11">
        <f>F87/D87</f>
        <v>35.5</v>
      </c>
      <c r="G88" s="10"/>
      <c r="H88" s="5"/>
      <c r="I88" s="5"/>
    </row>
    <row r="89">
      <c r="A89" s="20" t="s">
        <v>23</v>
      </c>
      <c r="B89" s="3"/>
      <c r="C89" s="3"/>
      <c r="D89" s="4"/>
      <c r="E89" s="11"/>
      <c r="F89" s="11">
        <f>F88*1%</f>
        <v>0.355</v>
      </c>
      <c r="G89" s="10"/>
      <c r="H89" s="5"/>
      <c r="I89" s="5"/>
    </row>
    <row r="90">
      <c r="A90" s="20" t="s">
        <v>24</v>
      </c>
      <c r="B90" s="3"/>
      <c r="C90" s="3"/>
      <c r="D90" s="4"/>
      <c r="E90" s="21"/>
      <c r="F90" s="11">
        <f>F89+F88</f>
        <v>35.855</v>
      </c>
      <c r="G90" s="10"/>
      <c r="H90" s="5"/>
      <c r="I90" s="5"/>
    </row>
    <row r="91">
      <c r="A91" s="20" t="s">
        <v>25</v>
      </c>
      <c r="B91" s="3"/>
      <c r="C91" s="3"/>
      <c r="D91" s="4"/>
      <c r="E91" s="11"/>
      <c r="F91" s="11">
        <f>F90*15%</f>
        <v>5.37825</v>
      </c>
      <c r="G91" s="10"/>
      <c r="H91" s="5"/>
      <c r="I91" s="5"/>
    </row>
    <row r="92">
      <c r="A92" s="20" t="s">
        <v>24</v>
      </c>
      <c r="B92" s="3"/>
      <c r="C92" s="3"/>
      <c r="D92" s="4"/>
      <c r="E92" s="21"/>
      <c r="F92" s="22">
        <f>round(F91+F90,2)</f>
        <v>41.23</v>
      </c>
      <c r="G92" s="10"/>
      <c r="H92" s="5"/>
      <c r="I92" s="5"/>
    </row>
    <row r="93">
      <c r="A93" s="14" t="s">
        <v>26</v>
      </c>
      <c r="B93" s="3"/>
      <c r="C93" s="3"/>
      <c r="D93" s="3"/>
      <c r="E93" s="3"/>
      <c r="F93" s="4"/>
      <c r="G93" s="15" t="s">
        <v>27</v>
      </c>
      <c r="H93" s="5"/>
      <c r="I93" s="5"/>
    </row>
    <row r="94">
      <c r="A94" s="17">
        <v>9999.0</v>
      </c>
      <c r="B94" s="16"/>
      <c r="C94" s="13" t="s">
        <v>28</v>
      </c>
      <c r="D94" s="3"/>
      <c r="E94" s="4"/>
      <c r="F94" s="12"/>
      <c r="G94" s="4"/>
      <c r="H94" s="5"/>
      <c r="I94" s="5"/>
    </row>
    <row r="95">
      <c r="A95" s="6"/>
      <c r="B95" s="6"/>
      <c r="C95" s="10" t="s">
        <v>29</v>
      </c>
      <c r="D95" s="11">
        <v>2.73</v>
      </c>
      <c r="E95" s="11">
        <v>2.12</v>
      </c>
      <c r="F95" s="11">
        <f>E95*D95</f>
        <v>5.7876</v>
      </c>
      <c r="G95" s="10" t="s">
        <v>30</v>
      </c>
      <c r="H95" s="5"/>
      <c r="I95" s="5"/>
    </row>
    <row r="96">
      <c r="A96" s="17">
        <v>9999.0</v>
      </c>
      <c r="B96" s="16"/>
      <c r="C96" s="13" t="s">
        <v>31</v>
      </c>
      <c r="D96" s="3"/>
      <c r="E96" s="4"/>
      <c r="F96" s="12"/>
      <c r="G96" s="4"/>
      <c r="H96" s="5"/>
      <c r="I96" s="5"/>
    </row>
    <row r="97">
      <c r="A97" s="6"/>
      <c r="B97" s="6"/>
      <c r="C97" s="10" t="s">
        <v>29</v>
      </c>
      <c r="D97" s="11">
        <v>9.36</v>
      </c>
      <c r="E97" s="11">
        <v>2.12</v>
      </c>
      <c r="F97" s="11">
        <f>D97*E97</f>
        <v>19.8432</v>
      </c>
      <c r="G97" s="10" t="s">
        <v>32</v>
      </c>
      <c r="H97" s="5"/>
      <c r="I97" s="5"/>
    </row>
    <row r="98">
      <c r="A98" s="18" t="s">
        <v>33</v>
      </c>
      <c r="B98" s="3"/>
      <c r="C98" s="4"/>
      <c r="D98" s="11">
        <v>1.0</v>
      </c>
      <c r="E98" s="19" t="s">
        <v>11</v>
      </c>
      <c r="F98" s="11">
        <f>F97+F95</f>
        <v>25.6308</v>
      </c>
      <c r="G98" s="21"/>
      <c r="H98" s="5"/>
      <c r="I98" s="5"/>
    </row>
    <row r="99">
      <c r="A99" s="18" t="s">
        <v>22</v>
      </c>
      <c r="B99" s="3"/>
      <c r="C99" s="4"/>
      <c r="D99" s="11">
        <v>1.0</v>
      </c>
      <c r="E99" s="19" t="s">
        <v>11</v>
      </c>
      <c r="F99" s="11">
        <f>F98/D98</f>
        <v>25.6308</v>
      </c>
      <c r="G99" s="21"/>
      <c r="H99" s="5"/>
      <c r="I99" s="5"/>
    </row>
    <row r="100">
      <c r="A100" s="20" t="s">
        <v>23</v>
      </c>
      <c r="B100" s="3"/>
      <c r="C100" s="3"/>
      <c r="D100" s="4"/>
      <c r="E100" s="11"/>
      <c r="F100" s="11">
        <f>F99*1%</f>
        <v>0.256308</v>
      </c>
      <c r="G100" s="21"/>
      <c r="H100" s="5"/>
      <c r="I100" s="5"/>
    </row>
    <row r="101">
      <c r="A101" s="20" t="s">
        <v>24</v>
      </c>
      <c r="B101" s="3"/>
      <c r="C101" s="3"/>
      <c r="D101" s="4"/>
      <c r="E101" s="21"/>
      <c r="F101" s="11">
        <f>F100+F99</f>
        <v>25.887108</v>
      </c>
      <c r="G101" s="21"/>
      <c r="H101" s="5"/>
      <c r="I101" s="5"/>
    </row>
    <row r="102">
      <c r="A102" s="20" t="s">
        <v>25</v>
      </c>
      <c r="B102" s="3"/>
      <c r="C102" s="3"/>
      <c r="D102" s="4"/>
      <c r="E102" s="11"/>
      <c r="F102" s="11">
        <f>F101*15%</f>
        <v>3.8830662</v>
      </c>
      <c r="G102" s="21"/>
      <c r="H102" s="5"/>
      <c r="I102" s="5"/>
    </row>
    <row r="103">
      <c r="A103" s="20" t="s">
        <v>24</v>
      </c>
      <c r="B103" s="3"/>
      <c r="C103" s="3"/>
      <c r="D103" s="4"/>
      <c r="E103" s="21"/>
      <c r="F103" s="22">
        <f>round(F102+F101,2)</f>
        <v>29.77</v>
      </c>
      <c r="G103" s="21"/>
      <c r="H103" s="5"/>
      <c r="I103" s="5"/>
    </row>
    <row r="104">
      <c r="A104" s="23" t="str">
        <f>CONCATENATE("Say ₹ ",F92," + ",F103," x Cost Index")</f>
        <v>Say ₹ 41.23 + 29.77 x Cost Index</v>
      </c>
      <c r="B104" s="3"/>
      <c r="C104" s="3"/>
      <c r="D104" s="3"/>
      <c r="E104" s="3"/>
      <c r="F104" s="3"/>
      <c r="G104" s="4"/>
      <c r="H104" s="24">
        <f>((F86*1.01*1.15))</f>
        <v>41.23325</v>
      </c>
      <c r="I104" s="24">
        <f>((SUM(F95,F97)*1.01*1.15))</f>
        <v>29.7701742</v>
      </c>
    </row>
    <row r="105">
      <c r="A105" s="1" t="s">
        <v>0</v>
      </c>
      <c r="B105" s="1" t="s">
        <v>1</v>
      </c>
      <c r="C105" s="2" t="s">
        <v>2</v>
      </c>
      <c r="D105" s="3"/>
      <c r="E105" s="4"/>
      <c r="F105" s="2" t="s">
        <v>3</v>
      </c>
      <c r="G105" s="4"/>
      <c r="H105" s="5"/>
      <c r="I105" s="5"/>
    </row>
    <row r="106">
      <c r="A106" s="6"/>
      <c r="B106" s="6"/>
      <c r="C106" s="7" t="s">
        <v>4</v>
      </c>
      <c r="D106" s="7" t="s">
        <v>5</v>
      </c>
      <c r="E106" s="7" t="s">
        <v>6</v>
      </c>
      <c r="F106" s="7" t="s">
        <v>7</v>
      </c>
      <c r="G106" s="7" t="s">
        <v>8</v>
      </c>
      <c r="H106" s="5"/>
      <c r="I106" s="5"/>
    </row>
    <row r="107">
      <c r="A107" s="25" t="s">
        <v>45</v>
      </c>
      <c r="B107" s="3"/>
      <c r="C107" s="3"/>
      <c r="D107" s="3"/>
      <c r="E107" s="3"/>
      <c r="F107" s="3"/>
      <c r="G107" s="4"/>
      <c r="H107" s="5"/>
      <c r="I107" s="5"/>
    </row>
    <row r="108">
      <c r="A108" s="26"/>
      <c r="B108" s="27" t="s">
        <v>10</v>
      </c>
      <c r="C108" s="27" t="s">
        <v>11</v>
      </c>
      <c r="D108" s="27" t="s">
        <v>12</v>
      </c>
      <c r="E108" s="28">
        <v>1.0</v>
      </c>
      <c r="F108" s="29"/>
      <c r="G108" s="4"/>
      <c r="H108" s="5"/>
      <c r="I108" s="5"/>
    </row>
    <row r="109">
      <c r="A109" s="27" t="s">
        <v>13</v>
      </c>
      <c r="B109" s="30" t="s">
        <v>14</v>
      </c>
      <c r="C109" s="3"/>
      <c r="D109" s="3"/>
      <c r="E109" s="3"/>
      <c r="F109" s="3"/>
      <c r="G109" s="4"/>
      <c r="H109" s="5"/>
      <c r="I109" s="5"/>
    </row>
    <row r="110">
      <c r="A110" s="14" t="s">
        <v>15</v>
      </c>
      <c r="B110" s="3"/>
      <c r="C110" s="3"/>
      <c r="D110" s="3"/>
      <c r="E110" s="3"/>
      <c r="F110" s="4"/>
      <c r="G110" s="15" t="s">
        <v>16</v>
      </c>
      <c r="H110" s="5"/>
      <c r="I110" s="5"/>
    </row>
    <row r="111">
      <c r="A111" s="31"/>
      <c r="B111" s="32" t="s">
        <v>46</v>
      </c>
      <c r="C111" s="30" t="s">
        <v>47</v>
      </c>
      <c r="D111" s="3"/>
      <c r="E111" s="4"/>
      <c r="F111" s="29"/>
      <c r="G111" s="4"/>
      <c r="H111" s="5"/>
      <c r="I111" s="5"/>
    </row>
    <row r="112">
      <c r="A112" s="6"/>
      <c r="B112" s="6"/>
      <c r="C112" s="27" t="s">
        <v>19</v>
      </c>
      <c r="D112" s="28">
        <v>1.0</v>
      </c>
      <c r="E112" s="28">
        <v>43.5</v>
      </c>
      <c r="F112" s="28">
        <f>D112*E112</f>
        <v>43.5</v>
      </c>
      <c r="G112" s="27" t="s">
        <v>20</v>
      </c>
      <c r="H112" s="5"/>
      <c r="I112" s="5"/>
    </row>
    <row r="113">
      <c r="A113" s="18" t="s">
        <v>21</v>
      </c>
      <c r="B113" s="3"/>
      <c r="C113" s="4"/>
      <c r="D113" s="11">
        <v>1.0</v>
      </c>
      <c r="E113" s="19" t="s">
        <v>11</v>
      </c>
      <c r="F113" s="11">
        <f>F112</f>
        <v>43.5</v>
      </c>
      <c r="G113" s="10"/>
      <c r="H113" s="5"/>
      <c r="I113" s="5"/>
    </row>
    <row r="114">
      <c r="A114" s="18" t="s">
        <v>22</v>
      </c>
      <c r="B114" s="3"/>
      <c r="C114" s="4"/>
      <c r="D114" s="11">
        <v>1.0</v>
      </c>
      <c r="E114" s="19" t="s">
        <v>11</v>
      </c>
      <c r="F114" s="11">
        <f>F113/D113</f>
        <v>43.5</v>
      </c>
      <c r="G114" s="10"/>
      <c r="H114" s="5"/>
      <c r="I114" s="5"/>
    </row>
    <row r="115">
      <c r="A115" s="20" t="s">
        <v>23</v>
      </c>
      <c r="B115" s="3"/>
      <c r="C115" s="3"/>
      <c r="D115" s="4"/>
      <c r="E115" s="11"/>
      <c r="F115" s="11">
        <f>F114*1%</f>
        <v>0.435</v>
      </c>
      <c r="G115" s="10"/>
      <c r="H115" s="5"/>
      <c r="I115" s="5"/>
    </row>
    <row r="116">
      <c r="A116" s="20" t="s">
        <v>24</v>
      </c>
      <c r="B116" s="3"/>
      <c r="C116" s="3"/>
      <c r="D116" s="4"/>
      <c r="E116" s="21"/>
      <c r="F116" s="11">
        <f>F115+F114</f>
        <v>43.935</v>
      </c>
      <c r="G116" s="10"/>
      <c r="H116" s="5"/>
      <c r="I116" s="5"/>
    </row>
    <row r="117">
      <c r="A117" s="20" t="s">
        <v>25</v>
      </c>
      <c r="B117" s="3"/>
      <c r="C117" s="3"/>
      <c r="D117" s="4"/>
      <c r="E117" s="11"/>
      <c r="F117" s="11">
        <f>F116*15%</f>
        <v>6.59025</v>
      </c>
      <c r="G117" s="10"/>
      <c r="H117" s="5"/>
      <c r="I117" s="5"/>
    </row>
    <row r="118">
      <c r="A118" s="20" t="s">
        <v>24</v>
      </c>
      <c r="B118" s="3"/>
      <c r="C118" s="3"/>
      <c r="D118" s="4"/>
      <c r="E118" s="21"/>
      <c r="F118" s="22">
        <f>round(F117+F116,2)</f>
        <v>50.53</v>
      </c>
      <c r="G118" s="10"/>
      <c r="H118" s="5"/>
      <c r="I118" s="5"/>
    </row>
    <row r="119">
      <c r="A119" s="14" t="s">
        <v>26</v>
      </c>
      <c r="B119" s="3"/>
      <c r="C119" s="3"/>
      <c r="D119" s="3"/>
      <c r="E119" s="3"/>
      <c r="F119" s="4"/>
      <c r="G119" s="15" t="s">
        <v>27</v>
      </c>
      <c r="H119" s="5"/>
      <c r="I119" s="5"/>
    </row>
    <row r="120">
      <c r="A120" s="32">
        <v>9999.0</v>
      </c>
      <c r="B120" s="31"/>
      <c r="C120" s="30" t="s">
        <v>28</v>
      </c>
      <c r="D120" s="3"/>
      <c r="E120" s="4"/>
      <c r="F120" s="29"/>
      <c r="G120" s="4"/>
      <c r="H120" s="5"/>
      <c r="I120" s="5"/>
    </row>
    <row r="121">
      <c r="A121" s="6"/>
      <c r="B121" s="6"/>
      <c r="C121" s="27" t="s">
        <v>29</v>
      </c>
      <c r="D121" s="28">
        <v>2.73</v>
      </c>
      <c r="E121" s="28">
        <v>2.12</v>
      </c>
      <c r="F121" s="28">
        <f>E121*D121</f>
        <v>5.7876</v>
      </c>
      <c r="G121" s="27" t="s">
        <v>30</v>
      </c>
      <c r="H121" s="5"/>
      <c r="I121" s="5"/>
    </row>
    <row r="122">
      <c r="A122" s="32">
        <v>9999.0</v>
      </c>
      <c r="B122" s="31"/>
      <c r="C122" s="30" t="s">
        <v>31</v>
      </c>
      <c r="D122" s="3"/>
      <c r="E122" s="4"/>
      <c r="F122" s="29"/>
      <c r="G122" s="4"/>
      <c r="H122" s="5"/>
      <c r="I122" s="5"/>
    </row>
    <row r="123">
      <c r="A123" s="6"/>
      <c r="B123" s="6"/>
      <c r="C123" s="27" t="s">
        <v>29</v>
      </c>
      <c r="D123" s="28">
        <v>9.36</v>
      </c>
      <c r="E123" s="28">
        <v>2.12</v>
      </c>
      <c r="F123" s="28">
        <f>D123*E123</f>
        <v>19.8432</v>
      </c>
      <c r="G123" s="27" t="s">
        <v>32</v>
      </c>
      <c r="H123" s="5"/>
      <c r="I123" s="5"/>
    </row>
    <row r="124">
      <c r="A124" s="18" t="s">
        <v>33</v>
      </c>
      <c r="B124" s="3"/>
      <c r="C124" s="4"/>
      <c r="D124" s="11">
        <v>1.0</v>
      </c>
      <c r="E124" s="19" t="s">
        <v>11</v>
      </c>
      <c r="F124" s="11">
        <f>F123+F121</f>
        <v>25.6308</v>
      </c>
      <c r="G124" s="21"/>
      <c r="H124" s="5"/>
      <c r="I124" s="5"/>
    </row>
    <row r="125">
      <c r="A125" s="18" t="s">
        <v>22</v>
      </c>
      <c r="B125" s="3"/>
      <c r="C125" s="4"/>
      <c r="D125" s="11">
        <v>1.0</v>
      </c>
      <c r="E125" s="19" t="s">
        <v>11</v>
      </c>
      <c r="F125" s="11">
        <f>F124/D124</f>
        <v>25.6308</v>
      </c>
      <c r="G125" s="21"/>
      <c r="H125" s="5"/>
      <c r="I125" s="5"/>
    </row>
    <row r="126">
      <c r="A126" s="20" t="s">
        <v>23</v>
      </c>
      <c r="B126" s="3"/>
      <c r="C126" s="3"/>
      <c r="D126" s="4"/>
      <c r="E126" s="11"/>
      <c r="F126" s="11">
        <f>F125*1%</f>
        <v>0.256308</v>
      </c>
      <c r="G126" s="21"/>
      <c r="H126" s="5"/>
      <c r="I126" s="5"/>
    </row>
    <row r="127">
      <c r="A127" s="20" t="s">
        <v>24</v>
      </c>
      <c r="B127" s="3"/>
      <c r="C127" s="3"/>
      <c r="D127" s="4"/>
      <c r="E127" s="21"/>
      <c r="F127" s="11">
        <f>F126+F125</f>
        <v>25.887108</v>
      </c>
      <c r="G127" s="21"/>
      <c r="H127" s="5"/>
      <c r="I127" s="5"/>
    </row>
    <row r="128">
      <c r="A128" s="20" t="s">
        <v>25</v>
      </c>
      <c r="B128" s="3"/>
      <c r="C128" s="3"/>
      <c r="D128" s="4"/>
      <c r="E128" s="11"/>
      <c r="F128" s="11">
        <f>F127*15%</f>
        <v>3.8830662</v>
      </c>
      <c r="G128" s="21"/>
      <c r="H128" s="5"/>
      <c r="I128" s="5"/>
    </row>
    <row r="129">
      <c r="A129" s="20" t="s">
        <v>24</v>
      </c>
      <c r="B129" s="3"/>
      <c r="C129" s="3"/>
      <c r="D129" s="4"/>
      <c r="E129" s="21"/>
      <c r="F129" s="22">
        <f>round(F128+F127,2)</f>
        <v>29.77</v>
      </c>
      <c r="G129" s="21"/>
      <c r="H129" s="5"/>
      <c r="I129" s="5"/>
    </row>
    <row r="130">
      <c r="A130" s="23" t="str">
        <f>CONCATENATE("Say ₹ ",F118," + ",F129," x Cost Index")</f>
        <v>Say ₹ 50.53 + 29.77 x Cost Index</v>
      </c>
      <c r="B130" s="3"/>
      <c r="C130" s="3"/>
      <c r="D130" s="3"/>
      <c r="E130" s="3"/>
      <c r="F130" s="3"/>
      <c r="G130" s="4"/>
      <c r="H130" s="24">
        <f>((F112*1.01*1.15))</f>
        <v>50.52525</v>
      </c>
      <c r="I130" s="24">
        <f>((SUM(F121,F123)*1.01*1.15))</f>
        <v>29.7701742</v>
      </c>
    </row>
    <row r="131">
      <c r="A131" s="1" t="s">
        <v>0</v>
      </c>
      <c r="B131" s="1" t="s">
        <v>1</v>
      </c>
      <c r="C131" s="2" t="s">
        <v>2</v>
      </c>
      <c r="D131" s="3"/>
      <c r="E131" s="4"/>
      <c r="F131" s="2" t="s">
        <v>3</v>
      </c>
      <c r="G131" s="4"/>
      <c r="H131" s="5"/>
      <c r="I131" s="5"/>
    </row>
    <row r="132">
      <c r="A132" s="6"/>
      <c r="B132" s="6"/>
      <c r="C132" s="7" t="s">
        <v>4</v>
      </c>
      <c r="D132" s="7" t="s">
        <v>5</v>
      </c>
      <c r="E132" s="7" t="s">
        <v>6</v>
      </c>
      <c r="F132" s="7" t="s">
        <v>7</v>
      </c>
      <c r="G132" s="7" t="s">
        <v>8</v>
      </c>
      <c r="H132" s="5"/>
      <c r="I132" s="5"/>
    </row>
    <row r="133">
      <c r="A133" s="25" t="s">
        <v>48</v>
      </c>
      <c r="B133" s="3"/>
      <c r="C133" s="3"/>
      <c r="D133" s="3"/>
      <c r="E133" s="3"/>
      <c r="F133" s="3"/>
      <c r="G133" s="4"/>
      <c r="H133" s="5"/>
      <c r="I133" s="5"/>
    </row>
    <row r="134">
      <c r="A134" s="26"/>
      <c r="B134" s="27" t="s">
        <v>10</v>
      </c>
      <c r="C134" s="27" t="s">
        <v>11</v>
      </c>
      <c r="D134" s="27" t="s">
        <v>12</v>
      </c>
      <c r="E134" s="28">
        <v>1.0</v>
      </c>
      <c r="F134" s="29"/>
      <c r="G134" s="4"/>
      <c r="H134" s="5"/>
      <c r="I134" s="5"/>
    </row>
    <row r="135">
      <c r="A135" s="27" t="s">
        <v>13</v>
      </c>
      <c r="B135" s="30" t="s">
        <v>14</v>
      </c>
      <c r="C135" s="3"/>
      <c r="D135" s="3"/>
      <c r="E135" s="3"/>
      <c r="F135" s="3"/>
      <c r="G135" s="4"/>
      <c r="H135" s="5"/>
      <c r="I135" s="5"/>
    </row>
    <row r="136">
      <c r="A136" s="14" t="s">
        <v>15</v>
      </c>
      <c r="B136" s="3"/>
      <c r="C136" s="3"/>
      <c r="D136" s="3"/>
      <c r="E136" s="3"/>
      <c r="F136" s="4"/>
      <c r="G136" s="15" t="s">
        <v>16</v>
      </c>
      <c r="H136" s="5"/>
      <c r="I136" s="5"/>
    </row>
    <row r="137">
      <c r="A137" s="31"/>
      <c r="B137" s="32" t="s">
        <v>49</v>
      </c>
      <c r="C137" s="30" t="s">
        <v>50</v>
      </c>
      <c r="D137" s="3"/>
      <c r="E137" s="4"/>
      <c r="F137" s="29"/>
      <c r="G137" s="4"/>
      <c r="H137" s="5"/>
      <c r="I137" s="5"/>
    </row>
    <row r="138">
      <c r="A138" s="6"/>
      <c r="B138" s="6"/>
      <c r="C138" s="27" t="s">
        <v>19</v>
      </c>
      <c r="D138" s="28">
        <v>1.0</v>
      </c>
      <c r="E138" s="28">
        <v>102.0</v>
      </c>
      <c r="F138" s="28">
        <f>D138*E138</f>
        <v>102</v>
      </c>
      <c r="G138" s="27" t="s">
        <v>20</v>
      </c>
      <c r="H138" s="5"/>
      <c r="I138" s="5"/>
    </row>
    <row r="139">
      <c r="A139" s="18" t="s">
        <v>21</v>
      </c>
      <c r="B139" s="3"/>
      <c r="C139" s="4"/>
      <c r="D139" s="11">
        <v>1.0</v>
      </c>
      <c r="E139" s="19" t="s">
        <v>11</v>
      </c>
      <c r="F139" s="11">
        <f>F138</f>
        <v>102</v>
      </c>
      <c r="G139" s="10"/>
      <c r="H139" s="5"/>
      <c r="I139" s="5"/>
    </row>
    <row r="140">
      <c r="A140" s="18" t="s">
        <v>22</v>
      </c>
      <c r="B140" s="3"/>
      <c r="C140" s="4"/>
      <c r="D140" s="11">
        <v>1.0</v>
      </c>
      <c r="E140" s="19" t="s">
        <v>11</v>
      </c>
      <c r="F140" s="11">
        <f>F139/D139</f>
        <v>102</v>
      </c>
      <c r="G140" s="10"/>
      <c r="H140" s="5"/>
      <c r="I140" s="5"/>
    </row>
    <row r="141">
      <c r="A141" s="20" t="s">
        <v>23</v>
      </c>
      <c r="B141" s="3"/>
      <c r="C141" s="3"/>
      <c r="D141" s="4"/>
      <c r="E141" s="11"/>
      <c r="F141" s="11">
        <f>F140*1%</f>
        <v>1.02</v>
      </c>
      <c r="G141" s="10"/>
      <c r="H141" s="5"/>
      <c r="I141" s="5"/>
    </row>
    <row r="142">
      <c r="A142" s="20" t="s">
        <v>24</v>
      </c>
      <c r="B142" s="3"/>
      <c r="C142" s="3"/>
      <c r="D142" s="4"/>
      <c r="E142" s="21"/>
      <c r="F142" s="11">
        <f>F141+F140</f>
        <v>103.02</v>
      </c>
      <c r="G142" s="10"/>
      <c r="H142" s="5"/>
      <c r="I142" s="5"/>
    </row>
    <row r="143">
      <c r="A143" s="20" t="s">
        <v>25</v>
      </c>
      <c r="B143" s="3"/>
      <c r="C143" s="3"/>
      <c r="D143" s="4"/>
      <c r="E143" s="11"/>
      <c r="F143" s="11">
        <f>F142*15%</f>
        <v>15.453</v>
      </c>
      <c r="G143" s="10"/>
      <c r="H143" s="5"/>
      <c r="I143" s="5"/>
    </row>
    <row r="144">
      <c r="A144" s="20" t="s">
        <v>24</v>
      </c>
      <c r="B144" s="3"/>
      <c r="C144" s="3"/>
      <c r="D144" s="4"/>
      <c r="E144" s="21"/>
      <c r="F144" s="22">
        <f>round(F143+F142,2)</f>
        <v>118.47</v>
      </c>
      <c r="G144" s="10"/>
      <c r="H144" s="5"/>
      <c r="I144" s="5"/>
    </row>
    <row r="145">
      <c r="A145" s="14" t="s">
        <v>26</v>
      </c>
      <c r="B145" s="3"/>
      <c r="C145" s="3"/>
      <c r="D145" s="3"/>
      <c r="E145" s="3"/>
      <c r="F145" s="4"/>
      <c r="G145" s="15" t="s">
        <v>27</v>
      </c>
      <c r="H145" s="5"/>
      <c r="I145" s="5"/>
    </row>
    <row r="146">
      <c r="A146" s="32">
        <v>9999.0</v>
      </c>
      <c r="B146" s="31"/>
      <c r="C146" s="30" t="s">
        <v>28</v>
      </c>
      <c r="D146" s="3"/>
      <c r="E146" s="4"/>
      <c r="F146" s="29"/>
      <c r="G146" s="4"/>
      <c r="H146" s="5"/>
      <c r="I146" s="5"/>
    </row>
    <row r="147">
      <c r="A147" s="6"/>
      <c r="B147" s="6"/>
      <c r="C147" s="27" t="s">
        <v>29</v>
      </c>
      <c r="D147" s="28">
        <v>2.73</v>
      </c>
      <c r="E147" s="28">
        <v>2.12</v>
      </c>
      <c r="F147" s="28">
        <f>E147*D147</f>
        <v>5.7876</v>
      </c>
      <c r="G147" s="27" t="s">
        <v>30</v>
      </c>
      <c r="H147" s="5"/>
      <c r="I147" s="5"/>
    </row>
    <row r="148">
      <c r="A148" s="32">
        <v>9999.0</v>
      </c>
      <c r="B148" s="31"/>
      <c r="C148" s="30" t="s">
        <v>31</v>
      </c>
      <c r="D148" s="3"/>
      <c r="E148" s="4"/>
      <c r="F148" s="29"/>
      <c r="G148" s="4"/>
      <c r="H148" s="5"/>
      <c r="I148" s="5"/>
    </row>
    <row r="149">
      <c r="A149" s="6"/>
      <c r="B149" s="6"/>
      <c r="C149" s="27" t="s">
        <v>29</v>
      </c>
      <c r="D149" s="28">
        <v>10.79</v>
      </c>
      <c r="E149" s="28">
        <v>2.12</v>
      </c>
      <c r="F149" s="28">
        <f>D149*E149</f>
        <v>22.8748</v>
      </c>
      <c r="G149" s="27" t="s">
        <v>32</v>
      </c>
      <c r="H149" s="5"/>
      <c r="I149" s="5"/>
    </row>
    <row r="150">
      <c r="A150" s="18" t="s">
        <v>33</v>
      </c>
      <c r="B150" s="3"/>
      <c r="C150" s="4"/>
      <c r="D150" s="11">
        <v>1.0</v>
      </c>
      <c r="E150" s="19" t="s">
        <v>11</v>
      </c>
      <c r="F150" s="11">
        <f>F149+F147</f>
        <v>28.6624</v>
      </c>
      <c r="G150" s="21"/>
      <c r="H150" s="5"/>
      <c r="I150" s="5"/>
    </row>
    <row r="151">
      <c r="A151" s="18" t="s">
        <v>22</v>
      </c>
      <c r="B151" s="3"/>
      <c r="C151" s="4"/>
      <c r="D151" s="11">
        <v>1.0</v>
      </c>
      <c r="E151" s="19" t="s">
        <v>11</v>
      </c>
      <c r="F151" s="11">
        <f>F150/D150</f>
        <v>28.6624</v>
      </c>
      <c r="G151" s="21"/>
      <c r="H151" s="5"/>
      <c r="I151" s="5"/>
    </row>
    <row r="152">
      <c r="A152" s="20" t="s">
        <v>23</v>
      </c>
      <c r="B152" s="3"/>
      <c r="C152" s="3"/>
      <c r="D152" s="4"/>
      <c r="E152" s="11"/>
      <c r="F152" s="11">
        <f>F151*1%</f>
        <v>0.286624</v>
      </c>
      <c r="G152" s="21"/>
      <c r="H152" s="5"/>
      <c r="I152" s="5"/>
    </row>
    <row r="153">
      <c r="A153" s="20" t="s">
        <v>24</v>
      </c>
      <c r="B153" s="3"/>
      <c r="C153" s="3"/>
      <c r="D153" s="4"/>
      <c r="E153" s="21"/>
      <c r="F153" s="11">
        <f>F152+F151</f>
        <v>28.949024</v>
      </c>
      <c r="G153" s="21"/>
      <c r="H153" s="5"/>
      <c r="I153" s="5"/>
    </row>
    <row r="154">
      <c r="A154" s="20" t="s">
        <v>25</v>
      </c>
      <c r="B154" s="3"/>
      <c r="C154" s="3"/>
      <c r="D154" s="4"/>
      <c r="E154" s="11"/>
      <c r="F154" s="11">
        <f>F153*15%</f>
        <v>4.3423536</v>
      </c>
      <c r="G154" s="21"/>
      <c r="H154" s="5"/>
      <c r="I154" s="5"/>
    </row>
    <row r="155">
      <c r="A155" s="20" t="s">
        <v>24</v>
      </c>
      <c r="B155" s="3"/>
      <c r="C155" s="3"/>
      <c r="D155" s="4"/>
      <c r="E155" s="21"/>
      <c r="F155" s="22">
        <f>round(F154+F153,2)</f>
        <v>33.29</v>
      </c>
      <c r="G155" s="21"/>
      <c r="H155" s="5"/>
      <c r="I155" s="5"/>
    </row>
    <row r="156">
      <c r="A156" s="23" t="str">
        <f>CONCATENATE("Say ₹ ",F144," + ",F155," x Cost Index")</f>
        <v>Say ₹ 118.47 + 33.29 x Cost Index</v>
      </c>
      <c r="B156" s="3"/>
      <c r="C156" s="3"/>
      <c r="D156" s="3"/>
      <c r="E156" s="3"/>
      <c r="F156" s="3"/>
      <c r="G156" s="4"/>
      <c r="H156" s="24">
        <f>((F138*1.01*1.15))</f>
        <v>118.473</v>
      </c>
      <c r="I156" s="24">
        <f>((SUM(F147,F149)*1.01*1.15))</f>
        <v>33.2913776</v>
      </c>
    </row>
    <row r="157">
      <c r="A157" s="1" t="s">
        <v>0</v>
      </c>
      <c r="B157" s="1" t="s">
        <v>1</v>
      </c>
      <c r="C157" s="2" t="s">
        <v>2</v>
      </c>
      <c r="D157" s="3"/>
      <c r="E157" s="4"/>
      <c r="F157" s="2" t="s">
        <v>3</v>
      </c>
      <c r="G157" s="4"/>
      <c r="H157" s="5"/>
      <c r="I157" s="5"/>
    </row>
    <row r="158">
      <c r="A158" s="6"/>
      <c r="B158" s="6"/>
      <c r="C158" s="7" t="s">
        <v>4</v>
      </c>
      <c r="D158" s="7" t="s">
        <v>5</v>
      </c>
      <c r="E158" s="7" t="s">
        <v>6</v>
      </c>
      <c r="F158" s="7" t="s">
        <v>7</v>
      </c>
      <c r="G158" s="7" t="s">
        <v>8</v>
      </c>
      <c r="H158" s="5"/>
      <c r="I158" s="5"/>
    </row>
    <row r="159">
      <c r="A159" s="33" t="s">
        <v>51</v>
      </c>
      <c r="B159" s="3"/>
      <c r="C159" s="3"/>
      <c r="D159" s="3"/>
      <c r="E159" s="3"/>
      <c r="F159" s="3"/>
      <c r="G159" s="4"/>
      <c r="H159" s="5"/>
      <c r="I159" s="5"/>
    </row>
    <row r="160">
      <c r="A160" s="9"/>
      <c r="B160" s="10" t="s">
        <v>10</v>
      </c>
      <c r="C160" s="10" t="s">
        <v>11</v>
      </c>
      <c r="D160" s="10" t="s">
        <v>12</v>
      </c>
      <c r="E160" s="11">
        <v>1.0</v>
      </c>
      <c r="F160" s="12"/>
      <c r="G160" s="4"/>
      <c r="H160" s="5"/>
      <c r="I160" s="5"/>
    </row>
    <row r="161">
      <c r="A161" s="10" t="s">
        <v>13</v>
      </c>
      <c r="B161" s="13" t="s">
        <v>14</v>
      </c>
      <c r="C161" s="3"/>
      <c r="D161" s="3"/>
      <c r="E161" s="3"/>
      <c r="F161" s="3"/>
      <c r="G161" s="4"/>
      <c r="H161" s="5"/>
      <c r="I161" s="5"/>
    </row>
    <row r="162">
      <c r="A162" s="14" t="s">
        <v>15</v>
      </c>
      <c r="B162" s="3"/>
      <c r="C162" s="3"/>
      <c r="D162" s="3"/>
      <c r="E162" s="3"/>
      <c r="F162" s="4"/>
      <c r="G162" s="15" t="s">
        <v>16</v>
      </c>
      <c r="H162" s="5"/>
      <c r="I162" s="5"/>
    </row>
    <row r="163">
      <c r="A163" s="16"/>
      <c r="B163" s="17" t="s">
        <v>52</v>
      </c>
      <c r="C163" s="13" t="s">
        <v>53</v>
      </c>
      <c r="D163" s="3"/>
      <c r="E163" s="4"/>
      <c r="F163" s="12"/>
      <c r="G163" s="4"/>
      <c r="H163" s="5"/>
      <c r="I163" s="5"/>
    </row>
    <row r="164">
      <c r="A164" s="6"/>
      <c r="B164" s="6"/>
      <c r="C164" s="10" t="s">
        <v>19</v>
      </c>
      <c r="D164" s="11">
        <v>1.0</v>
      </c>
      <c r="E164" s="11">
        <v>39.5</v>
      </c>
      <c r="F164" s="11">
        <f>D164*E164</f>
        <v>39.5</v>
      </c>
      <c r="G164" s="10" t="s">
        <v>20</v>
      </c>
      <c r="H164" s="5"/>
      <c r="I164" s="5"/>
    </row>
    <row r="165">
      <c r="A165" s="18" t="s">
        <v>21</v>
      </c>
      <c r="B165" s="3"/>
      <c r="C165" s="4"/>
      <c r="D165" s="11">
        <v>1.0</v>
      </c>
      <c r="E165" s="19" t="s">
        <v>11</v>
      </c>
      <c r="F165" s="11">
        <f>F164</f>
        <v>39.5</v>
      </c>
      <c r="G165" s="10"/>
      <c r="H165" s="5"/>
      <c r="I165" s="5"/>
    </row>
    <row r="166">
      <c r="A166" s="18" t="s">
        <v>22</v>
      </c>
      <c r="B166" s="3"/>
      <c r="C166" s="4"/>
      <c r="D166" s="11">
        <v>1.0</v>
      </c>
      <c r="E166" s="19" t="s">
        <v>11</v>
      </c>
      <c r="F166" s="11">
        <f>F165/D165</f>
        <v>39.5</v>
      </c>
      <c r="G166" s="10"/>
      <c r="H166" s="5"/>
      <c r="I166" s="5"/>
    </row>
    <row r="167">
      <c r="A167" s="20" t="s">
        <v>23</v>
      </c>
      <c r="B167" s="3"/>
      <c r="C167" s="3"/>
      <c r="D167" s="4"/>
      <c r="E167" s="11"/>
      <c r="F167" s="11">
        <f>F166*1%</f>
        <v>0.395</v>
      </c>
      <c r="G167" s="10"/>
      <c r="H167" s="5"/>
      <c r="I167" s="5"/>
    </row>
    <row r="168">
      <c r="A168" s="20" t="s">
        <v>24</v>
      </c>
      <c r="B168" s="3"/>
      <c r="C168" s="3"/>
      <c r="D168" s="4"/>
      <c r="E168" s="21"/>
      <c r="F168" s="11">
        <f>F167+F166</f>
        <v>39.895</v>
      </c>
      <c r="G168" s="10"/>
      <c r="H168" s="5"/>
      <c r="I168" s="5"/>
    </row>
    <row r="169">
      <c r="A169" s="20" t="s">
        <v>25</v>
      </c>
      <c r="B169" s="3"/>
      <c r="C169" s="3"/>
      <c r="D169" s="4"/>
      <c r="E169" s="11"/>
      <c r="F169" s="11">
        <f>F168*15%</f>
        <v>5.98425</v>
      </c>
      <c r="G169" s="10"/>
      <c r="H169" s="5"/>
      <c r="I169" s="5"/>
    </row>
    <row r="170">
      <c r="A170" s="20" t="s">
        <v>24</v>
      </c>
      <c r="B170" s="3"/>
      <c r="C170" s="3"/>
      <c r="D170" s="4"/>
      <c r="E170" s="21"/>
      <c r="F170" s="22">
        <f>round(F169+F168,2)</f>
        <v>45.88</v>
      </c>
      <c r="G170" s="10"/>
      <c r="H170" s="5"/>
      <c r="I170" s="5"/>
    </row>
    <row r="171">
      <c r="A171" s="14" t="s">
        <v>26</v>
      </c>
      <c r="B171" s="3"/>
      <c r="C171" s="3"/>
      <c r="D171" s="3"/>
      <c r="E171" s="3"/>
      <c r="F171" s="4"/>
      <c r="G171" s="15" t="s">
        <v>27</v>
      </c>
      <c r="H171" s="5"/>
      <c r="I171" s="5"/>
    </row>
    <row r="172">
      <c r="A172" s="17">
        <v>9999.0</v>
      </c>
      <c r="B172" s="16"/>
      <c r="C172" s="13" t="s">
        <v>54</v>
      </c>
      <c r="D172" s="3"/>
      <c r="E172" s="4"/>
      <c r="F172" s="12"/>
      <c r="G172" s="4"/>
      <c r="H172" s="5"/>
      <c r="I172" s="5"/>
    </row>
    <row r="173">
      <c r="A173" s="6"/>
      <c r="B173" s="6"/>
      <c r="C173" s="10" t="s">
        <v>29</v>
      </c>
      <c r="D173" s="11">
        <v>3.41</v>
      </c>
      <c r="E173" s="11">
        <v>2.12</v>
      </c>
      <c r="F173" s="11">
        <f>E173*D173</f>
        <v>7.2292</v>
      </c>
      <c r="G173" s="10" t="s">
        <v>30</v>
      </c>
      <c r="H173" s="5"/>
      <c r="I173" s="5"/>
    </row>
    <row r="174">
      <c r="A174" s="17">
        <v>9999.0</v>
      </c>
      <c r="B174" s="16"/>
      <c r="C174" s="13" t="s">
        <v>31</v>
      </c>
      <c r="D174" s="3"/>
      <c r="E174" s="4"/>
      <c r="F174" s="12"/>
      <c r="G174" s="4"/>
      <c r="H174" s="5"/>
      <c r="I174" s="5"/>
    </row>
    <row r="175">
      <c r="A175" s="6"/>
      <c r="B175" s="6"/>
      <c r="C175" s="10" t="s">
        <v>29</v>
      </c>
      <c r="D175" s="11">
        <v>9.36</v>
      </c>
      <c r="E175" s="11">
        <v>2.12</v>
      </c>
      <c r="F175" s="11">
        <f>D175*E175</f>
        <v>19.8432</v>
      </c>
      <c r="G175" s="10" t="s">
        <v>32</v>
      </c>
      <c r="H175" s="5"/>
      <c r="I175" s="5"/>
    </row>
    <row r="176">
      <c r="A176" s="18" t="s">
        <v>33</v>
      </c>
      <c r="B176" s="3"/>
      <c r="C176" s="4"/>
      <c r="D176" s="11">
        <v>1.0</v>
      </c>
      <c r="E176" s="19" t="s">
        <v>11</v>
      </c>
      <c r="F176" s="11">
        <f>F175+F173</f>
        <v>27.0724</v>
      </c>
      <c r="G176" s="21"/>
      <c r="H176" s="5"/>
      <c r="I176" s="5"/>
    </row>
    <row r="177">
      <c r="A177" s="18" t="s">
        <v>22</v>
      </c>
      <c r="B177" s="3"/>
      <c r="C177" s="4"/>
      <c r="D177" s="11">
        <v>1.0</v>
      </c>
      <c r="E177" s="19" t="s">
        <v>11</v>
      </c>
      <c r="F177" s="11">
        <f>F176/D176</f>
        <v>27.0724</v>
      </c>
      <c r="G177" s="21"/>
      <c r="H177" s="5"/>
      <c r="I177" s="5"/>
    </row>
    <row r="178">
      <c r="A178" s="20" t="s">
        <v>23</v>
      </c>
      <c r="B178" s="3"/>
      <c r="C178" s="3"/>
      <c r="D178" s="4"/>
      <c r="E178" s="11"/>
      <c r="F178" s="11">
        <f>F177*1%</f>
        <v>0.270724</v>
      </c>
      <c r="G178" s="21"/>
      <c r="H178" s="5"/>
      <c r="I178" s="5"/>
    </row>
    <row r="179">
      <c r="A179" s="20" t="s">
        <v>24</v>
      </c>
      <c r="B179" s="3"/>
      <c r="C179" s="3"/>
      <c r="D179" s="4"/>
      <c r="E179" s="21"/>
      <c r="F179" s="11">
        <f>F178+F177</f>
        <v>27.343124</v>
      </c>
      <c r="G179" s="21"/>
      <c r="H179" s="5"/>
      <c r="I179" s="5"/>
    </row>
    <row r="180">
      <c r="A180" s="20" t="s">
        <v>25</v>
      </c>
      <c r="B180" s="3"/>
      <c r="C180" s="3"/>
      <c r="D180" s="4"/>
      <c r="E180" s="11"/>
      <c r="F180" s="11">
        <f>F179*15%</f>
        <v>4.1014686</v>
      </c>
      <c r="G180" s="21"/>
      <c r="H180" s="5"/>
      <c r="I180" s="5"/>
    </row>
    <row r="181">
      <c r="A181" s="20" t="s">
        <v>24</v>
      </c>
      <c r="B181" s="3"/>
      <c r="C181" s="3"/>
      <c r="D181" s="4"/>
      <c r="E181" s="21"/>
      <c r="F181" s="22">
        <f>round(F180+F179,2)</f>
        <v>31.44</v>
      </c>
      <c r="G181" s="21"/>
      <c r="H181" s="5"/>
      <c r="I181" s="5"/>
    </row>
    <row r="182">
      <c r="A182" s="23" t="str">
        <f>CONCATENATE("Say ₹ ",F170," + ",F181," x Cost Index")</f>
        <v>Say ₹ 45.88 + 31.44 x Cost Index</v>
      </c>
      <c r="B182" s="3"/>
      <c r="C182" s="3"/>
      <c r="D182" s="3"/>
      <c r="E182" s="3"/>
      <c r="F182" s="3"/>
      <c r="G182" s="4"/>
      <c r="H182" s="24">
        <f>((F164*1.01*1.15))</f>
        <v>45.87925</v>
      </c>
      <c r="I182" s="24">
        <f>((SUM(F173,F175)*1.01*1.15))</f>
        <v>31.4445926</v>
      </c>
    </row>
    <row r="183">
      <c r="A183" s="1" t="s">
        <v>0</v>
      </c>
      <c r="B183" s="1" t="s">
        <v>1</v>
      </c>
      <c r="C183" s="2" t="s">
        <v>2</v>
      </c>
      <c r="D183" s="3"/>
      <c r="E183" s="4"/>
      <c r="F183" s="2" t="s">
        <v>3</v>
      </c>
      <c r="G183" s="4"/>
      <c r="H183" s="5"/>
      <c r="I183" s="5"/>
    </row>
    <row r="184">
      <c r="A184" s="6"/>
      <c r="B184" s="6"/>
      <c r="C184" s="7" t="s">
        <v>4</v>
      </c>
      <c r="D184" s="7" t="s">
        <v>5</v>
      </c>
      <c r="E184" s="7" t="s">
        <v>6</v>
      </c>
      <c r="F184" s="7" t="s">
        <v>7</v>
      </c>
      <c r="G184" s="7" t="s">
        <v>8</v>
      </c>
      <c r="H184" s="5"/>
      <c r="I184" s="5"/>
    </row>
    <row r="185">
      <c r="A185" s="33" t="s">
        <v>55</v>
      </c>
      <c r="B185" s="3"/>
      <c r="C185" s="3"/>
      <c r="D185" s="3"/>
      <c r="E185" s="3"/>
      <c r="F185" s="3"/>
      <c r="G185" s="4"/>
      <c r="H185" s="5"/>
      <c r="I185" s="5"/>
    </row>
    <row r="186">
      <c r="A186" s="9"/>
      <c r="B186" s="10" t="s">
        <v>10</v>
      </c>
      <c r="C186" s="10" t="s">
        <v>11</v>
      </c>
      <c r="D186" s="10" t="s">
        <v>12</v>
      </c>
      <c r="E186" s="11">
        <v>1.0</v>
      </c>
      <c r="F186" s="12"/>
      <c r="G186" s="4"/>
      <c r="H186" s="5"/>
      <c r="I186" s="5"/>
    </row>
    <row r="187">
      <c r="A187" s="10" t="s">
        <v>13</v>
      </c>
      <c r="B187" s="13" t="s">
        <v>14</v>
      </c>
      <c r="C187" s="3"/>
      <c r="D187" s="3"/>
      <c r="E187" s="3"/>
      <c r="F187" s="3"/>
      <c r="G187" s="4"/>
      <c r="H187" s="5"/>
      <c r="I187" s="5"/>
    </row>
    <row r="188">
      <c r="A188" s="14" t="s">
        <v>15</v>
      </c>
      <c r="B188" s="3"/>
      <c r="C188" s="3"/>
      <c r="D188" s="3"/>
      <c r="E188" s="3"/>
      <c r="F188" s="4"/>
      <c r="G188" s="15" t="s">
        <v>16</v>
      </c>
      <c r="H188" s="5"/>
      <c r="I188" s="5"/>
    </row>
    <row r="189">
      <c r="A189" s="16"/>
      <c r="B189" s="17" t="s">
        <v>56</v>
      </c>
      <c r="C189" s="13" t="s">
        <v>57</v>
      </c>
      <c r="D189" s="3"/>
      <c r="E189" s="4"/>
      <c r="F189" s="12"/>
      <c r="G189" s="4"/>
      <c r="H189" s="5"/>
      <c r="I189" s="5"/>
    </row>
    <row r="190">
      <c r="A190" s="6"/>
      <c r="B190" s="6"/>
      <c r="C190" s="10" t="s">
        <v>19</v>
      </c>
      <c r="D190" s="11">
        <v>1.0</v>
      </c>
      <c r="E190" s="11">
        <v>47.5</v>
      </c>
      <c r="F190" s="11">
        <f>D190*E190</f>
        <v>47.5</v>
      </c>
      <c r="G190" s="10" t="s">
        <v>20</v>
      </c>
      <c r="H190" s="5"/>
      <c r="I190" s="5"/>
    </row>
    <row r="191">
      <c r="A191" s="18" t="s">
        <v>21</v>
      </c>
      <c r="B191" s="3"/>
      <c r="C191" s="4"/>
      <c r="D191" s="11">
        <v>1.0</v>
      </c>
      <c r="E191" s="19" t="s">
        <v>11</v>
      </c>
      <c r="F191" s="11">
        <f>F190</f>
        <v>47.5</v>
      </c>
      <c r="G191" s="10"/>
      <c r="H191" s="5"/>
      <c r="I191" s="5"/>
    </row>
    <row r="192">
      <c r="A192" s="18" t="s">
        <v>22</v>
      </c>
      <c r="B192" s="3"/>
      <c r="C192" s="4"/>
      <c r="D192" s="11">
        <v>1.0</v>
      </c>
      <c r="E192" s="19" t="s">
        <v>11</v>
      </c>
      <c r="F192" s="11">
        <f>F191/D191</f>
        <v>47.5</v>
      </c>
      <c r="G192" s="10"/>
      <c r="H192" s="5"/>
      <c r="I192" s="5"/>
    </row>
    <row r="193">
      <c r="A193" s="20" t="s">
        <v>23</v>
      </c>
      <c r="B193" s="3"/>
      <c r="C193" s="3"/>
      <c r="D193" s="4"/>
      <c r="E193" s="11"/>
      <c r="F193" s="11">
        <f>F192*1%</f>
        <v>0.475</v>
      </c>
      <c r="G193" s="10"/>
      <c r="H193" s="5"/>
      <c r="I193" s="5"/>
    </row>
    <row r="194">
      <c r="A194" s="20" t="s">
        <v>24</v>
      </c>
      <c r="B194" s="3"/>
      <c r="C194" s="3"/>
      <c r="D194" s="4"/>
      <c r="E194" s="21"/>
      <c r="F194" s="11">
        <f>F193+F192</f>
        <v>47.975</v>
      </c>
      <c r="G194" s="10"/>
      <c r="H194" s="5"/>
      <c r="I194" s="5"/>
    </row>
    <row r="195">
      <c r="A195" s="20" t="s">
        <v>25</v>
      </c>
      <c r="B195" s="3"/>
      <c r="C195" s="3"/>
      <c r="D195" s="4"/>
      <c r="E195" s="11"/>
      <c r="F195" s="11">
        <f>F194*15%</f>
        <v>7.19625</v>
      </c>
      <c r="G195" s="10"/>
      <c r="H195" s="5"/>
      <c r="I195" s="5"/>
    </row>
    <row r="196">
      <c r="A196" s="20" t="s">
        <v>24</v>
      </c>
      <c r="B196" s="3"/>
      <c r="C196" s="3"/>
      <c r="D196" s="4"/>
      <c r="E196" s="21"/>
      <c r="F196" s="22">
        <f>round(F195+F194,2)</f>
        <v>55.17</v>
      </c>
      <c r="G196" s="10"/>
      <c r="H196" s="5"/>
      <c r="I196" s="5"/>
    </row>
    <row r="197">
      <c r="A197" s="14" t="s">
        <v>26</v>
      </c>
      <c r="B197" s="3"/>
      <c r="C197" s="3"/>
      <c r="D197" s="3"/>
      <c r="E197" s="3"/>
      <c r="F197" s="4"/>
      <c r="G197" s="15" t="s">
        <v>27</v>
      </c>
      <c r="H197" s="5"/>
      <c r="I197" s="5"/>
    </row>
    <row r="198">
      <c r="A198" s="17">
        <v>9999.0</v>
      </c>
      <c r="B198" s="16"/>
      <c r="C198" s="13" t="s">
        <v>54</v>
      </c>
      <c r="D198" s="3"/>
      <c r="E198" s="4"/>
      <c r="F198" s="12"/>
      <c r="G198" s="4"/>
      <c r="H198" s="5"/>
      <c r="I198" s="5"/>
    </row>
    <row r="199">
      <c r="A199" s="6"/>
      <c r="B199" s="6"/>
      <c r="C199" s="10" t="s">
        <v>29</v>
      </c>
      <c r="D199" s="11">
        <v>3.41</v>
      </c>
      <c r="E199" s="11">
        <v>2.12</v>
      </c>
      <c r="F199" s="11">
        <f>E199*D199</f>
        <v>7.2292</v>
      </c>
      <c r="G199" s="10" t="s">
        <v>30</v>
      </c>
      <c r="H199" s="5"/>
      <c r="I199" s="5"/>
    </row>
    <row r="200">
      <c r="A200" s="17">
        <v>9999.0</v>
      </c>
      <c r="B200" s="16"/>
      <c r="C200" s="13" t="s">
        <v>31</v>
      </c>
      <c r="D200" s="3"/>
      <c r="E200" s="4"/>
      <c r="F200" s="12"/>
      <c r="G200" s="4"/>
      <c r="H200" s="5"/>
      <c r="I200" s="5"/>
    </row>
    <row r="201">
      <c r="A201" s="6"/>
      <c r="B201" s="6"/>
      <c r="C201" s="10" t="s">
        <v>29</v>
      </c>
      <c r="D201" s="11">
        <v>9.36</v>
      </c>
      <c r="E201" s="11">
        <v>2.12</v>
      </c>
      <c r="F201" s="11">
        <f>D201*E201</f>
        <v>19.8432</v>
      </c>
      <c r="G201" s="10" t="s">
        <v>32</v>
      </c>
      <c r="H201" s="5"/>
      <c r="I201" s="5"/>
    </row>
    <row r="202">
      <c r="A202" s="18" t="s">
        <v>33</v>
      </c>
      <c r="B202" s="3"/>
      <c r="C202" s="4"/>
      <c r="D202" s="11">
        <v>1.0</v>
      </c>
      <c r="E202" s="19" t="s">
        <v>11</v>
      </c>
      <c r="F202" s="11">
        <f>F201+F199</f>
        <v>27.0724</v>
      </c>
      <c r="G202" s="21"/>
      <c r="H202" s="5"/>
      <c r="I202" s="5"/>
    </row>
    <row r="203">
      <c r="A203" s="18" t="s">
        <v>22</v>
      </c>
      <c r="B203" s="3"/>
      <c r="C203" s="4"/>
      <c r="D203" s="11">
        <v>1.0</v>
      </c>
      <c r="E203" s="19" t="s">
        <v>11</v>
      </c>
      <c r="F203" s="11">
        <f>F202/D202</f>
        <v>27.0724</v>
      </c>
      <c r="G203" s="21"/>
      <c r="H203" s="5"/>
      <c r="I203" s="5"/>
    </row>
    <row r="204">
      <c r="A204" s="20" t="s">
        <v>23</v>
      </c>
      <c r="B204" s="3"/>
      <c r="C204" s="3"/>
      <c r="D204" s="4"/>
      <c r="E204" s="11"/>
      <c r="F204" s="11">
        <f>F203*1%</f>
        <v>0.270724</v>
      </c>
      <c r="G204" s="21"/>
      <c r="H204" s="5"/>
      <c r="I204" s="5"/>
    </row>
    <row r="205">
      <c r="A205" s="20" t="s">
        <v>24</v>
      </c>
      <c r="B205" s="3"/>
      <c r="C205" s="3"/>
      <c r="D205" s="4"/>
      <c r="E205" s="21"/>
      <c r="F205" s="11">
        <f>F204+F203</f>
        <v>27.343124</v>
      </c>
      <c r="G205" s="21"/>
      <c r="H205" s="5"/>
      <c r="I205" s="5"/>
    </row>
    <row r="206">
      <c r="A206" s="20" t="s">
        <v>25</v>
      </c>
      <c r="B206" s="3"/>
      <c r="C206" s="3"/>
      <c r="D206" s="4"/>
      <c r="E206" s="11"/>
      <c r="F206" s="11">
        <f>F205*15%</f>
        <v>4.1014686</v>
      </c>
      <c r="G206" s="21"/>
      <c r="H206" s="5"/>
      <c r="I206" s="5"/>
    </row>
    <row r="207">
      <c r="A207" s="20" t="s">
        <v>24</v>
      </c>
      <c r="B207" s="3"/>
      <c r="C207" s="3"/>
      <c r="D207" s="4"/>
      <c r="E207" s="21"/>
      <c r="F207" s="22">
        <f>round(F206+F205,2)</f>
        <v>31.44</v>
      </c>
      <c r="G207" s="21"/>
      <c r="H207" s="5"/>
      <c r="I207" s="5"/>
    </row>
    <row r="208">
      <c r="A208" s="23" t="str">
        <f>CONCATENATE("Say ₹ ",F196," + ",F207," x Cost Index")</f>
        <v>Say ₹ 55.17 + 31.44 x Cost Index</v>
      </c>
      <c r="B208" s="3"/>
      <c r="C208" s="3"/>
      <c r="D208" s="3"/>
      <c r="E208" s="3"/>
      <c r="F208" s="3"/>
      <c r="G208" s="4"/>
      <c r="H208" s="24">
        <f>((F190*1.01*1.15))</f>
        <v>55.17125</v>
      </c>
      <c r="I208" s="24">
        <f>((SUM(F199,F201)*1.01*1.15))</f>
        <v>31.4445926</v>
      </c>
    </row>
    <row r="209">
      <c r="A209" s="1" t="s">
        <v>0</v>
      </c>
      <c r="B209" s="1" t="s">
        <v>1</v>
      </c>
      <c r="C209" s="2" t="s">
        <v>2</v>
      </c>
      <c r="D209" s="3"/>
      <c r="E209" s="4"/>
      <c r="F209" s="2" t="s">
        <v>3</v>
      </c>
      <c r="G209" s="4"/>
      <c r="H209" s="5"/>
      <c r="I209" s="5"/>
    </row>
    <row r="210">
      <c r="A210" s="6"/>
      <c r="B210" s="6"/>
      <c r="C210" s="7" t="s">
        <v>4</v>
      </c>
      <c r="D210" s="7" t="s">
        <v>5</v>
      </c>
      <c r="E210" s="7" t="s">
        <v>6</v>
      </c>
      <c r="F210" s="7" t="s">
        <v>7</v>
      </c>
      <c r="G210" s="7" t="s">
        <v>8</v>
      </c>
      <c r="H210" s="5"/>
      <c r="I210" s="5"/>
    </row>
    <row r="211">
      <c r="A211" s="33" t="s">
        <v>58</v>
      </c>
      <c r="B211" s="3"/>
      <c r="C211" s="3"/>
      <c r="D211" s="3"/>
      <c r="E211" s="3"/>
      <c r="F211" s="3"/>
      <c r="G211" s="4"/>
      <c r="H211" s="5"/>
      <c r="I211" s="5"/>
    </row>
    <row r="212">
      <c r="A212" s="9"/>
      <c r="B212" s="10" t="s">
        <v>10</v>
      </c>
      <c r="C212" s="10" t="s">
        <v>11</v>
      </c>
      <c r="D212" s="10" t="s">
        <v>12</v>
      </c>
      <c r="E212" s="11">
        <v>1.0</v>
      </c>
      <c r="F212" s="12"/>
      <c r="G212" s="4"/>
      <c r="H212" s="5"/>
      <c r="I212" s="5"/>
    </row>
    <row r="213">
      <c r="A213" s="10" t="s">
        <v>13</v>
      </c>
      <c r="B213" s="13" t="s">
        <v>59</v>
      </c>
      <c r="C213" s="3"/>
      <c r="D213" s="3"/>
      <c r="E213" s="3"/>
      <c r="F213" s="3"/>
      <c r="G213" s="4"/>
      <c r="H213" s="5"/>
      <c r="I213" s="5"/>
    </row>
    <row r="214">
      <c r="A214" s="14" t="s">
        <v>15</v>
      </c>
      <c r="B214" s="3"/>
      <c r="C214" s="3"/>
      <c r="D214" s="3"/>
      <c r="E214" s="3"/>
      <c r="F214" s="4"/>
      <c r="G214" s="15" t="s">
        <v>16</v>
      </c>
      <c r="H214" s="5"/>
      <c r="I214" s="5"/>
    </row>
    <row r="215">
      <c r="A215" s="16"/>
      <c r="B215" s="17" t="s">
        <v>60</v>
      </c>
      <c r="C215" s="13" t="s">
        <v>61</v>
      </c>
      <c r="D215" s="3"/>
      <c r="E215" s="4"/>
      <c r="F215" s="12"/>
      <c r="G215" s="4"/>
      <c r="H215" s="5"/>
      <c r="I215" s="5"/>
    </row>
    <row r="216">
      <c r="A216" s="6"/>
      <c r="B216" s="6"/>
      <c r="C216" s="10" t="s">
        <v>19</v>
      </c>
      <c r="D216" s="11">
        <v>1.0</v>
      </c>
      <c r="E216" s="11">
        <v>112.0</v>
      </c>
      <c r="F216" s="11">
        <f>D216*E216</f>
        <v>112</v>
      </c>
      <c r="G216" s="10" t="s">
        <v>20</v>
      </c>
      <c r="H216" s="5"/>
      <c r="I216" s="5"/>
    </row>
    <row r="217">
      <c r="A217" s="18" t="s">
        <v>21</v>
      </c>
      <c r="B217" s="3"/>
      <c r="C217" s="4"/>
      <c r="D217" s="11">
        <v>1.0</v>
      </c>
      <c r="E217" s="19" t="s">
        <v>11</v>
      </c>
      <c r="F217" s="11">
        <f>F216</f>
        <v>112</v>
      </c>
      <c r="G217" s="10"/>
      <c r="H217" s="5"/>
      <c r="I217" s="5"/>
    </row>
    <row r="218">
      <c r="A218" s="18" t="s">
        <v>22</v>
      </c>
      <c r="B218" s="3"/>
      <c r="C218" s="4"/>
      <c r="D218" s="11">
        <v>1.0</v>
      </c>
      <c r="E218" s="19" t="s">
        <v>11</v>
      </c>
      <c r="F218" s="11">
        <f>F217/D217</f>
        <v>112</v>
      </c>
      <c r="G218" s="10"/>
      <c r="H218" s="5"/>
      <c r="I218" s="5"/>
    </row>
    <row r="219">
      <c r="A219" s="20" t="s">
        <v>23</v>
      </c>
      <c r="B219" s="3"/>
      <c r="C219" s="3"/>
      <c r="D219" s="4"/>
      <c r="E219" s="11"/>
      <c r="F219" s="11">
        <f>F218*1%</f>
        <v>1.12</v>
      </c>
      <c r="G219" s="10"/>
      <c r="H219" s="5"/>
      <c r="I219" s="5"/>
    </row>
    <row r="220">
      <c r="A220" s="20" t="s">
        <v>24</v>
      </c>
      <c r="B220" s="3"/>
      <c r="C220" s="3"/>
      <c r="D220" s="4"/>
      <c r="E220" s="21"/>
      <c r="F220" s="11">
        <f>F219+F218</f>
        <v>113.12</v>
      </c>
      <c r="G220" s="10"/>
      <c r="H220" s="5"/>
      <c r="I220" s="5"/>
    </row>
    <row r="221">
      <c r="A221" s="20" t="s">
        <v>25</v>
      </c>
      <c r="B221" s="3"/>
      <c r="C221" s="3"/>
      <c r="D221" s="4"/>
      <c r="E221" s="11"/>
      <c r="F221" s="11">
        <f>F220*15%</f>
        <v>16.968</v>
      </c>
      <c r="G221" s="10"/>
      <c r="H221" s="5"/>
      <c r="I221" s="5"/>
    </row>
    <row r="222">
      <c r="A222" s="20" t="s">
        <v>24</v>
      </c>
      <c r="B222" s="3"/>
      <c r="C222" s="3"/>
      <c r="D222" s="4"/>
      <c r="E222" s="21"/>
      <c r="F222" s="22">
        <f>round(F221+F220,2)</f>
        <v>130.09</v>
      </c>
      <c r="G222" s="10"/>
      <c r="H222" s="5"/>
      <c r="I222" s="5"/>
    </row>
    <row r="223">
      <c r="A223" s="14" t="s">
        <v>26</v>
      </c>
      <c r="B223" s="3"/>
      <c r="C223" s="3"/>
      <c r="D223" s="3"/>
      <c r="E223" s="3"/>
      <c r="F223" s="4"/>
      <c r="G223" s="15" t="s">
        <v>27</v>
      </c>
      <c r="H223" s="5"/>
      <c r="I223" s="5"/>
    </row>
    <row r="224">
      <c r="A224" s="17">
        <v>9999.0</v>
      </c>
      <c r="B224" s="16"/>
      <c r="C224" s="13" t="s">
        <v>28</v>
      </c>
      <c r="D224" s="3"/>
      <c r="E224" s="4"/>
      <c r="F224" s="12"/>
      <c r="G224" s="4"/>
      <c r="H224" s="5"/>
      <c r="I224" s="5"/>
    </row>
    <row r="225">
      <c r="A225" s="6"/>
      <c r="B225" s="6"/>
      <c r="C225" s="10" t="s">
        <v>29</v>
      </c>
      <c r="D225" s="11">
        <v>3.41</v>
      </c>
      <c r="E225" s="11">
        <v>2.12</v>
      </c>
      <c r="F225" s="11">
        <f>E225*D225</f>
        <v>7.2292</v>
      </c>
      <c r="G225" s="10" t="s">
        <v>30</v>
      </c>
      <c r="H225" s="5"/>
      <c r="I225" s="5"/>
    </row>
    <row r="226">
      <c r="A226" s="17">
        <v>9999.0</v>
      </c>
      <c r="B226" s="16"/>
      <c r="C226" s="13" t="s">
        <v>31</v>
      </c>
      <c r="D226" s="3"/>
      <c r="E226" s="4"/>
      <c r="F226" s="12"/>
      <c r="G226" s="4"/>
      <c r="H226" s="5"/>
      <c r="I226" s="5"/>
    </row>
    <row r="227">
      <c r="A227" s="6"/>
      <c r="B227" s="6"/>
      <c r="C227" s="10" t="s">
        <v>29</v>
      </c>
      <c r="D227" s="11">
        <v>10.79</v>
      </c>
      <c r="E227" s="11">
        <v>2.12</v>
      </c>
      <c r="F227" s="11">
        <f>D227*E227</f>
        <v>22.8748</v>
      </c>
      <c r="G227" s="10" t="s">
        <v>32</v>
      </c>
      <c r="H227" s="5"/>
      <c r="I227" s="5"/>
    </row>
    <row r="228">
      <c r="A228" s="18" t="s">
        <v>33</v>
      </c>
      <c r="B228" s="3"/>
      <c r="C228" s="4"/>
      <c r="D228" s="11">
        <v>1.0</v>
      </c>
      <c r="E228" s="19" t="s">
        <v>11</v>
      </c>
      <c r="F228" s="11">
        <f>F227+F225</f>
        <v>30.104</v>
      </c>
      <c r="G228" s="21"/>
      <c r="H228" s="5"/>
      <c r="I228" s="5"/>
    </row>
    <row r="229">
      <c r="A229" s="18" t="s">
        <v>22</v>
      </c>
      <c r="B229" s="3"/>
      <c r="C229" s="4"/>
      <c r="D229" s="11">
        <v>1.0</v>
      </c>
      <c r="E229" s="19" t="s">
        <v>11</v>
      </c>
      <c r="F229" s="11">
        <f>F228/D228</f>
        <v>30.104</v>
      </c>
      <c r="G229" s="21"/>
      <c r="H229" s="5"/>
      <c r="I229" s="5"/>
    </row>
    <row r="230">
      <c r="A230" s="20" t="s">
        <v>23</v>
      </c>
      <c r="B230" s="3"/>
      <c r="C230" s="3"/>
      <c r="D230" s="4"/>
      <c r="E230" s="11"/>
      <c r="F230" s="11">
        <f>F229*1%</f>
        <v>0.30104</v>
      </c>
      <c r="G230" s="21"/>
      <c r="H230" s="5"/>
      <c r="I230" s="5"/>
    </row>
    <row r="231">
      <c r="A231" s="20" t="s">
        <v>24</v>
      </c>
      <c r="B231" s="3"/>
      <c r="C231" s="3"/>
      <c r="D231" s="4"/>
      <c r="E231" s="21"/>
      <c r="F231" s="11">
        <f>F230+F229</f>
        <v>30.40504</v>
      </c>
      <c r="G231" s="21"/>
      <c r="H231" s="5"/>
      <c r="I231" s="5"/>
    </row>
    <row r="232">
      <c r="A232" s="20" t="s">
        <v>25</v>
      </c>
      <c r="B232" s="3"/>
      <c r="C232" s="3"/>
      <c r="D232" s="4"/>
      <c r="E232" s="11"/>
      <c r="F232" s="11">
        <f>F231*15%</f>
        <v>4.560756</v>
      </c>
      <c r="G232" s="21"/>
      <c r="H232" s="5"/>
      <c r="I232" s="5"/>
    </row>
    <row r="233">
      <c r="A233" s="20" t="s">
        <v>24</v>
      </c>
      <c r="B233" s="3"/>
      <c r="C233" s="3"/>
      <c r="D233" s="4"/>
      <c r="E233" s="21"/>
      <c r="F233" s="22">
        <f>round(F232+F231,2)</f>
        <v>34.97</v>
      </c>
      <c r="G233" s="21"/>
      <c r="H233" s="5"/>
      <c r="I233" s="5"/>
    </row>
    <row r="234">
      <c r="A234" s="23" t="str">
        <f>CONCATENATE("Say ₹ ",F222," + ",F233," x Cost Index")</f>
        <v>Say ₹ 130.09 + 34.97 x Cost Index</v>
      </c>
      <c r="B234" s="3"/>
      <c r="C234" s="3"/>
      <c r="D234" s="3"/>
      <c r="E234" s="3"/>
      <c r="F234" s="3"/>
      <c r="G234" s="4"/>
      <c r="H234" s="24">
        <f>((F216*1.01*1.15))</f>
        <v>130.088</v>
      </c>
      <c r="I234" s="24">
        <f>((SUM(F225,F227)*1.01*1.15))</f>
        <v>34.965796</v>
      </c>
    </row>
    <row r="235">
      <c r="A235" s="1" t="s">
        <v>0</v>
      </c>
      <c r="B235" s="1" t="s">
        <v>1</v>
      </c>
      <c r="C235" s="2" t="s">
        <v>2</v>
      </c>
      <c r="D235" s="3"/>
      <c r="E235" s="4"/>
      <c r="F235" s="2" t="s">
        <v>3</v>
      </c>
      <c r="G235" s="4"/>
      <c r="H235" s="5"/>
      <c r="I235" s="5"/>
    </row>
    <row r="236">
      <c r="A236" s="6"/>
      <c r="B236" s="6"/>
      <c r="C236" s="7" t="s">
        <v>4</v>
      </c>
      <c r="D236" s="7" t="s">
        <v>5</v>
      </c>
      <c r="E236" s="7" t="s">
        <v>6</v>
      </c>
      <c r="F236" s="7" t="s">
        <v>7</v>
      </c>
      <c r="G236" s="7" t="s">
        <v>8</v>
      </c>
      <c r="H236" s="5"/>
      <c r="I236" s="5"/>
    </row>
    <row r="237">
      <c r="A237" s="33" t="s">
        <v>62</v>
      </c>
      <c r="B237" s="3"/>
      <c r="C237" s="3"/>
      <c r="D237" s="3"/>
      <c r="E237" s="3"/>
      <c r="F237" s="3"/>
      <c r="G237" s="4"/>
      <c r="H237" s="5"/>
      <c r="I237" s="5"/>
    </row>
    <row r="238">
      <c r="A238" s="9"/>
      <c r="B238" s="10" t="s">
        <v>10</v>
      </c>
      <c r="C238" s="10" t="s">
        <v>11</v>
      </c>
      <c r="D238" s="10" t="s">
        <v>12</v>
      </c>
      <c r="E238" s="11">
        <v>1.0</v>
      </c>
      <c r="F238" s="12"/>
      <c r="G238" s="4"/>
      <c r="H238" s="5"/>
      <c r="I238" s="5"/>
    </row>
    <row r="239">
      <c r="A239" s="10" t="s">
        <v>13</v>
      </c>
      <c r="B239" s="13" t="s">
        <v>14</v>
      </c>
      <c r="C239" s="3"/>
      <c r="D239" s="3"/>
      <c r="E239" s="3"/>
      <c r="F239" s="3"/>
      <c r="G239" s="4"/>
      <c r="H239" s="5"/>
      <c r="I239" s="5"/>
    </row>
    <row r="240">
      <c r="A240" s="14" t="s">
        <v>15</v>
      </c>
      <c r="B240" s="3"/>
      <c r="C240" s="3"/>
      <c r="D240" s="3"/>
      <c r="E240" s="3"/>
      <c r="F240" s="4"/>
      <c r="G240" s="15" t="s">
        <v>16</v>
      </c>
      <c r="H240" s="5"/>
      <c r="I240" s="5"/>
    </row>
    <row r="241">
      <c r="A241" s="16"/>
      <c r="B241" s="17" t="s">
        <v>63</v>
      </c>
      <c r="C241" s="13" t="s">
        <v>64</v>
      </c>
      <c r="D241" s="3"/>
      <c r="E241" s="4"/>
      <c r="F241" s="12"/>
      <c r="G241" s="4"/>
      <c r="H241" s="5"/>
      <c r="I241" s="5"/>
    </row>
    <row r="242">
      <c r="A242" s="6"/>
      <c r="B242" s="6"/>
      <c r="C242" s="10" t="s">
        <v>19</v>
      </c>
      <c r="D242" s="11">
        <v>1.0</v>
      </c>
      <c r="E242" s="11">
        <v>46.5</v>
      </c>
      <c r="F242" s="11">
        <f>D242*E242</f>
        <v>46.5</v>
      </c>
      <c r="G242" s="10" t="s">
        <v>20</v>
      </c>
      <c r="H242" s="5"/>
      <c r="I242" s="5"/>
    </row>
    <row r="243">
      <c r="A243" s="18" t="s">
        <v>21</v>
      </c>
      <c r="B243" s="3"/>
      <c r="C243" s="4"/>
      <c r="D243" s="11">
        <v>1.0</v>
      </c>
      <c r="E243" s="19" t="s">
        <v>11</v>
      </c>
      <c r="F243" s="11">
        <f>F242</f>
        <v>46.5</v>
      </c>
      <c r="G243" s="10"/>
      <c r="H243" s="5"/>
      <c r="I243" s="5"/>
    </row>
    <row r="244">
      <c r="A244" s="18" t="s">
        <v>22</v>
      </c>
      <c r="B244" s="3"/>
      <c r="C244" s="4"/>
      <c r="D244" s="11">
        <v>1.0</v>
      </c>
      <c r="E244" s="19" t="s">
        <v>11</v>
      </c>
      <c r="F244" s="11">
        <f>F243/D243</f>
        <v>46.5</v>
      </c>
      <c r="G244" s="10"/>
      <c r="H244" s="5"/>
      <c r="I244" s="5"/>
    </row>
    <row r="245">
      <c r="A245" s="20" t="s">
        <v>23</v>
      </c>
      <c r="B245" s="3"/>
      <c r="C245" s="3"/>
      <c r="D245" s="4"/>
      <c r="E245" s="11"/>
      <c r="F245" s="11">
        <f>F244*1%</f>
        <v>0.465</v>
      </c>
      <c r="G245" s="10"/>
      <c r="H245" s="5"/>
      <c r="I245" s="5"/>
    </row>
    <row r="246">
      <c r="A246" s="20" t="s">
        <v>24</v>
      </c>
      <c r="B246" s="3"/>
      <c r="C246" s="3"/>
      <c r="D246" s="4"/>
      <c r="E246" s="21"/>
      <c r="F246" s="11">
        <f>F245+F244</f>
        <v>46.965</v>
      </c>
      <c r="G246" s="10"/>
      <c r="H246" s="5"/>
      <c r="I246" s="5"/>
    </row>
    <row r="247">
      <c r="A247" s="20" t="s">
        <v>25</v>
      </c>
      <c r="B247" s="3"/>
      <c r="C247" s="3"/>
      <c r="D247" s="4"/>
      <c r="E247" s="11"/>
      <c r="F247" s="11">
        <f>F246*15%</f>
        <v>7.04475</v>
      </c>
      <c r="G247" s="10"/>
      <c r="H247" s="5"/>
      <c r="I247" s="5"/>
    </row>
    <row r="248">
      <c r="A248" s="20" t="s">
        <v>24</v>
      </c>
      <c r="B248" s="3"/>
      <c r="C248" s="3"/>
      <c r="D248" s="4"/>
      <c r="E248" s="21"/>
      <c r="F248" s="22">
        <f>round(F247+F246,2)</f>
        <v>54.01</v>
      </c>
      <c r="G248" s="10"/>
      <c r="H248" s="5"/>
      <c r="I248" s="5"/>
    </row>
    <row r="249">
      <c r="A249" s="14" t="s">
        <v>26</v>
      </c>
      <c r="B249" s="3"/>
      <c r="C249" s="3"/>
      <c r="D249" s="3"/>
      <c r="E249" s="3"/>
      <c r="F249" s="4"/>
      <c r="G249" s="15" t="s">
        <v>27</v>
      </c>
      <c r="H249" s="5"/>
      <c r="I249" s="5"/>
    </row>
    <row r="250">
      <c r="A250" s="17">
        <v>9999.0</v>
      </c>
      <c r="B250" s="16"/>
      <c r="C250" s="13" t="s">
        <v>54</v>
      </c>
      <c r="D250" s="3"/>
      <c r="E250" s="4"/>
      <c r="F250" s="12"/>
      <c r="G250" s="4"/>
      <c r="H250" s="5"/>
      <c r="I250" s="5"/>
    </row>
    <row r="251">
      <c r="A251" s="6"/>
      <c r="B251" s="6"/>
      <c r="C251" s="10" t="s">
        <v>29</v>
      </c>
      <c r="D251" s="11">
        <v>3.41</v>
      </c>
      <c r="E251" s="11">
        <v>2.12</v>
      </c>
      <c r="F251" s="11">
        <f>E251*D251</f>
        <v>7.2292</v>
      </c>
      <c r="G251" s="10" t="s">
        <v>30</v>
      </c>
      <c r="H251" s="5"/>
      <c r="I251" s="5"/>
    </row>
    <row r="252">
      <c r="A252" s="17">
        <v>9999.0</v>
      </c>
      <c r="B252" s="16"/>
      <c r="C252" s="13" t="s">
        <v>31</v>
      </c>
      <c r="D252" s="3"/>
      <c r="E252" s="4"/>
      <c r="F252" s="12"/>
      <c r="G252" s="4"/>
      <c r="H252" s="5"/>
      <c r="I252" s="5"/>
    </row>
    <row r="253">
      <c r="A253" s="6"/>
      <c r="B253" s="6"/>
      <c r="C253" s="10" t="s">
        <v>29</v>
      </c>
      <c r="D253" s="11">
        <v>9.36</v>
      </c>
      <c r="E253" s="11">
        <v>2.12</v>
      </c>
      <c r="F253" s="11">
        <f>D253*E253</f>
        <v>19.8432</v>
      </c>
      <c r="G253" s="10" t="s">
        <v>32</v>
      </c>
      <c r="H253" s="5"/>
      <c r="I253" s="5"/>
    </row>
    <row r="254">
      <c r="A254" s="18" t="s">
        <v>33</v>
      </c>
      <c r="B254" s="3"/>
      <c r="C254" s="4"/>
      <c r="D254" s="11">
        <v>1.0</v>
      </c>
      <c r="E254" s="19" t="s">
        <v>11</v>
      </c>
      <c r="F254" s="11">
        <f>F253+F251</f>
        <v>27.0724</v>
      </c>
      <c r="G254" s="21"/>
      <c r="H254" s="5"/>
      <c r="I254" s="5"/>
    </row>
    <row r="255">
      <c r="A255" s="18" t="s">
        <v>22</v>
      </c>
      <c r="B255" s="3"/>
      <c r="C255" s="4"/>
      <c r="D255" s="11">
        <v>1.0</v>
      </c>
      <c r="E255" s="19" t="s">
        <v>11</v>
      </c>
      <c r="F255" s="11">
        <f>F254/D254</f>
        <v>27.0724</v>
      </c>
      <c r="G255" s="21"/>
      <c r="H255" s="5"/>
      <c r="I255" s="5"/>
    </row>
    <row r="256">
      <c r="A256" s="20" t="s">
        <v>23</v>
      </c>
      <c r="B256" s="3"/>
      <c r="C256" s="3"/>
      <c r="D256" s="4"/>
      <c r="E256" s="11"/>
      <c r="F256" s="11">
        <f>F255*1%</f>
        <v>0.270724</v>
      </c>
      <c r="G256" s="21"/>
      <c r="H256" s="5"/>
      <c r="I256" s="5"/>
    </row>
    <row r="257">
      <c r="A257" s="20" t="s">
        <v>24</v>
      </c>
      <c r="B257" s="3"/>
      <c r="C257" s="3"/>
      <c r="D257" s="4"/>
      <c r="E257" s="21"/>
      <c r="F257" s="11">
        <f>F256+F255</f>
        <v>27.343124</v>
      </c>
      <c r="G257" s="21"/>
      <c r="H257" s="5"/>
      <c r="I257" s="5"/>
    </row>
    <row r="258">
      <c r="A258" s="20" t="s">
        <v>25</v>
      </c>
      <c r="B258" s="3"/>
      <c r="C258" s="3"/>
      <c r="D258" s="4"/>
      <c r="E258" s="11"/>
      <c r="F258" s="11">
        <f>F257*15%</f>
        <v>4.1014686</v>
      </c>
      <c r="G258" s="21"/>
      <c r="H258" s="5"/>
      <c r="I258" s="5"/>
    </row>
    <row r="259">
      <c r="A259" s="20" t="s">
        <v>24</v>
      </c>
      <c r="B259" s="3"/>
      <c r="C259" s="3"/>
      <c r="D259" s="4"/>
      <c r="E259" s="21"/>
      <c r="F259" s="22">
        <f>round(F258+F257,2)</f>
        <v>31.44</v>
      </c>
      <c r="G259" s="21"/>
      <c r="H259" s="5"/>
      <c r="I259" s="5"/>
    </row>
    <row r="260">
      <c r="A260" s="23" t="str">
        <f>CONCATENATE("Say ₹ ",F248," + ",F259," x Cost Index")</f>
        <v>Say ₹ 54.01 + 31.44 x Cost Index</v>
      </c>
      <c r="B260" s="3"/>
      <c r="C260" s="3"/>
      <c r="D260" s="3"/>
      <c r="E260" s="3"/>
      <c r="F260" s="3"/>
      <c r="G260" s="4"/>
      <c r="H260" s="24">
        <f>((F242*1.01*1.15))</f>
        <v>54.00975</v>
      </c>
      <c r="I260" s="24">
        <f>((SUM(F251,F253)*1.01*1.15))</f>
        <v>31.4445926</v>
      </c>
    </row>
    <row r="261">
      <c r="A261" s="1" t="s">
        <v>0</v>
      </c>
      <c r="B261" s="1" t="s">
        <v>1</v>
      </c>
      <c r="C261" s="2" t="s">
        <v>2</v>
      </c>
      <c r="D261" s="3"/>
      <c r="E261" s="4"/>
      <c r="F261" s="2" t="s">
        <v>3</v>
      </c>
      <c r="G261" s="4"/>
      <c r="H261" s="5"/>
      <c r="I261" s="5"/>
    </row>
    <row r="262">
      <c r="A262" s="6"/>
      <c r="B262" s="6"/>
      <c r="C262" s="7" t="s">
        <v>4</v>
      </c>
      <c r="D262" s="7" t="s">
        <v>5</v>
      </c>
      <c r="E262" s="7" t="s">
        <v>6</v>
      </c>
      <c r="F262" s="7" t="s">
        <v>7</v>
      </c>
      <c r="G262" s="7" t="s">
        <v>8</v>
      </c>
      <c r="H262" s="5"/>
      <c r="I262" s="5"/>
    </row>
    <row r="263">
      <c r="A263" s="33" t="s">
        <v>65</v>
      </c>
      <c r="B263" s="3"/>
      <c r="C263" s="3"/>
      <c r="D263" s="3"/>
      <c r="E263" s="3"/>
      <c r="F263" s="3"/>
      <c r="G263" s="4"/>
      <c r="H263" s="5"/>
      <c r="I263" s="5"/>
    </row>
    <row r="264">
      <c r="A264" s="9"/>
      <c r="B264" s="10" t="s">
        <v>10</v>
      </c>
      <c r="C264" s="10" t="s">
        <v>11</v>
      </c>
      <c r="D264" s="10" t="s">
        <v>12</v>
      </c>
      <c r="E264" s="11">
        <v>1.0</v>
      </c>
      <c r="F264" s="12"/>
      <c r="G264" s="4"/>
      <c r="H264" s="5"/>
      <c r="I264" s="5"/>
    </row>
    <row r="265">
      <c r="A265" s="10" t="s">
        <v>13</v>
      </c>
      <c r="B265" s="13" t="s">
        <v>14</v>
      </c>
      <c r="C265" s="3"/>
      <c r="D265" s="3"/>
      <c r="E265" s="3"/>
      <c r="F265" s="3"/>
      <c r="G265" s="4"/>
      <c r="H265" s="5"/>
      <c r="I265" s="5"/>
    </row>
    <row r="266">
      <c r="A266" s="14" t="s">
        <v>15</v>
      </c>
      <c r="B266" s="3"/>
      <c r="C266" s="3"/>
      <c r="D266" s="3"/>
      <c r="E266" s="3"/>
      <c r="F266" s="4"/>
      <c r="G266" s="15" t="s">
        <v>16</v>
      </c>
      <c r="H266" s="5"/>
      <c r="I266" s="5"/>
    </row>
    <row r="267">
      <c r="A267" s="16"/>
      <c r="B267" s="17" t="s">
        <v>66</v>
      </c>
      <c r="C267" s="13" t="s">
        <v>67</v>
      </c>
      <c r="D267" s="3"/>
      <c r="E267" s="4"/>
      <c r="F267" s="12"/>
      <c r="G267" s="4"/>
      <c r="H267" s="5"/>
      <c r="I267" s="5"/>
    </row>
    <row r="268">
      <c r="A268" s="6"/>
      <c r="B268" s="6"/>
      <c r="C268" s="10" t="s">
        <v>19</v>
      </c>
      <c r="D268" s="11">
        <v>1.0</v>
      </c>
      <c r="E268" s="11">
        <v>57.5</v>
      </c>
      <c r="F268" s="11">
        <f>D268*E268</f>
        <v>57.5</v>
      </c>
      <c r="G268" s="10" t="s">
        <v>20</v>
      </c>
      <c r="H268" s="5"/>
      <c r="I268" s="5"/>
    </row>
    <row r="269">
      <c r="A269" s="18" t="s">
        <v>21</v>
      </c>
      <c r="B269" s="3"/>
      <c r="C269" s="4"/>
      <c r="D269" s="11">
        <v>1.0</v>
      </c>
      <c r="E269" s="19" t="s">
        <v>11</v>
      </c>
      <c r="F269" s="11">
        <f>F268</f>
        <v>57.5</v>
      </c>
      <c r="G269" s="10"/>
      <c r="H269" s="5"/>
      <c r="I269" s="5"/>
    </row>
    <row r="270">
      <c r="A270" s="18" t="s">
        <v>22</v>
      </c>
      <c r="B270" s="3"/>
      <c r="C270" s="4"/>
      <c r="D270" s="11">
        <v>1.0</v>
      </c>
      <c r="E270" s="19" t="s">
        <v>11</v>
      </c>
      <c r="F270" s="11">
        <f>F269/D269</f>
        <v>57.5</v>
      </c>
      <c r="G270" s="10"/>
      <c r="H270" s="5"/>
      <c r="I270" s="5"/>
    </row>
    <row r="271">
      <c r="A271" s="20" t="s">
        <v>23</v>
      </c>
      <c r="B271" s="3"/>
      <c r="C271" s="3"/>
      <c r="D271" s="4"/>
      <c r="E271" s="11"/>
      <c r="F271" s="11">
        <f>F270*1%</f>
        <v>0.575</v>
      </c>
      <c r="G271" s="10"/>
      <c r="H271" s="5"/>
      <c r="I271" s="5"/>
    </row>
    <row r="272">
      <c r="A272" s="20" t="s">
        <v>24</v>
      </c>
      <c r="B272" s="3"/>
      <c r="C272" s="3"/>
      <c r="D272" s="4"/>
      <c r="E272" s="21"/>
      <c r="F272" s="11">
        <f>F271+F270</f>
        <v>58.075</v>
      </c>
      <c r="G272" s="10"/>
      <c r="H272" s="5"/>
      <c r="I272" s="5"/>
    </row>
    <row r="273">
      <c r="A273" s="20" t="s">
        <v>25</v>
      </c>
      <c r="B273" s="3"/>
      <c r="C273" s="3"/>
      <c r="D273" s="4"/>
      <c r="E273" s="11"/>
      <c r="F273" s="11">
        <f>F272*15%</f>
        <v>8.71125</v>
      </c>
      <c r="G273" s="10"/>
      <c r="H273" s="5"/>
      <c r="I273" s="5"/>
    </row>
    <row r="274">
      <c r="A274" s="20" t="s">
        <v>24</v>
      </c>
      <c r="B274" s="3"/>
      <c r="C274" s="3"/>
      <c r="D274" s="4"/>
      <c r="E274" s="21"/>
      <c r="F274" s="22">
        <f>round(F273+F272,2)</f>
        <v>66.79</v>
      </c>
      <c r="G274" s="10"/>
      <c r="H274" s="5"/>
      <c r="I274" s="5"/>
    </row>
    <row r="275">
      <c r="A275" s="14" t="s">
        <v>26</v>
      </c>
      <c r="B275" s="3"/>
      <c r="C275" s="3"/>
      <c r="D275" s="3"/>
      <c r="E275" s="3"/>
      <c r="F275" s="4"/>
      <c r="G275" s="15" t="s">
        <v>27</v>
      </c>
      <c r="H275" s="5"/>
      <c r="I275" s="5"/>
    </row>
    <row r="276">
      <c r="A276" s="17">
        <v>9999.0</v>
      </c>
      <c r="B276" s="16"/>
      <c r="C276" s="13" t="s">
        <v>54</v>
      </c>
      <c r="D276" s="3"/>
      <c r="E276" s="4"/>
      <c r="F276" s="12"/>
      <c r="G276" s="4"/>
      <c r="H276" s="5"/>
      <c r="I276" s="5"/>
    </row>
    <row r="277">
      <c r="A277" s="6"/>
      <c r="B277" s="6"/>
      <c r="C277" s="10" t="s">
        <v>29</v>
      </c>
      <c r="D277" s="11">
        <v>3.41</v>
      </c>
      <c r="E277" s="11">
        <v>2.12</v>
      </c>
      <c r="F277" s="11">
        <f>E277*D277</f>
        <v>7.2292</v>
      </c>
      <c r="G277" s="10" t="s">
        <v>30</v>
      </c>
      <c r="H277" s="5"/>
      <c r="I277" s="5"/>
    </row>
    <row r="278">
      <c r="A278" s="17">
        <v>9999.0</v>
      </c>
      <c r="B278" s="16"/>
      <c r="C278" s="13" t="s">
        <v>31</v>
      </c>
      <c r="D278" s="3"/>
      <c r="E278" s="4"/>
      <c r="F278" s="12"/>
      <c r="G278" s="4"/>
      <c r="H278" s="5"/>
      <c r="I278" s="5"/>
    </row>
    <row r="279">
      <c r="A279" s="6"/>
      <c r="B279" s="6"/>
      <c r="C279" s="10" t="s">
        <v>29</v>
      </c>
      <c r="D279" s="11">
        <v>9.36</v>
      </c>
      <c r="E279" s="11">
        <v>2.12</v>
      </c>
      <c r="F279" s="11">
        <f>D279*E279</f>
        <v>19.8432</v>
      </c>
      <c r="G279" s="10" t="s">
        <v>32</v>
      </c>
      <c r="H279" s="5"/>
      <c r="I279" s="5"/>
    </row>
    <row r="280">
      <c r="A280" s="18" t="s">
        <v>33</v>
      </c>
      <c r="B280" s="3"/>
      <c r="C280" s="4"/>
      <c r="D280" s="11">
        <v>1.0</v>
      </c>
      <c r="E280" s="19" t="s">
        <v>11</v>
      </c>
      <c r="F280" s="11">
        <f>F279+F277</f>
        <v>27.0724</v>
      </c>
      <c r="G280" s="21"/>
      <c r="H280" s="5"/>
      <c r="I280" s="5"/>
    </row>
    <row r="281">
      <c r="A281" s="18" t="s">
        <v>22</v>
      </c>
      <c r="B281" s="3"/>
      <c r="C281" s="4"/>
      <c r="D281" s="11">
        <v>1.0</v>
      </c>
      <c r="E281" s="19" t="s">
        <v>11</v>
      </c>
      <c r="F281" s="11">
        <f>F280/D280</f>
        <v>27.0724</v>
      </c>
      <c r="G281" s="21"/>
      <c r="H281" s="5"/>
      <c r="I281" s="5"/>
    </row>
    <row r="282">
      <c r="A282" s="20" t="s">
        <v>23</v>
      </c>
      <c r="B282" s="3"/>
      <c r="C282" s="3"/>
      <c r="D282" s="4"/>
      <c r="E282" s="11"/>
      <c r="F282" s="11">
        <f>F281*1%</f>
        <v>0.270724</v>
      </c>
      <c r="G282" s="21"/>
      <c r="H282" s="5"/>
      <c r="I282" s="5"/>
    </row>
    <row r="283">
      <c r="A283" s="20" t="s">
        <v>24</v>
      </c>
      <c r="B283" s="3"/>
      <c r="C283" s="3"/>
      <c r="D283" s="4"/>
      <c r="E283" s="21"/>
      <c r="F283" s="11">
        <f>F282+F281</f>
        <v>27.343124</v>
      </c>
      <c r="G283" s="21"/>
      <c r="H283" s="5"/>
      <c r="I283" s="5"/>
    </row>
    <row r="284">
      <c r="A284" s="20" t="s">
        <v>25</v>
      </c>
      <c r="B284" s="3"/>
      <c r="C284" s="3"/>
      <c r="D284" s="4"/>
      <c r="E284" s="11"/>
      <c r="F284" s="11">
        <f>F283*15%</f>
        <v>4.1014686</v>
      </c>
      <c r="G284" s="21"/>
      <c r="H284" s="5"/>
      <c r="I284" s="5"/>
    </row>
    <row r="285">
      <c r="A285" s="20" t="s">
        <v>24</v>
      </c>
      <c r="B285" s="3"/>
      <c r="C285" s="3"/>
      <c r="D285" s="4"/>
      <c r="E285" s="21"/>
      <c r="F285" s="22">
        <f>round(F284+F283,2)</f>
        <v>31.44</v>
      </c>
      <c r="G285" s="21"/>
      <c r="H285" s="5"/>
      <c r="I285" s="5"/>
    </row>
    <row r="286">
      <c r="A286" s="23" t="str">
        <f>CONCATENATE("Say ₹ ",F274," + ",F285," x Cost Index")</f>
        <v>Say ₹ 66.79 + 31.44 x Cost Index</v>
      </c>
      <c r="B286" s="3"/>
      <c r="C286" s="3"/>
      <c r="D286" s="3"/>
      <c r="E286" s="3"/>
      <c r="F286" s="3"/>
      <c r="G286" s="4"/>
      <c r="H286" s="24">
        <f>((F268*1.01*1.15))</f>
        <v>66.78625</v>
      </c>
      <c r="I286" s="24">
        <f>((SUM(F277,F279)*1.01*1.15))</f>
        <v>31.4445926</v>
      </c>
    </row>
    <row r="287">
      <c r="A287" s="1" t="s">
        <v>0</v>
      </c>
      <c r="B287" s="1" t="s">
        <v>1</v>
      </c>
      <c r="C287" s="2" t="s">
        <v>2</v>
      </c>
      <c r="D287" s="3"/>
      <c r="E287" s="4"/>
      <c r="F287" s="2" t="s">
        <v>3</v>
      </c>
      <c r="G287" s="4"/>
      <c r="H287" s="5"/>
      <c r="I287" s="5"/>
    </row>
    <row r="288">
      <c r="A288" s="6"/>
      <c r="B288" s="6"/>
      <c r="C288" s="7" t="s">
        <v>4</v>
      </c>
      <c r="D288" s="7" t="s">
        <v>5</v>
      </c>
      <c r="E288" s="7" t="s">
        <v>6</v>
      </c>
      <c r="F288" s="7" t="s">
        <v>7</v>
      </c>
      <c r="G288" s="7" t="s">
        <v>8</v>
      </c>
      <c r="H288" s="5"/>
      <c r="I288" s="5"/>
    </row>
    <row r="289">
      <c r="A289" s="33" t="s">
        <v>68</v>
      </c>
      <c r="B289" s="3"/>
      <c r="C289" s="3"/>
      <c r="D289" s="3"/>
      <c r="E289" s="3"/>
      <c r="F289" s="3"/>
      <c r="G289" s="4"/>
      <c r="H289" s="5"/>
      <c r="I289" s="5"/>
    </row>
    <row r="290">
      <c r="A290" s="9"/>
      <c r="B290" s="10" t="s">
        <v>10</v>
      </c>
      <c r="C290" s="10" t="s">
        <v>11</v>
      </c>
      <c r="D290" s="10" t="s">
        <v>12</v>
      </c>
      <c r="E290" s="11">
        <v>1.0</v>
      </c>
      <c r="F290" s="12"/>
      <c r="G290" s="4"/>
      <c r="H290" s="5"/>
      <c r="I290" s="5"/>
    </row>
    <row r="291">
      <c r="A291" s="10" t="s">
        <v>13</v>
      </c>
      <c r="B291" s="13" t="s">
        <v>59</v>
      </c>
      <c r="C291" s="3"/>
      <c r="D291" s="3"/>
      <c r="E291" s="3"/>
      <c r="F291" s="3"/>
      <c r="G291" s="4"/>
      <c r="H291" s="5"/>
      <c r="I291" s="5"/>
    </row>
    <row r="292">
      <c r="A292" s="14" t="s">
        <v>15</v>
      </c>
      <c r="B292" s="3"/>
      <c r="C292" s="3"/>
      <c r="D292" s="3"/>
      <c r="E292" s="3"/>
      <c r="F292" s="4"/>
      <c r="G292" s="15" t="s">
        <v>16</v>
      </c>
      <c r="H292" s="5"/>
      <c r="I292" s="5"/>
    </row>
    <row r="293">
      <c r="A293" s="16"/>
      <c r="B293" s="17" t="s">
        <v>69</v>
      </c>
      <c r="C293" s="13" t="s">
        <v>70</v>
      </c>
      <c r="D293" s="3"/>
      <c r="E293" s="4"/>
      <c r="F293" s="12"/>
      <c r="G293" s="4"/>
      <c r="H293" s="5"/>
      <c r="I293" s="5"/>
    </row>
    <row r="294">
      <c r="A294" s="6"/>
      <c r="B294" s="6"/>
      <c r="C294" s="10" t="s">
        <v>19</v>
      </c>
      <c r="D294" s="11">
        <v>1.0</v>
      </c>
      <c r="E294" s="11">
        <v>123.0</v>
      </c>
      <c r="F294" s="11">
        <f>D294*E294</f>
        <v>123</v>
      </c>
      <c r="G294" s="10" t="s">
        <v>20</v>
      </c>
      <c r="H294" s="5"/>
      <c r="I294" s="5"/>
    </row>
    <row r="295">
      <c r="A295" s="18" t="s">
        <v>21</v>
      </c>
      <c r="B295" s="3"/>
      <c r="C295" s="4"/>
      <c r="D295" s="11">
        <v>1.0</v>
      </c>
      <c r="E295" s="19" t="s">
        <v>11</v>
      </c>
      <c r="F295" s="11">
        <f>F294</f>
        <v>123</v>
      </c>
      <c r="G295" s="10"/>
      <c r="H295" s="5"/>
      <c r="I295" s="5"/>
    </row>
    <row r="296">
      <c r="A296" s="18" t="s">
        <v>22</v>
      </c>
      <c r="B296" s="3"/>
      <c r="C296" s="4"/>
      <c r="D296" s="11">
        <v>1.0</v>
      </c>
      <c r="E296" s="19" t="s">
        <v>11</v>
      </c>
      <c r="F296" s="11">
        <f>F295/D295</f>
        <v>123</v>
      </c>
      <c r="G296" s="10"/>
      <c r="H296" s="5"/>
      <c r="I296" s="5"/>
    </row>
    <row r="297">
      <c r="A297" s="20" t="s">
        <v>23</v>
      </c>
      <c r="B297" s="3"/>
      <c r="C297" s="3"/>
      <c r="D297" s="4"/>
      <c r="E297" s="11"/>
      <c r="F297" s="11">
        <f>F296*1%</f>
        <v>1.23</v>
      </c>
      <c r="G297" s="10"/>
      <c r="H297" s="5"/>
      <c r="I297" s="5"/>
    </row>
    <row r="298">
      <c r="A298" s="20" t="s">
        <v>24</v>
      </c>
      <c r="B298" s="3"/>
      <c r="C298" s="3"/>
      <c r="D298" s="4"/>
      <c r="E298" s="21"/>
      <c r="F298" s="11">
        <f>F297+F296</f>
        <v>124.23</v>
      </c>
      <c r="G298" s="10"/>
      <c r="H298" s="5"/>
      <c r="I298" s="5"/>
    </row>
    <row r="299">
      <c r="A299" s="20" t="s">
        <v>25</v>
      </c>
      <c r="B299" s="3"/>
      <c r="C299" s="3"/>
      <c r="D299" s="4"/>
      <c r="E299" s="11"/>
      <c r="F299" s="11">
        <f>F298*15%</f>
        <v>18.6345</v>
      </c>
      <c r="G299" s="10"/>
      <c r="H299" s="5"/>
      <c r="I299" s="5"/>
    </row>
    <row r="300">
      <c r="A300" s="20" t="s">
        <v>24</v>
      </c>
      <c r="B300" s="3"/>
      <c r="C300" s="3"/>
      <c r="D300" s="4"/>
      <c r="E300" s="21"/>
      <c r="F300" s="22">
        <f>round(F299+F298,2)</f>
        <v>142.86</v>
      </c>
      <c r="G300" s="10"/>
      <c r="H300" s="5"/>
      <c r="I300" s="5"/>
    </row>
    <row r="301">
      <c r="A301" s="14" t="s">
        <v>26</v>
      </c>
      <c r="B301" s="3"/>
      <c r="C301" s="3"/>
      <c r="D301" s="3"/>
      <c r="E301" s="3"/>
      <c r="F301" s="4"/>
      <c r="G301" s="15" t="s">
        <v>27</v>
      </c>
      <c r="H301" s="5"/>
      <c r="I301" s="5"/>
    </row>
    <row r="302">
      <c r="A302" s="17">
        <v>9999.0</v>
      </c>
      <c r="B302" s="16"/>
      <c r="C302" s="13" t="s">
        <v>28</v>
      </c>
      <c r="D302" s="3"/>
      <c r="E302" s="4"/>
      <c r="F302" s="12"/>
      <c r="G302" s="4"/>
      <c r="H302" s="5"/>
      <c r="I302" s="5"/>
    </row>
    <row r="303">
      <c r="A303" s="6"/>
      <c r="B303" s="6"/>
      <c r="C303" s="10" t="s">
        <v>29</v>
      </c>
      <c r="D303" s="11">
        <v>3.41</v>
      </c>
      <c r="E303" s="11">
        <v>2.12</v>
      </c>
      <c r="F303" s="11">
        <f>E303*D303</f>
        <v>7.2292</v>
      </c>
      <c r="G303" s="10" t="s">
        <v>30</v>
      </c>
      <c r="H303" s="5"/>
      <c r="I303" s="5"/>
    </row>
    <row r="304">
      <c r="A304" s="17">
        <v>9999.0</v>
      </c>
      <c r="B304" s="16"/>
      <c r="C304" s="13" t="s">
        <v>31</v>
      </c>
      <c r="D304" s="3"/>
      <c r="E304" s="4"/>
      <c r="F304" s="12"/>
      <c r="G304" s="4"/>
      <c r="H304" s="5"/>
      <c r="I304" s="5"/>
    </row>
    <row r="305">
      <c r="A305" s="6"/>
      <c r="B305" s="6"/>
      <c r="C305" s="10" t="s">
        <v>29</v>
      </c>
      <c r="D305" s="11">
        <v>10.79</v>
      </c>
      <c r="E305" s="11">
        <v>2.12</v>
      </c>
      <c r="F305" s="11">
        <f>D305*E305</f>
        <v>22.8748</v>
      </c>
      <c r="G305" s="10" t="s">
        <v>32</v>
      </c>
      <c r="H305" s="5"/>
      <c r="I305" s="5"/>
    </row>
    <row r="306">
      <c r="A306" s="18" t="s">
        <v>33</v>
      </c>
      <c r="B306" s="3"/>
      <c r="C306" s="4"/>
      <c r="D306" s="11">
        <v>1.0</v>
      </c>
      <c r="E306" s="19" t="s">
        <v>11</v>
      </c>
      <c r="F306" s="11">
        <f>F305+F303</f>
        <v>30.104</v>
      </c>
      <c r="G306" s="21"/>
      <c r="H306" s="5"/>
      <c r="I306" s="5"/>
    </row>
    <row r="307">
      <c r="A307" s="18" t="s">
        <v>22</v>
      </c>
      <c r="B307" s="3"/>
      <c r="C307" s="4"/>
      <c r="D307" s="11">
        <v>1.0</v>
      </c>
      <c r="E307" s="19" t="s">
        <v>11</v>
      </c>
      <c r="F307" s="11">
        <f>F306/D306</f>
        <v>30.104</v>
      </c>
      <c r="G307" s="21"/>
      <c r="H307" s="5"/>
      <c r="I307" s="5"/>
    </row>
    <row r="308">
      <c r="A308" s="20" t="s">
        <v>23</v>
      </c>
      <c r="B308" s="3"/>
      <c r="C308" s="3"/>
      <c r="D308" s="4"/>
      <c r="E308" s="11"/>
      <c r="F308" s="11">
        <f>F307*1%</f>
        <v>0.30104</v>
      </c>
      <c r="G308" s="21"/>
      <c r="H308" s="5"/>
      <c r="I308" s="5"/>
    </row>
    <row r="309">
      <c r="A309" s="20" t="s">
        <v>24</v>
      </c>
      <c r="B309" s="3"/>
      <c r="C309" s="3"/>
      <c r="D309" s="4"/>
      <c r="E309" s="21"/>
      <c r="F309" s="11">
        <f>F308+F307</f>
        <v>30.40504</v>
      </c>
      <c r="G309" s="21"/>
      <c r="H309" s="5"/>
      <c r="I309" s="5"/>
    </row>
    <row r="310">
      <c r="A310" s="20" t="s">
        <v>25</v>
      </c>
      <c r="B310" s="3"/>
      <c r="C310" s="3"/>
      <c r="D310" s="4"/>
      <c r="E310" s="11"/>
      <c r="F310" s="11">
        <f>F309*15%</f>
        <v>4.560756</v>
      </c>
      <c r="G310" s="21"/>
      <c r="H310" s="5"/>
      <c r="I310" s="5"/>
    </row>
    <row r="311">
      <c r="A311" s="20" t="s">
        <v>24</v>
      </c>
      <c r="B311" s="3"/>
      <c r="C311" s="3"/>
      <c r="D311" s="4"/>
      <c r="E311" s="21"/>
      <c r="F311" s="22">
        <f>round(F310+F309,2)</f>
        <v>34.97</v>
      </c>
      <c r="G311" s="21"/>
      <c r="H311" s="5"/>
      <c r="I311" s="5"/>
    </row>
    <row r="312">
      <c r="A312" s="23" t="str">
        <f>CONCATENATE("Say ₹ ",F300," + ",F311," x Cost Index")</f>
        <v>Say ₹ 142.86 + 34.97 x Cost Index</v>
      </c>
      <c r="B312" s="3"/>
      <c r="C312" s="3"/>
      <c r="D312" s="3"/>
      <c r="E312" s="3"/>
      <c r="F312" s="3"/>
      <c r="G312" s="4"/>
      <c r="H312" s="24">
        <f>((F294*1.01*1.15))</f>
        <v>142.8645</v>
      </c>
      <c r="I312" s="24">
        <f>((SUM(F303,F305)*1.01*1.15))</f>
        <v>34.965796</v>
      </c>
    </row>
    <row r="313">
      <c r="A313" s="1" t="s">
        <v>0</v>
      </c>
      <c r="B313" s="1" t="s">
        <v>1</v>
      </c>
      <c r="C313" s="2" t="s">
        <v>2</v>
      </c>
      <c r="D313" s="3"/>
      <c r="E313" s="4"/>
      <c r="F313" s="2" t="s">
        <v>3</v>
      </c>
      <c r="G313" s="4"/>
      <c r="H313" s="5"/>
      <c r="I313" s="5"/>
    </row>
    <row r="314">
      <c r="A314" s="6"/>
      <c r="B314" s="6"/>
      <c r="C314" s="7" t="s">
        <v>4</v>
      </c>
      <c r="D314" s="7" t="s">
        <v>5</v>
      </c>
      <c r="E314" s="7" t="s">
        <v>6</v>
      </c>
      <c r="F314" s="7" t="s">
        <v>7</v>
      </c>
      <c r="G314" s="7" t="s">
        <v>8</v>
      </c>
      <c r="H314" s="5"/>
      <c r="I314" s="5"/>
    </row>
    <row r="315">
      <c r="A315" s="33" t="s">
        <v>71</v>
      </c>
      <c r="B315" s="3"/>
      <c r="C315" s="3"/>
      <c r="D315" s="3"/>
      <c r="E315" s="3"/>
      <c r="F315" s="3"/>
      <c r="G315" s="4"/>
      <c r="H315" s="5"/>
      <c r="I315" s="5"/>
    </row>
    <row r="316">
      <c r="A316" s="9"/>
      <c r="B316" s="10" t="s">
        <v>10</v>
      </c>
      <c r="C316" s="10" t="s">
        <v>11</v>
      </c>
      <c r="D316" s="10" t="s">
        <v>12</v>
      </c>
      <c r="E316" s="11">
        <v>1.0</v>
      </c>
      <c r="F316" s="12"/>
      <c r="G316" s="4"/>
      <c r="H316" s="5"/>
      <c r="I316" s="5"/>
    </row>
    <row r="317">
      <c r="A317" s="10" t="s">
        <v>13</v>
      </c>
      <c r="B317" s="13" t="s">
        <v>59</v>
      </c>
      <c r="C317" s="3"/>
      <c r="D317" s="3"/>
      <c r="E317" s="3"/>
      <c r="F317" s="3"/>
      <c r="G317" s="4"/>
      <c r="H317" s="5"/>
      <c r="I317" s="5"/>
    </row>
    <row r="318">
      <c r="A318" s="14" t="s">
        <v>15</v>
      </c>
      <c r="B318" s="3"/>
      <c r="C318" s="3"/>
      <c r="D318" s="3"/>
      <c r="E318" s="3"/>
      <c r="F318" s="4"/>
      <c r="G318" s="15" t="s">
        <v>16</v>
      </c>
      <c r="H318" s="5"/>
      <c r="I318" s="5"/>
    </row>
    <row r="319">
      <c r="A319" s="16"/>
      <c r="B319" s="17" t="s">
        <v>72</v>
      </c>
      <c r="C319" s="13" t="s">
        <v>73</v>
      </c>
      <c r="D319" s="3"/>
      <c r="E319" s="4"/>
      <c r="F319" s="12"/>
      <c r="G319" s="4"/>
      <c r="H319" s="5"/>
      <c r="I319" s="5"/>
    </row>
    <row r="320">
      <c r="A320" s="6"/>
      <c r="B320" s="6"/>
      <c r="C320" s="10" t="s">
        <v>19</v>
      </c>
      <c r="D320" s="11">
        <v>1.0</v>
      </c>
      <c r="E320" s="11">
        <v>117.0</v>
      </c>
      <c r="F320" s="11">
        <f>D320*E320</f>
        <v>117</v>
      </c>
      <c r="G320" s="10" t="s">
        <v>20</v>
      </c>
      <c r="H320" s="5"/>
      <c r="I320" s="5"/>
    </row>
    <row r="321">
      <c r="A321" s="18" t="s">
        <v>21</v>
      </c>
      <c r="B321" s="3"/>
      <c r="C321" s="4"/>
      <c r="D321" s="11">
        <v>1.0</v>
      </c>
      <c r="E321" s="19" t="s">
        <v>11</v>
      </c>
      <c r="F321" s="11">
        <f>F320</f>
        <v>117</v>
      </c>
      <c r="G321" s="10"/>
      <c r="H321" s="5"/>
      <c r="I321" s="5"/>
    </row>
    <row r="322">
      <c r="A322" s="18" t="s">
        <v>22</v>
      </c>
      <c r="B322" s="3"/>
      <c r="C322" s="4"/>
      <c r="D322" s="11">
        <v>1.0</v>
      </c>
      <c r="E322" s="19" t="s">
        <v>11</v>
      </c>
      <c r="F322" s="11">
        <f>F321/D321</f>
        <v>117</v>
      </c>
      <c r="G322" s="10"/>
      <c r="H322" s="5"/>
      <c r="I322" s="5"/>
    </row>
    <row r="323">
      <c r="A323" s="20" t="s">
        <v>23</v>
      </c>
      <c r="B323" s="3"/>
      <c r="C323" s="3"/>
      <c r="D323" s="4"/>
      <c r="E323" s="11"/>
      <c r="F323" s="11">
        <f>F322*1%</f>
        <v>1.17</v>
      </c>
      <c r="G323" s="10"/>
      <c r="H323" s="5"/>
      <c r="I323" s="5"/>
    </row>
    <row r="324">
      <c r="A324" s="20" t="s">
        <v>24</v>
      </c>
      <c r="B324" s="3"/>
      <c r="C324" s="3"/>
      <c r="D324" s="4"/>
      <c r="E324" s="21"/>
      <c r="F324" s="11">
        <f>F323+F322</f>
        <v>118.17</v>
      </c>
      <c r="G324" s="10"/>
      <c r="H324" s="5"/>
      <c r="I324" s="5"/>
    </row>
    <row r="325">
      <c r="A325" s="20" t="s">
        <v>25</v>
      </c>
      <c r="B325" s="3"/>
      <c r="C325" s="3"/>
      <c r="D325" s="4"/>
      <c r="E325" s="11"/>
      <c r="F325" s="11">
        <f>F324*15%</f>
        <v>17.7255</v>
      </c>
      <c r="G325" s="10"/>
      <c r="H325" s="5"/>
      <c r="I325" s="5"/>
    </row>
    <row r="326">
      <c r="A326" s="20" t="s">
        <v>24</v>
      </c>
      <c r="B326" s="3"/>
      <c r="C326" s="3"/>
      <c r="D326" s="4"/>
      <c r="E326" s="21"/>
      <c r="F326" s="22">
        <f>round(F325+F324,2)</f>
        <v>135.9</v>
      </c>
      <c r="G326" s="10"/>
      <c r="H326" s="5"/>
      <c r="I326" s="5"/>
    </row>
    <row r="327">
      <c r="A327" s="14" t="s">
        <v>26</v>
      </c>
      <c r="B327" s="3"/>
      <c r="C327" s="3"/>
      <c r="D327" s="3"/>
      <c r="E327" s="3"/>
      <c r="F327" s="4"/>
      <c r="G327" s="15" t="s">
        <v>27</v>
      </c>
      <c r="H327" s="5"/>
      <c r="I327" s="5"/>
    </row>
    <row r="328">
      <c r="A328" s="17">
        <v>9999.0</v>
      </c>
      <c r="B328" s="16"/>
      <c r="C328" s="13" t="s">
        <v>28</v>
      </c>
      <c r="D328" s="3"/>
      <c r="E328" s="4"/>
      <c r="F328" s="12"/>
      <c r="G328" s="4"/>
      <c r="H328" s="5"/>
      <c r="I328" s="5"/>
    </row>
    <row r="329">
      <c r="A329" s="6"/>
      <c r="B329" s="6"/>
      <c r="C329" s="10" t="s">
        <v>29</v>
      </c>
      <c r="D329" s="11">
        <v>3.41</v>
      </c>
      <c r="E329" s="11">
        <v>2.12</v>
      </c>
      <c r="F329" s="11">
        <f>E329*D329</f>
        <v>7.2292</v>
      </c>
      <c r="G329" s="10" t="s">
        <v>30</v>
      </c>
      <c r="H329" s="5"/>
      <c r="I329" s="5"/>
    </row>
    <row r="330">
      <c r="A330" s="17">
        <v>9999.0</v>
      </c>
      <c r="B330" s="16"/>
      <c r="C330" s="13" t="s">
        <v>31</v>
      </c>
      <c r="D330" s="3"/>
      <c r="E330" s="4"/>
      <c r="F330" s="12"/>
      <c r="G330" s="4"/>
      <c r="H330" s="5"/>
      <c r="I330" s="5"/>
    </row>
    <row r="331">
      <c r="A331" s="6"/>
      <c r="B331" s="6"/>
      <c r="C331" s="10" t="s">
        <v>29</v>
      </c>
      <c r="D331" s="11">
        <v>10.79</v>
      </c>
      <c r="E331" s="11">
        <v>2.12</v>
      </c>
      <c r="F331" s="11">
        <f>D331*E331</f>
        <v>22.8748</v>
      </c>
      <c r="G331" s="10" t="s">
        <v>32</v>
      </c>
      <c r="H331" s="5"/>
      <c r="I331" s="5"/>
    </row>
    <row r="332">
      <c r="A332" s="18" t="s">
        <v>33</v>
      </c>
      <c r="B332" s="3"/>
      <c r="C332" s="4"/>
      <c r="D332" s="11">
        <v>1.0</v>
      </c>
      <c r="E332" s="19" t="s">
        <v>11</v>
      </c>
      <c r="F332" s="11">
        <f>F331+F329</f>
        <v>30.104</v>
      </c>
      <c r="G332" s="21"/>
      <c r="H332" s="5"/>
      <c r="I332" s="5"/>
    </row>
    <row r="333">
      <c r="A333" s="18" t="s">
        <v>22</v>
      </c>
      <c r="B333" s="3"/>
      <c r="C333" s="4"/>
      <c r="D333" s="11">
        <v>1.0</v>
      </c>
      <c r="E333" s="19" t="s">
        <v>11</v>
      </c>
      <c r="F333" s="11">
        <f>F332/D332</f>
        <v>30.104</v>
      </c>
      <c r="G333" s="21"/>
      <c r="H333" s="5"/>
      <c r="I333" s="5"/>
    </row>
    <row r="334">
      <c r="A334" s="20" t="s">
        <v>23</v>
      </c>
      <c r="B334" s="3"/>
      <c r="C334" s="3"/>
      <c r="D334" s="4"/>
      <c r="E334" s="11"/>
      <c r="F334" s="11">
        <f>F333*1%</f>
        <v>0.30104</v>
      </c>
      <c r="G334" s="21"/>
      <c r="H334" s="5"/>
      <c r="I334" s="5"/>
    </row>
    <row r="335">
      <c r="A335" s="20" t="s">
        <v>24</v>
      </c>
      <c r="B335" s="3"/>
      <c r="C335" s="3"/>
      <c r="D335" s="4"/>
      <c r="E335" s="21"/>
      <c r="F335" s="11">
        <f>F334+F333</f>
        <v>30.40504</v>
      </c>
      <c r="G335" s="21"/>
      <c r="H335" s="5"/>
      <c r="I335" s="5"/>
    </row>
    <row r="336">
      <c r="A336" s="20" t="s">
        <v>25</v>
      </c>
      <c r="B336" s="3"/>
      <c r="C336" s="3"/>
      <c r="D336" s="4"/>
      <c r="E336" s="11"/>
      <c r="F336" s="11">
        <f>F335*15%</f>
        <v>4.560756</v>
      </c>
      <c r="G336" s="21"/>
      <c r="H336" s="5"/>
      <c r="I336" s="5"/>
    </row>
    <row r="337">
      <c r="A337" s="20" t="s">
        <v>24</v>
      </c>
      <c r="B337" s="3"/>
      <c r="C337" s="3"/>
      <c r="D337" s="4"/>
      <c r="E337" s="21"/>
      <c r="F337" s="22">
        <f>round(F336+F335,2)</f>
        <v>34.97</v>
      </c>
      <c r="G337" s="21"/>
      <c r="H337" s="5"/>
      <c r="I337" s="5"/>
    </row>
    <row r="338">
      <c r="A338" s="23" t="str">
        <f>CONCATENATE("Say ₹ ",F326," + ",F337," x Cost Index")</f>
        <v>Say ₹ 135.9 + 34.97 x Cost Index</v>
      </c>
      <c r="B338" s="3"/>
      <c r="C338" s="3"/>
      <c r="D338" s="3"/>
      <c r="E338" s="3"/>
      <c r="F338" s="3"/>
      <c r="G338" s="4"/>
      <c r="H338" s="24">
        <f>((F320*1.01*1.15))</f>
        <v>135.8955</v>
      </c>
      <c r="I338" s="24">
        <f>((SUM(F329,F331)*1.01*1.15))</f>
        <v>34.965796</v>
      </c>
    </row>
    <row r="339">
      <c r="A339" s="1" t="s">
        <v>0</v>
      </c>
      <c r="B339" s="1" t="s">
        <v>1</v>
      </c>
      <c r="C339" s="2" t="s">
        <v>2</v>
      </c>
      <c r="D339" s="3"/>
      <c r="E339" s="4"/>
      <c r="F339" s="2" t="s">
        <v>3</v>
      </c>
      <c r="G339" s="4"/>
      <c r="H339" s="5"/>
      <c r="I339" s="5"/>
    </row>
    <row r="340">
      <c r="A340" s="6"/>
      <c r="B340" s="6"/>
      <c r="C340" s="7" t="s">
        <v>4</v>
      </c>
      <c r="D340" s="7" t="s">
        <v>5</v>
      </c>
      <c r="E340" s="7" t="s">
        <v>6</v>
      </c>
      <c r="F340" s="7" t="s">
        <v>7</v>
      </c>
      <c r="G340" s="7" t="s">
        <v>8</v>
      </c>
      <c r="H340" s="5"/>
      <c r="I340" s="5"/>
    </row>
    <row r="341">
      <c r="A341" s="8" t="s">
        <v>74</v>
      </c>
      <c r="B341" s="3"/>
      <c r="C341" s="3"/>
      <c r="D341" s="3"/>
      <c r="E341" s="3"/>
      <c r="F341" s="3"/>
      <c r="G341" s="4"/>
      <c r="H341" s="5"/>
      <c r="I341" s="5"/>
    </row>
    <row r="342">
      <c r="A342" s="9"/>
      <c r="B342" s="10" t="s">
        <v>10</v>
      </c>
      <c r="C342" s="10" t="s">
        <v>11</v>
      </c>
      <c r="D342" s="10" t="s">
        <v>12</v>
      </c>
      <c r="E342" s="11">
        <v>1.0</v>
      </c>
      <c r="F342" s="12"/>
      <c r="G342" s="4"/>
      <c r="H342" s="5"/>
      <c r="I342" s="5"/>
    </row>
    <row r="343">
      <c r="A343" s="10" t="s">
        <v>13</v>
      </c>
      <c r="B343" s="13" t="s">
        <v>75</v>
      </c>
      <c r="C343" s="3"/>
      <c r="D343" s="3"/>
      <c r="E343" s="3"/>
      <c r="F343" s="3"/>
      <c r="G343" s="4"/>
      <c r="H343" s="5"/>
      <c r="I343" s="5"/>
    </row>
    <row r="344">
      <c r="A344" s="14" t="s">
        <v>15</v>
      </c>
      <c r="B344" s="3"/>
      <c r="C344" s="3"/>
      <c r="D344" s="3"/>
      <c r="E344" s="3"/>
      <c r="F344" s="4"/>
      <c r="G344" s="15" t="s">
        <v>16</v>
      </c>
      <c r="H344" s="5"/>
      <c r="I344" s="5"/>
    </row>
    <row r="345">
      <c r="A345" s="16"/>
      <c r="B345" s="17" t="s">
        <v>76</v>
      </c>
      <c r="C345" s="13" t="s">
        <v>77</v>
      </c>
      <c r="D345" s="3"/>
      <c r="E345" s="4"/>
      <c r="F345" s="12"/>
      <c r="G345" s="4"/>
      <c r="H345" s="5"/>
      <c r="I345" s="5"/>
    </row>
    <row r="346">
      <c r="A346" s="6"/>
      <c r="B346" s="6"/>
      <c r="C346" s="10" t="s">
        <v>19</v>
      </c>
      <c r="D346" s="11">
        <v>1.0</v>
      </c>
      <c r="E346" s="11">
        <v>30.0</v>
      </c>
      <c r="F346" s="11">
        <f>D346*E346</f>
        <v>30</v>
      </c>
      <c r="G346" s="10" t="s">
        <v>20</v>
      </c>
      <c r="H346" s="5"/>
      <c r="I346" s="5"/>
    </row>
    <row r="347">
      <c r="A347" s="18" t="s">
        <v>21</v>
      </c>
      <c r="B347" s="3"/>
      <c r="C347" s="4"/>
      <c r="D347" s="11">
        <v>1.0</v>
      </c>
      <c r="E347" s="19" t="s">
        <v>11</v>
      </c>
      <c r="F347" s="11">
        <f>F346</f>
        <v>30</v>
      </c>
      <c r="G347" s="10"/>
      <c r="H347" s="5"/>
      <c r="I347" s="5"/>
    </row>
    <row r="348">
      <c r="A348" s="18" t="s">
        <v>22</v>
      </c>
      <c r="B348" s="3"/>
      <c r="C348" s="4"/>
      <c r="D348" s="11">
        <v>1.0</v>
      </c>
      <c r="E348" s="19" t="s">
        <v>11</v>
      </c>
      <c r="F348" s="11">
        <f>F347/D347</f>
        <v>30</v>
      </c>
      <c r="G348" s="10"/>
      <c r="H348" s="5"/>
      <c r="I348" s="5"/>
    </row>
    <row r="349">
      <c r="A349" s="20" t="s">
        <v>23</v>
      </c>
      <c r="B349" s="3"/>
      <c r="C349" s="3"/>
      <c r="D349" s="4"/>
      <c r="E349" s="11"/>
      <c r="F349" s="11">
        <f>F348*1%</f>
        <v>0.3</v>
      </c>
      <c r="G349" s="10"/>
      <c r="H349" s="5"/>
      <c r="I349" s="5"/>
    </row>
    <row r="350">
      <c r="A350" s="20" t="s">
        <v>24</v>
      </c>
      <c r="B350" s="3"/>
      <c r="C350" s="3"/>
      <c r="D350" s="4"/>
      <c r="E350" s="21"/>
      <c r="F350" s="11">
        <f>F349+F348</f>
        <v>30.3</v>
      </c>
      <c r="G350" s="10"/>
      <c r="H350" s="5"/>
      <c r="I350" s="5"/>
    </row>
    <row r="351">
      <c r="A351" s="20" t="s">
        <v>25</v>
      </c>
      <c r="B351" s="3"/>
      <c r="C351" s="3"/>
      <c r="D351" s="4"/>
      <c r="E351" s="11"/>
      <c r="F351" s="11">
        <f>F350*15%</f>
        <v>4.545</v>
      </c>
      <c r="G351" s="10"/>
      <c r="H351" s="5"/>
      <c r="I351" s="5"/>
    </row>
    <row r="352">
      <c r="A352" s="20" t="s">
        <v>24</v>
      </c>
      <c r="B352" s="3"/>
      <c r="C352" s="3"/>
      <c r="D352" s="4"/>
      <c r="E352" s="21"/>
      <c r="F352" s="22">
        <f>round(F351+F350,2)</f>
        <v>34.85</v>
      </c>
      <c r="G352" s="10"/>
      <c r="H352" s="5"/>
      <c r="I352" s="5"/>
    </row>
    <row r="353">
      <c r="A353" s="14" t="s">
        <v>26</v>
      </c>
      <c r="B353" s="3"/>
      <c r="C353" s="3"/>
      <c r="D353" s="3"/>
      <c r="E353" s="3"/>
      <c r="F353" s="4"/>
      <c r="G353" s="15" t="s">
        <v>27</v>
      </c>
      <c r="H353" s="5"/>
      <c r="I353" s="5"/>
    </row>
    <row r="354">
      <c r="A354" s="17">
        <v>9999.0</v>
      </c>
      <c r="B354" s="16"/>
      <c r="C354" s="13" t="s">
        <v>54</v>
      </c>
      <c r="D354" s="3"/>
      <c r="E354" s="4"/>
      <c r="F354" s="12"/>
      <c r="G354" s="4"/>
      <c r="H354" s="5"/>
      <c r="I354" s="5"/>
    </row>
    <row r="355">
      <c r="A355" s="6"/>
      <c r="B355" s="6"/>
      <c r="C355" s="10" t="s">
        <v>29</v>
      </c>
      <c r="D355" s="11">
        <v>2.73</v>
      </c>
      <c r="E355" s="11">
        <v>2.12</v>
      </c>
      <c r="F355" s="11">
        <f>D355*E355</f>
        <v>5.7876</v>
      </c>
      <c r="G355" s="10" t="s">
        <v>30</v>
      </c>
      <c r="H355" s="5"/>
      <c r="I355" s="5"/>
    </row>
    <row r="356">
      <c r="A356" s="17">
        <v>9999.0</v>
      </c>
      <c r="B356" s="16"/>
      <c r="C356" s="13" t="s">
        <v>31</v>
      </c>
      <c r="D356" s="3"/>
      <c r="E356" s="4"/>
      <c r="F356" s="12"/>
      <c r="G356" s="4"/>
      <c r="H356" s="5"/>
      <c r="I356" s="5"/>
    </row>
    <row r="357">
      <c r="A357" s="6"/>
      <c r="B357" s="6"/>
      <c r="C357" s="10" t="s">
        <v>29</v>
      </c>
      <c r="D357" s="11">
        <v>9.36</v>
      </c>
      <c r="E357" s="11">
        <v>2.12</v>
      </c>
      <c r="F357" s="11">
        <f>D357*E357</f>
        <v>19.8432</v>
      </c>
      <c r="G357" s="10" t="s">
        <v>32</v>
      </c>
      <c r="H357" s="5"/>
      <c r="I357" s="5"/>
    </row>
    <row r="358">
      <c r="A358" s="18" t="s">
        <v>33</v>
      </c>
      <c r="B358" s="3"/>
      <c r="C358" s="4"/>
      <c r="D358" s="11">
        <v>1.0</v>
      </c>
      <c r="E358" s="19" t="s">
        <v>11</v>
      </c>
      <c r="F358" s="11">
        <f>F357+F355</f>
        <v>25.6308</v>
      </c>
      <c r="G358" s="21"/>
      <c r="H358" s="5"/>
      <c r="I358" s="5"/>
    </row>
    <row r="359">
      <c r="A359" s="18" t="s">
        <v>22</v>
      </c>
      <c r="B359" s="3"/>
      <c r="C359" s="4"/>
      <c r="D359" s="11">
        <v>1.0</v>
      </c>
      <c r="E359" s="19" t="s">
        <v>11</v>
      </c>
      <c r="F359" s="11">
        <f>F358/D358</f>
        <v>25.6308</v>
      </c>
      <c r="G359" s="21"/>
      <c r="H359" s="5"/>
      <c r="I359" s="5"/>
    </row>
    <row r="360">
      <c r="A360" s="20" t="s">
        <v>23</v>
      </c>
      <c r="B360" s="3"/>
      <c r="C360" s="3"/>
      <c r="D360" s="4"/>
      <c r="E360" s="11"/>
      <c r="F360" s="11">
        <f>F359*1%</f>
        <v>0.256308</v>
      </c>
      <c r="G360" s="21"/>
      <c r="H360" s="5"/>
      <c r="I360" s="5"/>
    </row>
    <row r="361">
      <c r="A361" s="20" t="s">
        <v>24</v>
      </c>
      <c r="B361" s="3"/>
      <c r="C361" s="3"/>
      <c r="D361" s="4"/>
      <c r="E361" s="21"/>
      <c r="F361" s="11">
        <f>F360+F359</f>
        <v>25.887108</v>
      </c>
      <c r="G361" s="21"/>
      <c r="H361" s="5"/>
      <c r="I361" s="5"/>
    </row>
    <row r="362">
      <c r="A362" s="20" t="s">
        <v>25</v>
      </c>
      <c r="B362" s="3"/>
      <c r="C362" s="3"/>
      <c r="D362" s="4"/>
      <c r="E362" s="11"/>
      <c r="F362" s="11">
        <f>F361*15%</f>
        <v>3.8830662</v>
      </c>
      <c r="G362" s="21"/>
      <c r="H362" s="5"/>
      <c r="I362" s="5"/>
    </row>
    <row r="363">
      <c r="A363" s="20" t="s">
        <v>24</v>
      </c>
      <c r="B363" s="3"/>
      <c r="C363" s="3"/>
      <c r="D363" s="4"/>
      <c r="E363" s="21"/>
      <c r="F363" s="22">
        <f>round(F362+F361,2)</f>
        <v>29.77</v>
      </c>
      <c r="G363" s="21"/>
      <c r="H363" s="5"/>
      <c r="I363" s="5"/>
    </row>
    <row r="364">
      <c r="A364" s="23" t="str">
        <f>CONCATENATE("Say ₹ ",F352," + ",F363," x Cost Index")</f>
        <v>Say ₹ 34.85 + 29.77 x Cost Index</v>
      </c>
      <c r="B364" s="3"/>
      <c r="C364" s="3"/>
      <c r="D364" s="3"/>
      <c r="E364" s="3"/>
      <c r="F364" s="3"/>
      <c r="G364" s="4"/>
      <c r="H364" s="24">
        <f>((F346*1.01*1.15))</f>
        <v>34.845</v>
      </c>
      <c r="I364" s="24">
        <f>((SUM(F355,F357)*1.01*1.15))</f>
        <v>29.7701742</v>
      </c>
    </row>
    <row r="365">
      <c r="A365" s="34" t="s">
        <v>0</v>
      </c>
      <c r="B365" s="34" t="s">
        <v>1</v>
      </c>
      <c r="C365" s="35" t="s">
        <v>2</v>
      </c>
      <c r="D365" s="3"/>
      <c r="E365" s="4"/>
      <c r="F365" s="35" t="s">
        <v>3</v>
      </c>
      <c r="G365" s="4"/>
      <c r="H365" s="36"/>
      <c r="I365" s="36"/>
    </row>
    <row r="366">
      <c r="A366" s="6"/>
      <c r="B366" s="6"/>
      <c r="C366" s="37" t="s">
        <v>4</v>
      </c>
      <c r="D366" s="37" t="s">
        <v>5</v>
      </c>
      <c r="E366" s="37" t="s">
        <v>6</v>
      </c>
      <c r="F366" s="37" t="s">
        <v>7</v>
      </c>
      <c r="G366" s="37" t="s">
        <v>8</v>
      </c>
      <c r="H366" s="36"/>
      <c r="I366" s="36"/>
    </row>
    <row r="367">
      <c r="A367" s="38" t="s">
        <v>78</v>
      </c>
      <c r="B367" s="3"/>
      <c r="C367" s="3"/>
      <c r="D367" s="3"/>
      <c r="E367" s="3"/>
      <c r="F367" s="3"/>
      <c r="G367" s="4"/>
      <c r="H367" s="36"/>
      <c r="I367" s="36"/>
    </row>
    <row r="368">
      <c r="A368" s="39"/>
      <c r="B368" s="40" t="s">
        <v>10</v>
      </c>
      <c r="C368" s="40" t="s">
        <v>11</v>
      </c>
      <c r="D368" s="40" t="s">
        <v>12</v>
      </c>
      <c r="E368" s="41">
        <v>1.0</v>
      </c>
      <c r="F368" s="42"/>
      <c r="G368" s="4"/>
      <c r="H368" s="36"/>
      <c r="I368" s="36"/>
    </row>
    <row r="369">
      <c r="A369" s="40" t="s">
        <v>13</v>
      </c>
      <c r="B369" s="43" t="s">
        <v>75</v>
      </c>
      <c r="C369" s="3"/>
      <c r="D369" s="3"/>
      <c r="E369" s="3"/>
      <c r="F369" s="3"/>
      <c r="G369" s="4"/>
      <c r="H369" s="36"/>
      <c r="I369" s="36"/>
    </row>
    <row r="370">
      <c r="A370" s="44" t="s">
        <v>15</v>
      </c>
      <c r="B370" s="3"/>
      <c r="C370" s="3"/>
      <c r="D370" s="3"/>
      <c r="E370" s="3"/>
      <c r="F370" s="4"/>
      <c r="G370" s="45" t="s">
        <v>16</v>
      </c>
      <c r="H370" s="36"/>
      <c r="I370" s="36"/>
    </row>
    <row r="371">
      <c r="A371" s="46"/>
      <c r="B371" s="47" t="s">
        <v>79</v>
      </c>
      <c r="C371" s="43" t="s">
        <v>80</v>
      </c>
      <c r="D371" s="3"/>
      <c r="E371" s="4"/>
      <c r="F371" s="42"/>
      <c r="G371" s="4"/>
      <c r="H371" s="36"/>
      <c r="I371" s="36"/>
    </row>
    <row r="372">
      <c r="A372" s="6"/>
      <c r="B372" s="6"/>
      <c r="C372" s="40" t="s">
        <v>19</v>
      </c>
      <c r="D372" s="41">
        <v>1.0</v>
      </c>
      <c r="E372" s="41">
        <v>22.5</v>
      </c>
      <c r="F372" s="41">
        <f>D372*E372</f>
        <v>22.5</v>
      </c>
      <c r="G372" s="40" t="s">
        <v>20</v>
      </c>
      <c r="H372" s="36"/>
      <c r="I372" s="36"/>
    </row>
    <row r="373">
      <c r="A373" s="48" t="s">
        <v>21</v>
      </c>
      <c r="B373" s="3"/>
      <c r="C373" s="4"/>
      <c r="D373" s="41">
        <v>1.0</v>
      </c>
      <c r="E373" s="49" t="s">
        <v>11</v>
      </c>
      <c r="F373" s="41">
        <f>F372</f>
        <v>22.5</v>
      </c>
      <c r="G373" s="39"/>
      <c r="H373" s="36"/>
      <c r="I373" s="36"/>
    </row>
    <row r="374">
      <c r="A374" s="48" t="s">
        <v>22</v>
      </c>
      <c r="B374" s="3"/>
      <c r="C374" s="4"/>
      <c r="D374" s="41">
        <v>1.0</v>
      </c>
      <c r="E374" s="49" t="s">
        <v>11</v>
      </c>
      <c r="F374" s="41">
        <f>F373/D373</f>
        <v>22.5</v>
      </c>
      <c r="G374" s="39"/>
      <c r="H374" s="36"/>
      <c r="I374" s="36"/>
    </row>
    <row r="375">
      <c r="A375" s="50" t="s">
        <v>23</v>
      </c>
      <c r="B375" s="3"/>
      <c r="C375" s="3"/>
      <c r="D375" s="4"/>
      <c r="E375" s="39"/>
      <c r="F375" s="41">
        <f>F374*1%</f>
        <v>0.225</v>
      </c>
      <c r="G375" s="39"/>
      <c r="H375" s="36"/>
      <c r="I375" s="36"/>
    </row>
    <row r="376">
      <c r="A376" s="50" t="s">
        <v>24</v>
      </c>
      <c r="B376" s="3"/>
      <c r="C376" s="3"/>
      <c r="D376" s="4"/>
      <c r="E376" s="39"/>
      <c r="F376" s="41">
        <f>F375+F374</f>
        <v>22.725</v>
      </c>
      <c r="G376" s="39"/>
      <c r="H376" s="36"/>
      <c r="I376" s="36"/>
    </row>
    <row r="377">
      <c r="A377" s="50" t="s">
        <v>25</v>
      </c>
      <c r="B377" s="3"/>
      <c r="C377" s="3"/>
      <c r="D377" s="4"/>
      <c r="E377" s="39"/>
      <c r="F377" s="41">
        <f>F376*15%</f>
        <v>3.40875</v>
      </c>
      <c r="G377" s="39"/>
      <c r="H377" s="36"/>
      <c r="I377" s="36"/>
    </row>
    <row r="378">
      <c r="A378" s="50" t="s">
        <v>24</v>
      </c>
      <c r="B378" s="3"/>
      <c r="C378" s="3"/>
      <c r="D378" s="4"/>
      <c r="E378" s="39"/>
      <c r="F378" s="51">
        <f>round(F377+F376,2)</f>
        <v>26.13</v>
      </c>
      <c r="G378" s="39"/>
      <c r="H378" s="36"/>
      <c r="I378" s="36"/>
    </row>
    <row r="379">
      <c r="A379" s="44" t="s">
        <v>26</v>
      </c>
      <c r="B379" s="3"/>
      <c r="C379" s="3"/>
      <c r="D379" s="3"/>
      <c r="E379" s="3"/>
      <c r="F379" s="4"/>
      <c r="G379" s="45" t="s">
        <v>27</v>
      </c>
      <c r="H379" s="36"/>
      <c r="I379" s="36"/>
    </row>
    <row r="380">
      <c r="A380" s="47">
        <v>9999.0</v>
      </c>
      <c r="B380" s="46"/>
      <c r="C380" s="43" t="s">
        <v>54</v>
      </c>
      <c r="D380" s="3"/>
      <c r="E380" s="4"/>
      <c r="F380" s="42"/>
      <c r="G380" s="4"/>
      <c r="H380" s="36"/>
      <c r="I380" s="36"/>
    </row>
    <row r="381">
      <c r="A381" s="6"/>
      <c r="B381" s="6"/>
      <c r="C381" s="40" t="s">
        <v>29</v>
      </c>
      <c r="D381" s="41">
        <v>2.73</v>
      </c>
      <c r="E381" s="41">
        <v>2.12</v>
      </c>
      <c r="F381" s="41">
        <f>D381*E381</f>
        <v>5.7876</v>
      </c>
      <c r="G381" s="40" t="s">
        <v>30</v>
      </c>
      <c r="H381" s="36"/>
      <c r="I381" s="36"/>
    </row>
    <row r="382">
      <c r="A382" s="47">
        <v>9999.0</v>
      </c>
      <c r="B382" s="46"/>
      <c r="C382" s="43" t="s">
        <v>31</v>
      </c>
      <c r="D382" s="3"/>
      <c r="E382" s="4"/>
      <c r="F382" s="42"/>
      <c r="G382" s="4"/>
      <c r="H382" s="36"/>
      <c r="I382" s="36"/>
    </row>
    <row r="383">
      <c r="A383" s="6"/>
      <c r="B383" s="6"/>
      <c r="C383" s="40" t="s">
        <v>29</v>
      </c>
      <c r="D383" s="41">
        <v>9.36</v>
      </c>
      <c r="E383" s="41">
        <v>2.12</v>
      </c>
      <c r="F383" s="41">
        <f>D383*E383</f>
        <v>19.8432</v>
      </c>
      <c r="G383" s="40" t="s">
        <v>32</v>
      </c>
      <c r="H383" s="36"/>
      <c r="I383" s="36"/>
    </row>
    <row r="384">
      <c r="A384" s="48" t="s">
        <v>33</v>
      </c>
      <c r="B384" s="3"/>
      <c r="C384" s="4"/>
      <c r="D384" s="41">
        <v>1.0</v>
      </c>
      <c r="E384" s="49" t="s">
        <v>11</v>
      </c>
      <c r="F384" s="41">
        <f>F383+F381</f>
        <v>25.6308</v>
      </c>
      <c r="G384" s="39"/>
      <c r="H384" s="36"/>
      <c r="I384" s="36"/>
    </row>
    <row r="385">
      <c r="A385" s="48" t="s">
        <v>22</v>
      </c>
      <c r="B385" s="3"/>
      <c r="C385" s="4"/>
      <c r="D385" s="41">
        <v>1.0</v>
      </c>
      <c r="E385" s="49" t="s">
        <v>11</v>
      </c>
      <c r="F385" s="41">
        <f>F384/D384</f>
        <v>25.6308</v>
      </c>
      <c r="G385" s="39"/>
      <c r="H385" s="36"/>
      <c r="I385" s="36"/>
    </row>
    <row r="386">
      <c r="A386" s="50" t="s">
        <v>23</v>
      </c>
      <c r="B386" s="3"/>
      <c r="C386" s="3"/>
      <c r="D386" s="4"/>
      <c r="E386" s="39"/>
      <c r="F386" s="41">
        <f>F385*1%</f>
        <v>0.256308</v>
      </c>
      <c r="G386" s="39"/>
      <c r="H386" s="36"/>
      <c r="I386" s="36"/>
    </row>
    <row r="387">
      <c r="A387" s="50" t="s">
        <v>24</v>
      </c>
      <c r="B387" s="3"/>
      <c r="C387" s="3"/>
      <c r="D387" s="4"/>
      <c r="E387" s="39"/>
      <c r="F387" s="41">
        <f>F386+F385</f>
        <v>25.887108</v>
      </c>
      <c r="G387" s="39"/>
      <c r="H387" s="36"/>
      <c r="I387" s="36"/>
    </row>
    <row r="388">
      <c r="A388" s="50" t="s">
        <v>25</v>
      </c>
      <c r="B388" s="3"/>
      <c r="C388" s="3"/>
      <c r="D388" s="4"/>
      <c r="E388" s="39"/>
      <c r="F388" s="41">
        <f>F387*15%</f>
        <v>3.8830662</v>
      </c>
      <c r="G388" s="39"/>
      <c r="H388" s="36"/>
      <c r="I388" s="36"/>
    </row>
    <row r="389">
      <c r="A389" s="50" t="s">
        <v>24</v>
      </c>
      <c r="B389" s="3"/>
      <c r="C389" s="3"/>
      <c r="D389" s="4"/>
      <c r="E389" s="39"/>
      <c r="F389" s="51">
        <f>round(F388+F387,2)</f>
        <v>29.77</v>
      </c>
      <c r="G389" s="39"/>
      <c r="H389" s="36"/>
      <c r="I389" s="36"/>
    </row>
    <row r="390">
      <c r="A390" s="52" t="str">
        <f>CONCATENATE("Say ₹ ",F378," + ",F389," x Cost Index")</f>
        <v>Say ₹ 26.13 + 29.77 x Cost Index</v>
      </c>
      <c r="B390" s="3"/>
      <c r="C390" s="3"/>
      <c r="D390" s="3"/>
      <c r="E390" s="3"/>
      <c r="F390" s="3"/>
      <c r="G390" s="4"/>
      <c r="H390" s="53">
        <f>((F372*1.01*1.15))</f>
        <v>26.13375</v>
      </c>
      <c r="I390" s="53">
        <f>((SUM(F381,F383)*1.01*1.15))</f>
        <v>29.7701742</v>
      </c>
    </row>
    <row r="391">
      <c r="A391" s="34" t="s">
        <v>0</v>
      </c>
      <c r="B391" s="34" t="s">
        <v>1</v>
      </c>
      <c r="C391" s="35" t="s">
        <v>2</v>
      </c>
      <c r="D391" s="3"/>
      <c r="E391" s="4"/>
      <c r="F391" s="35" t="s">
        <v>3</v>
      </c>
      <c r="G391" s="4"/>
      <c r="H391" s="36"/>
      <c r="I391" s="36"/>
    </row>
    <row r="392">
      <c r="A392" s="6"/>
      <c r="B392" s="6"/>
      <c r="C392" s="37" t="s">
        <v>4</v>
      </c>
      <c r="D392" s="37" t="s">
        <v>5</v>
      </c>
      <c r="E392" s="37" t="s">
        <v>6</v>
      </c>
      <c r="F392" s="37" t="s">
        <v>7</v>
      </c>
      <c r="G392" s="37" t="s">
        <v>8</v>
      </c>
      <c r="H392" s="36"/>
      <c r="I392" s="36"/>
    </row>
    <row r="393">
      <c r="A393" s="54" t="s">
        <v>81</v>
      </c>
      <c r="B393" s="3"/>
      <c r="C393" s="3"/>
      <c r="D393" s="3"/>
      <c r="E393" s="3"/>
      <c r="F393" s="3"/>
      <c r="G393" s="4"/>
      <c r="H393" s="36"/>
      <c r="I393" s="36"/>
    </row>
    <row r="394">
      <c r="A394" s="39"/>
      <c r="B394" s="40" t="s">
        <v>10</v>
      </c>
      <c r="C394" s="40" t="s">
        <v>11</v>
      </c>
      <c r="D394" s="40" t="s">
        <v>12</v>
      </c>
      <c r="E394" s="41">
        <v>1.0</v>
      </c>
      <c r="F394" s="42"/>
      <c r="G394" s="4"/>
      <c r="H394" s="36"/>
      <c r="I394" s="36"/>
    </row>
    <row r="395">
      <c r="A395" s="40" t="s">
        <v>13</v>
      </c>
      <c r="B395" s="43" t="s">
        <v>75</v>
      </c>
      <c r="C395" s="3"/>
      <c r="D395" s="3"/>
      <c r="E395" s="3"/>
      <c r="F395" s="3"/>
      <c r="G395" s="4"/>
      <c r="H395" s="36"/>
      <c r="I395" s="36"/>
    </row>
    <row r="396">
      <c r="A396" s="44" t="s">
        <v>15</v>
      </c>
      <c r="B396" s="3"/>
      <c r="C396" s="3"/>
      <c r="D396" s="3"/>
      <c r="E396" s="3"/>
      <c r="F396" s="4"/>
      <c r="G396" s="45" t="s">
        <v>16</v>
      </c>
      <c r="H396" s="36"/>
      <c r="I396" s="36"/>
    </row>
    <row r="397">
      <c r="A397" s="46"/>
      <c r="B397" s="55" t="s">
        <v>82</v>
      </c>
      <c r="C397" s="56" t="s">
        <v>83</v>
      </c>
      <c r="D397" s="3"/>
      <c r="E397" s="4"/>
      <c r="F397" s="42"/>
      <c r="G397" s="4"/>
      <c r="H397" s="36"/>
      <c r="I397" s="36"/>
    </row>
    <row r="398">
      <c r="A398" s="6"/>
      <c r="B398" s="6"/>
      <c r="C398" s="40" t="s">
        <v>19</v>
      </c>
      <c r="D398" s="41">
        <v>1.0</v>
      </c>
      <c r="E398" s="57">
        <v>36.5</v>
      </c>
      <c r="F398" s="41">
        <f>D398*E398</f>
        <v>36.5</v>
      </c>
      <c r="G398" s="40" t="s">
        <v>20</v>
      </c>
      <c r="H398" s="36"/>
      <c r="I398" s="36"/>
    </row>
    <row r="399">
      <c r="A399" s="48" t="s">
        <v>21</v>
      </c>
      <c r="B399" s="3"/>
      <c r="C399" s="4"/>
      <c r="D399" s="41">
        <v>1.0</v>
      </c>
      <c r="E399" s="49" t="s">
        <v>11</v>
      </c>
      <c r="F399" s="41">
        <f>F398</f>
        <v>36.5</v>
      </c>
      <c r="G399" s="39"/>
      <c r="H399" s="36"/>
      <c r="I399" s="36"/>
    </row>
    <row r="400">
      <c r="A400" s="48" t="s">
        <v>22</v>
      </c>
      <c r="B400" s="3"/>
      <c r="C400" s="4"/>
      <c r="D400" s="41">
        <v>1.0</v>
      </c>
      <c r="E400" s="49" t="s">
        <v>11</v>
      </c>
      <c r="F400" s="41">
        <f>F399/D399</f>
        <v>36.5</v>
      </c>
      <c r="G400" s="39"/>
      <c r="H400" s="36"/>
      <c r="I400" s="36"/>
    </row>
    <row r="401">
      <c r="A401" s="50" t="s">
        <v>23</v>
      </c>
      <c r="B401" s="3"/>
      <c r="C401" s="3"/>
      <c r="D401" s="4"/>
      <c r="E401" s="39"/>
      <c r="F401" s="41">
        <f>F400*1%</f>
        <v>0.365</v>
      </c>
      <c r="G401" s="39"/>
      <c r="H401" s="36"/>
      <c r="I401" s="36"/>
    </row>
    <row r="402">
      <c r="A402" s="50" t="s">
        <v>24</v>
      </c>
      <c r="B402" s="3"/>
      <c r="C402" s="3"/>
      <c r="D402" s="4"/>
      <c r="E402" s="39"/>
      <c r="F402" s="41">
        <f>F401+F400</f>
        <v>36.865</v>
      </c>
      <c r="G402" s="39"/>
      <c r="H402" s="36"/>
      <c r="I402" s="36"/>
    </row>
    <row r="403">
      <c r="A403" s="50" t="s">
        <v>25</v>
      </c>
      <c r="B403" s="3"/>
      <c r="C403" s="3"/>
      <c r="D403" s="4"/>
      <c r="E403" s="39"/>
      <c r="F403" s="41">
        <f>F402*15%</f>
        <v>5.52975</v>
      </c>
      <c r="G403" s="39"/>
      <c r="H403" s="36"/>
      <c r="I403" s="36"/>
    </row>
    <row r="404">
      <c r="A404" s="50" t="s">
        <v>24</v>
      </c>
      <c r="B404" s="3"/>
      <c r="C404" s="3"/>
      <c r="D404" s="4"/>
      <c r="E404" s="39"/>
      <c r="F404" s="51">
        <f>round(F403+F402,2)</f>
        <v>42.39</v>
      </c>
      <c r="G404" s="39"/>
      <c r="H404" s="36"/>
      <c r="I404" s="36"/>
    </row>
    <row r="405">
      <c r="A405" s="44" t="s">
        <v>26</v>
      </c>
      <c r="B405" s="3"/>
      <c r="C405" s="3"/>
      <c r="D405" s="3"/>
      <c r="E405" s="3"/>
      <c r="F405" s="4"/>
      <c r="G405" s="45" t="s">
        <v>27</v>
      </c>
      <c r="H405" s="36"/>
      <c r="I405" s="36"/>
    </row>
    <row r="406">
      <c r="A406" s="47">
        <v>9999.0</v>
      </c>
      <c r="B406" s="46"/>
      <c r="C406" s="43" t="s">
        <v>54</v>
      </c>
      <c r="D406" s="3"/>
      <c r="E406" s="4"/>
      <c r="F406" s="42"/>
      <c r="G406" s="4"/>
      <c r="H406" s="36"/>
      <c r="I406" s="36"/>
    </row>
    <row r="407">
      <c r="A407" s="6"/>
      <c r="B407" s="6"/>
      <c r="C407" s="40" t="s">
        <v>29</v>
      </c>
      <c r="D407" s="41">
        <v>2.73</v>
      </c>
      <c r="E407" s="41">
        <v>2.12</v>
      </c>
      <c r="F407" s="41">
        <f>D407*E407</f>
        <v>5.7876</v>
      </c>
      <c r="G407" s="40" t="s">
        <v>30</v>
      </c>
      <c r="H407" s="36"/>
      <c r="I407" s="36"/>
    </row>
    <row r="408">
      <c r="A408" s="47">
        <v>9999.0</v>
      </c>
      <c r="B408" s="46"/>
      <c r="C408" s="43" t="s">
        <v>31</v>
      </c>
      <c r="D408" s="3"/>
      <c r="E408" s="4"/>
      <c r="F408" s="42"/>
      <c r="G408" s="4"/>
      <c r="H408" s="36"/>
      <c r="I408" s="36"/>
    </row>
    <row r="409">
      <c r="A409" s="6"/>
      <c r="B409" s="6"/>
      <c r="C409" s="40" t="s">
        <v>29</v>
      </c>
      <c r="D409" s="41">
        <v>9.36</v>
      </c>
      <c r="E409" s="41">
        <v>2.12</v>
      </c>
      <c r="F409" s="41">
        <f>D409*E409</f>
        <v>19.8432</v>
      </c>
      <c r="G409" s="40" t="s">
        <v>32</v>
      </c>
      <c r="H409" s="36"/>
      <c r="I409" s="36"/>
    </row>
    <row r="410">
      <c r="A410" s="48" t="s">
        <v>33</v>
      </c>
      <c r="B410" s="3"/>
      <c r="C410" s="4"/>
      <c r="D410" s="41">
        <v>1.0</v>
      </c>
      <c r="E410" s="49" t="s">
        <v>11</v>
      </c>
      <c r="F410" s="41">
        <f>F409+F407</f>
        <v>25.6308</v>
      </c>
      <c r="G410" s="39"/>
      <c r="H410" s="36"/>
      <c r="I410" s="36"/>
    </row>
    <row r="411">
      <c r="A411" s="48" t="s">
        <v>22</v>
      </c>
      <c r="B411" s="3"/>
      <c r="C411" s="4"/>
      <c r="D411" s="41">
        <v>1.0</v>
      </c>
      <c r="E411" s="49" t="s">
        <v>11</v>
      </c>
      <c r="F411" s="41">
        <f>F410/D410</f>
        <v>25.6308</v>
      </c>
      <c r="G411" s="39"/>
      <c r="H411" s="36"/>
      <c r="I411" s="36"/>
    </row>
    <row r="412">
      <c r="A412" s="50" t="s">
        <v>23</v>
      </c>
      <c r="B412" s="3"/>
      <c r="C412" s="3"/>
      <c r="D412" s="4"/>
      <c r="E412" s="39"/>
      <c r="F412" s="41">
        <f>F411*1%</f>
        <v>0.256308</v>
      </c>
      <c r="G412" s="39"/>
      <c r="H412" s="36"/>
      <c r="I412" s="36"/>
    </row>
    <row r="413">
      <c r="A413" s="50" t="s">
        <v>24</v>
      </c>
      <c r="B413" s="3"/>
      <c r="C413" s="3"/>
      <c r="D413" s="4"/>
      <c r="E413" s="39"/>
      <c r="F413" s="41">
        <f>F412+F411</f>
        <v>25.887108</v>
      </c>
      <c r="G413" s="39"/>
      <c r="H413" s="36"/>
      <c r="I413" s="36"/>
    </row>
    <row r="414">
      <c r="A414" s="50" t="s">
        <v>25</v>
      </c>
      <c r="B414" s="3"/>
      <c r="C414" s="3"/>
      <c r="D414" s="4"/>
      <c r="E414" s="39"/>
      <c r="F414" s="41">
        <f>F413*15%</f>
        <v>3.8830662</v>
      </c>
      <c r="G414" s="39"/>
      <c r="H414" s="36"/>
      <c r="I414" s="36"/>
    </row>
    <row r="415">
      <c r="A415" s="50" t="s">
        <v>24</v>
      </c>
      <c r="B415" s="3"/>
      <c r="C415" s="3"/>
      <c r="D415" s="4"/>
      <c r="E415" s="39"/>
      <c r="F415" s="51">
        <f>round(F414+F413,2)</f>
        <v>29.77</v>
      </c>
      <c r="G415" s="39"/>
      <c r="H415" s="36"/>
      <c r="I415" s="36"/>
    </row>
    <row r="416">
      <c r="A416" s="52" t="str">
        <f>CONCATENATE("Say ₹ ",F404," + ",F415," x Cost Index")</f>
        <v>Say ₹ 42.39 + 29.77 x Cost Index</v>
      </c>
      <c r="B416" s="3"/>
      <c r="C416" s="3"/>
      <c r="D416" s="3"/>
      <c r="E416" s="3"/>
      <c r="F416" s="3"/>
      <c r="G416" s="4"/>
      <c r="H416" s="53">
        <f>((F398*1.01*1.15))</f>
        <v>42.39475</v>
      </c>
      <c r="I416" s="53">
        <f>((SUM(F407,F409)*1.01*1.15))</f>
        <v>29.7701742</v>
      </c>
    </row>
    <row r="417">
      <c r="A417" s="34" t="s">
        <v>0</v>
      </c>
      <c r="B417" s="34" t="s">
        <v>1</v>
      </c>
      <c r="C417" s="35" t="s">
        <v>2</v>
      </c>
      <c r="D417" s="3"/>
      <c r="E417" s="4"/>
      <c r="F417" s="35" t="s">
        <v>3</v>
      </c>
      <c r="G417" s="4"/>
      <c r="H417" s="58"/>
      <c r="I417" s="58"/>
    </row>
    <row r="418">
      <c r="A418" s="6"/>
      <c r="B418" s="6"/>
      <c r="C418" s="37" t="s">
        <v>4</v>
      </c>
      <c r="D418" s="37" t="s">
        <v>5</v>
      </c>
      <c r="E418" s="37" t="s">
        <v>6</v>
      </c>
      <c r="F418" s="37" t="s">
        <v>7</v>
      </c>
      <c r="G418" s="37" t="s">
        <v>8</v>
      </c>
      <c r="H418" s="58"/>
      <c r="I418" s="58"/>
    </row>
    <row r="419">
      <c r="A419" s="54" t="s">
        <v>84</v>
      </c>
      <c r="B419" s="3"/>
      <c r="C419" s="3"/>
      <c r="D419" s="3"/>
      <c r="E419" s="3"/>
      <c r="F419" s="3"/>
      <c r="G419" s="4"/>
      <c r="H419" s="58"/>
      <c r="I419" s="58"/>
    </row>
    <row r="420">
      <c r="A420" s="39"/>
      <c r="B420" s="40" t="s">
        <v>10</v>
      </c>
      <c r="C420" s="40" t="s">
        <v>11</v>
      </c>
      <c r="D420" s="40" t="s">
        <v>12</v>
      </c>
      <c r="E420" s="41">
        <v>1.0</v>
      </c>
      <c r="F420" s="42"/>
      <c r="G420" s="4"/>
      <c r="H420" s="58"/>
      <c r="I420" s="58"/>
    </row>
    <row r="421">
      <c r="A421" s="40" t="s">
        <v>13</v>
      </c>
      <c r="B421" s="43" t="s">
        <v>75</v>
      </c>
      <c r="C421" s="3"/>
      <c r="D421" s="3"/>
      <c r="E421" s="3"/>
      <c r="F421" s="3"/>
      <c r="G421" s="4"/>
      <c r="H421" s="58"/>
      <c r="I421" s="58"/>
    </row>
    <row r="422">
      <c r="A422" s="44" t="s">
        <v>15</v>
      </c>
      <c r="B422" s="3"/>
      <c r="C422" s="3"/>
      <c r="D422" s="3"/>
      <c r="E422" s="3"/>
      <c r="F422" s="4"/>
      <c r="G422" s="45" t="s">
        <v>16</v>
      </c>
      <c r="H422" s="58"/>
      <c r="I422" s="58"/>
    </row>
    <row r="423">
      <c r="A423" s="46"/>
      <c r="B423" s="55" t="s">
        <v>85</v>
      </c>
      <c r="C423" s="56" t="s">
        <v>86</v>
      </c>
      <c r="D423" s="3"/>
      <c r="E423" s="4"/>
      <c r="F423" s="42"/>
      <c r="G423" s="4"/>
      <c r="H423" s="58"/>
      <c r="I423" s="58"/>
    </row>
    <row r="424">
      <c r="A424" s="6"/>
      <c r="B424" s="6"/>
      <c r="C424" s="40" t="s">
        <v>19</v>
      </c>
      <c r="D424" s="41">
        <v>1.0</v>
      </c>
      <c r="E424" s="57">
        <v>49.0</v>
      </c>
      <c r="F424" s="41">
        <f>D424*E424</f>
        <v>49</v>
      </c>
      <c r="G424" s="40" t="s">
        <v>20</v>
      </c>
      <c r="H424" s="58"/>
      <c r="I424" s="58"/>
    </row>
    <row r="425">
      <c r="A425" s="48" t="s">
        <v>21</v>
      </c>
      <c r="B425" s="3"/>
      <c r="C425" s="4"/>
      <c r="D425" s="41">
        <v>1.0</v>
      </c>
      <c r="E425" s="49" t="s">
        <v>11</v>
      </c>
      <c r="F425" s="41">
        <f>F424</f>
        <v>49</v>
      </c>
      <c r="G425" s="39"/>
      <c r="H425" s="58"/>
      <c r="I425" s="58"/>
    </row>
    <row r="426">
      <c r="A426" s="48" t="s">
        <v>22</v>
      </c>
      <c r="B426" s="3"/>
      <c r="C426" s="4"/>
      <c r="D426" s="41">
        <v>1.0</v>
      </c>
      <c r="E426" s="49" t="s">
        <v>11</v>
      </c>
      <c r="F426" s="41">
        <f>F425/D425</f>
        <v>49</v>
      </c>
      <c r="G426" s="39"/>
      <c r="H426" s="58"/>
      <c r="I426" s="58"/>
    </row>
    <row r="427">
      <c r="A427" s="50" t="s">
        <v>23</v>
      </c>
      <c r="B427" s="3"/>
      <c r="C427" s="3"/>
      <c r="D427" s="4"/>
      <c r="E427" s="39"/>
      <c r="F427" s="41">
        <f>F426*1%</f>
        <v>0.49</v>
      </c>
      <c r="G427" s="39"/>
      <c r="H427" s="58"/>
      <c r="I427" s="58"/>
    </row>
    <row r="428">
      <c r="A428" s="50" t="s">
        <v>24</v>
      </c>
      <c r="B428" s="3"/>
      <c r="C428" s="3"/>
      <c r="D428" s="4"/>
      <c r="E428" s="39"/>
      <c r="F428" s="41">
        <f>F427+F426</f>
        <v>49.49</v>
      </c>
      <c r="G428" s="39"/>
      <c r="H428" s="58"/>
      <c r="I428" s="58"/>
    </row>
    <row r="429">
      <c r="A429" s="50" t="s">
        <v>25</v>
      </c>
      <c r="B429" s="3"/>
      <c r="C429" s="3"/>
      <c r="D429" s="4"/>
      <c r="E429" s="39"/>
      <c r="F429" s="41">
        <f>F428*15%</f>
        <v>7.4235</v>
      </c>
      <c r="G429" s="39"/>
      <c r="H429" s="58"/>
      <c r="I429" s="58"/>
    </row>
    <row r="430">
      <c r="A430" s="50" t="s">
        <v>24</v>
      </c>
      <c r="B430" s="3"/>
      <c r="C430" s="3"/>
      <c r="D430" s="4"/>
      <c r="E430" s="39"/>
      <c r="F430" s="51">
        <f>round(F429+F428,2)</f>
        <v>56.91</v>
      </c>
      <c r="G430" s="39"/>
      <c r="H430" s="58"/>
      <c r="I430" s="58"/>
    </row>
    <row r="431">
      <c r="A431" s="44" t="s">
        <v>26</v>
      </c>
      <c r="B431" s="3"/>
      <c r="C431" s="3"/>
      <c r="D431" s="3"/>
      <c r="E431" s="3"/>
      <c r="F431" s="4"/>
      <c r="G431" s="45" t="s">
        <v>27</v>
      </c>
      <c r="H431" s="58"/>
      <c r="I431" s="58"/>
    </row>
    <row r="432">
      <c r="A432" s="47">
        <v>9999.0</v>
      </c>
      <c r="B432" s="46"/>
      <c r="C432" s="43" t="s">
        <v>54</v>
      </c>
      <c r="D432" s="3"/>
      <c r="E432" s="4"/>
      <c r="F432" s="42"/>
      <c r="G432" s="4"/>
      <c r="H432" s="58"/>
      <c r="I432" s="58"/>
    </row>
    <row r="433">
      <c r="A433" s="6"/>
      <c r="B433" s="6"/>
      <c r="C433" s="40" t="s">
        <v>29</v>
      </c>
      <c r="D433" s="41">
        <v>2.73</v>
      </c>
      <c r="E433" s="41">
        <v>2.12</v>
      </c>
      <c r="F433" s="41">
        <f>D433*E433</f>
        <v>5.7876</v>
      </c>
      <c r="G433" s="40" t="s">
        <v>30</v>
      </c>
      <c r="H433" s="58"/>
      <c r="I433" s="58"/>
    </row>
    <row r="434">
      <c r="A434" s="47">
        <v>9999.0</v>
      </c>
      <c r="B434" s="46"/>
      <c r="C434" s="43" t="s">
        <v>31</v>
      </c>
      <c r="D434" s="3"/>
      <c r="E434" s="4"/>
      <c r="F434" s="42"/>
      <c r="G434" s="4"/>
      <c r="H434" s="58"/>
      <c r="I434" s="58"/>
    </row>
    <row r="435">
      <c r="A435" s="6"/>
      <c r="B435" s="6"/>
      <c r="C435" s="40" t="s">
        <v>29</v>
      </c>
      <c r="D435" s="41">
        <v>9.36</v>
      </c>
      <c r="E435" s="41">
        <v>2.12</v>
      </c>
      <c r="F435" s="41">
        <f>D435*E435</f>
        <v>19.8432</v>
      </c>
      <c r="G435" s="40" t="s">
        <v>32</v>
      </c>
      <c r="H435" s="58"/>
      <c r="I435" s="58"/>
    </row>
    <row r="436">
      <c r="A436" s="48" t="s">
        <v>33</v>
      </c>
      <c r="B436" s="3"/>
      <c r="C436" s="4"/>
      <c r="D436" s="41">
        <v>1.0</v>
      </c>
      <c r="E436" s="49" t="s">
        <v>11</v>
      </c>
      <c r="F436" s="41">
        <f>F435+F433</f>
        <v>25.6308</v>
      </c>
      <c r="G436" s="39"/>
      <c r="H436" s="58"/>
      <c r="I436" s="58"/>
    </row>
    <row r="437">
      <c r="A437" s="48" t="s">
        <v>22</v>
      </c>
      <c r="B437" s="3"/>
      <c r="C437" s="4"/>
      <c r="D437" s="41">
        <v>1.0</v>
      </c>
      <c r="E437" s="49" t="s">
        <v>11</v>
      </c>
      <c r="F437" s="41">
        <f>F436/D436</f>
        <v>25.6308</v>
      </c>
      <c r="G437" s="39"/>
      <c r="H437" s="58"/>
      <c r="I437" s="58"/>
    </row>
    <row r="438">
      <c r="A438" s="50" t="s">
        <v>23</v>
      </c>
      <c r="B438" s="3"/>
      <c r="C438" s="3"/>
      <c r="D438" s="4"/>
      <c r="E438" s="39"/>
      <c r="F438" s="41">
        <f>F437*1%</f>
        <v>0.256308</v>
      </c>
      <c r="G438" s="39"/>
      <c r="H438" s="58"/>
      <c r="I438" s="58"/>
    </row>
    <row r="439">
      <c r="A439" s="50" t="s">
        <v>24</v>
      </c>
      <c r="B439" s="3"/>
      <c r="C439" s="3"/>
      <c r="D439" s="4"/>
      <c r="E439" s="39"/>
      <c r="F439" s="41">
        <f>F438+F437</f>
        <v>25.887108</v>
      </c>
      <c r="G439" s="39"/>
      <c r="H439" s="58"/>
      <c r="I439" s="58"/>
    </row>
    <row r="440">
      <c r="A440" s="50" t="s">
        <v>25</v>
      </c>
      <c r="B440" s="3"/>
      <c r="C440" s="3"/>
      <c r="D440" s="4"/>
      <c r="E440" s="39"/>
      <c r="F440" s="41">
        <f>F439*15%</f>
        <v>3.8830662</v>
      </c>
      <c r="G440" s="39"/>
      <c r="H440" s="58"/>
      <c r="I440" s="58"/>
    </row>
    <row r="441">
      <c r="A441" s="50" t="s">
        <v>24</v>
      </c>
      <c r="B441" s="3"/>
      <c r="C441" s="3"/>
      <c r="D441" s="4"/>
      <c r="E441" s="39"/>
      <c r="F441" s="51">
        <f>round(F440+F439,2)</f>
        <v>29.77</v>
      </c>
      <c r="G441" s="39"/>
      <c r="H441" s="58"/>
      <c r="I441" s="58"/>
    </row>
    <row r="442">
      <c r="A442" s="52" t="str">
        <f>CONCATENATE("Say ₹ ",F430," + ",F441," x Cost Index")</f>
        <v>Say ₹ 56.91 + 29.77 x Cost Index</v>
      </c>
      <c r="B442" s="3"/>
      <c r="C442" s="3"/>
      <c r="D442" s="3"/>
      <c r="E442" s="3"/>
      <c r="F442" s="3"/>
      <c r="G442" s="4"/>
      <c r="H442" s="53">
        <f>((F424*1.01*1.15))</f>
        <v>56.9135</v>
      </c>
      <c r="I442" s="53">
        <f>((SUM(F433,F435)*1.01*1.15))</f>
        <v>29.7701742</v>
      </c>
    </row>
    <row r="443">
      <c r="A443" s="1" t="s">
        <v>0</v>
      </c>
      <c r="B443" s="1" t="s">
        <v>1</v>
      </c>
      <c r="C443" s="2" t="s">
        <v>2</v>
      </c>
      <c r="D443" s="3"/>
      <c r="E443" s="4"/>
      <c r="F443" s="2" t="s">
        <v>3</v>
      </c>
      <c r="G443" s="4"/>
      <c r="H443" s="5"/>
      <c r="I443" s="5"/>
    </row>
    <row r="444">
      <c r="A444" s="6"/>
      <c r="B444" s="6"/>
      <c r="C444" s="7" t="s">
        <v>4</v>
      </c>
      <c r="D444" s="7" t="s">
        <v>5</v>
      </c>
      <c r="E444" s="7" t="s">
        <v>6</v>
      </c>
      <c r="F444" s="7" t="s">
        <v>7</v>
      </c>
      <c r="G444" s="7" t="s">
        <v>8</v>
      </c>
      <c r="H444" s="5"/>
      <c r="I444" s="5"/>
    </row>
    <row r="445">
      <c r="A445" s="8" t="s">
        <v>87</v>
      </c>
      <c r="B445" s="3"/>
      <c r="C445" s="3"/>
      <c r="D445" s="3"/>
      <c r="E445" s="3"/>
      <c r="F445" s="3"/>
      <c r="G445" s="4"/>
      <c r="H445" s="5"/>
      <c r="I445" s="5"/>
    </row>
    <row r="446">
      <c r="A446" s="9"/>
      <c r="B446" s="10" t="s">
        <v>10</v>
      </c>
      <c r="C446" s="10" t="s">
        <v>11</v>
      </c>
      <c r="D446" s="10" t="s">
        <v>12</v>
      </c>
      <c r="E446" s="11">
        <v>1.0</v>
      </c>
      <c r="F446" s="12"/>
      <c r="G446" s="4"/>
      <c r="H446" s="5"/>
      <c r="I446" s="5"/>
    </row>
    <row r="447">
      <c r="A447" s="10" t="s">
        <v>13</v>
      </c>
      <c r="B447" s="13" t="s">
        <v>75</v>
      </c>
      <c r="C447" s="3"/>
      <c r="D447" s="3"/>
      <c r="E447" s="3"/>
      <c r="F447" s="3"/>
      <c r="G447" s="4"/>
      <c r="H447" s="5"/>
      <c r="I447" s="5"/>
    </row>
    <row r="448">
      <c r="A448" s="14" t="s">
        <v>15</v>
      </c>
      <c r="B448" s="3"/>
      <c r="C448" s="3"/>
      <c r="D448" s="3"/>
      <c r="E448" s="3"/>
      <c r="F448" s="4"/>
      <c r="G448" s="15" t="s">
        <v>16</v>
      </c>
      <c r="H448" s="5"/>
      <c r="I448" s="5"/>
    </row>
    <row r="449">
      <c r="A449" s="16"/>
      <c r="B449" s="17" t="s">
        <v>88</v>
      </c>
      <c r="C449" s="13" t="s">
        <v>89</v>
      </c>
      <c r="D449" s="3"/>
      <c r="E449" s="4"/>
      <c r="F449" s="12"/>
      <c r="G449" s="4"/>
      <c r="H449" s="5"/>
      <c r="I449" s="5"/>
    </row>
    <row r="450">
      <c r="A450" s="6"/>
      <c r="B450" s="6"/>
      <c r="C450" s="10" t="s">
        <v>19</v>
      </c>
      <c r="D450" s="11">
        <v>1.0</v>
      </c>
      <c r="E450" s="11">
        <v>28.0</v>
      </c>
      <c r="F450" s="11">
        <f>D450*E450</f>
        <v>28</v>
      </c>
      <c r="G450" s="10" t="s">
        <v>20</v>
      </c>
      <c r="H450" s="5"/>
      <c r="I450" s="5"/>
    </row>
    <row r="451">
      <c r="A451" s="18" t="s">
        <v>21</v>
      </c>
      <c r="B451" s="3"/>
      <c r="C451" s="4"/>
      <c r="D451" s="11">
        <v>1.0</v>
      </c>
      <c r="E451" s="19" t="s">
        <v>11</v>
      </c>
      <c r="F451" s="11">
        <f>F450</f>
        <v>28</v>
      </c>
      <c r="G451" s="10"/>
      <c r="H451" s="5"/>
      <c r="I451" s="5"/>
    </row>
    <row r="452">
      <c r="A452" s="18" t="s">
        <v>22</v>
      </c>
      <c r="B452" s="3"/>
      <c r="C452" s="4"/>
      <c r="D452" s="11">
        <v>1.0</v>
      </c>
      <c r="E452" s="19" t="s">
        <v>11</v>
      </c>
      <c r="F452" s="11">
        <f>F451/D451</f>
        <v>28</v>
      </c>
      <c r="G452" s="10"/>
      <c r="H452" s="5"/>
      <c r="I452" s="5"/>
    </row>
    <row r="453">
      <c r="A453" s="20" t="s">
        <v>23</v>
      </c>
      <c r="B453" s="3"/>
      <c r="C453" s="3"/>
      <c r="D453" s="4"/>
      <c r="E453" s="11"/>
      <c r="F453" s="11">
        <f>F452*1%</f>
        <v>0.28</v>
      </c>
      <c r="G453" s="10"/>
      <c r="H453" s="5"/>
      <c r="I453" s="5"/>
    </row>
    <row r="454">
      <c r="A454" s="20" t="s">
        <v>24</v>
      </c>
      <c r="B454" s="3"/>
      <c r="C454" s="3"/>
      <c r="D454" s="4"/>
      <c r="E454" s="21"/>
      <c r="F454" s="11">
        <f>F453+F452</f>
        <v>28.28</v>
      </c>
      <c r="G454" s="10"/>
      <c r="H454" s="5"/>
      <c r="I454" s="5"/>
    </row>
    <row r="455">
      <c r="A455" s="20" t="s">
        <v>25</v>
      </c>
      <c r="B455" s="3"/>
      <c r="C455" s="3"/>
      <c r="D455" s="4"/>
      <c r="E455" s="11"/>
      <c r="F455" s="11">
        <f>F454*15%</f>
        <v>4.242</v>
      </c>
      <c r="G455" s="10"/>
      <c r="H455" s="5"/>
      <c r="I455" s="5"/>
    </row>
    <row r="456">
      <c r="A456" s="20" t="s">
        <v>24</v>
      </c>
      <c r="B456" s="3"/>
      <c r="C456" s="3"/>
      <c r="D456" s="4"/>
      <c r="E456" s="21"/>
      <c r="F456" s="22">
        <f>round(F455+F454,2)</f>
        <v>32.52</v>
      </c>
      <c r="G456" s="10"/>
      <c r="H456" s="5"/>
      <c r="I456" s="5"/>
    </row>
    <row r="457">
      <c r="A457" s="14" t="s">
        <v>26</v>
      </c>
      <c r="B457" s="3"/>
      <c r="C457" s="3"/>
      <c r="D457" s="3"/>
      <c r="E457" s="3"/>
      <c r="F457" s="4"/>
      <c r="G457" s="15" t="s">
        <v>27</v>
      </c>
      <c r="H457" s="5"/>
      <c r="I457" s="5"/>
    </row>
    <row r="458">
      <c r="A458" s="17">
        <v>9999.0</v>
      </c>
      <c r="B458" s="16"/>
      <c r="C458" s="13" t="s">
        <v>54</v>
      </c>
      <c r="D458" s="3"/>
      <c r="E458" s="4"/>
      <c r="F458" s="12"/>
      <c r="G458" s="4"/>
      <c r="H458" s="5"/>
      <c r="I458" s="5"/>
    </row>
    <row r="459">
      <c r="A459" s="6"/>
      <c r="B459" s="6"/>
      <c r="C459" s="10" t="s">
        <v>29</v>
      </c>
      <c r="D459" s="11">
        <v>2.73</v>
      </c>
      <c r="E459" s="11">
        <v>2.12</v>
      </c>
      <c r="F459" s="11">
        <f>D459*E459</f>
        <v>5.7876</v>
      </c>
      <c r="G459" s="10" t="s">
        <v>30</v>
      </c>
      <c r="H459" s="5"/>
      <c r="I459" s="5"/>
    </row>
    <row r="460">
      <c r="A460" s="17">
        <v>9999.0</v>
      </c>
      <c r="B460" s="16"/>
      <c r="C460" s="13" t="s">
        <v>31</v>
      </c>
      <c r="D460" s="3"/>
      <c r="E460" s="4"/>
      <c r="F460" s="12"/>
      <c r="G460" s="4"/>
      <c r="H460" s="5"/>
      <c r="I460" s="5"/>
    </row>
    <row r="461">
      <c r="A461" s="6"/>
      <c r="B461" s="6"/>
      <c r="C461" s="10" t="s">
        <v>29</v>
      </c>
      <c r="D461" s="11">
        <v>9.36</v>
      </c>
      <c r="E461" s="11">
        <v>2.12</v>
      </c>
      <c r="F461" s="11">
        <f>D461*E461</f>
        <v>19.8432</v>
      </c>
      <c r="G461" s="10" t="s">
        <v>32</v>
      </c>
      <c r="H461" s="5"/>
      <c r="I461" s="5"/>
    </row>
    <row r="462">
      <c r="A462" s="18" t="s">
        <v>33</v>
      </c>
      <c r="B462" s="3"/>
      <c r="C462" s="4"/>
      <c r="D462" s="11">
        <v>1.0</v>
      </c>
      <c r="E462" s="19" t="s">
        <v>11</v>
      </c>
      <c r="F462" s="11">
        <f>F461+F459</f>
        <v>25.6308</v>
      </c>
      <c r="G462" s="21"/>
      <c r="H462" s="5"/>
      <c r="I462" s="5"/>
    </row>
    <row r="463">
      <c r="A463" s="18" t="s">
        <v>22</v>
      </c>
      <c r="B463" s="3"/>
      <c r="C463" s="4"/>
      <c r="D463" s="11">
        <v>1.0</v>
      </c>
      <c r="E463" s="19" t="s">
        <v>11</v>
      </c>
      <c r="F463" s="11">
        <f>F462/D462</f>
        <v>25.6308</v>
      </c>
      <c r="G463" s="21"/>
      <c r="H463" s="5"/>
      <c r="I463" s="5"/>
    </row>
    <row r="464">
      <c r="A464" s="20" t="s">
        <v>23</v>
      </c>
      <c r="B464" s="3"/>
      <c r="C464" s="3"/>
      <c r="D464" s="4"/>
      <c r="E464" s="11"/>
      <c r="F464" s="11">
        <f>F463*1%</f>
        <v>0.256308</v>
      </c>
      <c r="G464" s="21"/>
      <c r="H464" s="5"/>
      <c r="I464" s="5"/>
    </row>
    <row r="465">
      <c r="A465" s="20" t="s">
        <v>24</v>
      </c>
      <c r="B465" s="3"/>
      <c r="C465" s="3"/>
      <c r="D465" s="4"/>
      <c r="E465" s="21"/>
      <c r="F465" s="11">
        <f>F464+F463</f>
        <v>25.887108</v>
      </c>
      <c r="G465" s="21"/>
      <c r="H465" s="5"/>
      <c r="I465" s="5"/>
    </row>
    <row r="466">
      <c r="A466" s="20" t="s">
        <v>25</v>
      </c>
      <c r="B466" s="3"/>
      <c r="C466" s="3"/>
      <c r="D466" s="4"/>
      <c r="E466" s="11"/>
      <c r="F466" s="11">
        <f>F465*15%</f>
        <v>3.8830662</v>
      </c>
      <c r="G466" s="21"/>
      <c r="H466" s="5"/>
      <c r="I466" s="5"/>
    </row>
    <row r="467">
      <c r="A467" s="20" t="s">
        <v>24</v>
      </c>
      <c r="B467" s="3"/>
      <c r="C467" s="3"/>
      <c r="D467" s="4"/>
      <c r="E467" s="21"/>
      <c r="F467" s="22">
        <f>round(F466+F465,2)</f>
        <v>29.77</v>
      </c>
      <c r="G467" s="21"/>
      <c r="H467" s="5"/>
      <c r="I467" s="5"/>
    </row>
    <row r="468">
      <c r="A468" s="23" t="str">
        <f>CONCATENATE("Say ₹ ",F456," + ",F467," x Cost Index")</f>
        <v>Say ₹ 32.52 + 29.77 x Cost Index</v>
      </c>
      <c r="B468" s="3"/>
      <c r="C468" s="3"/>
      <c r="D468" s="3"/>
      <c r="E468" s="3"/>
      <c r="F468" s="3"/>
      <c r="G468" s="4"/>
      <c r="H468" s="24">
        <f>((F450*1.01*1.15))</f>
        <v>32.522</v>
      </c>
      <c r="I468" s="24">
        <f>((SUM(F459,F461)*1.01*1.15))</f>
        <v>29.7701742</v>
      </c>
    </row>
    <row r="469">
      <c r="A469" s="34" t="s">
        <v>0</v>
      </c>
      <c r="B469" s="34" t="s">
        <v>1</v>
      </c>
      <c r="C469" s="35" t="s">
        <v>2</v>
      </c>
      <c r="D469" s="3"/>
      <c r="E469" s="4"/>
      <c r="F469" s="35" t="s">
        <v>3</v>
      </c>
      <c r="G469" s="4"/>
      <c r="H469" s="36"/>
      <c r="I469" s="36"/>
    </row>
    <row r="470">
      <c r="A470" s="6"/>
      <c r="B470" s="6"/>
      <c r="C470" s="37" t="s">
        <v>4</v>
      </c>
      <c r="D470" s="37" t="s">
        <v>5</v>
      </c>
      <c r="E470" s="37" t="s">
        <v>6</v>
      </c>
      <c r="F470" s="37" t="s">
        <v>7</v>
      </c>
      <c r="G470" s="37" t="s">
        <v>8</v>
      </c>
      <c r="H470" s="36"/>
      <c r="I470" s="36"/>
    </row>
    <row r="471">
      <c r="A471" s="54" t="s">
        <v>90</v>
      </c>
      <c r="B471" s="3"/>
      <c r="C471" s="3"/>
      <c r="D471" s="3"/>
      <c r="E471" s="3"/>
      <c r="F471" s="3"/>
      <c r="G471" s="4"/>
      <c r="H471" s="36"/>
      <c r="I471" s="36"/>
    </row>
    <row r="472">
      <c r="A472" s="39"/>
      <c r="B472" s="40" t="s">
        <v>10</v>
      </c>
      <c r="C472" s="40" t="s">
        <v>11</v>
      </c>
      <c r="D472" s="40" t="s">
        <v>12</v>
      </c>
      <c r="E472" s="41">
        <v>1.0</v>
      </c>
      <c r="F472" s="42"/>
      <c r="G472" s="4"/>
      <c r="H472" s="36"/>
      <c r="I472" s="36"/>
    </row>
    <row r="473">
      <c r="A473" s="40" t="s">
        <v>13</v>
      </c>
      <c r="B473" s="43" t="s">
        <v>75</v>
      </c>
      <c r="C473" s="3"/>
      <c r="D473" s="3"/>
      <c r="E473" s="3"/>
      <c r="F473" s="3"/>
      <c r="G473" s="4"/>
      <c r="H473" s="36"/>
      <c r="I473" s="36"/>
    </row>
    <row r="474">
      <c r="A474" s="44" t="s">
        <v>15</v>
      </c>
      <c r="B474" s="3"/>
      <c r="C474" s="3"/>
      <c r="D474" s="3"/>
      <c r="E474" s="3"/>
      <c r="F474" s="4"/>
      <c r="G474" s="45" t="s">
        <v>16</v>
      </c>
      <c r="H474" s="36"/>
      <c r="I474" s="36"/>
    </row>
    <row r="475">
      <c r="A475" s="46"/>
      <c r="B475" s="55" t="s">
        <v>91</v>
      </c>
      <c r="C475" s="56" t="s">
        <v>92</v>
      </c>
      <c r="D475" s="3"/>
      <c r="E475" s="4"/>
      <c r="F475" s="42"/>
      <c r="G475" s="4"/>
      <c r="H475" s="36"/>
      <c r="I475" s="36"/>
    </row>
    <row r="476">
      <c r="A476" s="6"/>
      <c r="B476" s="6"/>
      <c r="C476" s="40" t="s">
        <v>19</v>
      </c>
      <c r="D476" s="41">
        <v>1.0</v>
      </c>
      <c r="E476" s="57">
        <v>49.0</v>
      </c>
      <c r="F476" s="41">
        <f>D476*E476</f>
        <v>49</v>
      </c>
      <c r="G476" s="40" t="s">
        <v>20</v>
      </c>
      <c r="H476" s="36"/>
      <c r="I476" s="36"/>
    </row>
    <row r="477">
      <c r="A477" s="48" t="s">
        <v>21</v>
      </c>
      <c r="B477" s="3"/>
      <c r="C477" s="4"/>
      <c r="D477" s="41">
        <v>1.0</v>
      </c>
      <c r="E477" s="49" t="s">
        <v>11</v>
      </c>
      <c r="F477" s="41">
        <f>F476</f>
        <v>49</v>
      </c>
      <c r="G477" s="39"/>
      <c r="H477" s="36"/>
      <c r="I477" s="36"/>
    </row>
    <row r="478">
      <c r="A478" s="48" t="s">
        <v>22</v>
      </c>
      <c r="B478" s="3"/>
      <c r="C478" s="4"/>
      <c r="D478" s="41">
        <v>1.0</v>
      </c>
      <c r="E478" s="49" t="s">
        <v>11</v>
      </c>
      <c r="F478" s="41">
        <f>F477/D477</f>
        <v>49</v>
      </c>
      <c r="G478" s="39"/>
      <c r="H478" s="36"/>
      <c r="I478" s="36"/>
    </row>
    <row r="479">
      <c r="A479" s="50" t="s">
        <v>23</v>
      </c>
      <c r="B479" s="3"/>
      <c r="C479" s="3"/>
      <c r="D479" s="4"/>
      <c r="E479" s="39"/>
      <c r="F479" s="41">
        <f>F478*1%</f>
        <v>0.49</v>
      </c>
      <c r="G479" s="39"/>
      <c r="H479" s="36"/>
      <c r="I479" s="36"/>
    </row>
    <row r="480">
      <c r="A480" s="50" t="s">
        <v>24</v>
      </c>
      <c r="B480" s="3"/>
      <c r="C480" s="3"/>
      <c r="D480" s="4"/>
      <c r="E480" s="39"/>
      <c r="F480" s="41">
        <f>F479+F478</f>
        <v>49.49</v>
      </c>
      <c r="G480" s="39"/>
      <c r="H480" s="36"/>
      <c r="I480" s="36"/>
    </row>
    <row r="481">
      <c r="A481" s="50" t="s">
        <v>25</v>
      </c>
      <c r="B481" s="3"/>
      <c r="C481" s="3"/>
      <c r="D481" s="4"/>
      <c r="E481" s="39"/>
      <c r="F481" s="41">
        <f>F480*15%</f>
        <v>7.4235</v>
      </c>
      <c r="G481" s="39"/>
      <c r="H481" s="36"/>
      <c r="I481" s="36"/>
    </row>
    <row r="482">
      <c r="A482" s="50" t="s">
        <v>24</v>
      </c>
      <c r="B482" s="3"/>
      <c r="C482" s="3"/>
      <c r="D482" s="4"/>
      <c r="E482" s="39"/>
      <c r="F482" s="51">
        <f>round(F481+F480,2)</f>
        <v>56.91</v>
      </c>
      <c r="G482" s="39"/>
      <c r="H482" s="36"/>
      <c r="I482" s="36"/>
    </row>
    <row r="483">
      <c r="A483" s="44" t="s">
        <v>26</v>
      </c>
      <c r="B483" s="3"/>
      <c r="C483" s="3"/>
      <c r="D483" s="3"/>
      <c r="E483" s="3"/>
      <c r="F483" s="4"/>
      <c r="G483" s="45" t="s">
        <v>27</v>
      </c>
      <c r="H483" s="36"/>
      <c r="I483" s="36"/>
    </row>
    <row r="484">
      <c r="A484" s="47">
        <v>9999.0</v>
      </c>
      <c r="B484" s="46"/>
      <c r="C484" s="43" t="s">
        <v>54</v>
      </c>
      <c r="D484" s="3"/>
      <c r="E484" s="4"/>
      <c r="F484" s="42"/>
      <c r="G484" s="4"/>
      <c r="H484" s="36"/>
      <c r="I484" s="36"/>
    </row>
    <row r="485">
      <c r="A485" s="6"/>
      <c r="B485" s="6"/>
      <c r="C485" s="40" t="s">
        <v>29</v>
      </c>
      <c r="D485" s="41">
        <v>2.73</v>
      </c>
      <c r="E485" s="41">
        <v>2.12</v>
      </c>
      <c r="F485" s="41">
        <f>D485*E485</f>
        <v>5.7876</v>
      </c>
      <c r="G485" s="40" t="s">
        <v>30</v>
      </c>
      <c r="H485" s="36"/>
      <c r="I485" s="36"/>
    </row>
    <row r="486">
      <c r="A486" s="47">
        <v>9999.0</v>
      </c>
      <c r="B486" s="46"/>
      <c r="C486" s="43" t="s">
        <v>31</v>
      </c>
      <c r="D486" s="3"/>
      <c r="E486" s="4"/>
      <c r="F486" s="42"/>
      <c r="G486" s="4"/>
      <c r="H486" s="36"/>
      <c r="I486" s="36"/>
    </row>
    <row r="487">
      <c r="A487" s="6"/>
      <c r="B487" s="6"/>
      <c r="C487" s="40" t="s">
        <v>29</v>
      </c>
      <c r="D487" s="41">
        <v>9.36</v>
      </c>
      <c r="E487" s="41">
        <v>2.12</v>
      </c>
      <c r="F487" s="41">
        <f>D487*E487</f>
        <v>19.8432</v>
      </c>
      <c r="G487" s="40" t="s">
        <v>32</v>
      </c>
      <c r="H487" s="36"/>
      <c r="I487" s="36"/>
    </row>
    <row r="488">
      <c r="A488" s="48" t="s">
        <v>33</v>
      </c>
      <c r="B488" s="3"/>
      <c r="C488" s="4"/>
      <c r="D488" s="41">
        <v>1.0</v>
      </c>
      <c r="E488" s="49" t="s">
        <v>11</v>
      </c>
      <c r="F488" s="41">
        <f>F487+F485</f>
        <v>25.6308</v>
      </c>
      <c r="G488" s="39"/>
      <c r="H488" s="36"/>
      <c r="I488" s="36"/>
    </row>
    <row r="489">
      <c r="A489" s="48" t="s">
        <v>22</v>
      </c>
      <c r="B489" s="3"/>
      <c r="C489" s="4"/>
      <c r="D489" s="41">
        <v>1.0</v>
      </c>
      <c r="E489" s="49" t="s">
        <v>11</v>
      </c>
      <c r="F489" s="41">
        <f>F488/D488</f>
        <v>25.6308</v>
      </c>
      <c r="G489" s="39"/>
      <c r="H489" s="36"/>
      <c r="I489" s="36"/>
    </row>
    <row r="490">
      <c r="A490" s="50" t="s">
        <v>23</v>
      </c>
      <c r="B490" s="3"/>
      <c r="C490" s="3"/>
      <c r="D490" s="4"/>
      <c r="E490" s="39"/>
      <c r="F490" s="41">
        <f>F489*1%</f>
        <v>0.256308</v>
      </c>
      <c r="G490" s="39"/>
      <c r="H490" s="36"/>
      <c r="I490" s="36"/>
    </row>
    <row r="491">
      <c r="A491" s="50" t="s">
        <v>24</v>
      </c>
      <c r="B491" s="3"/>
      <c r="C491" s="3"/>
      <c r="D491" s="4"/>
      <c r="E491" s="39"/>
      <c r="F491" s="41">
        <f>F490+F489</f>
        <v>25.887108</v>
      </c>
      <c r="G491" s="39"/>
      <c r="H491" s="36"/>
      <c r="I491" s="36"/>
    </row>
    <row r="492">
      <c r="A492" s="50" t="s">
        <v>25</v>
      </c>
      <c r="B492" s="3"/>
      <c r="C492" s="3"/>
      <c r="D492" s="4"/>
      <c r="E492" s="39"/>
      <c r="F492" s="41">
        <f>F491*15%</f>
        <v>3.8830662</v>
      </c>
      <c r="G492" s="39"/>
      <c r="H492" s="36"/>
      <c r="I492" s="36"/>
    </row>
    <row r="493">
      <c r="A493" s="50" t="s">
        <v>24</v>
      </c>
      <c r="B493" s="3"/>
      <c r="C493" s="3"/>
      <c r="D493" s="4"/>
      <c r="E493" s="39"/>
      <c r="F493" s="51">
        <f>round(F492+F491,2)</f>
        <v>29.77</v>
      </c>
      <c r="G493" s="39"/>
      <c r="H493" s="36"/>
      <c r="I493" s="36"/>
    </row>
    <row r="494">
      <c r="A494" s="52" t="str">
        <f>CONCATENATE("Say ₹ ",F482," + ",F493," x Cost Index")</f>
        <v>Say ₹ 56.91 + 29.77 x Cost Index</v>
      </c>
      <c r="B494" s="3"/>
      <c r="C494" s="3"/>
      <c r="D494" s="3"/>
      <c r="E494" s="3"/>
      <c r="F494" s="3"/>
      <c r="G494" s="4"/>
      <c r="H494" s="53">
        <f>((F476*1.01*1.15))</f>
        <v>56.9135</v>
      </c>
      <c r="I494" s="53">
        <f>((SUM(F485,F487)*1.01*1.15))</f>
        <v>29.7701742</v>
      </c>
    </row>
    <row r="495">
      <c r="A495" s="34" t="s">
        <v>0</v>
      </c>
      <c r="B495" s="34" t="s">
        <v>1</v>
      </c>
      <c r="C495" s="35" t="s">
        <v>2</v>
      </c>
      <c r="D495" s="3"/>
      <c r="E495" s="4"/>
      <c r="F495" s="35" t="s">
        <v>3</v>
      </c>
      <c r="G495" s="4"/>
      <c r="H495" s="58"/>
      <c r="I495" s="58"/>
    </row>
    <row r="496">
      <c r="A496" s="6"/>
      <c r="B496" s="6"/>
      <c r="C496" s="37" t="s">
        <v>4</v>
      </c>
      <c r="D496" s="37" t="s">
        <v>5</v>
      </c>
      <c r="E496" s="37" t="s">
        <v>6</v>
      </c>
      <c r="F496" s="37" t="s">
        <v>7</v>
      </c>
      <c r="G496" s="37" t="s">
        <v>8</v>
      </c>
      <c r="H496" s="58"/>
      <c r="I496" s="58"/>
    </row>
    <row r="497">
      <c r="A497" s="54" t="s">
        <v>93</v>
      </c>
      <c r="B497" s="3"/>
      <c r="C497" s="3"/>
      <c r="D497" s="3"/>
      <c r="E497" s="3"/>
      <c r="F497" s="3"/>
      <c r="G497" s="4"/>
      <c r="H497" s="58"/>
      <c r="I497" s="58"/>
    </row>
    <row r="498">
      <c r="A498" s="39"/>
      <c r="B498" s="40" t="s">
        <v>10</v>
      </c>
      <c r="C498" s="40" t="s">
        <v>11</v>
      </c>
      <c r="D498" s="40" t="s">
        <v>12</v>
      </c>
      <c r="E498" s="41">
        <v>1.0</v>
      </c>
      <c r="F498" s="42"/>
      <c r="G498" s="4"/>
      <c r="H498" s="58"/>
      <c r="I498" s="58"/>
    </row>
    <row r="499">
      <c r="A499" s="40" t="s">
        <v>13</v>
      </c>
      <c r="B499" s="43" t="s">
        <v>14</v>
      </c>
      <c r="C499" s="3"/>
      <c r="D499" s="3"/>
      <c r="E499" s="3"/>
      <c r="F499" s="3"/>
      <c r="G499" s="4"/>
      <c r="H499" s="58"/>
      <c r="I499" s="58"/>
    </row>
    <row r="500">
      <c r="A500" s="44" t="s">
        <v>15</v>
      </c>
      <c r="B500" s="3"/>
      <c r="C500" s="3"/>
      <c r="D500" s="3"/>
      <c r="E500" s="3"/>
      <c r="F500" s="4"/>
      <c r="G500" s="45" t="s">
        <v>16</v>
      </c>
      <c r="H500" s="58"/>
      <c r="I500" s="58"/>
    </row>
    <row r="501">
      <c r="A501" s="46"/>
      <c r="B501" s="55" t="s">
        <v>94</v>
      </c>
      <c r="C501" s="56" t="s">
        <v>95</v>
      </c>
      <c r="D501" s="3"/>
      <c r="E501" s="4"/>
      <c r="F501" s="42"/>
      <c r="G501" s="4"/>
      <c r="H501" s="58"/>
      <c r="I501" s="58"/>
    </row>
    <row r="502">
      <c r="A502" s="6"/>
      <c r="B502" s="6"/>
      <c r="C502" s="40" t="s">
        <v>19</v>
      </c>
      <c r="D502" s="41">
        <v>1.0</v>
      </c>
      <c r="E502" s="57">
        <v>56.0</v>
      </c>
      <c r="F502" s="41">
        <f>D502*E502</f>
        <v>56</v>
      </c>
      <c r="G502" s="40" t="s">
        <v>20</v>
      </c>
      <c r="H502" s="58"/>
      <c r="I502" s="58"/>
    </row>
    <row r="503">
      <c r="A503" s="48" t="s">
        <v>21</v>
      </c>
      <c r="B503" s="3"/>
      <c r="C503" s="4"/>
      <c r="D503" s="41">
        <v>1.0</v>
      </c>
      <c r="E503" s="49" t="s">
        <v>11</v>
      </c>
      <c r="F503" s="41">
        <f>F502</f>
        <v>56</v>
      </c>
      <c r="G503" s="39"/>
      <c r="H503" s="58"/>
      <c r="I503" s="58"/>
    </row>
    <row r="504">
      <c r="A504" s="48" t="s">
        <v>22</v>
      </c>
      <c r="B504" s="3"/>
      <c r="C504" s="4"/>
      <c r="D504" s="41">
        <v>1.0</v>
      </c>
      <c r="E504" s="49" t="s">
        <v>11</v>
      </c>
      <c r="F504" s="41">
        <f>F503/D503</f>
        <v>56</v>
      </c>
      <c r="G504" s="39"/>
      <c r="H504" s="58"/>
      <c r="I504" s="58"/>
    </row>
    <row r="505">
      <c r="A505" s="50" t="s">
        <v>23</v>
      </c>
      <c r="B505" s="3"/>
      <c r="C505" s="3"/>
      <c r="D505" s="4"/>
      <c r="E505" s="39"/>
      <c r="F505" s="41">
        <f>F504*1%</f>
        <v>0.56</v>
      </c>
      <c r="G505" s="39"/>
      <c r="H505" s="58"/>
      <c r="I505" s="58"/>
    </row>
    <row r="506">
      <c r="A506" s="50" t="s">
        <v>24</v>
      </c>
      <c r="B506" s="3"/>
      <c r="C506" s="3"/>
      <c r="D506" s="4"/>
      <c r="E506" s="39"/>
      <c r="F506" s="41">
        <f>F505+F504</f>
        <v>56.56</v>
      </c>
      <c r="G506" s="39"/>
      <c r="H506" s="58"/>
      <c r="I506" s="58"/>
    </row>
    <row r="507">
      <c r="A507" s="50" t="s">
        <v>25</v>
      </c>
      <c r="B507" s="3"/>
      <c r="C507" s="3"/>
      <c r="D507" s="4"/>
      <c r="E507" s="39"/>
      <c r="F507" s="41">
        <f>F506*15%</f>
        <v>8.484</v>
      </c>
      <c r="G507" s="39"/>
      <c r="H507" s="58"/>
      <c r="I507" s="58"/>
    </row>
    <row r="508">
      <c r="A508" s="50" t="s">
        <v>24</v>
      </c>
      <c r="B508" s="3"/>
      <c r="C508" s="3"/>
      <c r="D508" s="4"/>
      <c r="E508" s="39"/>
      <c r="F508" s="51">
        <f>round(F507+F506,2)</f>
        <v>65.04</v>
      </c>
      <c r="G508" s="39"/>
      <c r="H508" s="58"/>
      <c r="I508" s="58"/>
    </row>
    <row r="509">
      <c r="A509" s="44" t="s">
        <v>26</v>
      </c>
      <c r="B509" s="3"/>
      <c r="C509" s="3"/>
      <c r="D509" s="3"/>
      <c r="E509" s="3"/>
      <c r="F509" s="4"/>
      <c r="G509" s="45" t="s">
        <v>27</v>
      </c>
      <c r="H509" s="58"/>
      <c r="I509" s="58"/>
    </row>
    <row r="510">
      <c r="A510" s="47">
        <v>9999.0</v>
      </c>
      <c r="B510" s="46"/>
      <c r="C510" s="43" t="s">
        <v>28</v>
      </c>
      <c r="D510" s="3"/>
      <c r="E510" s="4"/>
      <c r="F510" s="42"/>
      <c r="G510" s="4"/>
      <c r="H510" s="58"/>
      <c r="I510" s="58"/>
    </row>
    <row r="511">
      <c r="A511" s="6"/>
      <c r="B511" s="6"/>
      <c r="C511" s="40" t="s">
        <v>29</v>
      </c>
      <c r="D511" s="41">
        <v>2.73</v>
      </c>
      <c r="E511" s="41">
        <v>2.12</v>
      </c>
      <c r="F511" s="41">
        <f>E511*D511</f>
        <v>5.7876</v>
      </c>
      <c r="G511" s="40" t="s">
        <v>30</v>
      </c>
      <c r="H511" s="58"/>
      <c r="I511" s="58"/>
    </row>
    <row r="512">
      <c r="A512" s="47">
        <v>9999.0</v>
      </c>
      <c r="B512" s="46"/>
      <c r="C512" s="43" t="s">
        <v>31</v>
      </c>
      <c r="D512" s="3"/>
      <c r="E512" s="4"/>
      <c r="F512" s="42"/>
      <c r="G512" s="4"/>
      <c r="H512" s="58"/>
      <c r="I512" s="58"/>
    </row>
    <row r="513">
      <c r="A513" s="6"/>
      <c r="B513" s="6"/>
      <c r="C513" s="40" t="s">
        <v>29</v>
      </c>
      <c r="D513" s="41">
        <v>10.79</v>
      </c>
      <c r="E513" s="41">
        <v>2.12</v>
      </c>
      <c r="F513" s="41">
        <f>D513*E513</f>
        <v>22.8748</v>
      </c>
      <c r="G513" s="40" t="s">
        <v>32</v>
      </c>
      <c r="H513" s="58"/>
      <c r="I513" s="58"/>
    </row>
    <row r="514">
      <c r="A514" s="48" t="s">
        <v>33</v>
      </c>
      <c r="B514" s="3"/>
      <c r="C514" s="4"/>
      <c r="D514" s="41">
        <v>1.0</v>
      </c>
      <c r="E514" s="49" t="s">
        <v>11</v>
      </c>
      <c r="F514" s="41">
        <f>F513+F511</f>
        <v>28.6624</v>
      </c>
      <c r="G514" s="39"/>
      <c r="H514" s="58"/>
      <c r="I514" s="58"/>
    </row>
    <row r="515">
      <c r="A515" s="48" t="s">
        <v>22</v>
      </c>
      <c r="B515" s="3"/>
      <c r="C515" s="4"/>
      <c r="D515" s="41">
        <v>1.0</v>
      </c>
      <c r="E515" s="49" t="s">
        <v>11</v>
      </c>
      <c r="F515" s="41">
        <f>F514/D514</f>
        <v>28.6624</v>
      </c>
      <c r="G515" s="39"/>
      <c r="H515" s="58"/>
      <c r="I515" s="58"/>
    </row>
    <row r="516">
      <c r="A516" s="50" t="s">
        <v>23</v>
      </c>
      <c r="B516" s="3"/>
      <c r="C516" s="3"/>
      <c r="D516" s="4"/>
      <c r="E516" s="39"/>
      <c r="F516" s="41">
        <f>F515*1%</f>
        <v>0.286624</v>
      </c>
      <c r="G516" s="39"/>
      <c r="H516" s="58"/>
      <c r="I516" s="58"/>
    </row>
    <row r="517">
      <c r="A517" s="50" t="s">
        <v>24</v>
      </c>
      <c r="B517" s="3"/>
      <c r="C517" s="3"/>
      <c r="D517" s="4"/>
      <c r="E517" s="39"/>
      <c r="F517" s="41">
        <f>F516+F515</f>
        <v>28.949024</v>
      </c>
      <c r="G517" s="39"/>
      <c r="H517" s="58"/>
      <c r="I517" s="58"/>
    </row>
    <row r="518">
      <c r="A518" s="50" t="s">
        <v>25</v>
      </c>
      <c r="B518" s="3"/>
      <c r="C518" s="3"/>
      <c r="D518" s="4"/>
      <c r="E518" s="39"/>
      <c r="F518" s="41">
        <f>F517*15%</f>
        <v>4.3423536</v>
      </c>
      <c r="G518" s="39"/>
      <c r="H518" s="58"/>
      <c r="I518" s="58"/>
    </row>
    <row r="519">
      <c r="A519" s="50" t="s">
        <v>24</v>
      </c>
      <c r="B519" s="3"/>
      <c r="C519" s="3"/>
      <c r="D519" s="4"/>
      <c r="E519" s="39"/>
      <c r="F519" s="51">
        <f>round(F518+F517,2)</f>
        <v>33.29</v>
      </c>
      <c r="G519" s="39"/>
      <c r="H519" s="58"/>
      <c r="I519" s="58"/>
    </row>
    <row r="520">
      <c r="A520" s="52" t="str">
        <f>CONCATENATE("Say ₹ ",F508," + ",F519," x Cost Index")</f>
        <v>Say ₹ 65.04 + 33.29 x Cost Index</v>
      </c>
      <c r="B520" s="3"/>
      <c r="C520" s="3"/>
      <c r="D520" s="3"/>
      <c r="E520" s="3"/>
      <c r="F520" s="3"/>
      <c r="G520" s="4"/>
      <c r="H520" s="53">
        <f>((F502*1.01*1.15))</f>
        <v>65.044</v>
      </c>
      <c r="I520" s="53">
        <f>((SUM(F511,F513)*1.01*1.15))</f>
        <v>33.2913776</v>
      </c>
    </row>
    <row r="521">
      <c r="A521" s="1" t="s">
        <v>0</v>
      </c>
      <c r="B521" s="1" t="s">
        <v>1</v>
      </c>
      <c r="C521" s="2" t="s">
        <v>2</v>
      </c>
      <c r="D521" s="3"/>
      <c r="E521" s="4"/>
      <c r="F521" s="2" t="s">
        <v>3</v>
      </c>
      <c r="G521" s="4"/>
      <c r="H521" s="5"/>
      <c r="I521" s="5"/>
    </row>
    <row r="522">
      <c r="A522" s="6"/>
      <c r="B522" s="6"/>
      <c r="C522" s="7" t="s">
        <v>4</v>
      </c>
      <c r="D522" s="7" t="s">
        <v>5</v>
      </c>
      <c r="E522" s="7" t="s">
        <v>6</v>
      </c>
      <c r="F522" s="7" t="s">
        <v>7</v>
      </c>
      <c r="G522" s="7" t="s">
        <v>8</v>
      </c>
      <c r="H522" s="5"/>
      <c r="I522" s="5"/>
    </row>
    <row r="523">
      <c r="A523" s="8" t="s">
        <v>96</v>
      </c>
      <c r="B523" s="3"/>
      <c r="C523" s="3"/>
      <c r="D523" s="3"/>
      <c r="E523" s="3"/>
      <c r="F523" s="3"/>
      <c r="G523" s="4"/>
      <c r="H523" s="5"/>
      <c r="I523" s="5"/>
    </row>
    <row r="524">
      <c r="A524" s="9"/>
      <c r="B524" s="10" t="s">
        <v>10</v>
      </c>
      <c r="C524" s="10" t="s">
        <v>11</v>
      </c>
      <c r="D524" s="10" t="s">
        <v>12</v>
      </c>
      <c r="E524" s="11">
        <v>1.0</v>
      </c>
      <c r="F524" s="12"/>
      <c r="G524" s="4"/>
      <c r="H524" s="5"/>
      <c r="I524" s="5"/>
    </row>
    <row r="525">
      <c r="A525" s="10" t="s">
        <v>13</v>
      </c>
      <c r="B525" s="13" t="s">
        <v>14</v>
      </c>
      <c r="C525" s="3"/>
      <c r="D525" s="3"/>
      <c r="E525" s="3"/>
      <c r="F525" s="3"/>
      <c r="G525" s="4"/>
      <c r="H525" s="5"/>
      <c r="I525" s="5"/>
    </row>
    <row r="526">
      <c r="A526" s="14" t="s">
        <v>15</v>
      </c>
      <c r="B526" s="3"/>
      <c r="C526" s="3"/>
      <c r="D526" s="3"/>
      <c r="E526" s="3"/>
      <c r="F526" s="4"/>
      <c r="G526" s="15" t="s">
        <v>16</v>
      </c>
      <c r="H526" s="5"/>
      <c r="I526" s="5"/>
    </row>
    <row r="527">
      <c r="A527" s="16"/>
      <c r="B527" s="17" t="s">
        <v>97</v>
      </c>
      <c r="C527" s="13" t="s">
        <v>98</v>
      </c>
      <c r="D527" s="3"/>
      <c r="E527" s="4"/>
      <c r="F527" s="12"/>
      <c r="G527" s="4"/>
      <c r="H527" s="5"/>
      <c r="I527" s="5"/>
    </row>
    <row r="528">
      <c r="A528" s="6"/>
      <c r="B528" s="6"/>
      <c r="C528" s="10" t="s">
        <v>19</v>
      </c>
      <c r="D528" s="11">
        <v>1.0</v>
      </c>
      <c r="E528" s="11">
        <v>54.0</v>
      </c>
      <c r="F528" s="11">
        <f>D528*E528</f>
        <v>54</v>
      </c>
      <c r="G528" s="10" t="s">
        <v>20</v>
      </c>
      <c r="H528" s="5"/>
      <c r="I528" s="5"/>
    </row>
    <row r="529">
      <c r="A529" s="18" t="s">
        <v>21</v>
      </c>
      <c r="B529" s="3"/>
      <c r="C529" s="4"/>
      <c r="D529" s="11">
        <v>1.0</v>
      </c>
      <c r="E529" s="19" t="s">
        <v>11</v>
      </c>
      <c r="F529" s="11">
        <f>F528</f>
        <v>54</v>
      </c>
      <c r="G529" s="10"/>
      <c r="H529" s="5"/>
      <c r="I529" s="5"/>
    </row>
    <row r="530">
      <c r="A530" s="18" t="s">
        <v>22</v>
      </c>
      <c r="B530" s="3"/>
      <c r="C530" s="4"/>
      <c r="D530" s="11">
        <v>1.0</v>
      </c>
      <c r="E530" s="19" t="s">
        <v>11</v>
      </c>
      <c r="F530" s="11">
        <f>F529/D529</f>
        <v>54</v>
      </c>
      <c r="G530" s="10"/>
      <c r="H530" s="5"/>
      <c r="I530" s="5"/>
    </row>
    <row r="531">
      <c r="A531" s="20" t="s">
        <v>23</v>
      </c>
      <c r="B531" s="3"/>
      <c r="C531" s="3"/>
      <c r="D531" s="4"/>
      <c r="E531" s="11"/>
      <c r="F531" s="11">
        <f>F530*1%</f>
        <v>0.54</v>
      </c>
      <c r="G531" s="10"/>
      <c r="H531" s="5"/>
      <c r="I531" s="5"/>
    </row>
    <row r="532">
      <c r="A532" s="20" t="s">
        <v>24</v>
      </c>
      <c r="B532" s="3"/>
      <c r="C532" s="3"/>
      <c r="D532" s="4"/>
      <c r="E532" s="21"/>
      <c r="F532" s="11">
        <f>F531+F530</f>
        <v>54.54</v>
      </c>
      <c r="G532" s="10"/>
      <c r="H532" s="5"/>
      <c r="I532" s="5"/>
    </row>
    <row r="533">
      <c r="A533" s="20" t="s">
        <v>25</v>
      </c>
      <c r="B533" s="3"/>
      <c r="C533" s="3"/>
      <c r="D533" s="4"/>
      <c r="E533" s="11"/>
      <c r="F533" s="11">
        <f>F532*15%</f>
        <v>8.181</v>
      </c>
      <c r="G533" s="10"/>
      <c r="H533" s="5"/>
      <c r="I533" s="5"/>
    </row>
    <row r="534">
      <c r="A534" s="20" t="s">
        <v>24</v>
      </c>
      <c r="B534" s="3"/>
      <c r="C534" s="3"/>
      <c r="D534" s="4"/>
      <c r="E534" s="21"/>
      <c r="F534" s="22">
        <f>round(F533+F532,2)</f>
        <v>62.72</v>
      </c>
      <c r="G534" s="10"/>
      <c r="H534" s="5"/>
      <c r="I534" s="5"/>
    </row>
    <row r="535">
      <c r="A535" s="14" t="s">
        <v>26</v>
      </c>
      <c r="B535" s="3"/>
      <c r="C535" s="3"/>
      <c r="D535" s="3"/>
      <c r="E535" s="3"/>
      <c r="F535" s="4"/>
      <c r="G535" s="15" t="s">
        <v>27</v>
      </c>
      <c r="H535" s="5"/>
      <c r="I535" s="5"/>
    </row>
    <row r="536">
      <c r="A536" s="17">
        <v>9999.0</v>
      </c>
      <c r="B536" s="16"/>
      <c r="C536" s="13" t="s">
        <v>28</v>
      </c>
      <c r="D536" s="3"/>
      <c r="E536" s="4"/>
      <c r="F536" s="12"/>
      <c r="G536" s="4"/>
      <c r="H536" s="5"/>
      <c r="I536" s="5"/>
    </row>
    <row r="537">
      <c r="A537" s="6"/>
      <c r="B537" s="6"/>
      <c r="C537" s="10" t="s">
        <v>29</v>
      </c>
      <c r="D537" s="11">
        <v>2.73</v>
      </c>
      <c r="E537" s="11">
        <v>2.12</v>
      </c>
      <c r="F537" s="11">
        <f>E537*D537</f>
        <v>5.7876</v>
      </c>
      <c r="G537" s="10" t="s">
        <v>30</v>
      </c>
      <c r="H537" s="5"/>
      <c r="I537" s="5"/>
    </row>
    <row r="538">
      <c r="A538" s="17">
        <v>9999.0</v>
      </c>
      <c r="B538" s="16"/>
      <c r="C538" s="13" t="s">
        <v>31</v>
      </c>
      <c r="D538" s="3"/>
      <c r="E538" s="4"/>
      <c r="F538" s="12"/>
      <c r="G538" s="4"/>
      <c r="H538" s="5"/>
      <c r="I538" s="5"/>
    </row>
    <row r="539">
      <c r="A539" s="6"/>
      <c r="B539" s="6"/>
      <c r="C539" s="10" t="s">
        <v>29</v>
      </c>
      <c r="D539" s="11">
        <v>10.79</v>
      </c>
      <c r="E539" s="11">
        <v>2.12</v>
      </c>
      <c r="F539" s="11">
        <f>D539*E539</f>
        <v>22.8748</v>
      </c>
      <c r="G539" s="10" t="s">
        <v>32</v>
      </c>
      <c r="H539" s="5"/>
      <c r="I539" s="5"/>
    </row>
    <row r="540">
      <c r="A540" s="18" t="s">
        <v>33</v>
      </c>
      <c r="B540" s="3"/>
      <c r="C540" s="4"/>
      <c r="D540" s="11">
        <v>1.0</v>
      </c>
      <c r="E540" s="19" t="s">
        <v>11</v>
      </c>
      <c r="F540" s="11">
        <f>F539+F537</f>
        <v>28.6624</v>
      </c>
      <c r="G540" s="21"/>
      <c r="H540" s="5"/>
      <c r="I540" s="5"/>
    </row>
    <row r="541">
      <c r="A541" s="18" t="s">
        <v>22</v>
      </c>
      <c r="B541" s="3"/>
      <c r="C541" s="4"/>
      <c r="D541" s="11">
        <v>1.0</v>
      </c>
      <c r="E541" s="19" t="s">
        <v>11</v>
      </c>
      <c r="F541" s="11">
        <f>F540/D540</f>
        <v>28.6624</v>
      </c>
      <c r="G541" s="21"/>
      <c r="H541" s="5"/>
      <c r="I541" s="5"/>
    </row>
    <row r="542">
      <c r="A542" s="20" t="s">
        <v>23</v>
      </c>
      <c r="B542" s="3"/>
      <c r="C542" s="3"/>
      <c r="D542" s="4"/>
      <c r="E542" s="11"/>
      <c r="F542" s="11">
        <f>F541*1%</f>
        <v>0.286624</v>
      </c>
      <c r="G542" s="21"/>
      <c r="H542" s="5"/>
      <c r="I542" s="5"/>
    </row>
    <row r="543">
      <c r="A543" s="20" t="s">
        <v>24</v>
      </c>
      <c r="B543" s="3"/>
      <c r="C543" s="3"/>
      <c r="D543" s="4"/>
      <c r="E543" s="21"/>
      <c r="F543" s="11">
        <f>F542+F541</f>
        <v>28.949024</v>
      </c>
      <c r="G543" s="21"/>
      <c r="H543" s="5"/>
      <c r="I543" s="5"/>
    </row>
    <row r="544">
      <c r="A544" s="20" t="s">
        <v>25</v>
      </c>
      <c r="B544" s="3"/>
      <c r="C544" s="3"/>
      <c r="D544" s="4"/>
      <c r="E544" s="11"/>
      <c r="F544" s="11">
        <f>F543*15%</f>
        <v>4.3423536</v>
      </c>
      <c r="G544" s="21"/>
      <c r="H544" s="5"/>
      <c r="I544" s="5"/>
    </row>
    <row r="545">
      <c r="A545" s="20" t="s">
        <v>24</v>
      </c>
      <c r="B545" s="3"/>
      <c r="C545" s="3"/>
      <c r="D545" s="4"/>
      <c r="E545" s="21"/>
      <c r="F545" s="22">
        <f>round(F544+F543,2)</f>
        <v>33.29</v>
      </c>
      <c r="G545" s="21"/>
      <c r="H545" s="5"/>
      <c r="I545" s="5"/>
    </row>
    <row r="546">
      <c r="A546" s="23" t="str">
        <f>CONCATENATE("Say ₹ ",F534," + ",F545," x Cost Index")</f>
        <v>Say ₹ 62.72 + 33.29 x Cost Index</v>
      </c>
      <c r="B546" s="3"/>
      <c r="C546" s="3"/>
      <c r="D546" s="3"/>
      <c r="E546" s="3"/>
      <c r="F546" s="3"/>
      <c r="G546" s="4"/>
      <c r="H546" s="24">
        <f>((F528*1.01*1.15))</f>
        <v>62.721</v>
      </c>
      <c r="I546" s="24">
        <f>((SUM(F537,F539)*1.01*1.15))</f>
        <v>33.2913776</v>
      </c>
    </row>
    <row r="547">
      <c r="A547" s="34" t="s">
        <v>0</v>
      </c>
      <c r="B547" s="34" t="s">
        <v>1</v>
      </c>
      <c r="C547" s="35" t="s">
        <v>2</v>
      </c>
      <c r="D547" s="3"/>
      <c r="E547" s="4"/>
      <c r="F547" s="35" t="s">
        <v>3</v>
      </c>
      <c r="G547" s="4"/>
      <c r="H547" s="36"/>
      <c r="I547" s="36"/>
    </row>
    <row r="548">
      <c r="A548" s="6"/>
      <c r="B548" s="6"/>
      <c r="C548" s="37" t="s">
        <v>4</v>
      </c>
      <c r="D548" s="37" t="s">
        <v>5</v>
      </c>
      <c r="E548" s="37" t="s">
        <v>6</v>
      </c>
      <c r="F548" s="37" t="s">
        <v>7</v>
      </c>
      <c r="G548" s="37" t="s">
        <v>8</v>
      </c>
      <c r="H548" s="36"/>
      <c r="I548" s="36"/>
    </row>
    <row r="549">
      <c r="A549" s="54" t="s">
        <v>99</v>
      </c>
      <c r="B549" s="3"/>
      <c r="C549" s="3"/>
      <c r="D549" s="3"/>
      <c r="E549" s="3"/>
      <c r="F549" s="3"/>
      <c r="G549" s="4"/>
      <c r="H549" s="36"/>
      <c r="I549" s="36"/>
    </row>
    <row r="550">
      <c r="A550" s="39"/>
      <c r="B550" s="40" t="s">
        <v>10</v>
      </c>
      <c r="C550" s="40" t="s">
        <v>11</v>
      </c>
      <c r="D550" s="40" t="s">
        <v>12</v>
      </c>
      <c r="E550" s="41">
        <v>1.0</v>
      </c>
      <c r="F550" s="42"/>
      <c r="G550" s="4"/>
      <c r="H550" s="36"/>
      <c r="I550" s="36"/>
    </row>
    <row r="551">
      <c r="A551" s="40" t="s">
        <v>13</v>
      </c>
      <c r="B551" s="43" t="s">
        <v>14</v>
      </c>
      <c r="C551" s="3"/>
      <c r="D551" s="3"/>
      <c r="E551" s="3"/>
      <c r="F551" s="3"/>
      <c r="G551" s="4"/>
      <c r="H551" s="36"/>
      <c r="I551" s="36"/>
    </row>
    <row r="552">
      <c r="A552" s="44" t="s">
        <v>15</v>
      </c>
      <c r="B552" s="3"/>
      <c r="C552" s="3"/>
      <c r="D552" s="3"/>
      <c r="E552" s="3"/>
      <c r="F552" s="4"/>
      <c r="G552" s="45" t="s">
        <v>16</v>
      </c>
      <c r="H552" s="36"/>
      <c r="I552" s="36"/>
    </row>
    <row r="553">
      <c r="A553" s="46"/>
      <c r="B553" s="55" t="s">
        <v>100</v>
      </c>
      <c r="C553" s="56" t="s">
        <v>101</v>
      </c>
      <c r="D553" s="3"/>
      <c r="E553" s="4"/>
      <c r="F553" s="42"/>
      <c r="G553" s="4"/>
      <c r="H553" s="36"/>
      <c r="I553" s="36"/>
    </row>
    <row r="554">
      <c r="A554" s="6"/>
      <c r="B554" s="6"/>
      <c r="C554" s="40" t="s">
        <v>19</v>
      </c>
      <c r="D554" s="41">
        <v>1.0</v>
      </c>
      <c r="E554" s="57">
        <v>77.0</v>
      </c>
      <c r="F554" s="41">
        <f>D554*E554</f>
        <v>77</v>
      </c>
      <c r="G554" s="40" t="s">
        <v>20</v>
      </c>
      <c r="H554" s="36"/>
      <c r="I554" s="36"/>
    </row>
    <row r="555">
      <c r="A555" s="48" t="s">
        <v>21</v>
      </c>
      <c r="B555" s="3"/>
      <c r="C555" s="4"/>
      <c r="D555" s="41">
        <v>1.0</v>
      </c>
      <c r="E555" s="49" t="s">
        <v>11</v>
      </c>
      <c r="F555" s="41">
        <f>F554</f>
        <v>77</v>
      </c>
      <c r="G555" s="39"/>
      <c r="H555" s="36"/>
      <c r="I555" s="36"/>
    </row>
    <row r="556">
      <c r="A556" s="48" t="s">
        <v>22</v>
      </c>
      <c r="B556" s="3"/>
      <c r="C556" s="4"/>
      <c r="D556" s="41">
        <v>1.0</v>
      </c>
      <c r="E556" s="49" t="s">
        <v>11</v>
      </c>
      <c r="F556" s="41">
        <f>F555/D555</f>
        <v>77</v>
      </c>
      <c r="G556" s="39"/>
      <c r="H556" s="36"/>
      <c r="I556" s="36"/>
    </row>
    <row r="557">
      <c r="A557" s="50" t="s">
        <v>23</v>
      </c>
      <c r="B557" s="3"/>
      <c r="C557" s="3"/>
      <c r="D557" s="4"/>
      <c r="E557" s="39"/>
      <c r="F557" s="41">
        <f>F556*1%</f>
        <v>0.77</v>
      </c>
      <c r="G557" s="39"/>
      <c r="H557" s="36"/>
      <c r="I557" s="36"/>
    </row>
    <row r="558">
      <c r="A558" s="50" t="s">
        <v>24</v>
      </c>
      <c r="B558" s="3"/>
      <c r="C558" s="3"/>
      <c r="D558" s="4"/>
      <c r="E558" s="39"/>
      <c r="F558" s="41">
        <f>F557+F556</f>
        <v>77.77</v>
      </c>
      <c r="G558" s="39"/>
      <c r="H558" s="36"/>
      <c r="I558" s="36"/>
    </row>
    <row r="559">
      <c r="A559" s="50" t="s">
        <v>25</v>
      </c>
      <c r="B559" s="3"/>
      <c r="C559" s="3"/>
      <c r="D559" s="4"/>
      <c r="E559" s="39"/>
      <c r="F559" s="41">
        <f>F558*15%</f>
        <v>11.6655</v>
      </c>
      <c r="G559" s="39"/>
      <c r="H559" s="36"/>
      <c r="I559" s="36"/>
    </row>
    <row r="560">
      <c r="A560" s="50" t="s">
        <v>24</v>
      </c>
      <c r="B560" s="3"/>
      <c r="C560" s="3"/>
      <c r="D560" s="4"/>
      <c r="E560" s="39"/>
      <c r="F560" s="51">
        <f>round(F559+F558,2)</f>
        <v>89.44</v>
      </c>
      <c r="G560" s="39"/>
      <c r="H560" s="36"/>
      <c r="I560" s="36"/>
    </row>
    <row r="561">
      <c r="A561" s="44" t="s">
        <v>26</v>
      </c>
      <c r="B561" s="3"/>
      <c r="C561" s="3"/>
      <c r="D561" s="3"/>
      <c r="E561" s="3"/>
      <c r="F561" s="4"/>
      <c r="G561" s="45" t="s">
        <v>27</v>
      </c>
      <c r="H561" s="36"/>
      <c r="I561" s="36"/>
    </row>
    <row r="562">
      <c r="A562" s="47">
        <v>9999.0</v>
      </c>
      <c r="B562" s="46"/>
      <c r="C562" s="43" t="s">
        <v>28</v>
      </c>
      <c r="D562" s="3"/>
      <c r="E562" s="4"/>
      <c r="F562" s="42"/>
      <c r="G562" s="4"/>
      <c r="H562" s="36"/>
      <c r="I562" s="36"/>
    </row>
    <row r="563">
      <c r="A563" s="6"/>
      <c r="B563" s="6"/>
      <c r="C563" s="40" t="s">
        <v>29</v>
      </c>
      <c r="D563" s="41">
        <v>2.73</v>
      </c>
      <c r="E563" s="41">
        <v>2.12</v>
      </c>
      <c r="F563" s="41">
        <f>E563*D563</f>
        <v>5.7876</v>
      </c>
      <c r="G563" s="40" t="s">
        <v>30</v>
      </c>
      <c r="H563" s="36"/>
      <c r="I563" s="36"/>
    </row>
    <row r="564">
      <c r="A564" s="47">
        <v>9999.0</v>
      </c>
      <c r="B564" s="46"/>
      <c r="C564" s="43" t="s">
        <v>31</v>
      </c>
      <c r="D564" s="3"/>
      <c r="E564" s="4"/>
      <c r="F564" s="42"/>
      <c r="G564" s="4"/>
      <c r="H564" s="36"/>
      <c r="I564" s="36"/>
    </row>
    <row r="565">
      <c r="A565" s="6"/>
      <c r="B565" s="6"/>
      <c r="C565" s="40" t="s">
        <v>29</v>
      </c>
      <c r="D565" s="41">
        <v>10.79</v>
      </c>
      <c r="E565" s="41">
        <v>2.12</v>
      </c>
      <c r="F565" s="41">
        <f>D565*E565</f>
        <v>22.8748</v>
      </c>
      <c r="G565" s="40" t="s">
        <v>32</v>
      </c>
      <c r="H565" s="36"/>
      <c r="I565" s="36"/>
    </row>
    <row r="566">
      <c r="A566" s="48" t="s">
        <v>33</v>
      </c>
      <c r="B566" s="3"/>
      <c r="C566" s="4"/>
      <c r="D566" s="41">
        <v>1.0</v>
      </c>
      <c r="E566" s="49" t="s">
        <v>11</v>
      </c>
      <c r="F566" s="41">
        <f>F565+F563</f>
        <v>28.6624</v>
      </c>
      <c r="G566" s="39"/>
      <c r="H566" s="36"/>
      <c r="I566" s="36"/>
    </row>
    <row r="567">
      <c r="A567" s="48" t="s">
        <v>22</v>
      </c>
      <c r="B567" s="3"/>
      <c r="C567" s="4"/>
      <c r="D567" s="41">
        <v>1.0</v>
      </c>
      <c r="E567" s="49" t="s">
        <v>11</v>
      </c>
      <c r="F567" s="41">
        <f>F566/D566</f>
        <v>28.6624</v>
      </c>
      <c r="G567" s="39"/>
      <c r="H567" s="36"/>
      <c r="I567" s="36"/>
    </row>
    <row r="568">
      <c r="A568" s="50" t="s">
        <v>23</v>
      </c>
      <c r="B568" s="3"/>
      <c r="C568" s="3"/>
      <c r="D568" s="4"/>
      <c r="E568" s="39"/>
      <c r="F568" s="41">
        <f>F567*1%</f>
        <v>0.286624</v>
      </c>
      <c r="G568" s="39"/>
      <c r="H568" s="36"/>
      <c r="I568" s="36"/>
    </row>
    <row r="569">
      <c r="A569" s="50" t="s">
        <v>24</v>
      </c>
      <c r="B569" s="3"/>
      <c r="C569" s="3"/>
      <c r="D569" s="4"/>
      <c r="E569" s="39"/>
      <c r="F569" s="41">
        <f>F568+F567</f>
        <v>28.949024</v>
      </c>
      <c r="G569" s="39"/>
      <c r="H569" s="36"/>
      <c r="I569" s="36"/>
    </row>
    <row r="570">
      <c r="A570" s="50" t="s">
        <v>25</v>
      </c>
      <c r="B570" s="3"/>
      <c r="C570" s="3"/>
      <c r="D570" s="4"/>
      <c r="E570" s="39"/>
      <c r="F570" s="41">
        <f>F569*15%</f>
        <v>4.3423536</v>
      </c>
      <c r="G570" s="39"/>
      <c r="H570" s="36"/>
      <c r="I570" s="36"/>
    </row>
    <row r="571">
      <c r="A571" s="50" t="s">
        <v>24</v>
      </c>
      <c r="B571" s="3"/>
      <c r="C571" s="3"/>
      <c r="D571" s="4"/>
      <c r="E571" s="39"/>
      <c r="F571" s="51">
        <f>round(F570+F569,2)</f>
        <v>33.29</v>
      </c>
      <c r="G571" s="39"/>
      <c r="H571" s="36"/>
      <c r="I571" s="36"/>
    </row>
    <row r="572">
      <c r="A572" s="52" t="str">
        <f>CONCATENATE("Say ₹ ",F560," + ",F571," x Cost Index")</f>
        <v>Say ₹ 89.44 + 33.29 x Cost Index</v>
      </c>
      <c r="B572" s="3"/>
      <c r="C572" s="3"/>
      <c r="D572" s="3"/>
      <c r="E572" s="3"/>
      <c r="F572" s="3"/>
      <c r="G572" s="4"/>
      <c r="H572" s="53">
        <f>((F554*1.01*1.15))</f>
        <v>89.4355</v>
      </c>
      <c r="I572" s="53">
        <f>((SUM(F563,F565)*1.01*1.15))</f>
        <v>33.2913776</v>
      </c>
    </row>
    <row r="573">
      <c r="A573" s="1" t="s">
        <v>0</v>
      </c>
      <c r="B573" s="1" t="s">
        <v>1</v>
      </c>
      <c r="C573" s="2" t="s">
        <v>2</v>
      </c>
      <c r="D573" s="3"/>
      <c r="E573" s="4"/>
      <c r="F573" s="2" t="s">
        <v>3</v>
      </c>
      <c r="G573" s="4"/>
      <c r="H573" s="24"/>
      <c r="I573" s="24"/>
    </row>
    <row r="574">
      <c r="A574" s="6"/>
      <c r="B574" s="6"/>
      <c r="C574" s="7" t="s">
        <v>4</v>
      </c>
      <c r="D574" s="7" t="s">
        <v>5</v>
      </c>
      <c r="E574" s="7" t="s">
        <v>6</v>
      </c>
      <c r="F574" s="7" t="s">
        <v>7</v>
      </c>
      <c r="G574" s="7" t="s">
        <v>8</v>
      </c>
      <c r="H574" s="24"/>
      <c r="I574" s="24"/>
    </row>
    <row r="575">
      <c r="A575" s="59" t="s">
        <v>102</v>
      </c>
      <c r="B575" s="3"/>
      <c r="C575" s="3"/>
      <c r="D575" s="3"/>
      <c r="E575" s="3"/>
      <c r="F575" s="3"/>
      <c r="G575" s="4"/>
      <c r="H575" s="24"/>
      <c r="I575" s="24"/>
    </row>
    <row r="576">
      <c r="A576" s="60"/>
      <c r="B576" s="10" t="s">
        <v>10</v>
      </c>
      <c r="C576" s="10" t="s">
        <v>11</v>
      </c>
      <c r="D576" s="10" t="s">
        <v>12</v>
      </c>
      <c r="E576" s="11">
        <v>1.0</v>
      </c>
      <c r="F576" s="61"/>
      <c r="G576" s="4"/>
      <c r="H576" s="24"/>
      <c r="I576" s="24"/>
    </row>
    <row r="577">
      <c r="A577" s="10" t="s">
        <v>13</v>
      </c>
      <c r="B577" s="13" t="s">
        <v>14</v>
      </c>
      <c r="C577" s="3"/>
      <c r="D577" s="3"/>
      <c r="E577" s="3"/>
      <c r="F577" s="3"/>
      <c r="G577" s="4"/>
      <c r="H577" s="24"/>
      <c r="I577" s="24"/>
    </row>
    <row r="578">
      <c r="A578" s="14" t="s">
        <v>15</v>
      </c>
      <c r="B578" s="3"/>
      <c r="C578" s="3"/>
      <c r="D578" s="3"/>
      <c r="E578" s="3"/>
      <c r="F578" s="4"/>
      <c r="G578" s="15" t="s">
        <v>16</v>
      </c>
      <c r="H578" s="24"/>
      <c r="I578" s="24"/>
    </row>
    <row r="579">
      <c r="A579" s="62"/>
      <c r="B579" s="17" t="s">
        <v>103</v>
      </c>
      <c r="C579" s="13" t="s">
        <v>104</v>
      </c>
      <c r="D579" s="3"/>
      <c r="E579" s="4"/>
      <c r="F579" s="61"/>
      <c r="G579" s="4"/>
      <c r="H579" s="24"/>
      <c r="I579" s="24"/>
    </row>
    <row r="580">
      <c r="A580" s="6"/>
      <c r="B580" s="6"/>
      <c r="C580" s="10" t="s">
        <v>19</v>
      </c>
      <c r="D580" s="11">
        <v>1.0</v>
      </c>
      <c r="E580" s="11">
        <v>19.0</v>
      </c>
      <c r="F580" s="11">
        <f>D580*E580</f>
        <v>19</v>
      </c>
      <c r="G580" s="10" t="s">
        <v>20</v>
      </c>
      <c r="H580" s="24"/>
      <c r="I580" s="24"/>
    </row>
    <row r="581">
      <c r="A581" s="18" t="s">
        <v>21</v>
      </c>
      <c r="B581" s="3"/>
      <c r="C581" s="4"/>
      <c r="D581" s="11">
        <v>1.0</v>
      </c>
      <c r="E581" s="19" t="s">
        <v>11</v>
      </c>
      <c r="F581" s="11">
        <f>F580</f>
        <v>19</v>
      </c>
      <c r="G581" s="10"/>
      <c r="H581" s="5"/>
      <c r="I581" s="5"/>
    </row>
    <row r="582">
      <c r="A582" s="18" t="s">
        <v>22</v>
      </c>
      <c r="B582" s="3"/>
      <c r="C582" s="4"/>
      <c r="D582" s="11">
        <v>1.0</v>
      </c>
      <c r="E582" s="19" t="s">
        <v>11</v>
      </c>
      <c r="F582" s="11">
        <f>F581/D581</f>
        <v>19</v>
      </c>
      <c r="G582" s="10"/>
      <c r="H582" s="5"/>
      <c r="I582" s="5"/>
    </row>
    <row r="583">
      <c r="A583" s="20" t="s">
        <v>23</v>
      </c>
      <c r="B583" s="3"/>
      <c r="C583" s="3"/>
      <c r="D583" s="4"/>
      <c r="E583" s="11"/>
      <c r="F583" s="11">
        <f>F582*1%</f>
        <v>0.19</v>
      </c>
      <c r="G583" s="10"/>
      <c r="H583" s="5"/>
      <c r="I583" s="5"/>
    </row>
    <row r="584">
      <c r="A584" s="20" t="s">
        <v>24</v>
      </c>
      <c r="B584" s="3"/>
      <c r="C584" s="3"/>
      <c r="D584" s="4"/>
      <c r="E584" s="21"/>
      <c r="F584" s="11">
        <f>F583+F582</f>
        <v>19.19</v>
      </c>
      <c r="G584" s="10"/>
      <c r="H584" s="5"/>
      <c r="I584" s="5"/>
    </row>
    <row r="585">
      <c r="A585" s="20" t="s">
        <v>25</v>
      </c>
      <c r="B585" s="3"/>
      <c r="C585" s="3"/>
      <c r="D585" s="4"/>
      <c r="E585" s="11"/>
      <c r="F585" s="11">
        <f>F584*15%</f>
        <v>2.8785</v>
      </c>
      <c r="G585" s="10"/>
      <c r="H585" s="5"/>
      <c r="I585" s="5"/>
    </row>
    <row r="586">
      <c r="A586" s="20" t="s">
        <v>24</v>
      </c>
      <c r="B586" s="3"/>
      <c r="C586" s="3"/>
      <c r="D586" s="4"/>
      <c r="E586" s="21"/>
      <c r="F586" s="22">
        <f>round(F585+F584,2)</f>
        <v>22.07</v>
      </c>
      <c r="G586" s="10"/>
      <c r="H586" s="5"/>
      <c r="I586" s="5"/>
    </row>
    <row r="587">
      <c r="A587" s="14" t="s">
        <v>26</v>
      </c>
      <c r="B587" s="3"/>
      <c r="C587" s="3"/>
      <c r="D587" s="3"/>
      <c r="E587" s="3"/>
      <c r="F587" s="4"/>
      <c r="G587" s="15" t="s">
        <v>27</v>
      </c>
      <c r="H587" s="24"/>
      <c r="I587" s="24"/>
    </row>
    <row r="588">
      <c r="A588" s="17">
        <v>9999.0</v>
      </c>
      <c r="B588" s="62"/>
      <c r="C588" s="13" t="s">
        <v>28</v>
      </c>
      <c r="D588" s="3"/>
      <c r="E588" s="4"/>
      <c r="F588" s="61"/>
      <c r="G588" s="4"/>
      <c r="H588" s="24"/>
      <c r="I588" s="24"/>
    </row>
    <row r="589">
      <c r="A589" s="6"/>
      <c r="B589" s="6"/>
      <c r="C589" s="10" t="s">
        <v>29</v>
      </c>
      <c r="D589" s="11">
        <v>2.73</v>
      </c>
      <c r="E589" s="11">
        <v>2.12</v>
      </c>
      <c r="F589" s="11">
        <f>D589*E589</f>
        <v>5.7876</v>
      </c>
      <c r="G589" s="10" t="s">
        <v>30</v>
      </c>
      <c r="H589" s="24"/>
      <c r="I589" s="24"/>
    </row>
    <row r="590">
      <c r="A590" s="17">
        <v>9999.0</v>
      </c>
      <c r="B590" s="62"/>
      <c r="C590" s="13" t="s">
        <v>31</v>
      </c>
      <c r="D590" s="3"/>
      <c r="E590" s="4"/>
      <c r="F590" s="61"/>
      <c r="G590" s="4"/>
      <c r="H590" s="24"/>
      <c r="I590" s="24"/>
    </row>
    <row r="591">
      <c r="A591" s="6"/>
      <c r="B591" s="6"/>
      <c r="C591" s="10" t="s">
        <v>29</v>
      </c>
      <c r="D591" s="11">
        <v>9.36</v>
      </c>
      <c r="E591" s="11">
        <v>2.12</v>
      </c>
      <c r="F591" s="11">
        <f>D591*E591</f>
        <v>19.8432</v>
      </c>
      <c r="G591" s="10" t="s">
        <v>32</v>
      </c>
      <c r="H591" s="24"/>
      <c r="I591" s="24"/>
    </row>
    <row r="592">
      <c r="A592" s="18" t="s">
        <v>24</v>
      </c>
      <c r="B592" s="3"/>
      <c r="C592" s="4"/>
      <c r="D592" s="11">
        <v>1.0</v>
      </c>
      <c r="E592" s="19" t="s">
        <v>11</v>
      </c>
      <c r="F592" s="11">
        <f>F591+F589</f>
        <v>25.6308</v>
      </c>
      <c r="G592" s="63"/>
      <c r="H592" s="24"/>
      <c r="I592" s="24"/>
    </row>
    <row r="593">
      <c r="A593" s="18" t="s">
        <v>22</v>
      </c>
      <c r="B593" s="3"/>
      <c r="C593" s="4"/>
      <c r="D593" s="11">
        <v>1.0</v>
      </c>
      <c r="E593" s="19" t="s">
        <v>11</v>
      </c>
      <c r="F593" s="11">
        <f>F592/D592</f>
        <v>25.6308</v>
      </c>
      <c r="G593" s="63"/>
      <c r="H593" s="24"/>
      <c r="I593" s="24"/>
    </row>
    <row r="594">
      <c r="A594" s="20" t="s">
        <v>23</v>
      </c>
      <c r="B594" s="3"/>
      <c r="C594" s="3"/>
      <c r="D594" s="4"/>
      <c r="E594" s="11">
        <v>44.63</v>
      </c>
      <c r="F594" s="11">
        <f>F593*1%</f>
        <v>0.256308</v>
      </c>
      <c r="G594" s="63"/>
      <c r="H594" s="24"/>
      <c r="I594" s="24"/>
    </row>
    <row r="595">
      <c r="A595" s="20" t="s">
        <v>24</v>
      </c>
      <c r="B595" s="3"/>
      <c r="C595" s="3"/>
      <c r="D595" s="4"/>
      <c r="E595" s="63"/>
      <c r="F595" s="11">
        <f>F594+F593</f>
        <v>25.887108</v>
      </c>
      <c r="G595" s="63"/>
      <c r="H595" s="24"/>
      <c r="I595" s="24"/>
    </row>
    <row r="596">
      <c r="A596" s="20" t="s">
        <v>25</v>
      </c>
      <c r="B596" s="3"/>
      <c r="C596" s="3"/>
      <c r="D596" s="4"/>
      <c r="E596" s="11">
        <v>45.08</v>
      </c>
      <c r="F596" s="11">
        <f>F595*15%</f>
        <v>3.8830662</v>
      </c>
      <c r="G596" s="63"/>
      <c r="H596" s="24"/>
      <c r="I596" s="24"/>
    </row>
    <row r="597">
      <c r="A597" s="20" t="s">
        <v>24</v>
      </c>
      <c r="B597" s="3"/>
      <c r="C597" s="3"/>
      <c r="D597" s="4"/>
      <c r="E597" s="63"/>
      <c r="F597" s="22">
        <f>round(F596+F595,2)</f>
        <v>29.77</v>
      </c>
      <c r="G597" s="63"/>
      <c r="H597" s="24"/>
      <c r="I597" s="24"/>
    </row>
    <row r="598">
      <c r="A598" s="23" t="str">
        <f>CONCATENATE("Say ₹ ",F586," + ",F597," x Cost Index")</f>
        <v>Say ₹ 22.07 + 29.77 x Cost Index</v>
      </c>
      <c r="B598" s="3"/>
      <c r="C598" s="3"/>
      <c r="D598" s="3"/>
      <c r="E598" s="3"/>
      <c r="F598" s="3"/>
      <c r="G598" s="4"/>
      <c r="H598" s="24">
        <f>((F580*1.01*1.15))</f>
        <v>22.0685</v>
      </c>
      <c r="I598" s="24">
        <f>((SUM(F589,F591)*1.01*1.15))</f>
        <v>29.7701742</v>
      </c>
    </row>
    <row r="599">
      <c r="A599" s="1" t="s">
        <v>0</v>
      </c>
      <c r="B599" s="1" t="s">
        <v>1</v>
      </c>
      <c r="C599" s="2" t="s">
        <v>2</v>
      </c>
      <c r="D599" s="3"/>
      <c r="E599" s="4"/>
      <c r="F599" s="2" t="s">
        <v>3</v>
      </c>
      <c r="G599" s="4"/>
      <c r="H599" s="24"/>
      <c r="I599" s="24"/>
    </row>
    <row r="600">
      <c r="A600" s="6"/>
      <c r="B600" s="6"/>
      <c r="C600" s="7" t="s">
        <v>4</v>
      </c>
      <c r="D600" s="7" t="s">
        <v>5</v>
      </c>
      <c r="E600" s="7" t="s">
        <v>6</v>
      </c>
      <c r="F600" s="7" t="s">
        <v>7</v>
      </c>
      <c r="G600" s="7" t="s">
        <v>8</v>
      </c>
      <c r="H600" s="24"/>
      <c r="I600" s="24"/>
    </row>
    <row r="601">
      <c r="A601" s="59" t="s">
        <v>105</v>
      </c>
      <c r="B601" s="3"/>
      <c r="C601" s="3"/>
      <c r="D601" s="3"/>
      <c r="E601" s="3"/>
      <c r="F601" s="3"/>
      <c r="G601" s="4"/>
      <c r="H601" s="24"/>
      <c r="I601" s="24"/>
    </row>
    <row r="602">
      <c r="A602" s="60"/>
      <c r="B602" s="10" t="s">
        <v>10</v>
      </c>
      <c r="C602" s="10" t="s">
        <v>11</v>
      </c>
      <c r="D602" s="10" t="s">
        <v>12</v>
      </c>
      <c r="E602" s="11">
        <v>1.0</v>
      </c>
      <c r="F602" s="61"/>
      <c r="G602" s="4"/>
      <c r="H602" s="24"/>
      <c r="I602" s="24"/>
    </row>
    <row r="603">
      <c r="A603" s="10" t="s">
        <v>13</v>
      </c>
      <c r="B603" s="13" t="s">
        <v>14</v>
      </c>
      <c r="C603" s="3"/>
      <c r="D603" s="3"/>
      <c r="E603" s="3"/>
      <c r="F603" s="3"/>
      <c r="G603" s="4"/>
      <c r="H603" s="24"/>
      <c r="I603" s="24"/>
    </row>
    <row r="604">
      <c r="A604" s="14" t="s">
        <v>15</v>
      </c>
      <c r="B604" s="3"/>
      <c r="C604" s="3"/>
      <c r="D604" s="3"/>
      <c r="E604" s="3"/>
      <c r="F604" s="4"/>
      <c r="G604" s="15" t="s">
        <v>16</v>
      </c>
      <c r="H604" s="24"/>
      <c r="I604" s="24"/>
    </row>
    <row r="605">
      <c r="A605" s="62"/>
      <c r="B605" s="17" t="s">
        <v>106</v>
      </c>
      <c r="C605" s="13" t="s">
        <v>107</v>
      </c>
      <c r="D605" s="3"/>
      <c r="E605" s="4"/>
      <c r="F605" s="61"/>
      <c r="G605" s="4"/>
      <c r="H605" s="24"/>
      <c r="I605" s="24"/>
    </row>
    <row r="606">
      <c r="A606" s="6"/>
      <c r="B606" s="6"/>
      <c r="C606" s="10" t="s">
        <v>19</v>
      </c>
      <c r="D606" s="11">
        <v>1.0</v>
      </c>
      <c r="E606" s="11">
        <v>23.0</v>
      </c>
      <c r="F606" s="11">
        <f>D606*E606</f>
        <v>23</v>
      </c>
      <c r="G606" s="10" t="s">
        <v>20</v>
      </c>
      <c r="H606" s="24"/>
      <c r="I606" s="24"/>
    </row>
    <row r="607">
      <c r="A607" s="18" t="s">
        <v>21</v>
      </c>
      <c r="B607" s="3"/>
      <c r="C607" s="4"/>
      <c r="D607" s="11">
        <v>1.0</v>
      </c>
      <c r="E607" s="19" t="s">
        <v>11</v>
      </c>
      <c r="F607" s="11">
        <f>F606</f>
        <v>23</v>
      </c>
      <c r="G607" s="10"/>
      <c r="H607" s="24"/>
      <c r="I607" s="24"/>
    </row>
    <row r="608">
      <c r="A608" s="18" t="s">
        <v>22</v>
      </c>
      <c r="B608" s="3"/>
      <c r="C608" s="4"/>
      <c r="D608" s="11">
        <v>1.0</v>
      </c>
      <c r="E608" s="19" t="s">
        <v>11</v>
      </c>
      <c r="F608" s="11">
        <f>F607/D607</f>
        <v>23</v>
      </c>
      <c r="G608" s="10"/>
      <c r="H608" s="24"/>
      <c r="I608" s="24"/>
    </row>
    <row r="609">
      <c r="A609" s="20" t="s">
        <v>23</v>
      </c>
      <c r="B609" s="3"/>
      <c r="C609" s="3"/>
      <c r="D609" s="4"/>
      <c r="E609" s="11"/>
      <c r="F609" s="11">
        <f>F608*1%</f>
        <v>0.23</v>
      </c>
      <c r="G609" s="10"/>
      <c r="H609" s="24"/>
      <c r="I609" s="24"/>
    </row>
    <row r="610">
      <c r="A610" s="20" t="s">
        <v>24</v>
      </c>
      <c r="B610" s="3"/>
      <c r="C610" s="3"/>
      <c r="D610" s="4"/>
      <c r="E610" s="21"/>
      <c r="F610" s="11">
        <f>F609+F608</f>
        <v>23.23</v>
      </c>
      <c r="G610" s="10"/>
      <c r="H610" s="24"/>
      <c r="I610" s="24"/>
    </row>
    <row r="611">
      <c r="A611" s="20" t="s">
        <v>25</v>
      </c>
      <c r="B611" s="3"/>
      <c r="C611" s="3"/>
      <c r="D611" s="4"/>
      <c r="E611" s="11"/>
      <c r="F611" s="11">
        <f>F610*15%</f>
        <v>3.4845</v>
      </c>
      <c r="G611" s="10"/>
      <c r="H611" s="24"/>
      <c r="I611" s="24"/>
    </row>
    <row r="612">
      <c r="A612" s="20" t="s">
        <v>24</v>
      </c>
      <c r="B612" s="3"/>
      <c r="C612" s="3"/>
      <c r="D612" s="4"/>
      <c r="E612" s="21"/>
      <c r="F612" s="22">
        <f>round(F611+F610,2)</f>
        <v>26.71</v>
      </c>
      <c r="G612" s="10"/>
      <c r="H612" s="24"/>
      <c r="I612" s="24"/>
    </row>
    <row r="613">
      <c r="A613" s="14" t="s">
        <v>26</v>
      </c>
      <c r="B613" s="3"/>
      <c r="C613" s="3"/>
      <c r="D613" s="3"/>
      <c r="E613" s="3"/>
      <c r="F613" s="4"/>
      <c r="G613" s="15" t="s">
        <v>27</v>
      </c>
      <c r="H613" s="24"/>
      <c r="I613" s="24"/>
    </row>
    <row r="614">
      <c r="A614" s="17">
        <v>9999.0</v>
      </c>
      <c r="B614" s="62"/>
      <c r="C614" s="13" t="s">
        <v>28</v>
      </c>
      <c r="D614" s="3"/>
      <c r="E614" s="4"/>
      <c r="F614" s="61"/>
      <c r="G614" s="4"/>
      <c r="H614" s="24"/>
      <c r="I614" s="24"/>
    </row>
    <row r="615">
      <c r="A615" s="6"/>
      <c r="B615" s="6"/>
      <c r="C615" s="10" t="s">
        <v>29</v>
      </c>
      <c r="D615" s="11">
        <v>2.73</v>
      </c>
      <c r="E615" s="11">
        <v>2.12</v>
      </c>
      <c r="F615" s="11">
        <v>5.79</v>
      </c>
      <c r="G615" s="10" t="s">
        <v>30</v>
      </c>
      <c r="H615" s="24"/>
      <c r="I615" s="24"/>
    </row>
    <row r="616">
      <c r="A616" s="17">
        <v>9999.0</v>
      </c>
      <c r="B616" s="62"/>
      <c r="C616" s="13" t="s">
        <v>31</v>
      </c>
      <c r="D616" s="3"/>
      <c r="E616" s="4"/>
      <c r="F616" s="61"/>
      <c r="G616" s="4"/>
      <c r="H616" s="24"/>
      <c r="I616" s="24"/>
    </row>
    <row r="617">
      <c r="A617" s="6"/>
      <c r="B617" s="6"/>
      <c r="C617" s="10" t="s">
        <v>29</v>
      </c>
      <c r="D617" s="11">
        <v>9.36</v>
      </c>
      <c r="E617" s="11">
        <v>2.12</v>
      </c>
      <c r="F617" s="11">
        <f>D617*E617</f>
        <v>19.8432</v>
      </c>
      <c r="G617" s="10" t="s">
        <v>32</v>
      </c>
      <c r="H617" s="24"/>
      <c r="I617" s="24"/>
    </row>
    <row r="618">
      <c r="A618" s="18" t="s">
        <v>24</v>
      </c>
      <c r="B618" s="3"/>
      <c r="C618" s="4"/>
      <c r="D618" s="11">
        <v>1.0</v>
      </c>
      <c r="E618" s="19" t="s">
        <v>11</v>
      </c>
      <c r="F618" s="11">
        <f>F617+F615</f>
        <v>25.6332</v>
      </c>
      <c r="G618" s="63"/>
      <c r="H618" s="24"/>
      <c r="I618" s="24"/>
    </row>
    <row r="619">
      <c r="A619" s="18" t="s">
        <v>22</v>
      </c>
      <c r="B619" s="3"/>
      <c r="C619" s="4"/>
      <c r="D619" s="11">
        <v>1.0</v>
      </c>
      <c r="E619" s="19" t="s">
        <v>11</v>
      </c>
      <c r="F619" s="11">
        <f>F618/D618</f>
        <v>25.6332</v>
      </c>
      <c r="G619" s="63"/>
      <c r="H619" s="24"/>
      <c r="I619" s="24"/>
    </row>
    <row r="620">
      <c r="A620" s="20" t="s">
        <v>23</v>
      </c>
      <c r="B620" s="3"/>
      <c r="C620" s="3"/>
      <c r="D620" s="4"/>
      <c r="E620" s="11">
        <v>48.63</v>
      </c>
      <c r="F620" s="11">
        <f>F619*1%</f>
        <v>0.256332</v>
      </c>
      <c r="G620" s="63"/>
      <c r="H620" s="24"/>
      <c r="I620" s="24"/>
    </row>
    <row r="621">
      <c r="A621" s="20" t="s">
        <v>24</v>
      </c>
      <c r="B621" s="3"/>
      <c r="C621" s="3"/>
      <c r="D621" s="4"/>
      <c r="E621" s="63"/>
      <c r="F621" s="11">
        <f>F620+F619</f>
        <v>25.889532</v>
      </c>
      <c r="G621" s="63"/>
      <c r="H621" s="24"/>
      <c r="I621" s="24"/>
    </row>
    <row r="622">
      <c r="A622" s="20" t="s">
        <v>25</v>
      </c>
      <c r="B622" s="3"/>
      <c r="C622" s="3"/>
      <c r="D622" s="4"/>
      <c r="E622" s="11">
        <v>49.12</v>
      </c>
      <c r="F622" s="11">
        <f>F621*15%</f>
        <v>3.8834298</v>
      </c>
      <c r="G622" s="63"/>
      <c r="H622" s="24"/>
      <c r="I622" s="24"/>
    </row>
    <row r="623">
      <c r="A623" s="20" t="s">
        <v>24</v>
      </c>
      <c r="B623" s="3"/>
      <c r="C623" s="3"/>
      <c r="D623" s="4"/>
      <c r="E623" s="63"/>
      <c r="F623" s="22">
        <f>round(F622+F621,2)</f>
        <v>29.77</v>
      </c>
      <c r="G623" s="63"/>
      <c r="H623" s="24"/>
      <c r="I623" s="24"/>
    </row>
    <row r="624">
      <c r="A624" s="23" t="str">
        <f>CONCATENATE("Say ₹ ",F612," + ",F623," x Cost Index")</f>
        <v>Say ₹ 26.71 + 29.77 x Cost Index</v>
      </c>
      <c r="B624" s="3"/>
      <c r="C624" s="3"/>
      <c r="D624" s="3"/>
      <c r="E624" s="3"/>
      <c r="F624" s="3"/>
      <c r="G624" s="4"/>
      <c r="H624" s="24">
        <f>((F606*1.01*1.15))</f>
        <v>26.7145</v>
      </c>
      <c r="I624" s="24">
        <f>((SUM(F615,F617)*1.01*1.15))</f>
        <v>29.7729618</v>
      </c>
    </row>
    <row r="625">
      <c r="A625" s="1" t="s">
        <v>0</v>
      </c>
      <c r="B625" s="1" t="s">
        <v>1</v>
      </c>
      <c r="C625" s="2" t="s">
        <v>2</v>
      </c>
      <c r="D625" s="3"/>
      <c r="E625" s="4"/>
      <c r="F625" s="2" t="s">
        <v>3</v>
      </c>
      <c r="G625" s="4"/>
      <c r="H625" s="24"/>
      <c r="I625" s="24"/>
    </row>
    <row r="626">
      <c r="A626" s="6"/>
      <c r="B626" s="6"/>
      <c r="C626" s="7" t="s">
        <v>4</v>
      </c>
      <c r="D626" s="7" t="s">
        <v>5</v>
      </c>
      <c r="E626" s="7" t="s">
        <v>6</v>
      </c>
      <c r="F626" s="7" t="s">
        <v>7</v>
      </c>
      <c r="G626" s="7" t="s">
        <v>8</v>
      </c>
      <c r="H626" s="24"/>
      <c r="I626" s="24"/>
    </row>
    <row r="627">
      <c r="A627" s="59" t="s">
        <v>108</v>
      </c>
      <c r="B627" s="3"/>
      <c r="C627" s="3"/>
      <c r="D627" s="3"/>
      <c r="E627" s="3"/>
      <c r="F627" s="3"/>
      <c r="G627" s="4"/>
      <c r="H627" s="24"/>
      <c r="I627" s="24"/>
    </row>
    <row r="628">
      <c r="A628" s="60"/>
      <c r="B628" s="10" t="s">
        <v>10</v>
      </c>
      <c r="C628" s="10" t="s">
        <v>11</v>
      </c>
      <c r="D628" s="10" t="s">
        <v>12</v>
      </c>
      <c r="E628" s="11">
        <v>1.0</v>
      </c>
      <c r="F628" s="61"/>
      <c r="G628" s="4"/>
      <c r="H628" s="24"/>
      <c r="I628" s="24"/>
    </row>
    <row r="629">
      <c r="A629" s="10" t="s">
        <v>13</v>
      </c>
      <c r="B629" s="13" t="s">
        <v>14</v>
      </c>
      <c r="C629" s="3"/>
      <c r="D629" s="3"/>
      <c r="E629" s="3"/>
      <c r="F629" s="3"/>
      <c r="G629" s="4"/>
      <c r="H629" s="24"/>
      <c r="I629" s="24"/>
    </row>
    <row r="630">
      <c r="A630" s="14" t="s">
        <v>15</v>
      </c>
      <c r="B630" s="3"/>
      <c r="C630" s="3"/>
      <c r="D630" s="3"/>
      <c r="E630" s="3"/>
      <c r="F630" s="4"/>
      <c r="G630" s="15" t="s">
        <v>16</v>
      </c>
      <c r="H630" s="24"/>
      <c r="I630" s="24"/>
    </row>
    <row r="631">
      <c r="A631" s="62"/>
      <c r="B631" s="17" t="s">
        <v>109</v>
      </c>
      <c r="C631" s="13" t="s">
        <v>110</v>
      </c>
      <c r="D631" s="3"/>
      <c r="E631" s="4"/>
      <c r="F631" s="61"/>
      <c r="G631" s="4"/>
      <c r="H631" s="24"/>
      <c r="I631" s="24"/>
    </row>
    <row r="632">
      <c r="A632" s="6"/>
      <c r="B632" s="6"/>
      <c r="C632" s="10" t="s">
        <v>19</v>
      </c>
      <c r="D632" s="11">
        <v>1.0</v>
      </c>
      <c r="E632" s="11">
        <v>28.0</v>
      </c>
      <c r="F632" s="11">
        <f>D632*E632</f>
        <v>28</v>
      </c>
      <c r="G632" s="10" t="s">
        <v>20</v>
      </c>
      <c r="H632" s="24"/>
      <c r="I632" s="24"/>
    </row>
    <row r="633">
      <c r="A633" s="18" t="s">
        <v>21</v>
      </c>
      <c r="B633" s="3"/>
      <c r="C633" s="4"/>
      <c r="D633" s="11">
        <v>1.0</v>
      </c>
      <c r="E633" s="19" t="s">
        <v>11</v>
      </c>
      <c r="F633" s="11">
        <f>F632</f>
        <v>28</v>
      </c>
      <c r="G633" s="10"/>
      <c r="H633" s="5"/>
      <c r="I633" s="5"/>
    </row>
    <row r="634">
      <c r="A634" s="18" t="s">
        <v>22</v>
      </c>
      <c r="B634" s="3"/>
      <c r="C634" s="4"/>
      <c r="D634" s="11">
        <v>1.0</v>
      </c>
      <c r="E634" s="19" t="s">
        <v>11</v>
      </c>
      <c r="F634" s="11">
        <f>F633/D633</f>
        <v>28</v>
      </c>
      <c r="G634" s="10"/>
      <c r="H634" s="5"/>
      <c r="I634" s="5"/>
    </row>
    <row r="635">
      <c r="A635" s="20" t="s">
        <v>23</v>
      </c>
      <c r="B635" s="3"/>
      <c r="C635" s="3"/>
      <c r="D635" s="4"/>
      <c r="E635" s="11"/>
      <c r="F635" s="11">
        <f>F634*1%</f>
        <v>0.28</v>
      </c>
      <c r="G635" s="10"/>
      <c r="H635" s="5"/>
      <c r="I635" s="5"/>
    </row>
    <row r="636">
      <c r="A636" s="20" t="s">
        <v>24</v>
      </c>
      <c r="B636" s="3"/>
      <c r="C636" s="3"/>
      <c r="D636" s="4"/>
      <c r="E636" s="21"/>
      <c r="F636" s="11">
        <f>F635+F634</f>
        <v>28.28</v>
      </c>
      <c r="G636" s="10"/>
      <c r="H636" s="5"/>
      <c r="I636" s="5"/>
    </row>
    <row r="637">
      <c r="A637" s="20" t="s">
        <v>25</v>
      </c>
      <c r="B637" s="3"/>
      <c r="C637" s="3"/>
      <c r="D637" s="4"/>
      <c r="E637" s="11"/>
      <c r="F637" s="11">
        <f>F636*15%</f>
        <v>4.242</v>
      </c>
      <c r="G637" s="10"/>
      <c r="H637" s="5"/>
      <c r="I637" s="5"/>
    </row>
    <row r="638">
      <c r="A638" s="20" t="s">
        <v>24</v>
      </c>
      <c r="B638" s="3"/>
      <c r="C638" s="3"/>
      <c r="D638" s="4"/>
      <c r="E638" s="21"/>
      <c r="F638" s="22">
        <f>round(F637+F636,2)</f>
        <v>32.52</v>
      </c>
      <c r="G638" s="10"/>
      <c r="H638" s="5"/>
      <c r="I638" s="5"/>
    </row>
    <row r="639">
      <c r="A639" s="14" t="s">
        <v>26</v>
      </c>
      <c r="B639" s="3"/>
      <c r="C639" s="3"/>
      <c r="D639" s="3"/>
      <c r="E639" s="3"/>
      <c r="F639" s="4"/>
      <c r="G639" s="15" t="s">
        <v>27</v>
      </c>
      <c r="H639" s="24"/>
      <c r="I639" s="24"/>
    </row>
    <row r="640">
      <c r="A640" s="17">
        <v>9999.0</v>
      </c>
      <c r="B640" s="62"/>
      <c r="C640" s="13" t="s">
        <v>28</v>
      </c>
      <c r="D640" s="3"/>
      <c r="E640" s="4"/>
      <c r="F640" s="61"/>
      <c r="G640" s="4"/>
      <c r="H640" s="24"/>
      <c r="I640" s="24"/>
    </row>
    <row r="641">
      <c r="A641" s="6"/>
      <c r="B641" s="6"/>
      <c r="C641" s="10" t="s">
        <v>29</v>
      </c>
      <c r="D641" s="11">
        <v>2.73</v>
      </c>
      <c r="E641" s="11">
        <v>2.12</v>
      </c>
      <c r="F641" s="11">
        <f>D641*E641</f>
        <v>5.7876</v>
      </c>
      <c r="G641" s="10" t="s">
        <v>30</v>
      </c>
      <c r="H641" s="24"/>
      <c r="I641" s="24"/>
    </row>
    <row r="642">
      <c r="A642" s="17">
        <v>9999.0</v>
      </c>
      <c r="B642" s="62"/>
      <c r="C642" s="13" t="s">
        <v>31</v>
      </c>
      <c r="D642" s="3"/>
      <c r="E642" s="4"/>
      <c r="F642" s="61"/>
      <c r="G642" s="4"/>
      <c r="H642" s="24"/>
      <c r="I642" s="24"/>
    </row>
    <row r="643">
      <c r="A643" s="6"/>
      <c r="B643" s="6"/>
      <c r="C643" s="10" t="s">
        <v>29</v>
      </c>
      <c r="D643" s="11">
        <v>10.79</v>
      </c>
      <c r="E643" s="11">
        <v>2.12</v>
      </c>
      <c r="F643" s="11">
        <f>D643*E643</f>
        <v>22.8748</v>
      </c>
      <c r="G643" s="10" t="s">
        <v>32</v>
      </c>
      <c r="H643" s="24"/>
      <c r="I643" s="24"/>
    </row>
    <row r="644">
      <c r="A644" s="18" t="s">
        <v>24</v>
      </c>
      <c r="B644" s="3"/>
      <c r="C644" s="4"/>
      <c r="D644" s="11">
        <v>1.0</v>
      </c>
      <c r="E644" s="19" t="s">
        <v>11</v>
      </c>
      <c r="F644" s="11">
        <f>F643+F641</f>
        <v>28.6624</v>
      </c>
      <c r="G644" s="63"/>
      <c r="H644" s="24"/>
      <c r="I644" s="24"/>
    </row>
    <row r="645">
      <c r="A645" s="18" t="s">
        <v>22</v>
      </c>
      <c r="B645" s="3"/>
      <c r="C645" s="4"/>
      <c r="D645" s="11">
        <v>1.0</v>
      </c>
      <c r="E645" s="19" t="s">
        <v>11</v>
      </c>
      <c r="F645" s="11">
        <f>F644/D644</f>
        <v>28.6624</v>
      </c>
      <c r="G645" s="63"/>
      <c r="H645" s="24"/>
      <c r="I645" s="24"/>
    </row>
    <row r="646">
      <c r="A646" s="20" t="s">
        <v>23</v>
      </c>
      <c r="B646" s="3"/>
      <c r="C646" s="3"/>
      <c r="D646" s="4"/>
      <c r="E646" s="11">
        <v>56.66</v>
      </c>
      <c r="F646" s="11">
        <f>F645*1%</f>
        <v>0.286624</v>
      </c>
      <c r="G646" s="63"/>
      <c r="H646" s="24"/>
      <c r="I646" s="24"/>
    </row>
    <row r="647">
      <c r="A647" s="20" t="s">
        <v>24</v>
      </c>
      <c r="B647" s="3"/>
      <c r="C647" s="3"/>
      <c r="D647" s="4"/>
      <c r="E647" s="63"/>
      <c r="F647" s="11">
        <f>F646+F645</f>
        <v>28.949024</v>
      </c>
      <c r="G647" s="63"/>
      <c r="H647" s="24"/>
      <c r="I647" s="24"/>
    </row>
    <row r="648">
      <c r="A648" s="20" t="s">
        <v>25</v>
      </c>
      <c r="B648" s="3"/>
      <c r="C648" s="3"/>
      <c r="D648" s="4"/>
      <c r="E648" s="11">
        <v>57.23</v>
      </c>
      <c r="F648" s="11">
        <f>F647*15%</f>
        <v>4.3423536</v>
      </c>
      <c r="G648" s="63"/>
      <c r="H648" s="24"/>
      <c r="I648" s="24"/>
    </row>
    <row r="649">
      <c r="A649" s="20" t="s">
        <v>24</v>
      </c>
      <c r="B649" s="3"/>
      <c r="C649" s="3"/>
      <c r="D649" s="4"/>
      <c r="E649" s="63"/>
      <c r="F649" s="22">
        <f>round(F648+F647,2)</f>
        <v>33.29</v>
      </c>
      <c r="G649" s="63"/>
      <c r="H649" s="24"/>
      <c r="I649" s="24"/>
    </row>
    <row r="650">
      <c r="A650" s="64" t="s">
        <v>111</v>
      </c>
      <c r="B650" s="3"/>
      <c r="C650" s="3"/>
      <c r="D650" s="4"/>
      <c r="E650" s="65"/>
      <c r="F650" s="66" t="s">
        <v>112</v>
      </c>
      <c r="G650" s="65"/>
      <c r="H650" s="24">
        <f>((F632*1.01*1.15))</f>
        <v>32.522</v>
      </c>
      <c r="I650" s="24">
        <f>((SUM(F641,F643)*1.01*1.15))</f>
        <v>33.2913776</v>
      </c>
    </row>
    <row r="651">
      <c r="A651" s="1" t="s">
        <v>0</v>
      </c>
      <c r="B651" s="1" t="s">
        <v>1</v>
      </c>
      <c r="C651" s="2" t="s">
        <v>2</v>
      </c>
      <c r="D651" s="3"/>
      <c r="E651" s="4"/>
      <c r="F651" s="2" t="s">
        <v>3</v>
      </c>
      <c r="G651" s="4"/>
      <c r="H651" s="24"/>
      <c r="I651" s="24"/>
    </row>
    <row r="652">
      <c r="A652" s="6"/>
      <c r="B652" s="6"/>
      <c r="C652" s="7" t="s">
        <v>4</v>
      </c>
      <c r="D652" s="7" t="s">
        <v>5</v>
      </c>
      <c r="E652" s="7" t="s">
        <v>6</v>
      </c>
      <c r="F652" s="7" t="s">
        <v>7</v>
      </c>
      <c r="G652" s="7" t="s">
        <v>8</v>
      </c>
      <c r="H652" s="24"/>
      <c r="I652" s="24"/>
    </row>
    <row r="653">
      <c r="A653" s="33" t="s">
        <v>113</v>
      </c>
      <c r="B653" s="3"/>
      <c r="C653" s="3"/>
      <c r="D653" s="3"/>
      <c r="E653" s="3"/>
      <c r="F653" s="3"/>
      <c r="G653" s="4"/>
      <c r="H653" s="24"/>
      <c r="I653" s="24"/>
    </row>
    <row r="654">
      <c r="A654" s="60"/>
      <c r="B654" s="10" t="s">
        <v>10</v>
      </c>
      <c r="C654" s="10" t="s">
        <v>11</v>
      </c>
      <c r="D654" s="10" t="s">
        <v>12</v>
      </c>
      <c r="E654" s="11">
        <v>1.0</v>
      </c>
      <c r="F654" s="61"/>
      <c r="G654" s="4"/>
      <c r="H654" s="24"/>
      <c r="I654" s="24"/>
    </row>
    <row r="655">
      <c r="A655" s="10" t="s">
        <v>13</v>
      </c>
      <c r="B655" s="13" t="s">
        <v>14</v>
      </c>
      <c r="C655" s="3"/>
      <c r="D655" s="3"/>
      <c r="E655" s="3"/>
      <c r="F655" s="3"/>
      <c r="G655" s="4"/>
      <c r="H655" s="24"/>
      <c r="I655" s="24"/>
    </row>
    <row r="656">
      <c r="A656" s="14" t="s">
        <v>15</v>
      </c>
      <c r="B656" s="3"/>
      <c r="C656" s="3"/>
      <c r="D656" s="3"/>
      <c r="E656" s="3"/>
      <c r="F656" s="4"/>
      <c r="G656" s="15" t="s">
        <v>16</v>
      </c>
      <c r="H656" s="24"/>
      <c r="I656" s="24"/>
    </row>
    <row r="657">
      <c r="A657" s="62"/>
      <c r="B657" s="17" t="s">
        <v>114</v>
      </c>
      <c r="C657" s="13" t="s">
        <v>115</v>
      </c>
      <c r="D657" s="3"/>
      <c r="E657" s="4"/>
      <c r="F657" s="61"/>
      <c r="G657" s="4"/>
      <c r="H657" s="24"/>
      <c r="I657" s="24"/>
    </row>
    <row r="658">
      <c r="A658" s="6"/>
      <c r="B658" s="6"/>
      <c r="C658" s="10" t="s">
        <v>19</v>
      </c>
      <c r="D658" s="11">
        <v>1.0</v>
      </c>
      <c r="E658" s="11">
        <v>22.0</v>
      </c>
      <c r="F658" s="11">
        <f>D658*E658</f>
        <v>22</v>
      </c>
      <c r="G658" s="10" t="s">
        <v>20</v>
      </c>
      <c r="H658" s="24"/>
      <c r="I658" s="24"/>
    </row>
    <row r="659">
      <c r="A659" s="18" t="s">
        <v>21</v>
      </c>
      <c r="B659" s="3"/>
      <c r="C659" s="4"/>
      <c r="D659" s="11">
        <v>1.0</v>
      </c>
      <c r="E659" s="19" t="s">
        <v>11</v>
      </c>
      <c r="F659" s="11">
        <f>F658</f>
        <v>22</v>
      </c>
      <c r="G659" s="10"/>
      <c r="H659" s="5"/>
      <c r="I659" s="5"/>
    </row>
    <row r="660">
      <c r="A660" s="18" t="s">
        <v>22</v>
      </c>
      <c r="B660" s="3"/>
      <c r="C660" s="4"/>
      <c r="D660" s="11">
        <v>1.0</v>
      </c>
      <c r="E660" s="19" t="s">
        <v>11</v>
      </c>
      <c r="F660" s="11">
        <f>F659/D659</f>
        <v>22</v>
      </c>
      <c r="G660" s="10"/>
      <c r="H660" s="5"/>
      <c r="I660" s="5"/>
    </row>
    <row r="661">
      <c r="A661" s="20" t="s">
        <v>23</v>
      </c>
      <c r="B661" s="3"/>
      <c r="C661" s="3"/>
      <c r="D661" s="4"/>
      <c r="E661" s="11"/>
      <c r="F661" s="11">
        <f>F660*1%</f>
        <v>0.22</v>
      </c>
      <c r="G661" s="10"/>
      <c r="H661" s="5"/>
      <c r="I661" s="5"/>
    </row>
    <row r="662">
      <c r="A662" s="20" t="s">
        <v>24</v>
      </c>
      <c r="B662" s="3"/>
      <c r="C662" s="3"/>
      <c r="D662" s="4"/>
      <c r="E662" s="21"/>
      <c r="F662" s="11">
        <f>F661+F660</f>
        <v>22.22</v>
      </c>
      <c r="G662" s="10"/>
      <c r="H662" s="5"/>
      <c r="I662" s="5"/>
    </row>
    <row r="663">
      <c r="A663" s="20" t="s">
        <v>25</v>
      </c>
      <c r="B663" s="3"/>
      <c r="C663" s="3"/>
      <c r="D663" s="4"/>
      <c r="E663" s="11"/>
      <c r="F663" s="11">
        <f>F662*15%</f>
        <v>3.333</v>
      </c>
      <c r="G663" s="10"/>
      <c r="H663" s="5"/>
      <c r="I663" s="5"/>
    </row>
    <row r="664">
      <c r="A664" s="20" t="s">
        <v>24</v>
      </c>
      <c r="B664" s="3"/>
      <c r="C664" s="3"/>
      <c r="D664" s="4"/>
      <c r="E664" s="21"/>
      <c r="F664" s="22">
        <f>round(F663+F662,2)</f>
        <v>25.55</v>
      </c>
      <c r="G664" s="10"/>
      <c r="H664" s="5"/>
      <c r="I664" s="5"/>
    </row>
    <row r="665">
      <c r="A665" s="14" t="s">
        <v>26</v>
      </c>
      <c r="B665" s="3"/>
      <c r="C665" s="3"/>
      <c r="D665" s="3"/>
      <c r="E665" s="3"/>
      <c r="F665" s="4"/>
      <c r="G665" s="15" t="s">
        <v>27</v>
      </c>
      <c r="H665" s="24"/>
      <c r="I665" s="24"/>
    </row>
    <row r="666">
      <c r="A666" s="17">
        <v>9999.0</v>
      </c>
      <c r="B666" s="62"/>
      <c r="C666" s="13" t="s">
        <v>28</v>
      </c>
      <c r="D666" s="3"/>
      <c r="E666" s="4"/>
      <c r="F666" s="61"/>
      <c r="G666" s="4"/>
      <c r="H666" s="24"/>
      <c r="I666" s="24"/>
    </row>
    <row r="667">
      <c r="A667" s="6"/>
      <c r="B667" s="6"/>
      <c r="C667" s="10" t="s">
        <v>29</v>
      </c>
      <c r="D667" s="11">
        <v>2.73</v>
      </c>
      <c r="E667" s="11">
        <v>2.12</v>
      </c>
      <c r="F667" s="11">
        <f>D667*E667</f>
        <v>5.7876</v>
      </c>
      <c r="G667" s="10" t="s">
        <v>30</v>
      </c>
      <c r="H667" s="24"/>
      <c r="I667" s="24"/>
    </row>
    <row r="668">
      <c r="A668" s="17">
        <v>9999.0</v>
      </c>
      <c r="B668" s="62"/>
      <c r="C668" s="13" t="s">
        <v>31</v>
      </c>
      <c r="D668" s="3"/>
      <c r="E668" s="4"/>
      <c r="F668" s="61"/>
      <c r="G668" s="4"/>
      <c r="H668" s="24"/>
      <c r="I668" s="24"/>
    </row>
    <row r="669">
      <c r="A669" s="6"/>
      <c r="B669" s="6"/>
      <c r="C669" s="10" t="s">
        <v>29</v>
      </c>
      <c r="D669" s="11">
        <v>9.36</v>
      </c>
      <c r="E669" s="11">
        <v>2.12</v>
      </c>
      <c r="F669" s="11">
        <f>D669*E669</f>
        <v>19.8432</v>
      </c>
      <c r="G669" s="10" t="s">
        <v>32</v>
      </c>
      <c r="H669" s="24"/>
      <c r="I669" s="24"/>
    </row>
    <row r="670">
      <c r="A670" s="18" t="s">
        <v>24</v>
      </c>
      <c r="B670" s="3"/>
      <c r="C670" s="4"/>
      <c r="D670" s="11">
        <v>1.0</v>
      </c>
      <c r="E670" s="19" t="s">
        <v>11</v>
      </c>
      <c r="F670" s="11">
        <f>F669+F667</f>
        <v>25.6308</v>
      </c>
      <c r="G670" s="63"/>
      <c r="H670" s="24"/>
      <c r="I670" s="24"/>
    </row>
    <row r="671">
      <c r="A671" s="18" t="s">
        <v>22</v>
      </c>
      <c r="B671" s="3"/>
      <c r="C671" s="4"/>
      <c r="D671" s="11">
        <v>1.0</v>
      </c>
      <c r="E671" s="19" t="s">
        <v>11</v>
      </c>
      <c r="F671" s="11">
        <f>F670/D670</f>
        <v>25.6308</v>
      </c>
      <c r="G671" s="63"/>
      <c r="H671" s="24"/>
      <c r="I671" s="24"/>
    </row>
    <row r="672">
      <c r="A672" s="20" t="s">
        <v>23</v>
      </c>
      <c r="B672" s="3"/>
      <c r="C672" s="3"/>
      <c r="D672" s="4"/>
      <c r="E672" s="11">
        <v>44.63</v>
      </c>
      <c r="F672" s="11">
        <f>F671*1%</f>
        <v>0.256308</v>
      </c>
      <c r="G672" s="63"/>
      <c r="H672" s="24"/>
      <c r="I672" s="24"/>
    </row>
    <row r="673">
      <c r="A673" s="20" t="s">
        <v>24</v>
      </c>
      <c r="B673" s="3"/>
      <c r="C673" s="3"/>
      <c r="D673" s="4"/>
      <c r="E673" s="63"/>
      <c r="F673" s="11">
        <f>F672+F671</f>
        <v>25.887108</v>
      </c>
      <c r="G673" s="63"/>
      <c r="H673" s="24"/>
      <c r="I673" s="24"/>
    </row>
    <row r="674">
      <c r="A674" s="20" t="s">
        <v>25</v>
      </c>
      <c r="B674" s="3"/>
      <c r="C674" s="3"/>
      <c r="D674" s="4"/>
      <c r="E674" s="11">
        <v>45.08</v>
      </c>
      <c r="F674" s="11">
        <f>F673*15%</f>
        <v>3.8830662</v>
      </c>
      <c r="G674" s="63"/>
      <c r="H674" s="24"/>
      <c r="I674" s="24"/>
    </row>
    <row r="675">
      <c r="A675" s="20" t="s">
        <v>24</v>
      </c>
      <c r="B675" s="3"/>
      <c r="C675" s="3"/>
      <c r="D675" s="4"/>
      <c r="E675" s="63"/>
      <c r="F675" s="22">
        <f>round(F674+F673,2)</f>
        <v>29.77</v>
      </c>
      <c r="G675" s="63"/>
      <c r="H675" s="24"/>
      <c r="I675" s="24"/>
    </row>
    <row r="676">
      <c r="A676" s="23" t="str">
        <f>CONCATENATE("Say ₹ ",F664," + ",F675," x Cost Index")</f>
        <v>Say ₹ 25.55 + 29.77 x Cost Index</v>
      </c>
      <c r="B676" s="3"/>
      <c r="C676" s="3"/>
      <c r="D676" s="3"/>
      <c r="E676" s="3"/>
      <c r="F676" s="3"/>
      <c r="G676" s="4"/>
      <c r="H676" s="24">
        <f>((F658*1.01*1.15))</f>
        <v>25.553</v>
      </c>
      <c r="I676" s="24">
        <f>((SUM(F667,F669)*1.01*1.15))</f>
        <v>29.7701742</v>
      </c>
    </row>
    <row r="677">
      <c r="A677" s="1" t="s">
        <v>0</v>
      </c>
      <c r="B677" s="1" t="s">
        <v>1</v>
      </c>
      <c r="C677" s="2" t="s">
        <v>2</v>
      </c>
      <c r="D677" s="3"/>
      <c r="E677" s="4"/>
      <c r="F677" s="2" t="s">
        <v>3</v>
      </c>
      <c r="G677" s="4"/>
      <c r="H677" s="24"/>
      <c r="I677" s="24"/>
    </row>
    <row r="678">
      <c r="A678" s="6"/>
      <c r="B678" s="6"/>
      <c r="C678" s="7" t="s">
        <v>4</v>
      </c>
      <c r="D678" s="7" t="s">
        <v>5</v>
      </c>
      <c r="E678" s="7" t="s">
        <v>6</v>
      </c>
      <c r="F678" s="7" t="s">
        <v>7</v>
      </c>
      <c r="G678" s="7" t="s">
        <v>8</v>
      </c>
      <c r="H678" s="24"/>
      <c r="I678" s="24"/>
    </row>
    <row r="679">
      <c r="A679" s="33" t="s">
        <v>116</v>
      </c>
      <c r="B679" s="3"/>
      <c r="C679" s="3"/>
      <c r="D679" s="3"/>
      <c r="E679" s="3"/>
      <c r="F679" s="3"/>
      <c r="G679" s="4"/>
      <c r="H679" s="24"/>
      <c r="I679" s="24"/>
    </row>
    <row r="680">
      <c r="A680" s="60"/>
      <c r="B680" s="10" t="s">
        <v>10</v>
      </c>
      <c r="C680" s="10" t="s">
        <v>11</v>
      </c>
      <c r="D680" s="10" t="s">
        <v>12</v>
      </c>
      <c r="E680" s="11">
        <v>1.0</v>
      </c>
      <c r="F680" s="61"/>
      <c r="G680" s="4"/>
      <c r="H680" s="24"/>
      <c r="I680" s="24"/>
    </row>
    <row r="681">
      <c r="A681" s="10" t="s">
        <v>13</v>
      </c>
      <c r="B681" s="13" t="s">
        <v>14</v>
      </c>
      <c r="C681" s="3"/>
      <c r="D681" s="3"/>
      <c r="E681" s="3"/>
      <c r="F681" s="3"/>
      <c r="G681" s="4"/>
      <c r="H681" s="24"/>
      <c r="I681" s="24"/>
    </row>
    <row r="682">
      <c r="A682" s="14" t="s">
        <v>15</v>
      </c>
      <c r="B682" s="3"/>
      <c r="C682" s="3"/>
      <c r="D682" s="3"/>
      <c r="E682" s="3"/>
      <c r="F682" s="4"/>
      <c r="G682" s="15" t="s">
        <v>16</v>
      </c>
      <c r="H682" s="24"/>
      <c r="I682" s="24"/>
    </row>
    <row r="683">
      <c r="A683" s="62"/>
      <c r="B683" s="17" t="s">
        <v>117</v>
      </c>
      <c r="C683" s="13" t="s">
        <v>118</v>
      </c>
      <c r="D683" s="3"/>
      <c r="E683" s="4"/>
      <c r="F683" s="61"/>
      <c r="G683" s="4"/>
      <c r="H683" s="24"/>
      <c r="I683" s="24"/>
    </row>
    <row r="684">
      <c r="A684" s="6"/>
      <c r="B684" s="6"/>
      <c r="C684" s="10" t="s">
        <v>19</v>
      </c>
      <c r="D684" s="11">
        <v>1.0</v>
      </c>
      <c r="E684" s="11">
        <v>28.0</v>
      </c>
      <c r="F684" s="11">
        <f>D684*E684</f>
        <v>28</v>
      </c>
      <c r="G684" s="10" t="s">
        <v>20</v>
      </c>
      <c r="H684" s="24"/>
      <c r="I684" s="24"/>
    </row>
    <row r="685">
      <c r="A685" s="18" t="s">
        <v>21</v>
      </c>
      <c r="B685" s="3"/>
      <c r="C685" s="4"/>
      <c r="D685" s="11">
        <v>1.0</v>
      </c>
      <c r="E685" s="19" t="s">
        <v>11</v>
      </c>
      <c r="F685" s="11">
        <f>F684</f>
        <v>28</v>
      </c>
      <c r="G685" s="10"/>
      <c r="H685" s="5"/>
      <c r="I685" s="5"/>
    </row>
    <row r="686">
      <c r="A686" s="18" t="s">
        <v>22</v>
      </c>
      <c r="B686" s="3"/>
      <c r="C686" s="4"/>
      <c r="D686" s="11">
        <v>1.0</v>
      </c>
      <c r="E686" s="19" t="s">
        <v>11</v>
      </c>
      <c r="F686" s="11">
        <f>F685/D685</f>
        <v>28</v>
      </c>
      <c r="G686" s="10"/>
      <c r="H686" s="5"/>
      <c r="I686" s="5"/>
    </row>
    <row r="687">
      <c r="A687" s="20" t="s">
        <v>23</v>
      </c>
      <c r="B687" s="3"/>
      <c r="C687" s="3"/>
      <c r="D687" s="4"/>
      <c r="E687" s="11"/>
      <c r="F687" s="11">
        <f>F686*1%</f>
        <v>0.28</v>
      </c>
      <c r="G687" s="10"/>
      <c r="H687" s="5"/>
      <c r="I687" s="5"/>
    </row>
    <row r="688">
      <c r="A688" s="20" t="s">
        <v>24</v>
      </c>
      <c r="B688" s="3"/>
      <c r="C688" s="3"/>
      <c r="D688" s="4"/>
      <c r="E688" s="21"/>
      <c r="F688" s="11">
        <f>F687+F686</f>
        <v>28.28</v>
      </c>
      <c r="G688" s="10"/>
      <c r="H688" s="5"/>
      <c r="I688" s="5"/>
    </row>
    <row r="689">
      <c r="A689" s="20" t="s">
        <v>25</v>
      </c>
      <c r="B689" s="3"/>
      <c r="C689" s="3"/>
      <c r="D689" s="4"/>
      <c r="E689" s="11"/>
      <c r="F689" s="11">
        <f>F688*15%</f>
        <v>4.242</v>
      </c>
      <c r="G689" s="10"/>
      <c r="H689" s="5"/>
      <c r="I689" s="5"/>
    </row>
    <row r="690">
      <c r="A690" s="20" t="s">
        <v>24</v>
      </c>
      <c r="B690" s="3"/>
      <c r="C690" s="3"/>
      <c r="D690" s="4"/>
      <c r="E690" s="21"/>
      <c r="F690" s="22">
        <f>round(F689+F688,2)</f>
        <v>32.52</v>
      </c>
      <c r="G690" s="10"/>
      <c r="H690" s="5"/>
      <c r="I690" s="5"/>
    </row>
    <row r="691">
      <c r="A691" s="14" t="s">
        <v>26</v>
      </c>
      <c r="B691" s="3"/>
      <c r="C691" s="3"/>
      <c r="D691" s="3"/>
      <c r="E691" s="3"/>
      <c r="F691" s="4"/>
      <c r="G691" s="15" t="s">
        <v>27</v>
      </c>
      <c r="H691" s="24"/>
      <c r="I691" s="24"/>
    </row>
    <row r="692">
      <c r="A692" s="17">
        <v>9999.0</v>
      </c>
      <c r="B692" s="62"/>
      <c r="C692" s="13" t="s">
        <v>28</v>
      </c>
      <c r="D692" s="3"/>
      <c r="E692" s="4"/>
      <c r="F692" s="61"/>
      <c r="G692" s="4"/>
      <c r="H692" s="24"/>
      <c r="I692" s="24"/>
    </row>
    <row r="693">
      <c r="A693" s="6"/>
      <c r="B693" s="6"/>
      <c r="C693" s="10" t="s">
        <v>29</v>
      </c>
      <c r="D693" s="11">
        <v>2.73</v>
      </c>
      <c r="E693" s="11">
        <v>2.12</v>
      </c>
      <c r="F693" s="11">
        <f>D693*E693</f>
        <v>5.7876</v>
      </c>
      <c r="G693" s="10" t="s">
        <v>30</v>
      </c>
      <c r="H693" s="24"/>
      <c r="I693" s="24"/>
    </row>
    <row r="694">
      <c r="A694" s="17">
        <v>9999.0</v>
      </c>
      <c r="B694" s="62"/>
      <c r="C694" s="13" t="s">
        <v>31</v>
      </c>
      <c r="D694" s="3"/>
      <c r="E694" s="4"/>
      <c r="F694" s="61"/>
      <c r="G694" s="4"/>
      <c r="H694" s="24"/>
      <c r="I694" s="24"/>
    </row>
    <row r="695">
      <c r="A695" s="6"/>
      <c r="B695" s="6"/>
      <c r="C695" s="10" t="s">
        <v>29</v>
      </c>
      <c r="D695" s="11">
        <v>9.36</v>
      </c>
      <c r="E695" s="11">
        <v>2.12</v>
      </c>
      <c r="F695" s="11">
        <f>D695*E695</f>
        <v>19.8432</v>
      </c>
      <c r="G695" s="10" t="s">
        <v>32</v>
      </c>
      <c r="H695" s="24"/>
      <c r="I695" s="24"/>
    </row>
    <row r="696">
      <c r="A696" s="18" t="s">
        <v>24</v>
      </c>
      <c r="B696" s="3"/>
      <c r="C696" s="4"/>
      <c r="D696" s="11">
        <v>1.0</v>
      </c>
      <c r="E696" s="19" t="s">
        <v>11</v>
      </c>
      <c r="F696" s="11">
        <f>F695+F693</f>
        <v>25.6308</v>
      </c>
      <c r="G696" s="63"/>
      <c r="H696" s="24"/>
      <c r="I696" s="24"/>
    </row>
    <row r="697">
      <c r="A697" s="18" t="s">
        <v>22</v>
      </c>
      <c r="B697" s="3"/>
      <c r="C697" s="4"/>
      <c r="D697" s="11">
        <v>1.0</v>
      </c>
      <c r="E697" s="19" t="s">
        <v>11</v>
      </c>
      <c r="F697" s="11">
        <f>F696/D696</f>
        <v>25.6308</v>
      </c>
      <c r="G697" s="63"/>
      <c r="H697" s="24"/>
      <c r="I697" s="24"/>
    </row>
    <row r="698">
      <c r="A698" s="20" t="s">
        <v>23</v>
      </c>
      <c r="B698" s="3"/>
      <c r="C698" s="3"/>
      <c r="D698" s="4"/>
      <c r="E698" s="11">
        <v>44.63</v>
      </c>
      <c r="F698" s="11">
        <f>F697*1%</f>
        <v>0.256308</v>
      </c>
      <c r="G698" s="63"/>
      <c r="H698" s="24"/>
      <c r="I698" s="24"/>
    </row>
    <row r="699">
      <c r="A699" s="20" t="s">
        <v>24</v>
      </c>
      <c r="B699" s="3"/>
      <c r="C699" s="3"/>
      <c r="D699" s="4"/>
      <c r="E699" s="63"/>
      <c r="F699" s="11">
        <f>F698+F697</f>
        <v>25.887108</v>
      </c>
      <c r="G699" s="63"/>
      <c r="H699" s="24"/>
      <c r="I699" s="24"/>
    </row>
    <row r="700">
      <c r="A700" s="20" t="s">
        <v>25</v>
      </c>
      <c r="B700" s="3"/>
      <c r="C700" s="3"/>
      <c r="D700" s="4"/>
      <c r="E700" s="11">
        <v>45.08</v>
      </c>
      <c r="F700" s="11">
        <f>F699*15%</f>
        <v>3.8830662</v>
      </c>
      <c r="G700" s="63"/>
      <c r="H700" s="24"/>
      <c r="I700" s="24"/>
    </row>
    <row r="701">
      <c r="A701" s="20" t="s">
        <v>24</v>
      </c>
      <c r="B701" s="3"/>
      <c r="C701" s="3"/>
      <c r="D701" s="4"/>
      <c r="E701" s="63"/>
      <c r="F701" s="22">
        <f>round(F700+F699,2)</f>
        <v>29.77</v>
      </c>
      <c r="G701" s="63"/>
      <c r="H701" s="24"/>
      <c r="I701" s="24"/>
    </row>
    <row r="702">
      <c r="A702" s="23" t="str">
        <f>CONCATENATE("Say ₹ ",F690," + ",F701," x Cost Index")</f>
        <v>Say ₹ 32.52 + 29.77 x Cost Index</v>
      </c>
      <c r="B702" s="3"/>
      <c r="C702" s="3"/>
      <c r="D702" s="3"/>
      <c r="E702" s="3"/>
      <c r="F702" s="3"/>
      <c r="G702" s="4"/>
      <c r="H702" s="24">
        <f>((F684*1.01*1.15))</f>
        <v>32.522</v>
      </c>
      <c r="I702" s="24">
        <f>((SUM(F693,F695)*1.01*1.15))</f>
        <v>29.7701742</v>
      </c>
    </row>
    <row r="703">
      <c r="A703" s="1" t="s">
        <v>0</v>
      </c>
      <c r="B703" s="1" t="s">
        <v>1</v>
      </c>
      <c r="C703" s="2" t="s">
        <v>2</v>
      </c>
      <c r="D703" s="3"/>
      <c r="E703" s="4"/>
      <c r="F703" s="2" t="s">
        <v>3</v>
      </c>
      <c r="G703" s="4"/>
      <c r="H703" s="24"/>
      <c r="I703" s="24"/>
    </row>
    <row r="704">
      <c r="A704" s="6"/>
      <c r="B704" s="6"/>
      <c r="C704" s="7" t="s">
        <v>4</v>
      </c>
      <c r="D704" s="7" t="s">
        <v>5</v>
      </c>
      <c r="E704" s="7" t="s">
        <v>6</v>
      </c>
      <c r="F704" s="7" t="s">
        <v>7</v>
      </c>
      <c r="G704" s="7" t="s">
        <v>8</v>
      </c>
      <c r="H704" s="24"/>
      <c r="I704" s="24"/>
    </row>
    <row r="705">
      <c r="A705" s="33" t="s">
        <v>119</v>
      </c>
      <c r="B705" s="3"/>
      <c r="C705" s="3"/>
      <c r="D705" s="3"/>
      <c r="E705" s="3"/>
      <c r="F705" s="3"/>
      <c r="G705" s="4"/>
      <c r="H705" s="24"/>
      <c r="I705" s="24"/>
    </row>
    <row r="706">
      <c r="A706" s="60"/>
      <c r="B706" s="10" t="s">
        <v>10</v>
      </c>
      <c r="C706" s="10" t="s">
        <v>11</v>
      </c>
      <c r="D706" s="10" t="s">
        <v>12</v>
      </c>
      <c r="E706" s="11">
        <v>1.0</v>
      </c>
      <c r="F706" s="61"/>
      <c r="G706" s="4"/>
      <c r="H706" s="24"/>
      <c r="I706" s="24"/>
    </row>
    <row r="707">
      <c r="A707" s="10" t="s">
        <v>13</v>
      </c>
      <c r="B707" s="13" t="s">
        <v>14</v>
      </c>
      <c r="C707" s="3"/>
      <c r="D707" s="3"/>
      <c r="E707" s="3"/>
      <c r="F707" s="3"/>
      <c r="G707" s="4"/>
      <c r="H707" s="24"/>
      <c r="I707" s="24"/>
    </row>
    <row r="708">
      <c r="A708" s="14" t="s">
        <v>15</v>
      </c>
      <c r="B708" s="3"/>
      <c r="C708" s="3"/>
      <c r="D708" s="3"/>
      <c r="E708" s="3"/>
      <c r="F708" s="4"/>
      <c r="G708" s="15" t="s">
        <v>16</v>
      </c>
      <c r="H708" s="24"/>
      <c r="I708" s="24"/>
    </row>
    <row r="709">
      <c r="A709" s="62"/>
      <c r="B709" s="17" t="s">
        <v>120</v>
      </c>
      <c r="C709" s="13" t="s">
        <v>121</v>
      </c>
      <c r="D709" s="3"/>
      <c r="E709" s="4"/>
      <c r="F709" s="61"/>
      <c r="G709" s="4"/>
      <c r="H709" s="24"/>
      <c r="I709" s="24"/>
    </row>
    <row r="710">
      <c r="A710" s="6"/>
      <c r="B710" s="6"/>
      <c r="C710" s="10" t="s">
        <v>19</v>
      </c>
      <c r="D710" s="11">
        <v>1.0</v>
      </c>
      <c r="E710" s="11">
        <v>56.0</v>
      </c>
      <c r="F710" s="11">
        <f>D710*E710</f>
        <v>56</v>
      </c>
      <c r="G710" s="10" t="s">
        <v>20</v>
      </c>
      <c r="H710" s="24"/>
      <c r="I710" s="24"/>
    </row>
    <row r="711">
      <c r="A711" s="18" t="s">
        <v>21</v>
      </c>
      <c r="B711" s="3"/>
      <c r="C711" s="4"/>
      <c r="D711" s="11">
        <v>1.0</v>
      </c>
      <c r="E711" s="19" t="s">
        <v>11</v>
      </c>
      <c r="F711" s="11">
        <f>F710</f>
        <v>56</v>
      </c>
      <c r="G711" s="10"/>
      <c r="H711" s="5"/>
      <c r="I711" s="5"/>
    </row>
    <row r="712">
      <c r="A712" s="18" t="s">
        <v>22</v>
      </c>
      <c r="B712" s="3"/>
      <c r="C712" s="4"/>
      <c r="D712" s="11">
        <v>1.0</v>
      </c>
      <c r="E712" s="19" t="s">
        <v>11</v>
      </c>
      <c r="F712" s="11">
        <f>F711/D711</f>
        <v>56</v>
      </c>
      <c r="G712" s="10"/>
      <c r="H712" s="5"/>
      <c r="I712" s="5"/>
    </row>
    <row r="713">
      <c r="A713" s="20" t="s">
        <v>23</v>
      </c>
      <c r="B713" s="3"/>
      <c r="C713" s="3"/>
      <c r="D713" s="4"/>
      <c r="E713" s="11"/>
      <c r="F713" s="11">
        <f>F712*1%</f>
        <v>0.56</v>
      </c>
      <c r="G713" s="10"/>
      <c r="H713" s="5"/>
      <c r="I713" s="5"/>
    </row>
    <row r="714">
      <c r="A714" s="20" t="s">
        <v>24</v>
      </c>
      <c r="B714" s="3"/>
      <c r="C714" s="3"/>
      <c r="D714" s="4"/>
      <c r="E714" s="21"/>
      <c r="F714" s="11">
        <f>F713+F712</f>
        <v>56.56</v>
      </c>
      <c r="G714" s="10"/>
      <c r="H714" s="5"/>
      <c r="I714" s="5"/>
    </row>
    <row r="715">
      <c r="A715" s="20" t="s">
        <v>25</v>
      </c>
      <c r="B715" s="3"/>
      <c r="C715" s="3"/>
      <c r="D715" s="4"/>
      <c r="E715" s="11"/>
      <c r="F715" s="11">
        <f>F714*15%</f>
        <v>8.484</v>
      </c>
      <c r="G715" s="10"/>
      <c r="H715" s="5"/>
      <c r="I715" s="5"/>
    </row>
    <row r="716">
      <c r="A716" s="20" t="s">
        <v>24</v>
      </c>
      <c r="B716" s="3"/>
      <c r="C716" s="3"/>
      <c r="D716" s="4"/>
      <c r="E716" s="21"/>
      <c r="F716" s="22">
        <f>round(F715+F714,2)</f>
        <v>65.04</v>
      </c>
      <c r="G716" s="10"/>
      <c r="H716" s="5"/>
      <c r="I716" s="5"/>
    </row>
    <row r="717">
      <c r="A717" s="14" t="s">
        <v>26</v>
      </c>
      <c r="B717" s="3"/>
      <c r="C717" s="3"/>
      <c r="D717" s="3"/>
      <c r="E717" s="3"/>
      <c r="F717" s="4"/>
      <c r="G717" s="15" t="s">
        <v>27</v>
      </c>
      <c r="H717" s="24"/>
      <c r="I717" s="24"/>
    </row>
    <row r="718">
      <c r="A718" s="17">
        <v>9999.0</v>
      </c>
      <c r="B718" s="62"/>
      <c r="C718" s="13" t="s">
        <v>28</v>
      </c>
      <c r="D718" s="3"/>
      <c r="E718" s="4"/>
      <c r="F718" s="61"/>
      <c r="G718" s="4"/>
      <c r="H718" s="24"/>
      <c r="I718" s="24"/>
    </row>
    <row r="719">
      <c r="A719" s="6"/>
      <c r="B719" s="6"/>
      <c r="C719" s="10" t="s">
        <v>29</v>
      </c>
      <c r="D719" s="11">
        <v>2.73</v>
      </c>
      <c r="E719" s="11">
        <v>2.12</v>
      </c>
      <c r="F719" s="11">
        <f>D719*E719</f>
        <v>5.7876</v>
      </c>
      <c r="G719" s="10" t="s">
        <v>30</v>
      </c>
      <c r="H719" s="24"/>
      <c r="I719" s="24"/>
    </row>
    <row r="720">
      <c r="A720" s="17">
        <v>9999.0</v>
      </c>
      <c r="B720" s="62"/>
      <c r="C720" s="13" t="s">
        <v>31</v>
      </c>
      <c r="D720" s="3"/>
      <c r="E720" s="4"/>
      <c r="F720" s="61"/>
      <c r="G720" s="4"/>
      <c r="H720" s="24"/>
      <c r="I720" s="24"/>
    </row>
    <row r="721">
      <c r="A721" s="6"/>
      <c r="B721" s="6"/>
      <c r="C721" s="10" t="s">
        <v>29</v>
      </c>
      <c r="D721" s="11">
        <v>10.79</v>
      </c>
      <c r="E721" s="11">
        <v>2.12</v>
      </c>
      <c r="F721" s="11">
        <f>D721*E721</f>
        <v>22.8748</v>
      </c>
      <c r="G721" s="10" t="s">
        <v>32</v>
      </c>
      <c r="H721" s="24"/>
      <c r="I721" s="24"/>
    </row>
    <row r="722">
      <c r="A722" s="18" t="s">
        <v>24</v>
      </c>
      <c r="B722" s="3"/>
      <c r="C722" s="4"/>
      <c r="D722" s="11">
        <v>1.0</v>
      </c>
      <c r="E722" s="19" t="s">
        <v>11</v>
      </c>
      <c r="F722" s="11">
        <f>F721+F719</f>
        <v>28.6624</v>
      </c>
      <c r="G722" s="63"/>
      <c r="H722" s="24"/>
      <c r="I722" s="24"/>
    </row>
    <row r="723">
      <c r="A723" s="18" t="s">
        <v>22</v>
      </c>
      <c r="B723" s="3"/>
      <c r="C723" s="4"/>
      <c r="D723" s="11">
        <v>1.0</v>
      </c>
      <c r="E723" s="19" t="s">
        <v>11</v>
      </c>
      <c r="F723" s="11">
        <f>F722/D722</f>
        <v>28.6624</v>
      </c>
      <c r="G723" s="63"/>
      <c r="H723" s="24"/>
      <c r="I723" s="24"/>
    </row>
    <row r="724">
      <c r="A724" s="20" t="s">
        <v>23</v>
      </c>
      <c r="B724" s="3"/>
      <c r="C724" s="3"/>
      <c r="D724" s="4"/>
      <c r="E724" s="11">
        <v>44.63</v>
      </c>
      <c r="F724" s="11">
        <f>F723*1%</f>
        <v>0.286624</v>
      </c>
      <c r="G724" s="63"/>
      <c r="H724" s="24"/>
      <c r="I724" s="24"/>
    </row>
    <row r="725">
      <c r="A725" s="20" t="s">
        <v>24</v>
      </c>
      <c r="B725" s="3"/>
      <c r="C725" s="3"/>
      <c r="D725" s="4"/>
      <c r="E725" s="63"/>
      <c r="F725" s="11">
        <f>F724+F723</f>
        <v>28.949024</v>
      </c>
      <c r="G725" s="63"/>
      <c r="H725" s="24"/>
      <c r="I725" s="24"/>
    </row>
    <row r="726">
      <c r="A726" s="20" t="s">
        <v>25</v>
      </c>
      <c r="B726" s="3"/>
      <c r="C726" s="3"/>
      <c r="D726" s="4"/>
      <c r="E726" s="11">
        <v>45.08</v>
      </c>
      <c r="F726" s="11">
        <f>F725*15%</f>
        <v>4.3423536</v>
      </c>
      <c r="G726" s="63"/>
      <c r="H726" s="24"/>
      <c r="I726" s="24"/>
    </row>
    <row r="727">
      <c r="A727" s="20" t="s">
        <v>24</v>
      </c>
      <c r="B727" s="3"/>
      <c r="C727" s="3"/>
      <c r="D727" s="4"/>
      <c r="E727" s="63"/>
      <c r="F727" s="22">
        <f>round(F726+F725,2)</f>
        <v>33.29</v>
      </c>
      <c r="G727" s="63"/>
      <c r="H727" s="24"/>
      <c r="I727" s="24"/>
    </row>
    <row r="728">
      <c r="A728" s="23" t="str">
        <f>CONCATENATE("Say ₹ ",F716," + ",F727," x Cost Index")</f>
        <v>Say ₹ 65.04 + 33.29 x Cost Index</v>
      </c>
      <c r="B728" s="3"/>
      <c r="C728" s="3"/>
      <c r="D728" s="3"/>
      <c r="E728" s="3"/>
      <c r="F728" s="3"/>
      <c r="G728" s="4"/>
      <c r="H728" s="24">
        <f>((F710*1.01*1.15))</f>
        <v>65.044</v>
      </c>
      <c r="I728" s="24">
        <f>((SUM(F719,F721)*1.01*1.15))</f>
        <v>33.2913776</v>
      </c>
    </row>
  </sheetData>
  <mergeCells count="952">
    <mergeCell ref="A23:D23"/>
    <mergeCell ref="A24:D24"/>
    <mergeCell ref="A25:D25"/>
    <mergeCell ref="A26:G26"/>
    <mergeCell ref="A27:A28"/>
    <mergeCell ref="B27:B28"/>
    <mergeCell ref="F27:G27"/>
    <mergeCell ref="C27:E27"/>
    <mergeCell ref="A29:G29"/>
    <mergeCell ref="F30:G30"/>
    <mergeCell ref="B31:G31"/>
    <mergeCell ref="A32:F32"/>
    <mergeCell ref="A33:A34"/>
    <mergeCell ref="B33:B34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A18:A19"/>
    <mergeCell ref="B18:B19"/>
    <mergeCell ref="C18:E18"/>
    <mergeCell ref="F18:G18"/>
    <mergeCell ref="A20:C20"/>
    <mergeCell ref="A21:C21"/>
    <mergeCell ref="A22:D22"/>
    <mergeCell ref="C33:E33"/>
    <mergeCell ref="F33:G33"/>
    <mergeCell ref="C42:E42"/>
    <mergeCell ref="F42:G42"/>
    <mergeCell ref="F53:G53"/>
    <mergeCell ref="A55:G55"/>
    <mergeCell ref="F56:G56"/>
    <mergeCell ref="B57:G57"/>
    <mergeCell ref="A58:F58"/>
    <mergeCell ref="A59:A60"/>
    <mergeCell ref="B59:B60"/>
    <mergeCell ref="A61:C61"/>
    <mergeCell ref="A62:C62"/>
    <mergeCell ref="A63:D63"/>
    <mergeCell ref="A64:D64"/>
    <mergeCell ref="A65:D65"/>
    <mergeCell ref="A66:D66"/>
    <mergeCell ref="A67:F67"/>
    <mergeCell ref="A35:C35"/>
    <mergeCell ref="A36:C36"/>
    <mergeCell ref="A37:D37"/>
    <mergeCell ref="A38:D38"/>
    <mergeCell ref="A39:D39"/>
    <mergeCell ref="A40:D40"/>
    <mergeCell ref="A41:F41"/>
    <mergeCell ref="A42:A43"/>
    <mergeCell ref="B42:B43"/>
    <mergeCell ref="A44:A45"/>
    <mergeCell ref="B44:B45"/>
    <mergeCell ref="C44:E44"/>
    <mergeCell ref="F44:G44"/>
    <mergeCell ref="A46:C46"/>
    <mergeCell ref="B53:B54"/>
    <mergeCell ref="C53:E53"/>
    <mergeCell ref="A47:C47"/>
    <mergeCell ref="A48:D48"/>
    <mergeCell ref="A49:D49"/>
    <mergeCell ref="A50:D50"/>
    <mergeCell ref="A51:D51"/>
    <mergeCell ref="A52:G52"/>
    <mergeCell ref="A53:A54"/>
    <mergeCell ref="C59:E59"/>
    <mergeCell ref="F59:G59"/>
    <mergeCell ref="C68:E68"/>
    <mergeCell ref="F68:G68"/>
    <mergeCell ref="C70:E70"/>
    <mergeCell ref="F70:G70"/>
    <mergeCell ref="A68:A69"/>
    <mergeCell ref="B68:B69"/>
    <mergeCell ref="A70:A71"/>
    <mergeCell ref="B70:B71"/>
    <mergeCell ref="A72:C72"/>
    <mergeCell ref="A73:C73"/>
    <mergeCell ref="A74:D74"/>
    <mergeCell ref="A75:D75"/>
    <mergeCell ref="A76:D76"/>
    <mergeCell ref="A77:D77"/>
    <mergeCell ref="A78:G78"/>
    <mergeCell ref="A79:A80"/>
    <mergeCell ref="B79:B80"/>
    <mergeCell ref="F79:G79"/>
    <mergeCell ref="C85:E85"/>
    <mergeCell ref="F85:G85"/>
    <mergeCell ref="C79:E79"/>
    <mergeCell ref="A81:G81"/>
    <mergeCell ref="F82:G82"/>
    <mergeCell ref="B83:G83"/>
    <mergeCell ref="A84:F84"/>
    <mergeCell ref="A85:A86"/>
    <mergeCell ref="B85:B86"/>
    <mergeCell ref="C94:E94"/>
    <mergeCell ref="F94:G94"/>
    <mergeCell ref="C96:E96"/>
    <mergeCell ref="F96:G9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A96:A97"/>
    <mergeCell ref="B96:B97"/>
    <mergeCell ref="A98:C98"/>
    <mergeCell ref="A99:C99"/>
    <mergeCell ref="A100:D100"/>
    <mergeCell ref="C111:E111"/>
    <mergeCell ref="F111:G111"/>
    <mergeCell ref="A127:D127"/>
    <mergeCell ref="A128:D128"/>
    <mergeCell ref="A129:D129"/>
    <mergeCell ref="A130:G130"/>
    <mergeCell ref="A131:A132"/>
    <mergeCell ref="B131:B132"/>
    <mergeCell ref="F131:G131"/>
    <mergeCell ref="C131:E131"/>
    <mergeCell ref="A133:G133"/>
    <mergeCell ref="F134:G134"/>
    <mergeCell ref="B135:G135"/>
    <mergeCell ref="A136:F136"/>
    <mergeCell ref="A137:A138"/>
    <mergeCell ref="B137:B138"/>
    <mergeCell ref="A101:D101"/>
    <mergeCell ref="A102:D102"/>
    <mergeCell ref="A103:D103"/>
    <mergeCell ref="A104:G104"/>
    <mergeCell ref="A105:A106"/>
    <mergeCell ref="B105:B106"/>
    <mergeCell ref="F105:G105"/>
    <mergeCell ref="C105:E105"/>
    <mergeCell ref="A107:G107"/>
    <mergeCell ref="F108:G108"/>
    <mergeCell ref="B109:G109"/>
    <mergeCell ref="A110:F110"/>
    <mergeCell ref="A111:A112"/>
    <mergeCell ref="B111:B112"/>
    <mergeCell ref="C120:E120"/>
    <mergeCell ref="F120:G120"/>
    <mergeCell ref="C122:E122"/>
    <mergeCell ref="F122:G122"/>
    <mergeCell ref="A113:C113"/>
    <mergeCell ref="A114:C114"/>
    <mergeCell ref="A115:D115"/>
    <mergeCell ref="A116:D116"/>
    <mergeCell ref="A117:D117"/>
    <mergeCell ref="A118:D118"/>
    <mergeCell ref="A119:F119"/>
    <mergeCell ref="A120:A121"/>
    <mergeCell ref="B120:B121"/>
    <mergeCell ref="A122:A123"/>
    <mergeCell ref="B122:B123"/>
    <mergeCell ref="A124:C124"/>
    <mergeCell ref="A125:C125"/>
    <mergeCell ref="A126:D126"/>
    <mergeCell ref="C137:E137"/>
    <mergeCell ref="F137:G137"/>
    <mergeCell ref="C146:E146"/>
    <mergeCell ref="F146:G146"/>
    <mergeCell ref="F157:G157"/>
    <mergeCell ref="A159:G159"/>
    <mergeCell ref="F160:G160"/>
    <mergeCell ref="B161:G161"/>
    <mergeCell ref="A162:F162"/>
    <mergeCell ref="A163:A164"/>
    <mergeCell ref="B163:B164"/>
    <mergeCell ref="A165:C165"/>
    <mergeCell ref="A166:C166"/>
    <mergeCell ref="A167:D167"/>
    <mergeCell ref="A168:D168"/>
    <mergeCell ref="A169:D169"/>
    <mergeCell ref="A170:D170"/>
    <mergeCell ref="A171:F171"/>
    <mergeCell ref="A139:C139"/>
    <mergeCell ref="A140:C140"/>
    <mergeCell ref="A141:D141"/>
    <mergeCell ref="A142:D142"/>
    <mergeCell ref="A143:D143"/>
    <mergeCell ref="A144:D144"/>
    <mergeCell ref="A145:F145"/>
    <mergeCell ref="A146:A147"/>
    <mergeCell ref="B146:B147"/>
    <mergeCell ref="A148:A149"/>
    <mergeCell ref="B148:B149"/>
    <mergeCell ref="C148:E148"/>
    <mergeCell ref="F148:G148"/>
    <mergeCell ref="A150:C150"/>
    <mergeCell ref="B157:B158"/>
    <mergeCell ref="C157:E157"/>
    <mergeCell ref="A151:C151"/>
    <mergeCell ref="A152:D152"/>
    <mergeCell ref="A153:D153"/>
    <mergeCell ref="A154:D154"/>
    <mergeCell ref="A155:D155"/>
    <mergeCell ref="A156:G156"/>
    <mergeCell ref="A157:A158"/>
    <mergeCell ref="C163:E163"/>
    <mergeCell ref="F163:G163"/>
    <mergeCell ref="C172:E172"/>
    <mergeCell ref="F172:G172"/>
    <mergeCell ref="C174:E174"/>
    <mergeCell ref="F174:G174"/>
    <mergeCell ref="A172:A173"/>
    <mergeCell ref="B172:B173"/>
    <mergeCell ref="A174:A175"/>
    <mergeCell ref="B174:B175"/>
    <mergeCell ref="A176:C176"/>
    <mergeCell ref="A177:C177"/>
    <mergeCell ref="A178:D178"/>
    <mergeCell ref="A179:D179"/>
    <mergeCell ref="A180:D180"/>
    <mergeCell ref="A181:D181"/>
    <mergeCell ref="A182:G182"/>
    <mergeCell ref="A183:A184"/>
    <mergeCell ref="B183:B184"/>
    <mergeCell ref="F183:G183"/>
    <mergeCell ref="C189:E189"/>
    <mergeCell ref="F189:G189"/>
    <mergeCell ref="C183:E183"/>
    <mergeCell ref="A185:G185"/>
    <mergeCell ref="F186:G186"/>
    <mergeCell ref="B187:G187"/>
    <mergeCell ref="A188:F188"/>
    <mergeCell ref="A189:A190"/>
    <mergeCell ref="B189:B190"/>
    <mergeCell ref="C198:E198"/>
    <mergeCell ref="F198:G198"/>
    <mergeCell ref="C200:E200"/>
    <mergeCell ref="F200:G200"/>
    <mergeCell ref="A191:C191"/>
    <mergeCell ref="A192:C192"/>
    <mergeCell ref="A193:D193"/>
    <mergeCell ref="A194:D194"/>
    <mergeCell ref="A195:D195"/>
    <mergeCell ref="A196:D196"/>
    <mergeCell ref="A197:F197"/>
    <mergeCell ref="A198:A199"/>
    <mergeCell ref="B198:B199"/>
    <mergeCell ref="A200:A201"/>
    <mergeCell ref="B200:B201"/>
    <mergeCell ref="A202:C202"/>
    <mergeCell ref="A203:C203"/>
    <mergeCell ref="A204:D204"/>
    <mergeCell ref="C215:E215"/>
    <mergeCell ref="F215:G215"/>
    <mergeCell ref="A231:D231"/>
    <mergeCell ref="A232:D232"/>
    <mergeCell ref="A233:D233"/>
    <mergeCell ref="A234:G234"/>
    <mergeCell ref="A235:A236"/>
    <mergeCell ref="B235:B236"/>
    <mergeCell ref="F235:G235"/>
    <mergeCell ref="C235:E235"/>
    <mergeCell ref="A237:G237"/>
    <mergeCell ref="F238:G238"/>
    <mergeCell ref="B239:G239"/>
    <mergeCell ref="A240:F240"/>
    <mergeCell ref="A241:A242"/>
    <mergeCell ref="B241:B242"/>
    <mergeCell ref="A205:D205"/>
    <mergeCell ref="A206:D206"/>
    <mergeCell ref="A207:D207"/>
    <mergeCell ref="A208:G208"/>
    <mergeCell ref="A209:A210"/>
    <mergeCell ref="B209:B210"/>
    <mergeCell ref="F209:G209"/>
    <mergeCell ref="C209:E209"/>
    <mergeCell ref="A211:G211"/>
    <mergeCell ref="F212:G212"/>
    <mergeCell ref="B213:G213"/>
    <mergeCell ref="A214:F214"/>
    <mergeCell ref="A215:A216"/>
    <mergeCell ref="B215:B216"/>
    <mergeCell ref="C224:E224"/>
    <mergeCell ref="F224:G224"/>
    <mergeCell ref="C226:E226"/>
    <mergeCell ref="F226:G226"/>
    <mergeCell ref="A217:C217"/>
    <mergeCell ref="A218:C218"/>
    <mergeCell ref="A219:D219"/>
    <mergeCell ref="A220:D220"/>
    <mergeCell ref="A221:D221"/>
    <mergeCell ref="A222:D222"/>
    <mergeCell ref="A223:F223"/>
    <mergeCell ref="A224:A225"/>
    <mergeCell ref="B224:B225"/>
    <mergeCell ref="A226:A227"/>
    <mergeCell ref="B226:B227"/>
    <mergeCell ref="A228:C228"/>
    <mergeCell ref="A229:C229"/>
    <mergeCell ref="A230:D230"/>
    <mergeCell ref="C241:E241"/>
    <mergeCell ref="F241:G241"/>
    <mergeCell ref="C250:E250"/>
    <mergeCell ref="F250:G250"/>
    <mergeCell ref="F261:G261"/>
    <mergeCell ref="A263:G263"/>
    <mergeCell ref="F264:G264"/>
    <mergeCell ref="B265:G265"/>
    <mergeCell ref="A266:F266"/>
    <mergeCell ref="A267:A268"/>
    <mergeCell ref="B267:B268"/>
    <mergeCell ref="A269:C269"/>
    <mergeCell ref="A270:C270"/>
    <mergeCell ref="A271:D271"/>
    <mergeCell ref="A272:D272"/>
    <mergeCell ref="A273:D273"/>
    <mergeCell ref="A274:D274"/>
    <mergeCell ref="A275:F275"/>
    <mergeCell ref="A243:C243"/>
    <mergeCell ref="A244:C244"/>
    <mergeCell ref="A245:D245"/>
    <mergeCell ref="A246:D246"/>
    <mergeCell ref="A247:D247"/>
    <mergeCell ref="A248:D248"/>
    <mergeCell ref="A249:F249"/>
    <mergeCell ref="A250:A251"/>
    <mergeCell ref="B250:B251"/>
    <mergeCell ref="A252:A253"/>
    <mergeCell ref="B252:B253"/>
    <mergeCell ref="C252:E252"/>
    <mergeCell ref="F252:G252"/>
    <mergeCell ref="A254:C254"/>
    <mergeCell ref="B261:B262"/>
    <mergeCell ref="C261:E261"/>
    <mergeCell ref="A255:C255"/>
    <mergeCell ref="A256:D256"/>
    <mergeCell ref="A257:D257"/>
    <mergeCell ref="A258:D258"/>
    <mergeCell ref="A259:D259"/>
    <mergeCell ref="A260:G260"/>
    <mergeCell ref="A261:A262"/>
    <mergeCell ref="C267:E267"/>
    <mergeCell ref="F267:G267"/>
    <mergeCell ref="C276:E276"/>
    <mergeCell ref="F276:G276"/>
    <mergeCell ref="C278:E278"/>
    <mergeCell ref="F278:G278"/>
    <mergeCell ref="A276:A277"/>
    <mergeCell ref="B276:B277"/>
    <mergeCell ref="A278:A279"/>
    <mergeCell ref="B278:B279"/>
    <mergeCell ref="A280:C280"/>
    <mergeCell ref="A281:C281"/>
    <mergeCell ref="A282:D282"/>
    <mergeCell ref="A439:D439"/>
    <mergeCell ref="A440:D440"/>
    <mergeCell ref="A441:D441"/>
    <mergeCell ref="A442:G442"/>
    <mergeCell ref="A443:A444"/>
    <mergeCell ref="B443:B444"/>
    <mergeCell ref="F443:G443"/>
    <mergeCell ref="C443:E443"/>
    <mergeCell ref="A445:G445"/>
    <mergeCell ref="F446:G446"/>
    <mergeCell ref="B447:G447"/>
    <mergeCell ref="A448:F448"/>
    <mergeCell ref="A449:A450"/>
    <mergeCell ref="B449:B450"/>
    <mergeCell ref="A413:D413"/>
    <mergeCell ref="A414:D414"/>
    <mergeCell ref="A415:D415"/>
    <mergeCell ref="A416:G416"/>
    <mergeCell ref="A417:A418"/>
    <mergeCell ref="B417:B418"/>
    <mergeCell ref="F417:G417"/>
    <mergeCell ref="C417:E417"/>
    <mergeCell ref="A419:G419"/>
    <mergeCell ref="F420:G420"/>
    <mergeCell ref="B421:G421"/>
    <mergeCell ref="A422:F422"/>
    <mergeCell ref="A423:A424"/>
    <mergeCell ref="B423:B424"/>
    <mergeCell ref="C432:E432"/>
    <mergeCell ref="F432:G432"/>
    <mergeCell ref="C434:E434"/>
    <mergeCell ref="F434:G434"/>
    <mergeCell ref="A425:C425"/>
    <mergeCell ref="A426:C426"/>
    <mergeCell ref="A427:D427"/>
    <mergeCell ref="A428:D428"/>
    <mergeCell ref="A429:D429"/>
    <mergeCell ref="A430:D430"/>
    <mergeCell ref="A431:F431"/>
    <mergeCell ref="A432:A433"/>
    <mergeCell ref="B432:B433"/>
    <mergeCell ref="A434:A435"/>
    <mergeCell ref="B434:B435"/>
    <mergeCell ref="A436:C436"/>
    <mergeCell ref="A437:C437"/>
    <mergeCell ref="A438:D438"/>
    <mergeCell ref="C449:E449"/>
    <mergeCell ref="F449:G449"/>
    <mergeCell ref="C458:E458"/>
    <mergeCell ref="F458:G458"/>
    <mergeCell ref="F469:G469"/>
    <mergeCell ref="A471:G471"/>
    <mergeCell ref="F472:G472"/>
    <mergeCell ref="B473:G473"/>
    <mergeCell ref="A474:F474"/>
    <mergeCell ref="A475:A476"/>
    <mergeCell ref="B475:B476"/>
    <mergeCell ref="A477:C477"/>
    <mergeCell ref="A478:C478"/>
    <mergeCell ref="A479:D479"/>
    <mergeCell ref="A480:D480"/>
    <mergeCell ref="A481:D481"/>
    <mergeCell ref="A482:D482"/>
    <mergeCell ref="A483:F483"/>
    <mergeCell ref="A451:C451"/>
    <mergeCell ref="A452:C452"/>
    <mergeCell ref="A453:D453"/>
    <mergeCell ref="A454:D454"/>
    <mergeCell ref="A455:D455"/>
    <mergeCell ref="A456:D456"/>
    <mergeCell ref="A457:F457"/>
    <mergeCell ref="A458:A459"/>
    <mergeCell ref="B458:B459"/>
    <mergeCell ref="A460:A461"/>
    <mergeCell ref="B460:B461"/>
    <mergeCell ref="C460:E460"/>
    <mergeCell ref="F460:G460"/>
    <mergeCell ref="A462:C462"/>
    <mergeCell ref="B469:B470"/>
    <mergeCell ref="C469:E469"/>
    <mergeCell ref="A463:C463"/>
    <mergeCell ref="A464:D464"/>
    <mergeCell ref="A465:D465"/>
    <mergeCell ref="A466:D466"/>
    <mergeCell ref="A467:D467"/>
    <mergeCell ref="A468:G468"/>
    <mergeCell ref="A469:A470"/>
    <mergeCell ref="C475:E475"/>
    <mergeCell ref="F475:G475"/>
    <mergeCell ref="C484:E484"/>
    <mergeCell ref="F484:G484"/>
    <mergeCell ref="C486:E486"/>
    <mergeCell ref="F486:G486"/>
    <mergeCell ref="A484:A485"/>
    <mergeCell ref="B484:B485"/>
    <mergeCell ref="A486:A487"/>
    <mergeCell ref="B486:B487"/>
    <mergeCell ref="A488:C488"/>
    <mergeCell ref="A489:C489"/>
    <mergeCell ref="A490:D490"/>
    <mergeCell ref="A283:D283"/>
    <mergeCell ref="A284:D284"/>
    <mergeCell ref="A285:D285"/>
    <mergeCell ref="A286:G286"/>
    <mergeCell ref="A287:A288"/>
    <mergeCell ref="B287:B288"/>
    <mergeCell ref="F287:G287"/>
    <mergeCell ref="C293:E293"/>
    <mergeCell ref="F293:G293"/>
    <mergeCell ref="C287:E287"/>
    <mergeCell ref="A289:G289"/>
    <mergeCell ref="F290:G290"/>
    <mergeCell ref="B291:G291"/>
    <mergeCell ref="A292:F292"/>
    <mergeCell ref="A293:A294"/>
    <mergeCell ref="B293:B294"/>
    <mergeCell ref="C302:E302"/>
    <mergeCell ref="F302:G302"/>
    <mergeCell ref="C304:E304"/>
    <mergeCell ref="F304:G304"/>
    <mergeCell ref="A295:C295"/>
    <mergeCell ref="A296:C296"/>
    <mergeCell ref="A297:D297"/>
    <mergeCell ref="A298:D298"/>
    <mergeCell ref="A299:D299"/>
    <mergeCell ref="A300:D300"/>
    <mergeCell ref="A301:F301"/>
    <mergeCell ref="A302:A303"/>
    <mergeCell ref="B302:B303"/>
    <mergeCell ref="A304:A305"/>
    <mergeCell ref="B304:B305"/>
    <mergeCell ref="A306:C306"/>
    <mergeCell ref="A307:C307"/>
    <mergeCell ref="A308:D308"/>
    <mergeCell ref="C319:E319"/>
    <mergeCell ref="F319:G319"/>
    <mergeCell ref="A335:D335"/>
    <mergeCell ref="A336:D336"/>
    <mergeCell ref="A337:D337"/>
    <mergeCell ref="A338:G338"/>
    <mergeCell ref="A339:A340"/>
    <mergeCell ref="B339:B340"/>
    <mergeCell ref="F339:G339"/>
    <mergeCell ref="C339:E339"/>
    <mergeCell ref="A341:G341"/>
    <mergeCell ref="F342:G342"/>
    <mergeCell ref="B343:G343"/>
    <mergeCell ref="A344:F344"/>
    <mergeCell ref="A345:A346"/>
    <mergeCell ref="B345:B346"/>
    <mergeCell ref="A309:D309"/>
    <mergeCell ref="A310:D310"/>
    <mergeCell ref="A311:D311"/>
    <mergeCell ref="A312:G312"/>
    <mergeCell ref="A313:A314"/>
    <mergeCell ref="B313:B314"/>
    <mergeCell ref="F313:G313"/>
    <mergeCell ref="C313:E313"/>
    <mergeCell ref="A315:G315"/>
    <mergeCell ref="F316:G316"/>
    <mergeCell ref="B317:G317"/>
    <mergeCell ref="A318:F318"/>
    <mergeCell ref="A319:A320"/>
    <mergeCell ref="B319:B320"/>
    <mergeCell ref="C328:E328"/>
    <mergeCell ref="F328:G328"/>
    <mergeCell ref="C330:E330"/>
    <mergeCell ref="F330:G330"/>
    <mergeCell ref="A321:C321"/>
    <mergeCell ref="A322:C322"/>
    <mergeCell ref="A323:D323"/>
    <mergeCell ref="A324:D324"/>
    <mergeCell ref="A325:D325"/>
    <mergeCell ref="A326:D326"/>
    <mergeCell ref="A327:F327"/>
    <mergeCell ref="A328:A329"/>
    <mergeCell ref="B328:B329"/>
    <mergeCell ref="A330:A331"/>
    <mergeCell ref="B330:B331"/>
    <mergeCell ref="A332:C332"/>
    <mergeCell ref="A333:C333"/>
    <mergeCell ref="A334:D334"/>
    <mergeCell ref="C345:E345"/>
    <mergeCell ref="F345:G345"/>
    <mergeCell ref="C354:E354"/>
    <mergeCell ref="F354:G354"/>
    <mergeCell ref="F365:G365"/>
    <mergeCell ref="A367:G367"/>
    <mergeCell ref="F368:G368"/>
    <mergeCell ref="B369:G369"/>
    <mergeCell ref="A370:F370"/>
    <mergeCell ref="A371:A372"/>
    <mergeCell ref="B371:B372"/>
    <mergeCell ref="A373:C373"/>
    <mergeCell ref="A374:C374"/>
    <mergeCell ref="A375:D375"/>
    <mergeCell ref="A376:D376"/>
    <mergeCell ref="A377:D377"/>
    <mergeCell ref="A378:D378"/>
    <mergeCell ref="A379:F379"/>
    <mergeCell ref="A347:C347"/>
    <mergeCell ref="A348:C348"/>
    <mergeCell ref="A349:D349"/>
    <mergeCell ref="A350:D350"/>
    <mergeCell ref="A351:D351"/>
    <mergeCell ref="A352:D352"/>
    <mergeCell ref="A353:F353"/>
    <mergeCell ref="A354:A355"/>
    <mergeCell ref="B354:B355"/>
    <mergeCell ref="A356:A357"/>
    <mergeCell ref="B356:B357"/>
    <mergeCell ref="C356:E356"/>
    <mergeCell ref="F356:G356"/>
    <mergeCell ref="A358:C358"/>
    <mergeCell ref="B365:B366"/>
    <mergeCell ref="C365:E365"/>
    <mergeCell ref="A359:C359"/>
    <mergeCell ref="A360:D360"/>
    <mergeCell ref="A361:D361"/>
    <mergeCell ref="A362:D362"/>
    <mergeCell ref="A363:D363"/>
    <mergeCell ref="A364:G364"/>
    <mergeCell ref="A365:A366"/>
    <mergeCell ref="C371:E371"/>
    <mergeCell ref="F371:G371"/>
    <mergeCell ref="C380:E380"/>
    <mergeCell ref="F380:G380"/>
    <mergeCell ref="C382:E382"/>
    <mergeCell ref="F382:G382"/>
    <mergeCell ref="A380:A381"/>
    <mergeCell ref="B380:B381"/>
    <mergeCell ref="A382:A383"/>
    <mergeCell ref="B382:B383"/>
    <mergeCell ref="A384:C384"/>
    <mergeCell ref="A385:C385"/>
    <mergeCell ref="A386:D386"/>
    <mergeCell ref="A387:D387"/>
    <mergeCell ref="A388:D388"/>
    <mergeCell ref="A389:D389"/>
    <mergeCell ref="A390:G390"/>
    <mergeCell ref="A391:A392"/>
    <mergeCell ref="B391:B392"/>
    <mergeCell ref="F391:G391"/>
    <mergeCell ref="C397:E397"/>
    <mergeCell ref="F397:G397"/>
    <mergeCell ref="C391:E391"/>
    <mergeCell ref="A393:G393"/>
    <mergeCell ref="F394:G394"/>
    <mergeCell ref="B395:G395"/>
    <mergeCell ref="A396:F396"/>
    <mergeCell ref="A397:A398"/>
    <mergeCell ref="B397:B398"/>
    <mergeCell ref="C406:E406"/>
    <mergeCell ref="F406:G406"/>
    <mergeCell ref="C408:E408"/>
    <mergeCell ref="F408:G408"/>
    <mergeCell ref="A399:C399"/>
    <mergeCell ref="A400:C400"/>
    <mergeCell ref="A401:D401"/>
    <mergeCell ref="A402:D402"/>
    <mergeCell ref="A403:D403"/>
    <mergeCell ref="A404:D404"/>
    <mergeCell ref="A405:F405"/>
    <mergeCell ref="A406:A407"/>
    <mergeCell ref="B406:B407"/>
    <mergeCell ref="A408:A409"/>
    <mergeCell ref="B408:B409"/>
    <mergeCell ref="A410:C410"/>
    <mergeCell ref="A411:C411"/>
    <mergeCell ref="A412:D412"/>
    <mergeCell ref="C423:E423"/>
    <mergeCell ref="F423:G423"/>
    <mergeCell ref="A491:D491"/>
    <mergeCell ref="A492:D492"/>
    <mergeCell ref="A493:D493"/>
    <mergeCell ref="A494:G494"/>
    <mergeCell ref="A495:A496"/>
    <mergeCell ref="B495:B496"/>
    <mergeCell ref="F495:G495"/>
    <mergeCell ref="C501:E501"/>
    <mergeCell ref="F501:G501"/>
    <mergeCell ref="C495:E495"/>
    <mergeCell ref="A497:G497"/>
    <mergeCell ref="F498:G498"/>
    <mergeCell ref="B499:G499"/>
    <mergeCell ref="A500:F500"/>
    <mergeCell ref="A501:A502"/>
    <mergeCell ref="B501:B502"/>
    <mergeCell ref="C510:E510"/>
    <mergeCell ref="F510:G510"/>
    <mergeCell ref="C512:E512"/>
    <mergeCell ref="F512:G512"/>
    <mergeCell ref="A503:C503"/>
    <mergeCell ref="A504:C504"/>
    <mergeCell ref="A505:D505"/>
    <mergeCell ref="A506:D506"/>
    <mergeCell ref="A507:D507"/>
    <mergeCell ref="A508:D508"/>
    <mergeCell ref="A509:F509"/>
    <mergeCell ref="A510:A511"/>
    <mergeCell ref="B510:B511"/>
    <mergeCell ref="A512:A513"/>
    <mergeCell ref="B512:B513"/>
    <mergeCell ref="A514:C514"/>
    <mergeCell ref="A515:C515"/>
    <mergeCell ref="A516:D516"/>
    <mergeCell ref="C527:E527"/>
    <mergeCell ref="F527:G527"/>
    <mergeCell ref="F677:G677"/>
    <mergeCell ref="A679:G679"/>
    <mergeCell ref="F680:G680"/>
    <mergeCell ref="B681:G681"/>
    <mergeCell ref="A682:F682"/>
    <mergeCell ref="A683:A684"/>
    <mergeCell ref="B683:B684"/>
    <mergeCell ref="A685:C685"/>
    <mergeCell ref="A686:C686"/>
    <mergeCell ref="A687:D687"/>
    <mergeCell ref="A688:D688"/>
    <mergeCell ref="A689:D689"/>
    <mergeCell ref="A690:D690"/>
    <mergeCell ref="A691:F691"/>
    <mergeCell ref="A699:D699"/>
    <mergeCell ref="A700:D700"/>
    <mergeCell ref="A701:D701"/>
    <mergeCell ref="A702:G702"/>
    <mergeCell ref="A703:A704"/>
    <mergeCell ref="B703:B704"/>
    <mergeCell ref="F703:G703"/>
    <mergeCell ref="C709:E709"/>
    <mergeCell ref="F709:G709"/>
    <mergeCell ref="C703:E703"/>
    <mergeCell ref="A705:G705"/>
    <mergeCell ref="F706:G706"/>
    <mergeCell ref="B707:G707"/>
    <mergeCell ref="A708:F708"/>
    <mergeCell ref="A709:A710"/>
    <mergeCell ref="B709:B710"/>
    <mergeCell ref="C718:E718"/>
    <mergeCell ref="F718:G718"/>
    <mergeCell ref="C720:E720"/>
    <mergeCell ref="F720:G720"/>
    <mergeCell ref="A711:C711"/>
    <mergeCell ref="A712:C712"/>
    <mergeCell ref="A713:D713"/>
    <mergeCell ref="A714:D714"/>
    <mergeCell ref="A715:D715"/>
    <mergeCell ref="A716:D716"/>
    <mergeCell ref="A717:F717"/>
    <mergeCell ref="A725:D725"/>
    <mergeCell ref="A726:D726"/>
    <mergeCell ref="A727:D727"/>
    <mergeCell ref="A728:G728"/>
    <mergeCell ref="A718:A719"/>
    <mergeCell ref="B718:B719"/>
    <mergeCell ref="A720:A721"/>
    <mergeCell ref="B720:B721"/>
    <mergeCell ref="A722:C722"/>
    <mergeCell ref="A723:C723"/>
    <mergeCell ref="A724:D724"/>
    <mergeCell ref="A659:C659"/>
    <mergeCell ref="A660:C660"/>
    <mergeCell ref="A661:D661"/>
    <mergeCell ref="A662:D662"/>
    <mergeCell ref="A663:D663"/>
    <mergeCell ref="A664:D664"/>
    <mergeCell ref="A665:F665"/>
    <mergeCell ref="A666:A667"/>
    <mergeCell ref="B666:B667"/>
    <mergeCell ref="A668:A669"/>
    <mergeCell ref="B668:B669"/>
    <mergeCell ref="C668:E668"/>
    <mergeCell ref="F668:G668"/>
    <mergeCell ref="A670:C670"/>
    <mergeCell ref="B677:B678"/>
    <mergeCell ref="C677:E677"/>
    <mergeCell ref="A671:C671"/>
    <mergeCell ref="A672:D672"/>
    <mergeCell ref="A673:D673"/>
    <mergeCell ref="A674:D674"/>
    <mergeCell ref="A675:D675"/>
    <mergeCell ref="A676:G676"/>
    <mergeCell ref="A677:A678"/>
    <mergeCell ref="C683:E683"/>
    <mergeCell ref="F683:G683"/>
    <mergeCell ref="C692:E692"/>
    <mergeCell ref="F692:G692"/>
    <mergeCell ref="C694:E694"/>
    <mergeCell ref="F694:G694"/>
    <mergeCell ref="A692:A693"/>
    <mergeCell ref="B692:B693"/>
    <mergeCell ref="A694:A695"/>
    <mergeCell ref="B694:B695"/>
    <mergeCell ref="A696:C696"/>
    <mergeCell ref="A697:C697"/>
    <mergeCell ref="A698:D698"/>
    <mergeCell ref="A543:D543"/>
    <mergeCell ref="A544:D544"/>
    <mergeCell ref="A545:D545"/>
    <mergeCell ref="A546:G546"/>
    <mergeCell ref="A547:A548"/>
    <mergeCell ref="B547:B548"/>
    <mergeCell ref="F547:G547"/>
    <mergeCell ref="C547:E547"/>
    <mergeCell ref="A549:G549"/>
    <mergeCell ref="F550:G550"/>
    <mergeCell ref="B551:G551"/>
    <mergeCell ref="A552:F552"/>
    <mergeCell ref="A553:A554"/>
    <mergeCell ref="B553:B554"/>
    <mergeCell ref="A517:D517"/>
    <mergeCell ref="A518:D518"/>
    <mergeCell ref="A519:D519"/>
    <mergeCell ref="A520:G520"/>
    <mergeCell ref="A521:A522"/>
    <mergeCell ref="B521:B522"/>
    <mergeCell ref="F521:G521"/>
    <mergeCell ref="C521:E521"/>
    <mergeCell ref="A523:G523"/>
    <mergeCell ref="F524:G524"/>
    <mergeCell ref="B525:G525"/>
    <mergeCell ref="A526:F526"/>
    <mergeCell ref="A527:A528"/>
    <mergeCell ref="B527:B528"/>
    <mergeCell ref="C536:E536"/>
    <mergeCell ref="F536:G536"/>
    <mergeCell ref="C538:E538"/>
    <mergeCell ref="F538:G538"/>
    <mergeCell ref="A529:C529"/>
    <mergeCell ref="A530:C530"/>
    <mergeCell ref="A531:D531"/>
    <mergeCell ref="A532:D532"/>
    <mergeCell ref="A533:D533"/>
    <mergeCell ref="A534:D534"/>
    <mergeCell ref="A535:F535"/>
    <mergeCell ref="A536:A537"/>
    <mergeCell ref="B536:B537"/>
    <mergeCell ref="A538:A539"/>
    <mergeCell ref="B538:B539"/>
    <mergeCell ref="A540:C540"/>
    <mergeCell ref="A541:C541"/>
    <mergeCell ref="A542:D542"/>
    <mergeCell ref="C553:E553"/>
    <mergeCell ref="F553:G553"/>
    <mergeCell ref="C562:E562"/>
    <mergeCell ref="F562:G562"/>
    <mergeCell ref="F573:G573"/>
    <mergeCell ref="A575:G575"/>
    <mergeCell ref="F576:G576"/>
    <mergeCell ref="B577:G577"/>
    <mergeCell ref="A578:F578"/>
    <mergeCell ref="A579:A580"/>
    <mergeCell ref="B579:B580"/>
    <mergeCell ref="A581:C581"/>
    <mergeCell ref="A582:C582"/>
    <mergeCell ref="A583:D583"/>
    <mergeCell ref="A584:D584"/>
    <mergeCell ref="A585:D585"/>
    <mergeCell ref="A586:D586"/>
    <mergeCell ref="A587:F587"/>
    <mergeCell ref="A555:C555"/>
    <mergeCell ref="A556:C556"/>
    <mergeCell ref="A557:D557"/>
    <mergeCell ref="A558:D558"/>
    <mergeCell ref="A559:D559"/>
    <mergeCell ref="A560:D560"/>
    <mergeCell ref="A561:F561"/>
    <mergeCell ref="A562:A563"/>
    <mergeCell ref="B562:B563"/>
    <mergeCell ref="A564:A565"/>
    <mergeCell ref="B564:B565"/>
    <mergeCell ref="C564:E564"/>
    <mergeCell ref="F564:G564"/>
    <mergeCell ref="A566:C566"/>
    <mergeCell ref="B573:B574"/>
    <mergeCell ref="C573:E573"/>
    <mergeCell ref="A567:C567"/>
    <mergeCell ref="A568:D568"/>
    <mergeCell ref="A569:D569"/>
    <mergeCell ref="A570:D570"/>
    <mergeCell ref="A571:D571"/>
    <mergeCell ref="A572:G572"/>
    <mergeCell ref="A573:A574"/>
    <mergeCell ref="C579:E579"/>
    <mergeCell ref="F579:G579"/>
    <mergeCell ref="C588:E588"/>
    <mergeCell ref="F588:G588"/>
    <mergeCell ref="C590:E590"/>
    <mergeCell ref="F590:G590"/>
    <mergeCell ref="A588:A589"/>
    <mergeCell ref="B588:B589"/>
    <mergeCell ref="A590:A591"/>
    <mergeCell ref="B590:B591"/>
    <mergeCell ref="A592:C592"/>
    <mergeCell ref="A593:C593"/>
    <mergeCell ref="A594:D594"/>
    <mergeCell ref="A595:D595"/>
    <mergeCell ref="A596:D596"/>
    <mergeCell ref="A597:D597"/>
    <mergeCell ref="A598:G598"/>
    <mergeCell ref="A599:A600"/>
    <mergeCell ref="B599:B600"/>
    <mergeCell ref="F599:G599"/>
    <mergeCell ref="C605:E605"/>
    <mergeCell ref="F605:G605"/>
    <mergeCell ref="C599:E599"/>
    <mergeCell ref="A601:G601"/>
    <mergeCell ref="F602:G602"/>
    <mergeCell ref="B603:G603"/>
    <mergeCell ref="A604:F604"/>
    <mergeCell ref="A605:A606"/>
    <mergeCell ref="B605:B606"/>
    <mergeCell ref="C614:E614"/>
    <mergeCell ref="F614:G614"/>
    <mergeCell ref="C616:E616"/>
    <mergeCell ref="F616:G616"/>
    <mergeCell ref="A607:C607"/>
    <mergeCell ref="A608:C608"/>
    <mergeCell ref="A609:D609"/>
    <mergeCell ref="A610:D610"/>
    <mergeCell ref="A611:D611"/>
    <mergeCell ref="A612:D612"/>
    <mergeCell ref="A613:F613"/>
    <mergeCell ref="A614:A615"/>
    <mergeCell ref="B614:B615"/>
    <mergeCell ref="A616:A617"/>
    <mergeCell ref="B616:B617"/>
    <mergeCell ref="A618:C618"/>
    <mergeCell ref="A619:C619"/>
    <mergeCell ref="A620:D620"/>
    <mergeCell ref="C631:E631"/>
    <mergeCell ref="F631:G631"/>
    <mergeCell ref="A647:D647"/>
    <mergeCell ref="A648:D648"/>
    <mergeCell ref="A649:D649"/>
    <mergeCell ref="A650:D650"/>
    <mergeCell ref="A651:A652"/>
    <mergeCell ref="B651:B652"/>
    <mergeCell ref="F651:G651"/>
    <mergeCell ref="C651:E651"/>
    <mergeCell ref="A653:G653"/>
    <mergeCell ref="F654:G654"/>
    <mergeCell ref="B655:G655"/>
    <mergeCell ref="A656:F656"/>
    <mergeCell ref="A657:A658"/>
    <mergeCell ref="B657:B658"/>
    <mergeCell ref="A621:D621"/>
    <mergeCell ref="A622:D622"/>
    <mergeCell ref="A623:D623"/>
    <mergeCell ref="A624:G624"/>
    <mergeCell ref="A625:A626"/>
    <mergeCell ref="B625:B626"/>
    <mergeCell ref="F625:G625"/>
    <mergeCell ref="C625:E625"/>
    <mergeCell ref="A627:G627"/>
    <mergeCell ref="F628:G628"/>
    <mergeCell ref="B629:G629"/>
    <mergeCell ref="A630:F630"/>
    <mergeCell ref="A631:A632"/>
    <mergeCell ref="B631:B632"/>
    <mergeCell ref="C640:E640"/>
    <mergeCell ref="F640:G640"/>
    <mergeCell ref="C642:E642"/>
    <mergeCell ref="F642:G642"/>
    <mergeCell ref="A633:C633"/>
    <mergeCell ref="A634:C634"/>
    <mergeCell ref="A635:D635"/>
    <mergeCell ref="A636:D636"/>
    <mergeCell ref="A637:D637"/>
    <mergeCell ref="A638:D638"/>
    <mergeCell ref="A639:F639"/>
    <mergeCell ref="A640:A641"/>
    <mergeCell ref="B640:B641"/>
    <mergeCell ref="A642:A643"/>
    <mergeCell ref="B642:B643"/>
    <mergeCell ref="A644:C644"/>
    <mergeCell ref="A645:C645"/>
    <mergeCell ref="A646:D646"/>
    <mergeCell ref="C657:E657"/>
    <mergeCell ref="F657:G657"/>
    <mergeCell ref="C666:E666"/>
    <mergeCell ref="F666:G666"/>
  </mergeCells>
  <drawing r:id="rId1"/>
</worksheet>
</file>