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beascorpusbe.sharepoint.com/sites/cms/Gedeelde documenten/Artikelbeheer/"/>
    </mc:Choice>
  </mc:AlternateContent>
  <xr:revisionPtr revIDLastSave="187" documentId="8_{DE426A43-7882-4EAD-9652-B7AC003A6960}" xr6:coauthVersionLast="47" xr6:coauthVersionMax="47" xr10:uidLastSave="{A6ED6FD4-6A7A-47FF-9A13-7E5587EF599D}"/>
  <bookViews>
    <workbookView xWindow="-120" yWindow="-120" windowWidth="29040" windowHeight="15990" xr2:uid="{4AFBE21E-013D-4DC4-8B1F-2612105278D2}"/>
  </bookViews>
  <sheets>
    <sheet name="Blad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31" i="1" s="1"/>
  <c r="H30" i="1"/>
  <c r="I30" i="1" s="1"/>
  <c r="AB11" i="1"/>
  <c r="X5" i="1"/>
  <c r="V3" i="1"/>
  <c r="Z9" i="1"/>
  <c r="T9" i="1"/>
  <c r="X7" i="1"/>
  <c r="T7" i="1"/>
  <c r="T19" i="1" s="1"/>
  <c r="B18" i="1" a="1"/>
  <c r="I32" i="1" l="1"/>
  <c r="B18" i="1"/>
  <c r="T18" i="1" l="1"/>
  <c r="AE18" i="1" s="1"/>
  <c r="U18" i="1"/>
  <c r="AF18" i="1" s="1"/>
  <c r="C18" i="1" a="1"/>
  <c r="C18" i="1" l="1"/>
  <c r="D18" i="1" l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<sst xmlns="http://schemas.openxmlformats.org/spreadsheetml/2006/main" count="44" uniqueCount="9">
  <si>
    <t>blue</t>
  </si>
  <si>
    <t>x</t>
  </si>
  <si>
    <t>y</t>
  </si>
  <si>
    <t>green</t>
  </si>
  <si>
    <t>grey</t>
  </si>
  <si>
    <t>purple</t>
  </si>
  <si>
    <t>yellow</t>
  </si>
  <si>
    <t>hoek_knik</t>
  </si>
  <si>
    <t>s°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</si>
</sst>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1" fontId="0" fillId="0" borderId="0" xfId="0" applyNumberFormat="1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1" fontId="1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6" xfId="0" applyNumberFormat="1" applyFont="1" applyBorder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2" xfId="0" applyNumberFormat="1" applyFill="1" applyBorder="1"/>
    <xf numFmtId="2" fontId="0" fillId="0" borderId="0" xfId="0" applyNumberFormat="1" applyBorder="1"/>
    <xf numFmtId="1" fontId="4" fillId="0" borderId="2" xfId="0" applyNumberFormat="1" applyFont="1" applyBorder="1"/>
    <xf numFmtId="1" fontId="4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Border="1"/>
    <xf numFmtId="1" fontId="2" fillId="0" borderId="2" xfId="0" applyNumberFormat="1" applyFont="1" applyBorder="1"/>
    <xf numFmtId="1" fontId="2" fillId="0" borderId="1" xfId="0" applyNumberFormat="1" applyFont="1" applyBorder="1"/>
    <xf numFmtId="1" fontId="2" fillId="0" borderId="0" xfId="0" applyNumberFormat="1" applyFont="1" applyBorder="1"/>
    <xf numFmtId="1" fontId="5" fillId="0" borderId="2" xfId="0" applyNumberFormat="1" applyFont="1" applyBorder="1"/>
    <xf numFmtId="2" fontId="3" fillId="0" borderId="2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Hub\Calimero\Calimero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definedNames>
      <definedName name="rad2de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3215-2DD3-436B-8F36-67C3FB57C81F}">
  <sheetPr codeName="Blad1"/>
  <dimension ref="A1:AF32"/>
  <sheetViews>
    <sheetView tabSelected="1" workbookViewId="0">
      <selection activeCell="G32" sqref="G32"/>
    </sheetView>
  </sheetViews>
  <sheetFormatPr defaultRowHeight="15" x14ac:dyDescent="0.25"/>
  <cols>
    <col min="1" max="1" width="7" style="1" bestFit="1" customWidth="1"/>
    <col min="2" max="12" width="7" style="1" customWidth="1"/>
    <col min="13" max="13" width="10.140625" style="1" bestFit="1" customWidth="1"/>
    <col min="14" max="19" width="6.42578125" style="1" customWidth="1"/>
    <col min="20" max="20" width="8.7109375" style="1" bestFit="1" customWidth="1"/>
    <col min="21" max="29" width="6.42578125" style="1" customWidth="1"/>
    <col min="30" max="16384" width="9.140625" style="1"/>
  </cols>
  <sheetData>
    <row r="1" spans="1:30" customForma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7</v>
      </c>
      <c r="N1" s="8" t="s">
        <v>1</v>
      </c>
      <c r="O1" s="9" t="s">
        <v>2</v>
      </c>
      <c r="P1" s="8" t="s">
        <v>1</v>
      </c>
      <c r="Q1" s="10" t="s">
        <v>2</v>
      </c>
      <c r="R1" s="9" t="s">
        <v>1</v>
      </c>
      <c r="S1" s="11" t="s">
        <v>2</v>
      </c>
      <c r="T1" s="8" t="s">
        <v>1</v>
      </c>
      <c r="U1" s="10" t="s">
        <v>2</v>
      </c>
      <c r="V1" s="12" t="s">
        <v>1</v>
      </c>
      <c r="W1" s="11" t="s">
        <v>2</v>
      </c>
      <c r="X1" s="8" t="s">
        <v>1</v>
      </c>
      <c r="Y1" s="9" t="s">
        <v>2</v>
      </c>
      <c r="Z1" s="8" t="s">
        <v>1</v>
      </c>
      <c r="AA1" s="9" t="s">
        <v>2</v>
      </c>
      <c r="AB1" s="8" t="s">
        <v>1</v>
      </c>
      <c r="AC1" s="13" t="s">
        <v>2</v>
      </c>
      <c r="AD1" s="5"/>
    </row>
    <row r="2" spans="1:30" customFormat="1" x14ac:dyDescent="0.25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5">
        <v>104</v>
      </c>
      <c r="Q2" s="2">
        <v>-49</v>
      </c>
      <c r="R2" s="1"/>
      <c r="S2" s="1"/>
      <c r="T2" s="5"/>
      <c r="U2" s="2"/>
      <c r="V2" s="5">
        <v>-133</v>
      </c>
      <c r="W2" s="1">
        <v>-37</v>
      </c>
      <c r="X2" s="5"/>
      <c r="Y2" s="1"/>
      <c r="Z2" s="5"/>
      <c r="AA2" s="1"/>
      <c r="AB2" s="5"/>
      <c r="AC2" s="2"/>
      <c r="AD2" s="5"/>
    </row>
    <row r="3" spans="1:30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5"/>
      <c r="Q3" s="2"/>
      <c r="R3" s="1"/>
      <c r="S3" s="1"/>
      <c r="T3" s="5"/>
      <c r="U3" s="2"/>
      <c r="V3" s="7">
        <f>SQRT((V2-P2)^2+(W2-Q2)^2)</f>
        <v>237.30360300678117</v>
      </c>
      <c r="W3" s="1"/>
      <c r="X3" s="5"/>
      <c r="Y3" s="1"/>
      <c r="Z3" s="5"/>
      <c r="AA3" s="1"/>
      <c r="AB3" s="5"/>
      <c r="AC3" s="2"/>
      <c r="AD3" s="5"/>
    </row>
    <row r="4" spans="1:30" customFormat="1" x14ac:dyDescent="0.2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5"/>
      <c r="Q4" s="2"/>
      <c r="R4" s="1"/>
      <c r="S4" s="1"/>
      <c r="T4" s="5"/>
      <c r="U4" s="2"/>
      <c r="V4" s="5">
        <v>-133</v>
      </c>
      <c r="W4" s="1">
        <v>-37</v>
      </c>
      <c r="X4" s="5">
        <v>-457</v>
      </c>
      <c r="Y4" s="1">
        <v>267</v>
      </c>
      <c r="Z4" s="5"/>
      <c r="AA4" s="1"/>
      <c r="AB4" s="5"/>
      <c r="AC4" s="2"/>
      <c r="AD4" s="5"/>
    </row>
    <row r="5" spans="1:30" customForma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5"/>
      <c r="Q5" s="2"/>
      <c r="R5" s="1"/>
      <c r="S5" s="1"/>
      <c r="T5" s="5"/>
      <c r="U5" s="2"/>
      <c r="V5" s="5"/>
      <c r="W5" s="1"/>
      <c r="X5" s="7">
        <f>SQRT((X4-V4)^2+(Y4-W4)^2)</f>
        <v>444.28819475651164</v>
      </c>
      <c r="Y5" s="1"/>
      <c r="Z5" s="5"/>
      <c r="AA5" s="1"/>
      <c r="AB5" s="5"/>
      <c r="AC5" s="2"/>
      <c r="AD5" s="5"/>
    </row>
    <row r="6" spans="1:30" customFormat="1" x14ac:dyDescent="0.25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>
        <v>0</v>
      </c>
      <c r="O6" s="4">
        <v>0</v>
      </c>
      <c r="P6" s="5"/>
      <c r="Q6" s="2"/>
      <c r="R6" s="1"/>
      <c r="S6" s="1"/>
      <c r="T6" s="6">
        <v>205</v>
      </c>
      <c r="U6" s="4">
        <v>205</v>
      </c>
      <c r="V6" s="6"/>
      <c r="W6" s="3"/>
      <c r="X6" s="6">
        <v>210</v>
      </c>
      <c r="Y6" s="3">
        <v>210</v>
      </c>
      <c r="Z6" s="5"/>
      <c r="AA6" s="1"/>
      <c r="AB6" s="5"/>
      <c r="AC6" s="2"/>
      <c r="AD6" s="5"/>
    </row>
    <row r="7" spans="1:30" customForma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  <c r="P7" s="6"/>
      <c r="Q7" s="4"/>
      <c r="R7" s="3"/>
      <c r="S7" s="3"/>
      <c r="T7" s="7">
        <f>SQRT((T6-N6)^2+(U6-O6)^2)</f>
        <v>289.9137802864845</v>
      </c>
      <c r="U7" s="4"/>
      <c r="V7" s="6"/>
      <c r="W7" s="3"/>
      <c r="X7" s="7">
        <f>SQRT((X6-T6)^2+(Y6-U6)^2)</f>
        <v>7.0710678118654755</v>
      </c>
      <c r="Y7" s="3"/>
      <c r="Z7" s="5"/>
      <c r="AA7" s="1"/>
      <c r="AB7" s="5"/>
      <c r="AC7" s="2"/>
      <c r="AD7" s="5"/>
    </row>
    <row r="8" spans="1:30" customFormat="1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5">
        <v>104</v>
      </c>
      <c r="Q8" s="2">
        <v>-49</v>
      </c>
      <c r="R8" s="1"/>
      <c r="S8" s="1"/>
      <c r="T8" s="5">
        <v>-202</v>
      </c>
      <c r="U8" s="2">
        <v>205</v>
      </c>
      <c r="V8" s="5"/>
      <c r="W8" s="1"/>
      <c r="X8" s="5"/>
      <c r="Y8" s="1"/>
      <c r="Z8" s="5">
        <v>-249</v>
      </c>
      <c r="AA8" s="1">
        <v>685</v>
      </c>
      <c r="AB8" s="5"/>
      <c r="AC8" s="2"/>
      <c r="AD8" s="5"/>
    </row>
    <row r="9" spans="1:30" customForma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5"/>
      <c r="Q9" s="2"/>
      <c r="R9" s="1"/>
      <c r="S9" s="1"/>
      <c r="T9" s="7">
        <f>SQRT((T8-P8)^2+(U8-Q8)^2)</f>
        <v>397.68329107469424</v>
      </c>
      <c r="U9" s="2"/>
      <c r="V9" s="5"/>
      <c r="W9" s="1"/>
      <c r="X9" s="5"/>
      <c r="Y9" s="1"/>
      <c r="Z9" s="7">
        <f>SQRT((Z8-T8)^2+(AA8-U8)^2)</f>
        <v>482.2955525401411</v>
      </c>
      <c r="AA9" s="1"/>
      <c r="AB9" s="5"/>
      <c r="AC9" s="2"/>
      <c r="AD9" s="5"/>
    </row>
    <row r="10" spans="1:30" customFormat="1" x14ac:dyDescent="0.25">
      <c r="A10" s="5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5"/>
      <c r="Q10" s="2"/>
      <c r="R10" s="1"/>
      <c r="S10" s="1"/>
      <c r="T10" s="5"/>
      <c r="U10" s="2"/>
      <c r="V10" s="5"/>
      <c r="W10" s="1"/>
      <c r="X10" s="5"/>
      <c r="Y10" s="1"/>
      <c r="Z10" s="5">
        <v>-249</v>
      </c>
      <c r="AA10" s="1">
        <v>685</v>
      </c>
      <c r="AB10" s="5">
        <v>-56</v>
      </c>
      <c r="AC10" s="2">
        <v>463</v>
      </c>
      <c r="AD10" s="5"/>
    </row>
    <row r="11" spans="1:30" customForma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4"/>
      <c r="Q11" s="16"/>
      <c r="R11" s="15"/>
      <c r="S11" s="15"/>
      <c r="T11" s="14"/>
      <c r="U11" s="16"/>
      <c r="V11" s="14"/>
      <c r="W11" s="15"/>
      <c r="X11" s="14"/>
      <c r="Y11" s="15"/>
      <c r="Z11" s="14"/>
      <c r="AA11" s="15"/>
      <c r="AB11" s="17">
        <f>SQRT((AB10-Z10)^2+(AC10-AA10)^2)</f>
        <v>294.16491973041246</v>
      </c>
      <c r="AC11" s="16"/>
      <c r="AD11" s="5"/>
    </row>
    <row r="13" spans="1:3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 t="s">
        <v>1</v>
      </c>
      <c r="O13" s="9" t="s">
        <v>2</v>
      </c>
      <c r="P13" s="8" t="s">
        <v>1</v>
      </c>
      <c r="Q13" s="10" t="s">
        <v>2</v>
      </c>
      <c r="R13" s="9" t="s">
        <v>1</v>
      </c>
      <c r="S13" s="11" t="s">
        <v>2</v>
      </c>
      <c r="T13" s="8" t="s">
        <v>1</v>
      </c>
      <c r="U13" s="10" t="s">
        <v>2</v>
      </c>
      <c r="V13" s="12" t="s">
        <v>1</v>
      </c>
      <c r="W13" s="11" t="s">
        <v>2</v>
      </c>
      <c r="X13" s="8" t="s">
        <v>1</v>
      </c>
      <c r="Y13" s="9" t="s">
        <v>2</v>
      </c>
      <c r="Z13" s="8" t="s">
        <v>1</v>
      </c>
      <c r="AA13" s="9" t="s">
        <v>2</v>
      </c>
      <c r="AB13" s="8" t="s">
        <v>1</v>
      </c>
      <c r="AC13" s="13" t="s">
        <v>2</v>
      </c>
    </row>
    <row r="14" spans="1:30" x14ac:dyDescent="0.25">
      <c r="A14" s="5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5">
        <v>104</v>
      </c>
      <c r="Q14" s="2">
        <v>-49</v>
      </c>
      <c r="T14" s="5"/>
      <c r="U14" s="2"/>
      <c r="V14" s="5">
        <v>-133</v>
      </c>
      <c r="W14" s="1">
        <v>-37</v>
      </c>
      <c r="X14" s="5"/>
      <c r="Z14" s="5"/>
      <c r="AB14" s="5"/>
      <c r="AC14" s="2"/>
    </row>
    <row r="15" spans="1:3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5"/>
      <c r="Q15" s="2"/>
      <c r="T15" s="5"/>
      <c r="U15" s="2"/>
      <c r="V15" s="7">
        <v>237.30360300678117</v>
      </c>
      <c r="X15" s="5"/>
      <c r="Z15" s="5"/>
      <c r="AB15" s="5"/>
      <c r="AC15" s="2"/>
    </row>
    <row r="16" spans="1:30" x14ac:dyDescent="0.25">
      <c r="A16" s="5" t="s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5"/>
      <c r="Q16" s="2"/>
      <c r="T16" s="5"/>
      <c r="U16" s="2"/>
      <c r="V16" s="5">
        <v>-133</v>
      </c>
      <c r="W16" s="1">
        <v>-37</v>
      </c>
      <c r="X16" s="5">
        <v>-457</v>
      </c>
      <c r="Y16" s="1">
        <v>267</v>
      </c>
      <c r="Z16" s="5"/>
      <c r="AB16" s="5"/>
      <c r="AC16" s="2"/>
    </row>
    <row r="17" spans="1:3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5"/>
      <c r="Q17" s="2"/>
      <c r="T17" s="5"/>
      <c r="U17" s="2"/>
      <c r="V17" s="5"/>
      <c r="X17" s="7">
        <v>444.28819475651164</v>
      </c>
      <c r="Z17" s="5"/>
      <c r="AB17" s="5"/>
      <c r="AC17" s="2"/>
    </row>
    <row r="18" spans="1:32" x14ac:dyDescent="0.25">
      <c r="A18" s="5" t="s">
        <v>0</v>
      </c>
      <c r="B18" s="18" cm="1">
        <f t="array" ref="B18">[1]!rad2deg(ATAN(T6/U6))+180</f>
        <v>225</v>
      </c>
      <c r="C18" s="31" cm="1">
        <f t="array" ref="C18">[1]!rad2deg(ATAN(AF18/AE18))+180</f>
        <v>224.99999999999966</v>
      </c>
      <c r="D18" s="1">
        <f>SIN(B18/180*PI())*T19+SIN(C18/180*PI())*X19</f>
        <v>-390.56535236945388</v>
      </c>
      <c r="E18" s="31">
        <f>COS(B18/180*PI())*T19+COS(C18/180*PI())*X19</f>
        <v>-390.56535236945626</v>
      </c>
      <c r="F18" s="31"/>
      <c r="G18" s="31"/>
      <c r="H18" s="31"/>
      <c r="I18" s="31"/>
      <c r="J18" s="31"/>
      <c r="K18" s="31"/>
      <c r="L18" s="20"/>
      <c r="M18" s="5"/>
      <c r="N18" s="22">
        <v>0</v>
      </c>
      <c r="O18" s="23">
        <v>0</v>
      </c>
      <c r="P18" s="24"/>
      <c r="Q18" s="25"/>
      <c r="R18" s="26"/>
      <c r="S18" s="26"/>
      <c r="T18" s="22">
        <f>-SIN(B18/180*PI())*T19</f>
        <v>205</v>
      </c>
      <c r="U18" s="23">
        <f>-COS(B18/180*PI())*T19</f>
        <v>205.00000000000006</v>
      </c>
      <c r="V18" s="6"/>
      <c r="W18" s="3"/>
      <c r="X18" s="6">
        <v>210</v>
      </c>
      <c r="Y18" s="3">
        <v>210</v>
      </c>
      <c r="Z18" s="5"/>
      <c r="AB18" s="5"/>
      <c r="AC18" s="2"/>
      <c r="AE18" s="20">
        <f>X18-T18</f>
        <v>5</v>
      </c>
      <c r="AF18" s="20">
        <f>Y18-U18</f>
        <v>4.9999999999999432</v>
      </c>
    </row>
    <row r="19" spans="1:32" x14ac:dyDescent="0.25">
      <c r="A19" s="5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5"/>
      <c r="N19" s="24"/>
      <c r="O19" s="26"/>
      <c r="P19" s="27"/>
      <c r="Q19" s="28"/>
      <c r="R19" s="29"/>
      <c r="S19" s="29"/>
      <c r="T19" s="30">
        <f>T7</f>
        <v>289.9137802864845</v>
      </c>
      <c r="U19" s="23"/>
      <c r="V19" s="6"/>
      <c r="W19" s="3"/>
      <c r="X19" s="7">
        <v>262.42903802742563</v>
      </c>
      <c r="Y19" s="3"/>
      <c r="Z19" s="5"/>
      <c r="AB19" s="5"/>
      <c r="AC19" s="2"/>
    </row>
    <row r="20" spans="1:32" x14ac:dyDescent="0.25">
      <c r="A20" s="5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5">
        <v>104</v>
      </c>
      <c r="Q20" s="2">
        <v>-49</v>
      </c>
      <c r="T20" s="5">
        <v>-202</v>
      </c>
      <c r="U20" s="2">
        <v>205</v>
      </c>
      <c r="V20" s="5"/>
      <c r="X20" s="5"/>
      <c r="Z20" s="5">
        <v>-249</v>
      </c>
      <c r="AA20" s="1">
        <v>685</v>
      </c>
      <c r="AB20" s="5"/>
      <c r="AC20" s="2"/>
    </row>
    <row r="21" spans="1:3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5"/>
      <c r="Q21" s="2"/>
      <c r="T21" s="7">
        <v>397.68329107469424</v>
      </c>
      <c r="U21" s="2"/>
      <c r="V21" s="5"/>
      <c r="X21" s="5"/>
      <c r="Z21" s="7">
        <v>482.2955525401411</v>
      </c>
      <c r="AB21" s="5"/>
      <c r="AC21" s="2"/>
    </row>
    <row r="22" spans="1:32" x14ac:dyDescent="0.25">
      <c r="A22" s="5" t="s">
        <v>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  <c r="Q22" s="2"/>
      <c r="T22" s="5"/>
      <c r="U22" s="2"/>
      <c r="V22" s="5"/>
      <c r="X22" s="5"/>
      <c r="Z22" s="5">
        <v>-249</v>
      </c>
      <c r="AA22" s="1">
        <v>685</v>
      </c>
      <c r="AB22" s="5">
        <v>-56</v>
      </c>
      <c r="AC22" s="2">
        <v>463</v>
      </c>
    </row>
    <row r="23" spans="1:3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4"/>
      <c r="Q23" s="16"/>
      <c r="R23" s="15"/>
      <c r="S23" s="15"/>
      <c r="T23" s="14"/>
      <c r="U23" s="16"/>
      <c r="V23" s="14"/>
      <c r="W23" s="15"/>
      <c r="X23" s="14"/>
      <c r="Y23" s="15"/>
      <c r="Z23" s="14"/>
      <c r="AA23" s="15"/>
      <c r="AB23" s="17">
        <v>294.16491973041246</v>
      </c>
      <c r="AC23" s="16"/>
    </row>
    <row r="26" spans="1:32" x14ac:dyDescent="0.25">
      <c r="B26" s="21"/>
    </row>
    <row r="27" spans="1:32" x14ac:dyDescent="0.25">
      <c r="S27" s="1" t="s">
        <v>8</v>
      </c>
    </row>
    <row r="30" spans="1:32" x14ac:dyDescent="0.25">
      <c r="F30" s="1">
        <v>5</v>
      </c>
      <c r="G30" s="1">
        <v>1.6213</v>
      </c>
      <c r="H30" s="1">
        <f>F30-G30</f>
        <v>3.3787000000000003</v>
      </c>
      <c r="I30" s="1">
        <f>H30^2</f>
        <v>11.415613690000002</v>
      </c>
    </row>
    <row r="31" spans="1:32" x14ac:dyDescent="0.25">
      <c r="F31" s="1">
        <v>-2</v>
      </c>
      <c r="G31" s="1">
        <v>4.1412000000000004</v>
      </c>
      <c r="H31" s="1">
        <f>F31-G31</f>
        <v>-6.1412000000000004</v>
      </c>
      <c r="I31" s="1">
        <f>H31^2</f>
        <v>37.714337440000008</v>
      </c>
    </row>
    <row r="32" spans="1:32" x14ac:dyDescent="0.25">
      <c r="I32" s="1">
        <f>SQRT(SUM(I30:I31))</f>
        <v>7.0092760774562164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17919499D2C4881F1F002133643BC" ma:contentTypeVersion="12" ma:contentTypeDescription="Een nieuw document maken." ma:contentTypeScope="" ma:versionID="4d1737113e29a7ffb4bad01faa67930f">
  <xsd:schema xmlns:xsd="http://www.w3.org/2001/XMLSchema" xmlns:xs="http://www.w3.org/2001/XMLSchema" xmlns:p="http://schemas.microsoft.com/office/2006/metadata/properties" xmlns:ns2="c11b68ed-41fe-47f1-a02c-26e11f96d10b" xmlns:ns3="a9e8ecb2-0988-4c30-a48a-5db61eee21f0" targetNamespace="http://schemas.microsoft.com/office/2006/metadata/properties" ma:root="true" ma:fieldsID="ab60c3ffe664e34ad3ad4b5806657162" ns2:_="" ns3:_="">
    <xsd:import namespace="c11b68ed-41fe-47f1-a02c-26e11f96d10b"/>
    <xsd:import namespace="a9e8ecb2-0988-4c30-a48a-5db61eee2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68ed-41fe-47f1-a02c-26e11f96d1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8ecb2-0988-4c30-a48a-5db61eee21f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38AF3-1B27-4D8D-ADD3-39EA61C7A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33656-41A0-4287-9703-8F84134B05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0022DE-A4D4-4326-BD58-C98466B1D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68ed-41fe-47f1-a02c-26e11f96d10b"/>
    <ds:schemaRef ds:uri="a9e8ecb2-0988-4c30-a48a-5db61eee2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Vanneste</dc:creator>
  <cp:lastModifiedBy>Manu Vanneste</cp:lastModifiedBy>
  <dcterms:created xsi:type="dcterms:W3CDTF">2022-02-09T22:03:34Z</dcterms:created>
  <dcterms:modified xsi:type="dcterms:W3CDTF">2022-02-11T21:03:26Z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0x0101007A117919499D2C4881F1F002133643BC</vt:lpwstr>
  </property>
</Properties>
</file>