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ESToddData_total" sheetId="1" r:id="rId1"/>
  </sheets>
  <calcPr calcId="0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N60" i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M60" i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N59" i="1"/>
  <c r="M59" i="1"/>
  <c r="N58" i="1"/>
  <c r="M5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M10" i="1"/>
  <c r="M11" i="1"/>
  <c r="M12" i="1"/>
  <c r="M13" i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4" i="1"/>
  <c r="M5" i="1" s="1"/>
  <c r="M6" i="1" s="1"/>
  <c r="M7" i="1" s="1"/>
  <c r="M8" i="1" s="1"/>
  <c r="M9" i="1" s="1"/>
  <c r="N3" i="1"/>
  <c r="M3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2" i="1"/>
  <c r="U2" i="1"/>
  <c r="Q2" i="1" l="1"/>
  <c r="P2" i="1"/>
  <c r="S2" i="1" l="1"/>
  <c r="R2" i="1"/>
  <c r="T2" i="1" l="1"/>
</calcChain>
</file>

<file path=xl/sharedStrings.xml><?xml version="1.0" encoding="utf-8"?>
<sst xmlns="http://schemas.openxmlformats.org/spreadsheetml/2006/main" count="469" uniqueCount="81">
  <si>
    <t>n_gram</t>
  </si>
  <si>
    <t>freqz.x</t>
  </si>
  <si>
    <t>probz.x</t>
  </si>
  <si>
    <t>numerical_format.x</t>
  </si>
  <si>
    <t>probzSmooth.x</t>
  </si>
  <si>
    <t>freqz.y</t>
  </si>
  <si>
    <t>probz.y</t>
  </si>
  <si>
    <t>numerical_format.y</t>
  </si>
  <si>
    <t>probzSmooth.y</t>
  </si>
  <si>
    <t>oddsR</t>
  </si>
  <si>
    <t>Experiment</t>
  </si>
  <si>
    <t>Ngrams</t>
  </si>
  <si>
    <t>AB</t>
  </si>
  <si>
    <t>frequency</t>
  </si>
  <si>
    <t>probability</t>
  </si>
  <si>
    <t>Study1</t>
  </si>
  <si>
    <t>AC</t>
  </si>
  <si>
    <t>AD</t>
  </si>
  <si>
    <t>AE</t>
  </si>
  <si>
    <t>AF</t>
  </si>
  <si>
    <t>AG</t>
  </si>
  <si>
    <t>AH</t>
  </si>
  <si>
    <t>BA</t>
  </si>
  <si>
    <t>BC</t>
  </si>
  <si>
    <t>BD</t>
  </si>
  <si>
    <t>BE</t>
  </si>
  <si>
    <t>BF</t>
  </si>
  <si>
    <t>BG</t>
  </si>
  <si>
    <t>BH</t>
  </si>
  <si>
    <t>CA</t>
  </si>
  <si>
    <t>CB</t>
  </si>
  <si>
    <t>CD</t>
  </si>
  <si>
    <t>CE</t>
  </si>
  <si>
    <t>CF</t>
  </si>
  <si>
    <t>CG</t>
  </si>
  <si>
    <t>CH</t>
  </si>
  <si>
    <t>DA</t>
  </si>
  <si>
    <t>DB</t>
  </si>
  <si>
    <t>DC</t>
  </si>
  <si>
    <t>DE</t>
  </si>
  <si>
    <t>DF</t>
  </si>
  <si>
    <t>DG</t>
  </si>
  <si>
    <t>DH</t>
  </si>
  <si>
    <t>EA</t>
  </si>
  <si>
    <t>EB</t>
  </si>
  <si>
    <t>EC</t>
  </si>
  <si>
    <t>ED</t>
  </si>
  <si>
    <t>EF</t>
  </si>
  <si>
    <t>EG</t>
  </si>
  <si>
    <t>EH</t>
  </si>
  <si>
    <t>FA</t>
  </si>
  <si>
    <t>FB</t>
  </si>
  <si>
    <t>FC</t>
  </si>
  <si>
    <t>FD</t>
  </si>
  <si>
    <t>FE</t>
  </si>
  <si>
    <t>FG</t>
  </si>
  <si>
    <t>FH</t>
  </si>
  <si>
    <t>GA</t>
  </si>
  <si>
    <t>GB</t>
  </si>
  <si>
    <t>GC</t>
  </si>
  <si>
    <t>GD</t>
  </si>
  <si>
    <t>GE</t>
  </si>
  <si>
    <t>GF</t>
  </si>
  <si>
    <t>GH</t>
  </si>
  <si>
    <t>HA</t>
  </si>
  <si>
    <t>HB</t>
  </si>
  <si>
    <t>HC</t>
  </si>
  <si>
    <t>HD</t>
  </si>
  <si>
    <t>HE</t>
  </si>
  <si>
    <t>HF</t>
  </si>
  <si>
    <t>HG</t>
  </si>
  <si>
    <t>Study2</t>
  </si>
  <si>
    <t>CountFreq</t>
  </si>
  <si>
    <t>CountProb</t>
  </si>
  <si>
    <t>CountNGRAMS</t>
  </si>
  <si>
    <t>SE</t>
  </si>
  <si>
    <t>OR</t>
  </si>
  <si>
    <t>Lower</t>
  </si>
  <si>
    <t>Upper</t>
  </si>
  <si>
    <t>Sig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</si>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</sst>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abSelected="1" topLeftCell="C1" workbookViewId="0">
      <selection activeCell="W14" sqref="W14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</row>
    <row r="2" spans="1:21" x14ac:dyDescent="0.25">
      <c r="A2" t="s">
        <v>12</v>
      </c>
      <c r="B2">
        <v>159</v>
      </c>
      <c r="C2">
        <v>6.9402007856831094E-2</v>
      </c>
      <c r="D2" t="s">
        <v>13</v>
      </c>
      <c r="E2">
        <v>6.8172134639965895E-2</v>
      </c>
      <c r="F2">
        <v>118</v>
      </c>
      <c r="G2">
        <v>7.5255102040816299E-2</v>
      </c>
      <c r="H2" t="s">
        <v>14</v>
      </c>
      <c r="I2">
        <v>7.3275862068965497E-2</v>
      </c>
      <c r="J2">
        <v>0.92525350332176803</v>
      </c>
      <c r="K2" t="s">
        <v>15</v>
      </c>
      <c r="L2">
        <v>2</v>
      </c>
      <c r="M2">
        <f>SUM(B2:B57)</f>
        <v>2291</v>
      </c>
      <c r="N2">
        <f>SUM(F2:F57)</f>
        <v>1568</v>
      </c>
      <c r="O2">
        <f>8*7</f>
        <v>56</v>
      </c>
      <c r="P2" s="1">
        <f>SQRT(1/(B2+1) +1/(F2+1) + 1/(M2-(B2+1)+O2) + 1/(N2-(F2+1)+O2))</f>
        <v>0.12559880788689023</v>
      </c>
      <c r="Q2" s="1">
        <f>((B2+1)*(N2-(F2+1)+O2))/((F2+1)*(M2-(B2+1)+O2))</f>
        <v>0.9252535033217677</v>
      </c>
      <c r="R2" s="1">
        <f>EXP(LN(Q2)-(1.96*P2))</f>
        <v>0.72335064745404876</v>
      </c>
      <c r="S2" s="1">
        <f>EXP(LN(Q2)+(1.96*P2))</f>
        <v>1.1835118257270769</v>
      </c>
      <c r="T2" s="1" t="str">
        <f>IF(AND(R2&gt;1,S2&gt;1), "Y", IF(AND(R2&lt;1,S2&lt;1), "Y","N"))</f>
        <v>N</v>
      </c>
      <c r="U2">
        <f>MAX(B2,F2)</f>
        <v>159</v>
      </c>
    </row>
    <row r="3" spans="1:21" x14ac:dyDescent="0.25">
      <c r="A3" t="s">
        <v>16</v>
      </c>
      <c r="B3">
        <v>35</v>
      </c>
      <c r="C3">
        <v>1.52771715408119E-2</v>
      </c>
      <c r="D3" t="s">
        <v>13</v>
      </c>
      <c r="E3">
        <v>1.5338730293992299E-2</v>
      </c>
      <c r="F3">
        <v>20</v>
      </c>
      <c r="G3">
        <v>1.2755102040816301E-2</v>
      </c>
      <c r="H3" t="s">
        <v>14</v>
      </c>
      <c r="I3">
        <v>1.29310344827586E-2</v>
      </c>
      <c r="J3">
        <v>1.1890956295975801</v>
      </c>
      <c r="K3" t="s">
        <v>15</v>
      </c>
      <c r="L3">
        <v>2</v>
      </c>
      <c r="M3">
        <f>M2</f>
        <v>2291</v>
      </c>
      <c r="N3">
        <f>N2</f>
        <v>1568</v>
      </c>
      <c r="O3">
        <f t="shared" ref="O3:O66" si="0">8*7</f>
        <v>56</v>
      </c>
      <c r="P3" s="1">
        <f t="shared" ref="P3:P66" si="1">SQRT(1/(B3+1) +1/(F3+1) + 1/(M3-(B3+1)+O3) + 1/(N3-(F3+1)+O3))</f>
        <v>0.27650202318642469</v>
      </c>
      <c r="Q3" s="1">
        <f t="shared" ref="Q3:Q66" si="2">((B3+1)*(N3-(F3+1)+O3))/((F3+1)*(M3-(B3+1)+O3))</f>
        <v>1.1890956295975768</v>
      </c>
      <c r="R3" s="1">
        <f t="shared" ref="R3:R66" si="3">EXP(LN(Q3)-(1.96*P3))</f>
        <v>0.6915976504973369</v>
      </c>
      <c r="S3" s="1">
        <f t="shared" ref="S3:S66" si="4">EXP(LN(Q3)+(1.96*P3))</f>
        <v>2.0444667724236321</v>
      </c>
      <c r="T3" s="1" t="str">
        <f t="shared" ref="T3:T66" si="5">IF(AND(R3&gt;1,S3&gt;1), "Y", IF(AND(R3&lt;1,S3&lt;1), "Y","N"))</f>
        <v>N</v>
      </c>
      <c r="U3">
        <f t="shared" ref="U3:U66" si="6">MAX(B3,F3)</f>
        <v>35</v>
      </c>
    </row>
    <row r="4" spans="1:21" x14ac:dyDescent="0.25">
      <c r="A4" t="s">
        <v>17</v>
      </c>
      <c r="B4">
        <v>5</v>
      </c>
      <c r="C4">
        <v>2.1824530772588399E-3</v>
      </c>
      <c r="D4" t="s">
        <v>13</v>
      </c>
      <c r="E4">
        <v>2.55645504899872E-3</v>
      </c>
      <c r="F4">
        <v>3</v>
      </c>
      <c r="G4">
        <v>1.91326530612245E-3</v>
      </c>
      <c r="H4" t="s">
        <v>14</v>
      </c>
      <c r="I4">
        <v>2.46305418719212E-3</v>
      </c>
      <c r="J4">
        <v>1.0380179410508299</v>
      </c>
      <c r="K4" t="s">
        <v>15</v>
      </c>
      <c r="L4">
        <v>2</v>
      </c>
      <c r="M4">
        <f t="shared" ref="M4:M57" si="7">M3</f>
        <v>2291</v>
      </c>
      <c r="N4">
        <f t="shared" ref="N4:N57" si="8">N3</f>
        <v>1568</v>
      </c>
      <c r="O4">
        <f t="shared" si="0"/>
        <v>56</v>
      </c>
      <c r="P4" s="1">
        <f t="shared" si="1"/>
        <v>0.64630574691415177</v>
      </c>
      <c r="Q4" s="1">
        <f t="shared" si="2"/>
        <v>1.038017941050833</v>
      </c>
      <c r="R4" s="1">
        <f t="shared" si="3"/>
        <v>0.29245449557158015</v>
      </c>
      <c r="S4" s="1">
        <f t="shared" si="4"/>
        <v>3.6842697317322992</v>
      </c>
      <c r="T4" s="1" t="str">
        <f t="shared" si="5"/>
        <v>N</v>
      </c>
      <c r="U4">
        <f t="shared" si="6"/>
        <v>5</v>
      </c>
    </row>
    <row r="5" spans="1:21" x14ac:dyDescent="0.25">
      <c r="A5" t="s">
        <v>18</v>
      </c>
      <c r="B5">
        <v>10</v>
      </c>
      <c r="C5">
        <v>4.3649061545176799E-3</v>
      </c>
      <c r="D5" t="s">
        <v>13</v>
      </c>
      <c r="E5">
        <v>4.6868342564976599E-3</v>
      </c>
      <c r="F5">
        <v>2</v>
      </c>
      <c r="G5">
        <v>1.2755102040816299E-3</v>
      </c>
      <c r="H5" t="s">
        <v>14</v>
      </c>
      <c r="I5">
        <v>1.8472906403940901E-3</v>
      </c>
      <c r="J5">
        <v>2.5443778538812798</v>
      </c>
      <c r="K5" t="s">
        <v>15</v>
      </c>
      <c r="L5">
        <v>2</v>
      </c>
      <c r="M5">
        <f t="shared" si="7"/>
        <v>2291</v>
      </c>
      <c r="N5">
        <f t="shared" si="8"/>
        <v>1568</v>
      </c>
      <c r="O5">
        <f t="shared" si="0"/>
        <v>56</v>
      </c>
      <c r="P5" s="1">
        <f t="shared" si="1"/>
        <v>0.65214063635109498</v>
      </c>
      <c r="Q5" s="1">
        <f t="shared" si="2"/>
        <v>2.5443778538812785</v>
      </c>
      <c r="R5" s="1">
        <f t="shared" si="3"/>
        <v>0.7087095588935538</v>
      </c>
      <c r="S5" s="1">
        <f t="shared" si="4"/>
        <v>9.1347133421320983</v>
      </c>
      <c r="T5" s="1" t="str">
        <f t="shared" si="5"/>
        <v>N</v>
      </c>
      <c r="U5">
        <f t="shared" si="6"/>
        <v>10</v>
      </c>
    </row>
    <row r="6" spans="1:21" x14ac:dyDescent="0.25">
      <c r="A6" t="s">
        <v>19</v>
      </c>
      <c r="B6">
        <v>4</v>
      </c>
      <c r="C6">
        <v>1.74596246180707E-3</v>
      </c>
      <c r="D6" t="s">
        <v>13</v>
      </c>
      <c r="E6">
        <v>2.1303792074989299E-3</v>
      </c>
      <c r="F6">
        <v>4</v>
      </c>
      <c r="G6">
        <v>2.5510204081632699E-3</v>
      </c>
      <c r="H6" t="s">
        <v>14</v>
      </c>
      <c r="I6">
        <v>3.0788177339901501E-3</v>
      </c>
      <c r="J6">
        <v>0.69128949615713098</v>
      </c>
      <c r="K6" t="s">
        <v>15</v>
      </c>
      <c r="L6">
        <v>2</v>
      </c>
      <c r="M6">
        <f t="shared" si="7"/>
        <v>2291</v>
      </c>
      <c r="N6">
        <f t="shared" si="8"/>
        <v>1568</v>
      </c>
      <c r="O6">
        <f t="shared" si="0"/>
        <v>56</v>
      </c>
      <c r="P6" s="1">
        <f t="shared" si="1"/>
        <v>0.63328086242041248</v>
      </c>
      <c r="Q6" s="1">
        <f t="shared" si="2"/>
        <v>0.69128949615713065</v>
      </c>
      <c r="R6" s="1">
        <f t="shared" si="3"/>
        <v>0.19980226413516936</v>
      </c>
      <c r="S6" s="1">
        <f t="shared" si="4"/>
        <v>2.391770531558568</v>
      </c>
      <c r="T6" s="1" t="str">
        <f t="shared" si="5"/>
        <v>N</v>
      </c>
      <c r="U6">
        <f t="shared" si="6"/>
        <v>4</v>
      </c>
    </row>
    <row r="7" spans="1:21" x14ac:dyDescent="0.25">
      <c r="A7" t="s">
        <v>20</v>
      </c>
      <c r="B7">
        <v>1</v>
      </c>
      <c r="C7">
        <v>4.3649061545176799E-4</v>
      </c>
      <c r="D7" t="s">
        <v>13</v>
      </c>
      <c r="E7">
        <v>8.5215168299957399E-4</v>
      </c>
      <c r="F7">
        <v>0</v>
      </c>
      <c r="G7">
        <v>0</v>
      </c>
      <c r="H7" t="s">
        <v>14</v>
      </c>
      <c r="I7">
        <v>6.1576354679803E-4</v>
      </c>
      <c r="J7">
        <v>1.3842217484008501</v>
      </c>
      <c r="K7" t="s">
        <v>15</v>
      </c>
      <c r="L7">
        <v>2</v>
      </c>
      <c r="M7">
        <f t="shared" si="7"/>
        <v>2291</v>
      </c>
      <c r="N7">
        <f t="shared" si="8"/>
        <v>1568</v>
      </c>
      <c r="O7">
        <f t="shared" si="0"/>
        <v>56</v>
      </c>
      <c r="P7" s="1">
        <f t="shared" si="1"/>
        <v>1.2251704298494852</v>
      </c>
      <c r="Q7" s="1">
        <f t="shared" si="2"/>
        <v>1.3842217484008528</v>
      </c>
      <c r="R7" s="1">
        <f t="shared" si="3"/>
        <v>0.12540635486526586</v>
      </c>
      <c r="S7" s="1">
        <f t="shared" si="4"/>
        <v>15.278889581030421</v>
      </c>
      <c r="T7" s="1" t="str">
        <f t="shared" si="5"/>
        <v>N</v>
      </c>
      <c r="U7">
        <f t="shared" si="6"/>
        <v>1</v>
      </c>
    </row>
    <row r="8" spans="1:21" x14ac:dyDescent="0.25">
      <c r="A8" t="s">
        <v>21</v>
      </c>
      <c r="B8">
        <v>25</v>
      </c>
      <c r="C8">
        <v>1.0912265386294201E-2</v>
      </c>
      <c r="D8" t="s">
        <v>13</v>
      </c>
      <c r="E8">
        <v>1.1077971878994499E-2</v>
      </c>
      <c r="F8">
        <v>14</v>
      </c>
      <c r="G8">
        <v>8.9285714285714298E-3</v>
      </c>
      <c r="H8" t="s">
        <v>14</v>
      </c>
      <c r="I8">
        <v>9.2364532019704407E-3</v>
      </c>
      <c r="J8">
        <v>1.2016085020824401</v>
      </c>
      <c r="K8" t="s">
        <v>15</v>
      </c>
      <c r="L8">
        <v>2</v>
      </c>
      <c r="M8">
        <f t="shared" si="7"/>
        <v>2291</v>
      </c>
      <c r="N8">
        <f t="shared" si="8"/>
        <v>1568</v>
      </c>
      <c r="O8">
        <f t="shared" si="0"/>
        <v>56</v>
      </c>
      <c r="P8" s="1">
        <f t="shared" si="1"/>
        <v>0.32585358359248157</v>
      </c>
      <c r="Q8" s="1">
        <f t="shared" si="2"/>
        <v>1.2016085020824356</v>
      </c>
      <c r="R8" s="1">
        <f t="shared" si="3"/>
        <v>0.63444038874861808</v>
      </c>
      <c r="S8" s="1">
        <f t="shared" si="4"/>
        <v>2.2758056042502224</v>
      </c>
      <c r="T8" s="1" t="str">
        <f t="shared" si="5"/>
        <v>N</v>
      </c>
      <c r="U8">
        <f t="shared" si="6"/>
        <v>25</v>
      </c>
    </row>
    <row r="9" spans="1:21" x14ac:dyDescent="0.25">
      <c r="A9" t="s">
        <v>22</v>
      </c>
      <c r="B9">
        <v>88</v>
      </c>
      <c r="C9">
        <v>3.8411174159755597E-2</v>
      </c>
      <c r="D9" t="s">
        <v>13</v>
      </c>
      <c r="E9">
        <v>3.7920749893481001E-2</v>
      </c>
      <c r="F9">
        <v>36</v>
      </c>
      <c r="G9">
        <v>2.2959183673469399E-2</v>
      </c>
      <c r="H9" t="s">
        <v>14</v>
      </c>
      <c r="I9">
        <v>2.27832512315271E-2</v>
      </c>
      <c r="J9">
        <v>1.6906015847557001</v>
      </c>
      <c r="K9" t="s">
        <v>15</v>
      </c>
      <c r="L9">
        <v>2</v>
      </c>
      <c r="M9">
        <f t="shared" si="7"/>
        <v>2291</v>
      </c>
      <c r="N9">
        <f t="shared" si="8"/>
        <v>1568</v>
      </c>
      <c r="O9">
        <f t="shared" si="0"/>
        <v>56</v>
      </c>
      <c r="P9" s="1">
        <f t="shared" si="1"/>
        <v>0.19833298162997001</v>
      </c>
      <c r="Q9" s="1">
        <f t="shared" si="2"/>
        <v>1.6906015847557034</v>
      </c>
      <c r="R9" s="1">
        <f t="shared" si="3"/>
        <v>1.1460850026798843</v>
      </c>
      <c r="S9" s="1">
        <f t="shared" si="4"/>
        <v>2.4938235049715667</v>
      </c>
      <c r="T9" s="1" t="str">
        <f t="shared" si="5"/>
        <v>Y</v>
      </c>
      <c r="U9">
        <f t="shared" si="6"/>
        <v>88</v>
      </c>
    </row>
    <row r="10" spans="1:21" x14ac:dyDescent="0.25">
      <c r="A10" t="s">
        <v>23</v>
      </c>
      <c r="B10">
        <v>112</v>
      </c>
      <c r="C10">
        <v>4.8886948930598001E-2</v>
      </c>
      <c r="D10" t="s">
        <v>13</v>
      </c>
      <c r="E10">
        <v>4.8146570089475899E-2</v>
      </c>
      <c r="F10">
        <v>79</v>
      </c>
      <c r="G10">
        <v>5.0382653061224497E-2</v>
      </c>
      <c r="H10" t="s">
        <v>14</v>
      </c>
      <c r="I10">
        <v>4.9261083743842402E-2</v>
      </c>
      <c r="J10">
        <v>0.97623097582811103</v>
      </c>
      <c r="K10" t="s">
        <v>15</v>
      </c>
      <c r="L10">
        <v>2</v>
      </c>
      <c r="M10">
        <f t="shared" si="7"/>
        <v>2291</v>
      </c>
      <c r="N10">
        <f t="shared" si="8"/>
        <v>1568</v>
      </c>
      <c r="O10">
        <f t="shared" si="0"/>
        <v>56</v>
      </c>
      <c r="P10" s="1">
        <f t="shared" si="1"/>
        <v>0.14981606552624729</v>
      </c>
      <c r="Q10" s="1">
        <f t="shared" si="2"/>
        <v>0.97623097582811103</v>
      </c>
      <c r="R10" s="1">
        <f t="shared" si="3"/>
        <v>0.72782433830579918</v>
      </c>
      <c r="S10" s="1">
        <f t="shared" si="4"/>
        <v>1.3094188638768587</v>
      </c>
      <c r="T10" s="1" t="str">
        <f t="shared" si="5"/>
        <v>N</v>
      </c>
      <c r="U10">
        <f t="shared" si="6"/>
        <v>112</v>
      </c>
    </row>
    <row r="11" spans="1:21" x14ac:dyDescent="0.25">
      <c r="A11" t="s">
        <v>24</v>
      </c>
      <c r="B11">
        <v>155</v>
      </c>
      <c r="C11">
        <v>6.7656045395023998E-2</v>
      </c>
      <c r="D11" t="s">
        <v>13</v>
      </c>
      <c r="E11">
        <v>6.6467831273966799E-2</v>
      </c>
      <c r="F11">
        <v>114</v>
      </c>
      <c r="G11">
        <v>7.27040816326531E-2</v>
      </c>
      <c r="H11" t="s">
        <v>14</v>
      </c>
      <c r="I11">
        <v>7.0812807881773396E-2</v>
      </c>
      <c r="J11">
        <v>0.93427261722858401</v>
      </c>
      <c r="K11" t="s">
        <v>15</v>
      </c>
      <c r="L11">
        <v>2</v>
      </c>
      <c r="M11">
        <f t="shared" si="7"/>
        <v>2291</v>
      </c>
      <c r="N11">
        <f t="shared" si="8"/>
        <v>1568</v>
      </c>
      <c r="O11">
        <f t="shared" si="0"/>
        <v>56</v>
      </c>
      <c r="P11" s="1">
        <f t="shared" si="1"/>
        <v>0.12737743797345996</v>
      </c>
      <c r="Q11" s="1">
        <f t="shared" si="2"/>
        <v>0.93427261722858335</v>
      </c>
      <c r="R11" s="1">
        <f t="shared" si="3"/>
        <v>0.72785983739750759</v>
      </c>
      <c r="S11" s="1">
        <f t="shared" si="4"/>
        <v>1.1992217161261602</v>
      </c>
      <c r="T11" s="1" t="str">
        <f t="shared" si="5"/>
        <v>N</v>
      </c>
      <c r="U11">
        <f t="shared" si="6"/>
        <v>155</v>
      </c>
    </row>
    <row r="12" spans="1:21" x14ac:dyDescent="0.25">
      <c r="A12" t="s">
        <v>25</v>
      </c>
      <c r="B12">
        <v>30</v>
      </c>
      <c r="C12">
        <v>1.3094718463553E-2</v>
      </c>
      <c r="D12" t="s">
        <v>13</v>
      </c>
      <c r="E12">
        <v>1.3208351086493399E-2</v>
      </c>
      <c r="F12">
        <v>24</v>
      </c>
      <c r="G12">
        <v>1.53061224489796E-2</v>
      </c>
      <c r="H12" t="s">
        <v>14</v>
      </c>
      <c r="I12">
        <v>1.5394088669950699E-2</v>
      </c>
      <c r="J12">
        <v>0.85611398963730601</v>
      </c>
      <c r="K12" t="s">
        <v>15</v>
      </c>
      <c r="L12">
        <v>2</v>
      </c>
      <c r="M12">
        <f t="shared" si="7"/>
        <v>2291</v>
      </c>
      <c r="N12">
        <f t="shared" si="8"/>
        <v>1568</v>
      </c>
      <c r="O12">
        <f t="shared" si="0"/>
        <v>56</v>
      </c>
      <c r="P12" s="1">
        <f t="shared" si="1"/>
        <v>0.27076786056437829</v>
      </c>
      <c r="Q12" s="1">
        <f t="shared" si="2"/>
        <v>0.85611398963730567</v>
      </c>
      <c r="R12" s="1">
        <f t="shared" si="3"/>
        <v>0.5035578121049924</v>
      </c>
      <c r="S12" s="1">
        <f t="shared" si="4"/>
        <v>1.4555054963577605</v>
      </c>
      <c r="T12" s="1" t="str">
        <f t="shared" si="5"/>
        <v>N</v>
      </c>
      <c r="U12">
        <f t="shared" si="6"/>
        <v>30</v>
      </c>
    </row>
    <row r="13" spans="1:21" x14ac:dyDescent="0.25">
      <c r="A13" t="s">
        <v>26</v>
      </c>
      <c r="B13">
        <v>9</v>
      </c>
      <c r="C13">
        <v>3.9284155390659102E-3</v>
      </c>
      <c r="D13" t="s">
        <v>13</v>
      </c>
      <c r="E13">
        <v>4.2607584149978702E-3</v>
      </c>
      <c r="F13">
        <v>0</v>
      </c>
      <c r="G13">
        <v>0</v>
      </c>
      <c r="H13" t="s">
        <v>14</v>
      </c>
      <c r="I13">
        <v>6.1576354679803E-4</v>
      </c>
      <c r="J13">
        <v>6.9448010269576397</v>
      </c>
      <c r="K13" t="s">
        <v>15</v>
      </c>
      <c r="L13">
        <v>2</v>
      </c>
      <c r="M13">
        <f t="shared" si="7"/>
        <v>2291</v>
      </c>
      <c r="N13">
        <f t="shared" si="8"/>
        <v>1568</v>
      </c>
      <c r="O13">
        <f t="shared" si="0"/>
        <v>56</v>
      </c>
      <c r="P13" s="1">
        <f t="shared" si="1"/>
        <v>1.0493064575999689</v>
      </c>
      <c r="Q13" s="1">
        <f t="shared" si="2"/>
        <v>6.9448010269576379</v>
      </c>
      <c r="R13" s="1">
        <f t="shared" si="3"/>
        <v>0.88812095833404259</v>
      </c>
      <c r="S13" s="1">
        <f t="shared" si="4"/>
        <v>54.305960073843202</v>
      </c>
      <c r="T13" s="1" t="str">
        <f t="shared" si="5"/>
        <v>N</v>
      </c>
      <c r="U13">
        <f t="shared" si="6"/>
        <v>9</v>
      </c>
    </row>
    <row r="14" spans="1:21" x14ac:dyDescent="0.25">
      <c r="A14" t="s">
        <v>27</v>
      </c>
      <c r="B14">
        <v>1</v>
      </c>
      <c r="C14">
        <v>4.3649061545176799E-4</v>
      </c>
      <c r="D14" t="s">
        <v>13</v>
      </c>
      <c r="E14">
        <v>8.5215168299957399E-4</v>
      </c>
      <c r="F14">
        <v>0</v>
      </c>
      <c r="G14">
        <v>0</v>
      </c>
      <c r="H14" t="s">
        <v>14</v>
      </c>
      <c r="I14">
        <v>6.1576354679803E-4</v>
      </c>
      <c r="J14">
        <v>1.3842217484008501</v>
      </c>
      <c r="K14" t="s">
        <v>15</v>
      </c>
      <c r="L14">
        <v>2</v>
      </c>
      <c r="M14">
        <f t="shared" si="7"/>
        <v>2291</v>
      </c>
      <c r="N14">
        <f t="shared" si="8"/>
        <v>1568</v>
      </c>
      <c r="O14">
        <f t="shared" si="0"/>
        <v>56</v>
      </c>
      <c r="P14" s="1">
        <f t="shared" si="1"/>
        <v>1.2251704298494852</v>
      </c>
      <c r="Q14" s="1">
        <f t="shared" si="2"/>
        <v>1.3842217484008528</v>
      </c>
      <c r="R14" s="1">
        <f t="shared" si="3"/>
        <v>0.12540635486526586</v>
      </c>
      <c r="S14" s="1">
        <f t="shared" si="4"/>
        <v>15.278889581030421</v>
      </c>
      <c r="T14" s="1" t="str">
        <f t="shared" si="5"/>
        <v>N</v>
      </c>
      <c r="U14">
        <f t="shared" si="6"/>
        <v>1</v>
      </c>
    </row>
    <row r="15" spans="1:21" x14ac:dyDescent="0.25">
      <c r="A15" t="s">
        <v>28</v>
      </c>
      <c r="B15">
        <v>22</v>
      </c>
      <c r="C15">
        <v>9.6027935399388906E-3</v>
      </c>
      <c r="D15" t="s">
        <v>13</v>
      </c>
      <c r="E15">
        <v>9.7997443544951008E-3</v>
      </c>
      <c r="F15">
        <v>23</v>
      </c>
      <c r="G15">
        <v>1.46683673469388E-2</v>
      </c>
      <c r="H15" t="s">
        <v>14</v>
      </c>
      <c r="I15">
        <v>1.47783251231527E-2</v>
      </c>
      <c r="J15">
        <v>0.65978198508318997</v>
      </c>
      <c r="K15" t="s">
        <v>15</v>
      </c>
      <c r="L15">
        <v>2</v>
      </c>
      <c r="M15">
        <f t="shared" si="7"/>
        <v>2291</v>
      </c>
      <c r="N15">
        <f t="shared" si="8"/>
        <v>1568</v>
      </c>
      <c r="O15">
        <f t="shared" si="0"/>
        <v>56</v>
      </c>
      <c r="P15" s="1">
        <f t="shared" si="1"/>
        <v>0.29359874000955655</v>
      </c>
      <c r="Q15" s="1">
        <f t="shared" si="2"/>
        <v>0.65978198508318986</v>
      </c>
      <c r="R15" s="1">
        <f t="shared" si="3"/>
        <v>0.37109419468100363</v>
      </c>
      <c r="S15" s="1">
        <f t="shared" si="4"/>
        <v>1.1730506003051688</v>
      </c>
      <c r="T15" s="1" t="str">
        <f t="shared" si="5"/>
        <v>N</v>
      </c>
      <c r="U15">
        <f t="shared" si="6"/>
        <v>23</v>
      </c>
    </row>
    <row r="16" spans="1:21" x14ac:dyDescent="0.25">
      <c r="A16" t="s">
        <v>29</v>
      </c>
      <c r="B16">
        <v>39</v>
      </c>
      <c r="C16">
        <v>1.70231340026189E-2</v>
      </c>
      <c r="D16" t="s">
        <v>13</v>
      </c>
      <c r="E16">
        <v>1.7043033659991502E-2</v>
      </c>
      <c r="F16">
        <v>13</v>
      </c>
      <c r="G16">
        <v>8.2908163265306093E-3</v>
      </c>
      <c r="H16" t="s">
        <v>14</v>
      </c>
      <c r="I16">
        <v>8.6206896551724102E-3</v>
      </c>
      <c r="J16">
        <v>1.99393151278717</v>
      </c>
      <c r="K16" t="s">
        <v>15</v>
      </c>
      <c r="L16">
        <v>2</v>
      </c>
      <c r="M16">
        <f t="shared" si="7"/>
        <v>2291</v>
      </c>
      <c r="N16">
        <f t="shared" si="8"/>
        <v>1568</v>
      </c>
      <c r="O16">
        <f t="shared" si="0"/>
        <v>56</v>
      </c>
      <c r="P16" s="1">
        <f t="shared" si="1"/>
        <v>0.31222292166549659</v>
      </c>
      <c r="Q16" s="1">
        <f t="shared" si="2"/>
        <v>1.9939315127871695</v>
      </c>
      <c r="R16" s="1">
        <f t="shared" si="3"/>
        <v>1.0812863506953607</v>
      </c>
      <c r="S16" s="1">
        <f t="shared" si="4"/>
        <v>3.6768825160226708</v>
      </c>
      <c r="T16" s="1" t="str">
        <f t="shared" si="5"/>
        <v>Y</v>
      </c>
      <c r="U16">
        <f t="shared" si="6"/>
        <v>39</v>
      </c>
    </row>
    <row r="17" spans="1:21" x14ac:dyDescent="0.25">
      <c r="A17" t="s">
        <v>30</v>
      </c>
      <c r="B17">
        <v>64</v>
      </c>
      <c r="C17">
        <v>2.7935399388913099E-2</v>
      </c>
      <c r="D17" t="s">
        <v>13</v>
      </c>
      <c r="E17">
        <v>2.7694929697486201E-2</v>
      </c>
      <c r="F17">
        <v>44</v>
      </c>
      <c r="G17">
        <v>2.8061224489795901E-2</v>
      </c>
      <c r="H17" t="s">
        <v>14</v>
      </c>
      <c r="I17">
        <v>2.77093596059113E-2</v>
      </c>
      <c r="J17">
        <v>0.99946440743986698</v>
      </c>
      <c r="K17" t="s">
        <v>15</v>
      </c>
      <c r="L17">
        <v>2</v>
      </c>
      <c r="M17">
        <f t="shared" si="7"/>
        <v>2291</v>
      </c>
      <c r="N17">
        <f t="shared" si="8"/>
        <v>1568</v>
      </c>
      <c r="O17">
        <f t="shared" si="0"/>
        <v>56</v>
      </c>
      <c r="P17" s="1">
        <f t="shared" si="1"/>
        <v>0.19666815177963443</v>
      </c>
      <c r="Q17" s="1">
        <f t="shared" si="2"/>
        <v>0.99946440743986753</v>
      </c>
      <c r="R17" s="1">
        <f t="shared" si="3"/>
        <v>0.67976691370941711</v>
      </c>
      <c r="S17" s="1">
        <f t="shared" si="4"/>
        <v>1.4695170971003482</v>
      </c>
      <c r="T17" s="1" t="str">
        <f t="shared" si="5"/>
        <v>N</v>
      </c>
      <c r="U17">
        <f t="shared" si="6"/>
        <v>64</v>
      </c>
    </row>
    <row r="18" spans="1:21" x14ac:dyDescent="0.25">
      <c r="A18" t="s">
        <v>31</v>
      </c>
      <c r="B18">
        <v>25</v>
      </c>
      <c r="C18">
        <v>1.0912265386294201E-2</v>
      </c>
      <c r="D18" t="s">
        <v>13</v>
      </c>
      <c r="E18">
        <v>1.1077971878994499E-2</v>
      </c>
      <c r="F18">
        <v>22</v>
      </c>
      <c r="G18">
        <v>1.4030612244898001E-2</v>
      </c>
      <c r="H18" t="s">
        <v>14</v>
      </c>
      <c r="I18">
        <v>1.4162561576354701E-2</v>
      </c>
      <c r="J18">
        <v>0.77976134724537804</v>
      </c>
      <c r="K18" t="s">
        <v>15</v>
      </c>
      <c r="L18">
        <v>2</v>
      </c>
      <c r="M18">
        <f t="shared" si="7"/>
        <v>2291</v>
      </c>
      <c r="N18">
        <f t="shared" si="8"/>
        <v>1568</v>
      </c>
      <c r="O18">
        <f t="shared" si="0"/>
        <v>56</v>
      </c>
      <c r="P18" s="1">
        <f t="shared" si="1"/>
        <v>0.28808897535687272</v>
      </c>
      <c r="Q18" s="1">
        <f t="shared" si="2"/>
        <v>0.77976134724537771</v>
      </c>
      <c r="R18" s="1">
        <f t="shared" si="3"/>
        <v>0.4433384687367265</v>
      </c>
      <c r="S18" s="1">
        <f t="shared" si="4"/>
        <v>1.371475298298555</v>
      </c>
      <c r="T18" s="1" t="str">
        <f t="shared" si="5"/>
        <v>N</v>
      </c>
      <c r="U18">
        <f t="shared" si="6"/>
        <v>25</v>
      </c>
    </row>
    <row r="19" spans="1:21" x14ac:dyDescent="0.25">
      <c r="A19" t="s">
        <v>32</v>
      </c>
      <c r="B19">
        <v>24</v>
      </c>
      <c r="C19">
        <v>1.0475774770842401E-2</v>
      </c>
      <c r="D19" t="s">
        <v>13</v>
      </c>
      <c r="E19">
        <v>1.0651896037494699E-2</v>
      </c>
      <c r="F19">
        <v>23</v>
      </c>
      <c r="G19">
        <v>1.46683673469388E-2</v>
      </c>
      <c r="H19" t="s">
        <v>14</v>
      </c>
      <c r="I19">
        <v>1.47783251231527E-2</v>
      </c>
      <c r="J19">
        <v>0.71777203560149305</v>
      </c>
      <c r="K19" t="s">
        <v>15</v>
      </c>
      <c r="L19">
        <v>2</v>
      </c>
      <c r="M19">
        <f t="shared" si="7"/>
        <v>2291</v>
      </c>
      <c r="N19">
        <f t="shared" si="8"/>
        <v>1568</v>
      </c>
      <c r="O19">
        <f t="shared" si="0"/>
        <v>56</v>
      </c>
      <c r="P19" s="1">
        <f t="shared" si="1"/>
        <v>0.28761489858494388</v>
      </c>
      <c r="Q19" s="1">
        <f t="shared" si="2"/>
        <v>0.71777203560149294</v>
      </c>
      <c r="R19" s="1">
        <f t="shared" si="3"/>
        <v>0.40847340912738195</v>
      </c>
      <c r="S19" s="1">
        <f t="shared" si="4"/>
        <v>1.2612735213097981</v>
      </c>
      <c r="T19" s="1" t="str">
        <f t="shared" si="5"/>
        <v>N</v>
      </c>
      <c r="U19">
        <f t="shared" si="6"/>
        <v>24</v>
      </c>
    </row>
    <row r="20" spans="1:21" x14ac:dyDescent="0.25">
      <c r="A20" t="s">
        <v>33</v>
      </c>
      <c r="B20">
        <v>83</v>
      </c>
      <c r="C20">
        <v>3.6228721082496702E-2</v>
      </c>
      <c r="D20" t="s">
        <v>13</v>
      </c>
      <c r="E20">
        <v>3.5790370685982099E-2</v>
      </c>
      <c r="F20">
        <v>34</v>
      </c>
      <c r="G20">
        <v>2.16836734693878E-2</v>
      </c>
      <c r="H20" t="s">
        <v>14</v>
      </c>
      <c r="I20">
        <v>2.1551724137931001E-2</v>
      </c>
      <c r="J20">
        <v>1.6851966416261599</v>
      </c>
      <c r="K20" t="s">
        <v>15</v>
      </c>
      <c r="L20">
        <v>2</v>
      </c>
      <c r="M20">
        <f t="shared" si="7"/>
        <v>2291</v>
      </c>
      <c r="N20">
        <f t="shared" si="8"/>
        <v>1568</v>
      </c>
      <c r="O20">
        <f t="shared" si="0"/>
        <v>56</v>
      </c>
      <c r="P20" s="1">
        <f t="shared" si="1"/>
        <v>0.2038318139826264</v>
      </c>
      <c r="Q20" s="1">
        <f t="shared" si="2"/>
        <v>1.6851966416261599</v>
      </c>
      <c r="R20" s="1">
        <f t="shared" si="3"/>
        <v>1.1301743386906562</v>
      </c>
      <c r="S20" s="1">
        <f t="shared" si="4"/>
        <v>2.5127872963725135</v>
      </c>
      <c r="T20" s="1" t="str">
        <f t="shared" si="5"/>
        <v>Y</v>
      </c>
      <c r="U20">
        <f t="shared" si="6"/>
        <v>83</v>
      </c>
    </row>
    <row r="21" spans="1:21" x14ac:dyDescent="0.25">
      <c r="A21" t="s">
        <v>34</v>
      </c>
      <c r="B21">
        <v>34</v>
      </c>
      <c r="C21">
        <v>1.48406809253601E-2</v>
      </c>
      <c r="D21" t="s">
        <v>13</v>
      </c>
      <c r="E21">
        <v>1.4912654452492499E-2</v>
      </c>
      <c r="F21">
        <v>21</v>
      </c>
      <c r="G21">
        <v>1.33928571428571E-2</v>
      </c>
      <c r="H21" t="s">
        <v>14</v>
      </c>
      <c r="I21">
        <v>1.35467980295567E-2</v>
      </c>
      <c r="J21">
        <v>1.1023513683548301</v>
      </c>
      <c r="K21" t="s">
        <v>15</v>
      </c>
      <c r="L21">
        <v>2</v>
      </c>
      <c r="M21">
        <f t="shared" si="7"/>
        <v>2291</v>
      </c>
      <c r="N21">
        <f t="shared" si="8"/>
        <v>1568</v>
      </c>
      <c r="O21">
        <f t="shared" si="0"/>
        <v>56</v>
      </c>
      <c r="P21" s="1">
        <f t="shared" si="1"/>
        <v>0.27401226195715117</v>
      </c>
      <c r="Q21" s="1">
        <f t="shared" si="2"/>
        <v>1.1023513683548285</v>
      </c>
      <c r="R21" s="1">
        <f t="shared" si="3"/>
        <v>0.64428215015328938</v>
      </c>
      <c r="S21" s="1">
        <f t="shared" si="4"/>
        <v>1.8860968583789637</v>
      </c>
      <c r="T21" s="1" t="str">
        <f t="shared" si="5"/>
        <v>N</v>
      </c>
      <c r="U21">
        <f t="shared" si="6"/>
        <v>34</v>
      </c>
    </row>
    <row r="22" spans="1:21" x14ac:dyDescent="0.25">
      <c r="A22" t="s">
        <v>35</v>
      </c>
      <c r="B22">
        <v>61</v>
      </c>
      <c r="C22">
        <v>2.6625927542557801E-2</v>
      </c>
      <c r="D22" t="s">
        <v>13</v>
      </c>
      <c r="E22">
        <v>2.6416702172986799E-2</v>
      </c>
      <c r="F22">
        <v>37</v>
      </c>
      <c r="G22">
        <v>2.3596938775510199E-2</v>
      </c>
      <c r="H22" t="s">
        <v>14</v>
      </c>
      <c r="I22">
        <v>2.3399014778325102E-2</v>
      </c>
      <c r="J22">
        <v>1.1324657376482801</v>
      </c>
      <c r="K22" t="s">
        <v>15</v>
      </c>
      <c r="L22">
        <v>2</v>
      </c>
      <c r="M22">
        <f t="shared" si="7"/>
        <v>2291</v>
      </c>
      <c r="N22">
        <f t="shared" si="8"/>
        <v>1568</v>
      </c>
      <c r="O22">
        <f t="shared" si="0"/>
        <v>56</v>
      </c>
      <c r="P22" s="1">
        <f t="shared" si="1"/>
        <v>0.20859764024838903</v>
      </c>
      <c r="Q22" s="1">
        <f t="shared" si="2"/>
        <v>1.1324657376482783</v>
      </c>
      <c r="R22" s="1">
        <f t="shared" si="3"/>
        <v>0.7524249280672004</v>
      </c>
      <c r="S22" s="1">
        <f t="shared" si="4"/>
        <v>1.7044606034540082</v>
      </c>
      <c r="T22" s="1" t="str">
        <f t="shared" si="5"/>
        <v>N</v>
      </c>
      <c r="U22">
        <f t="shared" si="6"/>
        <v>61</v>
      </c>
    </row>
    <row r="23" spans="1:21" x14ac:dyDescent="0.25">
      <c r="A23" t="s">
        <v>36</v>
      </c>
      <c r="B23">
        <v>4</v>
      </c>
      <c r="C23">
        <v>1.74596246180707E-3</v>
      </c>
      <c r="D23" t="s">
        <v>13</v>
      </c>
      <c r="E23">
        <v>2.1303792074989299E-3</v>
      </c>
      <c r="F23">
        <v>6</v>
      </c>
      <c r="G23">
        <v>3.8265306122449E-3</v>
      </c>
      <c r="H23" t="s">
        <v>14</v>
      </c>
      <c r="I23">
        <v>4.3103448275862103E-3</v>
      </c>
      <c r="J23">
        <v>0.49316823228010198</v>
      </c>
      <c r="K23" t="s">
        <v>15</v>
      </c>
      <c r="L23">
        <v>2</v>
      </c>
      <c r="M23">
        <f t="shared" si="7"/>
        <v>2291</v>
      </c>
      <c r="N23">
        <f t="shared" si="8"/>
        <v>1568</v>
      </c>
      <c r="O23">
        <f t="shared" si="0"/>
        <v>56</v>
      </c>
      <c r="P23" s="1">
        <f t="shared" si="1"/>
        <v>0.58643205704454304</v>
      </c>
      <c r="Q23" s="1">
        <f t="shared" si="2"/>
        <v>0.49316823228010248</v>
      </c>
      <c r="R23" s="1">
        <f t="shared" si="3"/>
        <v>0.15624784960175903</v>
      </c>
      <c r="S23" s="1">
        <f t="shared" si="4"/>
        <v>1.5565968168533628</v>
      </c>
      <c r="T23" s="1" t="str">
        <f t="shared" si="5"/>
        <v>N</v>
      </c>
      <c r="U23">
        <f t="shared" si="6"/>
        <v>6</v>
      </c>
    </row>
    <row r="24" spans="1:21" x14ac:dyDescent="0.25">
      <c r="A24" t="s">
        <v>37</v>
      </c>
      <c r="B24">
        <v>104</v>
      </c>
      <c r="C24">
        <v>4.5395024006983899E-2</v>
      </c>
      <c r="D24" t="s">
        <v>13</v>
      </c>
      <c r="E24">
        <v>4.4737963357477602E-2</v>
      </c>
      <c r="F24">
        <v>67</v>
      </c>
      <c r="G24">
        <v>4.27295918367347E-2</v>
      </c>
      <c r="H24" t="s">
        <v>14</v>
      </c>
      <c r="I24">
        <v>4.1871921182266E-2</v>
      </c>
      <c r="J24">
        <v>1.0716534606706201</v>
      </c>
      <c r="K24" t="s">
        <v>15</v>
      </c>
      <c r="L24">
        <v>2</v>
      </c>
      <c r="M24">
        <f t="shared" si="7"/>
        <v>2291</v>
      </c>
      <c r="N24">
        <f t="shared" si="8"/>
        <v>1568</v>
      </c>
      <c r="O24">
        <f t="shared" si="0"/>
        <v>56</v>
      </c>
      <c r="P24" s="1">
        <f t="shared" si="1"/>
        <v>0.15911755317583301</v>
      </c>
      <c r="Q24" s="1">
        <f t="shared" si="2"/>
        <v>1.0716534606706196</v>
      </c>
      <c r="R24" s="1">
        <f t="shared" si="3"/>
        <v>0.78453220334418294</v>
      </c>
      <c r="S24" s="1">
        <f t="shared" si="4"/>
        <v>1.4638546829204937</v>
      </c>
      <c r="T24" s="1" t="str">
        <f t="shared" si="5"/>
        <v>N</v>
      </c>
      <c r="U24">
        <f t="shared" si="6"/>
        <v>104</v>
      </c>
    </row>
    <row r="25" spans="1:21" x14ac:dyDescent="0.25">
      <c r="A25" t="s">
        <v>38</v>
      </c>
      <c r="B25">
        <v>20</v>
      </c>
      <c r="C25">
        <v>8.7298123090353598E-3</v>
      </c>
      <c r="D25" t="s">
        <v>13</v>
      </c>
      <c r="E25">
        <v>8.9475926714955301E-3</v>
      </c>
      <c r="F25">
        <v>20</v>
      </c>
      <c r="G25">
        <v>1.2755102040816301E-2</v>
      </c>
      <c r="H25" t="s">
        <v>14</v>
      </c>
      <c r="I25">
        <v>1.29310344827586E-2</v>
      </c>
      <c r="J25">
        <v>0.68916595012897697</v>
      </c>
      <c r="K25" t="s">
        <v>15</v>
      </c>
      <c r="L25">
        <v>2</v>
      </c>
      <c r="M25">
        <f t="shared" si="7"/>
        <v>2291</v>
      </c>
      <c r="N25">
        <f t="shared" si="8"/>
        <v>1568</v>
      </c>
      <c r="O25">
        <f t="shared" si="0"/>
        <v>56</v>
      </c>
      <c r="P25" s="1">
        <f t="shared" si="1"/>
        <v>0.31030927825345184</v>
      </c>
      <c r="Q25" s="1">
        <f t="shared" si="2"/>
        <v>0.68916595012897675</v>
      </c>
      <c r="R25" s="1">
        <f t="shared" si="3"/>
        <v>0.37513123064383419</v>
      </c>
      <c r="S25" s="1">
        <f t="shared" si="4"/>
        <v>1.266089485543562</v>
      </c>
      <c r="T25" s="1" t="str">
        <f t="shared" si="5"/>
        <v>N</v>
      </c>
      <c r="U25">
        <f t="shared" si="6"/>
        <v>20</v>
      </c>
    </row>
    <row r="26" spans="1:21" x14ac:dyDescent="0.25">
      <c r="A26" t="s">
        <v>39</v>
      </c>
      <c r="B26">
        <v>181</v>
      </c>
      <c r="C26">
        <v>7.9004801396770005E-2</v>
      </c>
      <c r="D26" t="s">
        <v>13</v>
      </c>
      <c r="E26">
        <v>7.7545803152961196E-2</v>
      </c>
      <c r="F26">
        <v>134</v>
      </c>
      <c r="G26">
        <v>8.5459183673469399E-2</v>
      </c>
      <c r="H26" t="s">
        <v>14</v>
      </c>
      <c r="I26">
        <v>8.3128078817734E-2</v>
      </c>
      <c r="J26">
        <v>0.927202121289881</v>
      </c>
      <c r="K26" t="s">
        <v>15</v>
      </c>
      <c r="L26">
        <v>2</v>
      </c>
      <c r="M26">
        <f t="shared" si="7"/>
        <v>2291</v>
      </c>
      <c r="N26">
        <f t="shared" si="8"/>
        <v>1568</v>
      </c>
      <c r="O26">
        <f t="shared" si="0"/>
        <v>56</v>
      </c>
      <c r="P26" s="1">
        <f t="shared" si="1"/>
        <v>0.11847108650894676</v>
      </c>
      <c r="Q26" s="1">
        <f t="shared" si="2"/>
        <v>0.92720212128988111</v>
      </c>
      <c r="R26" s="1">
        <f t="shared" si="3"/>
        <v>0.73507185056837754</v>
      </c>
      <c r="S26" s="1">
        <f t="shared" si="4"/>
        <v>1.1695506678152743</v>
      </c>
      <c r="T26" s="1" t="str">
        <f t="shared" si="5"/>
        <v>N</v>
      </c>
      <c r="U26">
        <f t="shared" si="6"/>
        <v>181</v>
      </c>
    </row>
    <row r="27" spans="1:21" x14ac:dyDescent="0.25">
      <c r="A27" t="s">
        <v>40</v>
      </c>
      <c r="B27">
        <v>10</v>
      </c>
      <c r="C27">
        <v>4.3649061545176799E-3</v>
      </c>
      <c r="D27" t="s">
        <v>13</v>
      </c>
      <c r="E27">
        <v>4.6868342564976599E-3</v>
      </c>
      <c r="F27">
        <v>5</v>
      </c>
      <c r="G27">
        <v>3.18877551020408E-3</v>
      </c>
      <c r="H27" t="s">
        <v>14</v>
      </c>
      <c r="I27">
        <v>3.6945812807881802E-3</v>
      </c>
      <c r="J27">
        <v>1.2698344748858399</v>
      </c>
      <c r="K27" t="s">
        <v>15</v>
      </c>
      <c r="L27">
        <v>2</v>
      </c>
      <c r="M27">
        <f t="shared" si="7"/>
        <v>2291</v>
      </c>
      <c r="N27">
        <f t="shared" si="8"/>
        <v>1568</v>
      </c>
      <c r="O27">
        <f t="shared" si="0"/>
        <v>56</v>
      </c>
      <c r="P27" s="1">
        <f t="shared" si="1"/>
        <v>0.50854880467769092</v>
      </c>
      <c r="Q27" s="1">
        <f t="shared" si="2"/>
        <v>1.2698344748858448</v>
      </c>
      <c r="R27" s="1">
        <f t="shared" si="3"/>
        <v>0.46866403996233025</v>
      </c>
      <c r="S27" s="1">
        <f t="shared" si="4"/>
        <v>3.4405874061475155</v>
      </c>
      <c r="T27" s="1" t="str">
        <f t="shared" si="5"/>
        <v>N</v>
      </c>
      <c r="U27">
        <f t="shared" si="6"/>
        <v>10</v>
      </c>
    </row>
    <row r="28" spans="1:21" x14ac:dyDescent="0.25">
      <c r="A28" t="s">
        <v>41</v>
      </c>
      <c r="B28">
        <v>0</v>
      </c>
      <c r="C28">
        <v>0</v>
      </c>
      <c r="D28" t="s">
        <v>13</v>
      </c>
      <c r="E28">
        <v>4.26075841499787E-4</v>
      </c>
      <c r="F28">
        <v>1</v>
      </c>
      <c r="G28">
        <v>6.3775510204081595E-4</v>
      </c>
      <c r="H28" t="s">
        <v>14</v>
      </c>
      <c r="I28">
        <v>1.23152709359606E-3</v>
      </c>
      <c r="J28">
        <v>0.34569479965899402</v>
      </c>
      <c r="K28" t="s">
        <v>15</v>
      </c>
      <c r="L28">
        <v>2</v>
      </c>
      <c r="M28">
        <f t="shared" si="7"/>
        <v>2291</v>
      </c>
      <c r="N28">
        <f t="shared" si="8"/>
        <v>1568</v>
      </c>
      <c r="O28">
        <f t="shared" si="0"/>
        <v>56</v>
      </c>
      <c r="P28" s="1">
        <f t="shared" si="1"/>
        <v>1.2251705106926341</v>
      </c>
      <c r="Q28" s="1">
        <f t="shared" si="2"/>
        <v>0.34569479965899402</v>
      </c>
      <c r="R28" s="1">
        <f t="shared" si="3"/>
        <v>3.1318911079030162E-2</v>
      </c>
      <c r="S28" s="1">
        <f t="shared" si="4"/>
        <v>3.8157423228960052</v>
      </c>
      <c r="T28" s="1" t="str">
        <f t="shared" si="5"/>
        <v>N</v>
      </c>
      <c r="U28">
        <f t="shared" si="6"/>
        <v>1</v>
      </c>
    </row>
    <row r="29" spans="1:21" x14ac:dyDescent="0.25">
      <c r="A29" t="s">
        <v>42</v>
      </c>
      <c r="B29">
        <v>9</v>
      </c>
      <c r="C29">
        <v>3.9284155390659102E-3</v>
      </c>
      <c r="D29" t="s">
        <v>13</v>
      </c>
      <c r="E29">
        <v>4.2607584149978702E-3</v>
      </c>
      <c r="F29">
        <v>12</v>
      </c>
      <c r="G29">
        <v>7.6530612244898001E-3</v>
      </c>
      <c r="H29" t="s">
        <v>14</v>
      </c>
      <c r="I29">
        <v>8.0049261083743797E-3</v>
      </c>
      <c r="J29">
        <v>0.53026562654290499</v>
      </c>
      <c r="K29" t="s">
        <v>15</v>
      </c>
      <c r="L29">
        <v>2</v>
      </c>
      <c r="M29">
        <f t="shared" si="7"/>
        <v>2291</v>
      </c>
      <c r="N29">
        <f t="shared" si="8"/>
        <v>1568</v>
      </c>
      <c r="O29">
        <f t="shared" si="0"/>
        <v>56</v>
      </c>
      <c r="P29" s="1">
        <f t="shared" si="1"/>
        <v>0.42186693210444581</v>
      </c>
      <c r="Q29" s="1">
        <f t="shared" si="2"/>
        <v>0.5302656265429051</v>
      </c>
      <c r="R29" s="1">
        <f t="shared" si="3"/>
        <v>0.2319493145957898</v>
      </c>
      <c r="S29" s="1">
        <f t="shared" si="4"/>
        <v>1.2122546478869549</v>
      </c>
      <c r="T29" s="1" t="str">
        <f t="shared" si="5"/>
        <v>N</v>
      </c>
      <c r="U29">
        <f t="shared" si="6"/>
        <v>12</v>
      </c>
    </row>
    <row r="30" spans="1:21" x14ac:dyDescent="0.25">
      <c r="A30" t="s">
        <v>43</v>
      </c>
      <c r="B30">
        <v>14</v>
      </c>
      <c r="C30">
        <v>6.1108686163247501E-3</v>
      </c>
      <c r="D30" t="s">
        <v>13</v>
      </c>
      <c r="E30">
        <v>6.3911376224967996E-3</v>
      </c>
      <c r="F30">
        <v>5</v>
      </c>
      <c r="G30">
        <v>3.18877551020408E-3</v>
      </c>
      <c r="H30" t="s">
        <v>14</v>
      </c>
      <c r="I30">
        <v>3.6945812807881802E-3</v>
      </c>
      <c r="J30">
        <v>1.73456260720412</v>
      </c>
      <c r="K30" t="s">
        <v>15</v>
      </c>
      <c r="L30">
        <v>2</v>
      </c>
      <c r="M30">
        <f t="shared" si="7"/>
        <v>2291</v>
      </c>
      <c r="N30">
        <f t="shared" si="8"/>
        <v>1568</v>
      </c>
      <c r="O30">
        <f t="shared" si="0"/>
        <v>56</v>
      </c>
      <c r="P30" s="1">
        <f t="shared" si="1"/>
        <v>0.48412828544865616</v>
      </c>
      <c r="Q30" s="1">
        <f t="shared" si="2"/>
        <v>1.7345626072041167</v>
      </c>
      <c r="R30" s="1">
        <f t="shared" si="3"/>
        <v>0.67157058209389375</v>
      </c>
      <c r="S30" s="1">
        <f t="shared" si="4"/>
        <v>4.4801060655901228</v>
      </c>
      <c r="T30" s="1" t="str">
        <f t="shared" si="5"/>
        <v>N</v>
      </c>
      <c r="U30">
        <f t="shared" si="6"/>
        <v>14</v>
      </c>
    </row>
    <row r="31" spans="1:21" x14ac:dyDescent="0.25">
      <c r="A31" t="s">
        <v>44</v>
      </c>
      <c r="B31">
        <v>43</v>
      </c>
      <c r="C31">
        <v>1.8769096464426E-2</v>
      </c>
      <c r="D31" t="s">
        <v>13</v>
      </c>
      <c r="E31">
        <v>1.8747337025990601E-2</v>
      </c>
      <c r="F31">
        <v>12</v>
      </c>
      <c r="G31">
        <v>7.6530612244898001E-3</v>
      </c>
      <c r="H31" t="s">
        <v>14</v>
      </c>
      <c r="I31">
        <v>8.0049261083743797E-3</v>
      </c>
      <c r="J31">
        <v>2.3676141487691602</v>
      </c>
      <c r="K31" t="s">
        <v>15</v>
      </c>
      <c r="L31">
        <v>2</v>
      </c>
      <c r="M31">
        <f t="shared" si="7"/>
        <v>2291</v>
      </c>
      <c r="N31">
        <f t="shared" si="8"/>
        <v>1568</v>
      </c>
      <c r="O31">
        <f t="shared" si="0"/>
        <v>56</v>
      </c>
      <c r="P31" s="1">
        <f t="shared" si="1"/>
        <v>0.31734098120845489</v>
      </c>
      <c r="Q31" s="1">
        <f t="shared" si="2"/>
        <v>2.3676141487691638</v>
      </c>
      <c r="R31" s="1">
        <f t="shared" si="3"/>
        <v>1.2711149600782572</v>
      </c>
      <c r="S31" s="1">
        <f t="shared" si="4"/>
        <v>4.4099840954643623</v>
      </c>
      <c r="T31" s="1" t="str">
        <f t="shared" si="5"/>
        <v>Y</v>
      </c>
      <c r="U31">
        <f t="shared" si="6"/>
        <v>43</v>
      </c>
    </row>
    <row r="32" spans="1:21" x14ac:dyDescent="0.25">
      <c r="A32" t="s">
        <v>45</v>
      </c>
      <c r="B32">
        <v>26</v>
      </c>
      <c r="C32">
        <v>1.1348756001746001E-2</v>
      </c>
      <c r="D32" t="s">
        <v>13</v>
      </c>
      <c r="E32">
        <v>1.1504047720494201E-2</v>
      </c>
      <c r="F32">
        <v>29</v>
      </c>
      <c r="G32">
        <v>1.8494897959183701E-2</v>
      </c>
      <c r="H32" t="s">
        <v>14</v>
      </c>
      <c r="I32">
        <v>1.8472906403940899E-2</v>
      </c>
      <c r="J32">
        <v>0.61836206896551704</v>
      </c>
      <c r="K32" t="s">
        <v>15</v>
      </c>
      <c r="L32">
        <v>2</v>
      </c>
      <c r="M32">
        <f t="shared" si="7"/>
        <v>2291</v>
      </c>
      <c r="N32">
        <f t="shared" si="8"/>
        <v>1568</v>
      </c>
      <c r="O32">
        <f t="shared" si="0"/>
        <v>56</v>
      </c>
      <c r="P32" s="1">
        <f t="shared" si="1"/>
        <v>0.26726158988016691</v>
      </c>
      <c r="Q32" s="1">
        <f t="shared" si="2"/>
        <v>0.61836206896551726</v>
      </c>
      <c r="R32" s="1">
        <f t="shared" si="3"/>
        <v>0.36622263537819594</v>
      </c>
      <c r="S32" s="1">
        <f t="shared" si="4"/>
        <v>1.0440961628175771</v>
      </c>
      <c r="T32" s="1" t="str">
        <f t="shared" si="5"/>
        <v>N</v>
      </c>
      <c r="U32">
        <f t="shared" si="6"/>
        <v>29</v>
      </c>
    </row>
    <row r="33" spans="1:21" x14ac:dyDescent="0.25">
      <c r="A33" t="s">
        <v>46</v>
      </c>
      <c r="B33">
        <v>122</v>
      </c>
      <c r="C33">
        <v>5.32518550851157E-2</v>
      </c>
      <c r="D33" t="s">
        <v>13</v>
      </c>
      <c r="E33">
        <v>5.2407328504473799E-2</v>
      </c>
      <c r="F33">
        <v>85</v>
      </c>
      <c r="G33">
        <v>5.4209183673469399E-2</v>
      </c>
      <c r="H33" t="s">
        <v>14</v>
      </c>
      <c r="I33">
        <v>5.2955665024630498E-2</v>
      </c>
      <c r="J33">
        <v>0.98907269533210596</v>
      </c>
      <c r="K33" t="s">
        <v>15</v>
      </c>
      <c r="L33">
        <v>2</v>
      </c>
      <c r="M33">
        <f t="shared" si="7"/>
        <v>2291</v>
      </c>
      <c r="N33">
        <f t="shared" si="8"/>
        <v>1568</v>
      </c>
      <c r="O33">
        <f t="shared" si="0"/>
        <v>56</v>
      </c>
      <c r="P33" s="1">
        <f t="shared" si="1"/>
        <v>0.14442237923481435</v>
      </c>
      <c r="Q33" s="1">
        <f t="shared" si="2"/>
        <v>0.9890726953321064</v>
      </c>
      <c r="R33" s="1">
        <f t="shared" si="3"/>
        <v>0.74523527172339366</v>
      </c>
      <c r="S33" s="1">
        <f t="shared" si="4"/>
        <v>1.312692560014278</v>
      </c>
      <c r="T33" s="1" t="str">
        <f t="shared" si="5"/>
        <v>N</v>
      </c>
      <c r="U33">
        <f t="shared" si="6"/>
        <v>122</v>
      </c>
    </row>
    <row r="34" spans="1:21" x14ac:dyDescent="0.25">
      <c r="A34" t="s">
        <v>47</v>
      </c>
      <c r="B34">
        <v>116</v>
      </c>
      <c r="C34">
        <v>5.0632911392405097E-2</v>
      </c>
      <c r="D34" t="s">
        <v>13</v>
      </c>
      <c r="E34">
        <v>4.9850873455475099E-2</v>
      </c>
      <c r="F34">
        <v>89</v>
      </c>
      <c r="G34">
        <v>5.6760204081632702E-2</v>
      </c>
      <c r="H34" t="s">
        <v>14</v>
      </c>
      <c r="I34">
        <v>5.5418719211822703E-2</v>
      </c>
      <c r="J34">
        <v>0.89426008968609905</v>
      </c>
      <c r="K34" t="s">
        <v>15</v>
      </c>
      <c r="L34">
        <v>2</v>
      </c>
      <c r="M34">
        <f t="shared" si="7"/>
        <v>2291</v>
      </c>
      <c r="N34">
        <f t="shared" si="8"/>
        <v>1568</v>
      </c>
      <c r="O34">
        <f t="shared" si="0"/>
        <v>56</v>
      </c>
      <c r="P34" s="1">
        <f t="shared" si="1"/>
        <v>0.1440778977976572</v>
      </c>
      <c r="Q34" s="1">
        <f t="shared" si="2"/>
        <v>0.8942600896860986</v>
      </c>
      <c r="R34" s="1">
        <f t="shared" si="3"/>
        <v>0.67425203571176551</v>
      </c>
      <c r="S34" s="1">
        <f t="shared" si="4"/>
        <v>1.1860566459561297</v>
      </c>
      <c r="T34" s="1" t="str">
        <f t="shared" si="5"/>
        <v>N</v>
      </c>
      <c r="U34">
        <f t="shared" si="6"/>
        <v>116</v>
      </c>
    </row>
    <row r="35" spans="1:21" x14ac:dyDescent="0.25">
      <c r="A35" t="s">
        <v>48</v>
      </c>
      <c r="B35">
        <v>6</v>
      </c>
      <c r="C35">
        <v>2.6189436927106101E-3</v>
      </c>
      <c r="D35" t="s">
        <v>13</v>
      </c>
      <c r="E35">
        <v>2.9825308904985102E-3</v>
      </c>
      <c r="F35">
        <v>4</v>
      </c>
      <c r="G35">
        <v>2.5510204081632699E-3</v>
      </c>
      <c r="H35" t="s">
        <v>14</v>
      </c>
      <c r="I35">
        <v>3.0788177339901501E-3</v>
      </c>
      <c r="J35">
        <v>0.96863247863247903</v>
      </c>
      <c r="K35" t="s">
        <v>15</v>
      </c>
      <c r="L35">
        <v>2</v>
      </c>
      <c r="M35">
        <f t="shared" si="7"/>
        <v>2291</v>
      </c>
      <c r="N35">
        <f t="shared" si="8"/>
        <v>1568</v>
      </c>
      <c r="O35">
        <f t="shared" si="0"/>
        <v>56</v>
      </c>
      <c r="P35" s="1">
        <f t="shared" si="1"/>
        <v>0.58643171683491091</v>
      </c>
      <c r="Q35" s="1">
        <f t="shared" si="2"/>
        <v>0.96863247863247859</v>
      </c>
      <c r="R35" s="1">
        <f t="shared" si="3"/>
        <v>0.30688684480081119</v>
      </c>
      <c r="S35" s="1">
        <f t="shared" si="4"/>
        <v>3.0573121479699843</v>
      </c>
      <c r="T35" s="1" t="str">
        <f t="shared" si="5"/>
        <v>N</v>
      </c>
      <c r="U35">
        <f t="shared" si="6"/>
        <v>6</v>
      </c>
    </row>
    <row r="36" spans="1:21" x14ac:dyDescent="0.25">
      <c r="A36" t="s">
        <v>49</v>
      </c>
      <c r="B36">
        <v>9</v>
      </c>
      <c r="C36">
        <v>3.9284155390659102E-3</v>
      </c>
      <c r="D36" t="s">
        <v>13</v>
      </c>
      <c r="E36">
        <v>4.2607584149978702E-3</v>
      </c>
      <c r="F36">
        <v>8</v>
      </c>
      <c r="G36">
        <v>5.1020408163265302E-3</v>
      </c>
      <c r="H36" t="s">
        <v>14</v>
      </c>
      <c r="I36">
        <v>5.5418719211822697E-3</v>
      </c>
      <c r="J36">
        <v>0.76784101174345099</v>
      </c>
      <c r="K36" t="s">
        <v>15</v>
      </c>
      <c r="L36">
        <v>2</v>
      </c>
      <c r="M36">
        <f t="shared" si="7"/>
        <v>2291</v>
      </c>
      <c r="N36">
        <f t="shared" si="8"/>
        <v>1568</v>
      </c>
      <c r="O36">
        <f t="shared" si="0"/>
        <v>56</v>
      </c>
      <c r="P36" s="1">
        <f t="shared" si="1"/>
        <v>0.46060634512931214</v>
      </c>
      <c r="Q36" s="1">
        <f t="shared" si="2"/>
        <v>0.76784101174345076</v>
      </c>
      <c r="R36" s="1">
        <f t="shared" si="3"/>
        <v>0.31131157492722411</v>
      </c>
      <c r="S36" s="1">
        <f t="shared" si="4"/>
        <v>1.8938576872801254</v>
      </c>
      <c r="T36" s="1" t="str">
        <f t="shared" si="5"/>
        <v>N</v>
      </c>
      <c r="U36">
        <f t="shared" si="6"/>
        <v>9</v>
      </c>
    </row>
    <row r="37" spans="1:21" x14ac:dyDescent="0.25">
      <c r="A37" t="s">
        <v>50</v>
      </c>
      <c r="B37">
        <v>3</v>
      </c>
      <c r="C37">
        <v>1.3094718463553001E-3</v>
      </c>
      <c r="D37" t="s">
        <v>13</v>
      </c>
      <c r="E37">
        <v>1.7043033659991499E-3</v>
      </c>
      <c r="F37">
        <v>5</v>
      </c>
      <c r="G37">
        <v>3.18877551020408E-3</v>
      </c>
      <c r="H37" t="s">
        <v>14</v>
      </c>
      <c r="I37">
        <v>3.6945812807881802E-3</v>
      </c>
      <c r="J37">
        <v>0.46037843220941799</v>
      </c>
      <c r="K37" t="s">
        <v>15</v>
      </c>
      <c r="L37">
        <v>2</v>
      </c>
      <c r="M37">
        <f t="shared" si="7"/>
        <v>2291</v>
      </c>
      <c r="N37">
        <f t="shared" si="8"/>
        <v>1568</v>
      </c>
      <c r="O37">
        <f t="shared" si="0"/>
        <v>56</v>
      </c>
      <c r="P37" s="1">
        <f t="shared" si="1"/>
        <v>0.64630605511780648</v>
      </c>
      <c r="Q37" s="1">
        <f t="shared" si="2"/>
        <v>0.4603784322094181</v>
      </c>
      <c r="R37" s="1">
        <f t="shared" si="3"/>
        <v>0.12970841399378918</v>
      </c>
      <c r="S37" s="1">
        <f t="shared" si="4"/>
        <v>1.6340366389319241</v>
      </c>
      <c r="T37" s="1" t="str">
        <f t="shared" si="5"/>
        <v>N</v>
      </c>
      <c r="U37">
        <f t="shared" si="6"/>
        <v>5</v>
      </c>
    </row>
    <row r="38" spans="1:21" x14ac:dyDescent="0.25">
      <c r="A38" t="s">
        <v>51</v>
      </c>
      <c r="B38">
        <v>17</v>
      </c>
      <c r="C38">
        <v>7.4203404626800498E-3</v>
      </c>
      <c r="D38" t="s">
        <v>13</v>
      </c>
      <c r="E38">
        <v>7.6693651469961696E-3</v>
      </c>
      <c r="F38">
        <v>2</v>
      </c>
      <c r="G38">
        <v>1.2755102040816299E-3</v>
      </c>
      <c r="H38" t="s">
        <v>14</v>
      </c>
      <c r="I38">
        <v>1.8472906403940901E-3</v>
      </c>
      <c r="J38">
        <v>4.1760412194074696</v>
      </c>
      <c r="K38" t="s">
        <v>15</v>
      </c>
      <c r="L38">
        <v>2</v>
      </c>
      <c r="M38">
        <f t="shared" si="7"/>
        <v>2291</v>
      </c>
      <c r="N38">
        <f t="shared" si="8"/>
        <v>1568</v>
      </c>
      <c r="O38">
        <f t="shared" si="0"/>
        <v>56</v>
      </c>
      <c r="P38" s="1">
        <f t="shared" si="1"/>
        <v>0.62444788482540159</v>
      </c>
      <c r="Q38" s="1">
        <f t="shared" si="2"/>
        <v>4.1760412194074714</v>
      </c>
      <c r="R38" s="1">
        <f t="shared" si="3"/>
        <v>1.2280724996947536</v>
      </c>
      <c r="S38" s="1">
        <f t="shared" si="4"/>
        <v>14.20056248350558</v>
      </c>
      <c r="T38" s="1" t="str">
        <f t="shared" si="5"/>
        <v>Y</v>
      </c>
      <c r="U38">
        <f t="shared" si="6"/>
        <v>17</v>
      </c>
    </row>
    <row r="39" spans="1:21" x14ac:dyDescent="0.25">
      <c r="A39" t="s">
        <v>52</v>
      </c>
      <c r="B39">
        <v>61</v>
      </c>
      <c r="C39">
        <v>2.6625927542557801E-2</v>
      </c>
      <c r="D39" t="s">
        <v>13</v>
      </c>
      <c r="E39">
        <v>2.6416702172986799E-2</v>
      </c>
      <c r="F39">
        <v>24</v>
      </c>
      <c r="G39">
        <v>1.53061224489796E-2</v>
      </c>
      <c r="H39" t="s">
        <v>14</v>
      </c>
      <c r="I39">
        <v>1.5394088669950699E-2</v>
      </c>
      <c r="J39">
        <v>1.7354573304157599</v>
      </c>
      <c r="K39" t="s">
        <v>15</v>
      </c>
      <c r="L39">
        <v>2</v>
      </c>
      <c r="M39">
        <f t="shared" si="7"/>
        <v>2291</v>
      </c>
      <c r="N39">
        <f t="shared" si="8"/>
        <v>1568</v>
      </c>
      <c r="O39">
        <f t="shared" si="0"/>
        <v>56</v>
      </c>
      <c r="P39" s="1">
        <f t="shared" si="1"/>
        <v>0.2391486146496479</v>
      </c>
      <c r="Q39" s="1">
        <f t="shared" si="2"/>
        <v>1.735457330415755</v>
      </c>
      <c r="R39" s="1">
        <f t="shared" si="3"/>
        <v>1.0860417721181752</v>
      </c>
      <c r="S39" s="1">
        <f t="shared" si="4"/>
        <v>2.7732010158501117</v>
      </c>
      <c r="T39" s="1" t="str">
        <f t="shared" si="5"/>
        <v>Y</v>
      </c>
      <c r="U39">
        <f t="shared" si="6"/>
        <v>61</v>
      </c>
    </row>
    <row r="40" spans="1:21" x14ac:dyDescent="0.25">
      <c r="A40" t="s">
        <v>53</v>
      </c>
      <c r="B40">
        <v>10</v>
      </c>
      <c r="C40">
        <v>4.3649061545176799E-3</v>
      </c>
      <c r="D40" t="s">
        <v>13</v>
      </c>
      <c r="E40">
        <v>4.6868342564976599E-3</v>
      </c>
      <c r="F40">
        <v>8</v>
      </c>
      <c r="G40">
        <v>5.1020408163265302E-3</v>
      </c>
      <c r="H40" t="s">
        <v>14</v>
      </c>
      <c r="I40">
        <v>5.5418719211822697E-3</v>
      </c>
      <c r="J40">
        <v>0.84498668188736703</v>
      </c>
      <c r="K40" t="s">
        <v>15</v>
      </c>
      <c r="L40">
        <v>2</v>
      </c>
      <c r="M40">
        <f t="shared" si="7"/>
        <v>2291</v>
      </c>
      <c r="N40">
        <f t="shared" si="8"/>
        <v>1568</v>
      </c>
      <c r="O40">
        <f t="shared" si="0"/>
        <v>56</v>
      </c>
      <c r="P40" s="1">
        <f t="shared" si="1"/>
        <v>0.45063009138141502</v>
      </c>
      <c r="Q40" s="1">
        <f t="shared" si="2"/>
        <v>0.84498668188736681</v>
      </c>
      <c r="R40" s="1">
        <f t="shared" si="3"/>
        <v>0.34935405319859519</v>
      </c>
      <c r="S40" s="1">
        <f t="shared" si="4"/>
        <v>2.0437790431506384</v>
      </c>
      <c r="T40" s="1" t="str">
        <f t="shared" si="5"/>
        <v>N</v>
      </c>
      <c r="U40">
        <f t="shared" si="6"/>
        <v>10</v>
      </c>
    </row>
    <row r="41" spans="1:21" x14ac:dyDescent="0.25">
      <c r="A41" t="s">
        <v>54</v>
      </c>
      <c r="B41">
        <v>76</v>
      </c>
      <c r="C41">
        <v>3.3173286774334301E-2</v>
      </c>
      <c r="D41" t="s">
        <v>13</v>
      </c>
      <c r="E41">
        <v>3.2807839795483601E-2</v>
      </c>
      <c r="F41">
        <v>43</v>
      </c>
      <c r="G41">
        <v>2.7423469387755101E-2</v>
      </c>
      <c r="H41" t="s">
        <v>14</v>
      </c>
      <c r="I41">
        <v>2.7093596059113299E-2</v>
      </c>
      <c r="J41">
        <v>1.2180616740088099</v>
      </c>
      <c r="K41" t="s">
        <v>15</v>
      </c>
      <c r="L41">
        <v>2</v>
      </c>
      <c r="M41">
        <f t="shared" si="7"/>
        <v>2291</v>
      </c>
      <c r="N41">
        <f t="shared" si="8"/>
        <v>1568</v>
      </c>
      <c r="O41">
        <f t="shared" si="0"/>
        <v>56</v>
      </c>
      <c r="P41" s="1">
        <f t="shared" si="1"/>
        <v>0.19180126626550725</v>
      </c>
      <c r="Q41" s="1">
        <f t="shared" si="2"/>
        <v>1.2180616740088106</v>
      </c>
      <c r="R41" s="1">
        <f t="shared" si="3"/>
        <v>0.83638212885575614</v>
      </c>
      <c r="S41" s="1">
        <f t="shared" si="4"/>
        <v>1.773919110059109</v>
      </c>
      <c r="T41" s="1" t="str">
        <f t="shared" si="5"/>
        <v>N</v>
      </c>
      <c r="U41">
        <f t="shared" si="6"/>
        <v>76</v>
      </c>
    </row>
    <row r="42" spans="1:21" x14ac:dyDescent="0.25">
      <c r="A42" t="s">
        <v>55</v>
      </c>
      <c r="B42">
        <v>116</v>
      </c>
      <c r="C42">
        <v>5.0632911392405097E-2</v>
      </c>
      <c r="D42" t="s">
        <v>13</v>
      </c>
      <c r="E42">
        <v>4.9850873455475099E-2</v>
      </c>
      <c r="F42">
        <v>91</v>
      </c>
      <c r="G42">
        <v>5.8035714285714302E-2</v>
      </c>
      <c r="H42" t="s">
        <v>14</v>
      </c>
      <c r="I42">
        <v>5.6650246305418699E-2</v>
      </c>
      <c r="J42">
        <v>0.87367907974264003</v>
      </c>
      <c r="K42" t="s">
        <v>15</v>
      </c>
      <c r="L42">
        <v>2</v>
      </c>
      <c r="M42">
        <f t="shared" si="7"/>
        <v>2291</v>
      </c>
      <c r="N42">
        <f t="shared" si="8"/>
        <v>1568</v>
      </c>
      <c r="O42">
        <f t="shared" si="0"/>
        <v>56</v>
      </c>
      <c r="P42" s="1">
        <f t="shared" si="1"/>
        <v>0.14324016815137333</v>
      </c>
      <c r="Q42" s="1">
        <f t="shared" si="2"/>
        <v>0.87367907974263992</v>
      </c>
      <c r="R42" s="1">
        <f t="shared" si="3"/>
        <v>0.65981691366593664</v>
      </c>
      <c r="S42" s="1">
        <f t="shared" si="4"/>
        <v>1.1568589991714133</v>
      </c>
      <c r="T42" s="1" t="str">
        <f t="shared" si="5"/>
        <v>N</v>
      </c>
      <c r="U42">
        <f t="shared" si="6"/>
        <v>116</v>
      </c>
    </row>
    <row r="43" spans="1:21" x14ac:dyDescent="0.25">
      <c r="A43" t="s">
        <v>56</v>
      </c>
      <c r="B43">
        <v>20</v>
      </c>
      <c r="C43">
        <v>8.7298123090353598E-3</v>
      </c>
      <c r="D43" t="s">
        <v>13</v>
      </c>
      <c r="E43">
        <v>8.9475926714955301E-3</v>
      </c>
      <c r="F43">
        <v>18</v>
      </c>
      <c r="G43">
        <v>1.14795918367347E-2</v>
      </c>
      <c r="H43" t="s">
        <v>14</v>
      </c>
      <c r="I43">
        <v>1.1699507389162599E-2</v>
      </c>
      <c r="J43">
        <v>0.76266008960492404</v>
      </c>
      <c r="K43" t="s">
        <v>15</v>
      </c>
      <c r="L43">
        <v>2</v>
      </c>
      <c r="M43">
        <f t="shared" si="7"/>
        <v>2291</v>
      </c>
      <c r="N43">
        <f t="shared" si="8"/>
        <v>1568</v>
      </c>
      <c r="O43">
        <f t="shared" si="0"/>
        <v>56</v>
      </c>
      <c r="P43" s="1">
        <f t="shared" si="1"/>
        <v>0.31828226802611403</v>
      </c>
      <c r="Q43" s="1">
        <f t="shared" si="2"/>
        <v>0.76266008960492371</v>
      </c>
      <c r="R43" s="1">
        <f t="shared" si="3"/>
        <v>0.40869910254614167</v>
      </c>
      <c r="S43" s="1">
        <f t="shared" si="4"/>
        <v>1.4231751639594623</v>
      </c>
      <c r="T43" s="1" t="str">
        <f t="shared" si="5"/>
        <v>N</v>
      </c>
      <c r="U43">
        <f t="shared" si="6"/>
        <v>20</v>
      </c>
    </row>
    <row r="44" spans="1:21" x14ac:dyDescent="0.25">
      <c r="A44" t="s">
        <v>57</v>
      </c>
      <c r="B44">
        <v>7</v>
      </c>
      <c r="C44">
        <v>3.0554343081623699E-3</v>
      </c>
      <c r="D44" t="s">
        <v>13</v>
      </c>
      <c r="E44">
        <v>3.4086067319982999E-3</v>
      </c>
      <c r="F44">
        <v>3</v>
      </c>
      <c r="G44">
        <v>1.91326530612245E-3</v>
      </c>
      <c r="H44" t="s">
        <v>14</v>
      </c>
      <c r="I44">
        <v>2.46305418719212E-3</v>
      </c>
      <c r="J44">
        <v>1.3852073535699001</v>
      </c>
      <c r="K44" t="s">
        <v>15</v>
      </c>
      <c r="L44">
        <v>2</v>
      </c>
      <c r="M44">
        <f t="shared" si="7"/>
        <v>2291</v>
      </c>
      <c r="N44">
        <f t="shared" si="8"/>
        <v>1568</v>
      </c>
      <c r="O44">
        <f t="shared" si="0"/>
        <v>56</v>
      </c>
      <c r="P44" s="1">
        <f t="shared" si="1"/>
        <v>0.61322493188424354</v>
      </c>
      <c r="Q44" s="1">
        <f t="shared" si="2"/>
        <v>1.3852073535699017</v>
      </c>
      <c r="R44" s="1">
        <f t="shared" si="3"/>
        <v>0.41641578933389506</v>
      </c>
      <c r="S44" s="1">
        <f t="shared" si="4"/>
        <v>4.6078930279120076</v>
      </c>
      <c r="T44" s="1" t="str">
        <f t="shared" si="5"/>
        <v>N</v>
      </c>
      <c r="U44">
        <f t="shared" si="6"/>
        <v>7</v>
      </c>
    </row>
    <row r="45" spans="1:21" x14ac:dyDescent="0.25">
      <c r="A45" t="s">
        <v>58</v>
      </c>
      <c r="B45">
        <v>3</v>
      </c>
      <c r="C45">
        <v>1.3094718463553001E-3</v>
      </c>
      <c r="D45" t="s">
        <v>13</v>
      </c>
      <c r="E45">
        <v>1.7043033659991499E-3</v>
      </c>
      <c r="F45">
        <v>3</v>
      </c>
      <c r="G45">
        <v>1.91326530612245E-3</v>
      </c>
      <c r="H45" t="s">
        <v>14</v>
      </c>
      <c r="I45">
        <v>2.46305418719212E-3</v>
      </c>
      <c r="J45">
        <v>0.69142125480153604</v>
      </c>
      <c r="K45" t="s">
        <v>15</v>
      </c>
      <c r="L45">
        <v>2</v>
      </c>
      <c r="M45">
        <f t="shared" si="7"/>
        <v>2291</v>
      </c>
      <c r="N45">
        <f t="shared" si="8"/>
        <v>1568</v>
      </c>
      <c r="O45">
        <f t="shared" si="0"/>
        <v>56</v>
      </c>
      <c r="P45" s="1">
        <f t="shared" si="1"/>
        <v>0.70784467730874545</v>
      </c>
      <c r="Q45" s="1">
        <f t="shared" si="2"/>
        <v>0.69142125480153649</v>
      </c>
      <c r="R45" s="1">
        <f t="shared" si="3"/>
        <v>0.17266852242618744</v>
      </c>
      <c r="S45" s="1">
        <f t="shared" si="4"/>
        <v>2.7686769126995592</v>
      </c>
      <c r="T45" s="1" t="str">
        <f t="shared" si="5"/>
        <v>N</v>
      </c>
      <c r="U45">
        <f t="shared" si="6"/>
        <v>3</v>
      </c>
    </row>
    <row r="46" spans="1:21" x14ac:dyDescent="0.25">
      <c r="A46" t="s">
        <v>59</v>
      </c>
      <c r="B46">
        <v>42</v>
      </c>
      <c r="C46">
        <v>1.8332605848974198E-2</v>
      </c>
      <c r="D46" t="s">
        <v>13</v>
      </c>
      <c r="E46">
        <v>1.83212611844908E-2</v>
      </c>
      <c r="F46">
        <v>20</v>
      </c>
      <c r="G46">
        <v>1.2755102040816301E-2</v>
      </c>
      <c r="H46" t="s">
        <v>14</v>
      </c>
      <c r="I46">
        <v>1.29310344827586E-2</v>
      </c>
      <c r="J46">
        <v>1.4246238425925899</v>
      </c>
      <c r="K46" t="s">
        <v>15</v>
      </c>
      <c r="L46">
        <v>2</v>
      </c>
      <c r="M46">
        <f t="shared" si="7"/>
        <v>2291</v>
      </c>
      <c r="N46">
        <f t="shared" si="8"/>
        <v>1568</v>
      </c>
      <c r="O46">
        <f t="shared" si="0"/>
        <v>56</v>
      </c>
      <c r="P46" s="1">
        <f t="shared" si="1"/>
        <v>0.26820275850271791</v>
      </c>
      <c r="Q46" s="1">
        <f t="shared" si="2"/>
        <v>1.4246238425925926</v>
      </c>
      <c r="R46" s="1">
        <f t="shared" si="3"/>
        <v>0.8421731892869635</v>
      </c>
      <c r="S46" s="1">
        <f t="shared" si="4"/>
        <v>2.4098999097817759</v>
      </c>
      <c r="T46" s="1" t="str">
        <f t="shared" si="5"/>
        <v>N</v>
      </c>
      <c r="U46">
        <f t="shared" si="6"/>
        <v>42</v>
      </c>
    </row>
    <row r="47" spans="1:21" x14ac:dyDescent="0.25">
      <c r="A47" t="s">
        <v>60</v>
      </c>
      <c r="B47">
        <v>3</v>
      </c>
      <c r="C47">
        <v>1.3094718463553001E-3</v>
      </c>
      <c r="D47" t="s">
        <v>13</v>
      </c>
      <c r="E47">
        <v>1.7043033659991499E-3</v>
      </c>
      <c r="F47">
        <v>3</v>
      </c>
      <c r="G47">
        <v>1.91326530612245E-3</v>
      </c>
      <c r="H47" t="s">
        <v>14</v>
      </c>
      <c r="I47">
        <v>2.46305418719212E-3</v>
      </c>
      <c r="J47">
        <v>0.69142125480153604</v>
      </c>
      <c r="K47" t="s">
        <v>15</v>
      </c>
      <c r="L47">
        <v>2</v>
      </c>
      <c r="M47">
        <f t="shared" si="7"/>
        <v>2291</v>
      </c>
      <c r="N47">
        <f t="shared" si="8"/>
        <v>1568</v>
      </c>
      <c r="O47">
        <f t="shared" si="0"/>
        <v>56</v>
      </c>
      <c r="P47" s="1">
        <f t="shared" si="1"/>
        <v>0.70784467730874545</v>
      </c>
      <c r="Q47" s="1">
        <f t="shared" si="2"/>
        <v>0.69142125480153649</v>
      </c>
      <c r="R47" s="1">
        <f t="shared" si="3"/>
        <v>0.17266852242618744</v>
      </c>
      <c r="S47" s="1">
        <f t="shared" si="4"/>
        <v>2.7686769126995592</v>
      </c>
      <c r="T47" s="1" t="str">
        <f t="shared" si="5"/>
        <v>N</v>
      </c>
      <c r="U47">
        <f t="shared" si="6"/>
        <v>3</v>
      </c>
    </row>
    <row r="48" spans="1:21" x14ac:dyDescent="0.25">
      <c r="A48" t="s">
        <v>61</v>
      </c>
      <c r="B48">
        <v>9</v>
      </c>
      <c r="C48">
        <v>3.9284155390659102E-3</v>
      </c>
      <c r="D48" t="s">
        <v>13</v>
      </c>
      <c r="E48">
        <v>4.2607584149978702E-3</v>
      </c>
      <c r="F48">
        <v>2</v>
      </c>
      <c r="G48">
        <v>1.2755102040816299E-3</v>
      </c>
      <c r="H48" t="s">
        <v>14</v>
      </c>
      <c r="I48">
        <v>1.8472906403940901E-3</v>
      </c>
      <c r="J48">
        <v>2.3120810155470002</v>
      </c>
      <c r="K48" t="s">
        <v>15</v>
      </c>
      <c r="L48">
        <v>2</v>
      </c>
      <c r="M48">
        <f t="shared" si="7"/>
        <v>2291</v>
      </c>
      <c r="N48">
        <f t="shared" si="8"/>
        <v>1568</v>
      </c>
      <c r="O48">
        <f t="shared" si="0"/>
        <v>56</v>
      </c>
      <c r="P48" s="1">
        <f t="shared" si="1"/>
        <v>0.65907369504128421</v>
      </c>
      <c r="Q48" s="1">
        <f t="shared" si="2"/>
        <v>2.3120810155469975</v>
      </c>
      <c r="R48" s="1">
        <f t="shared" si="3"/>
        <v>0.63531365906601345</v>
      </c>
      <c r="S48" s="1">
        <f t="shared" si="4"/>
        <v>8.4142982701043731</v>
      </c>
      <c r="T48" s="1" t="str">
        <f t="shared" si="5"/>
        <v>N</v>
      </c>
      <c r="U48">
        <f t="shared" si="6"/>
        <v>9</v>
      </c>
    </row>
    <row r="49" spans="1:21" x14ac:dyDescent="0.25">
      <c r="A49" t="s">
        <v>62</v>
      </c>
      <c r="B49">
        <v>73</v>
      </c>
      <c r="C49">
        <v>3.1863814927979003E-2</v>
      </c>
      <c r="D49" t="s">
        <v>13</v>
      </c>
      <c r="E49">
        <v>3.1529612270984199E-2</v>
      </c>
      <c r="F49">
        <v>54</v>
      </c>
      <c r="G49">
        <v>3.4438775510204099E-2</v>
      </c>
      <c r="H49" t="s">
        <v>14</v>
      </c>
      <c r="I49">
        <v>3.3866995073891598E-2</v>
      </c>
      <c r="J49">
        <v>0.92873655161380597</v>
      </c>
      <c r="K49" t="s">
        <v>15</v>
      </c>
      <c r="L49">
        <v>2</v>
      </c>
      <c r="M49">
        <f t="shared" si="7"/>
        <v>2291</v>
      </c>
      <c r="N49">
        <f t="shared" si="8"/>
        <v>1568</v>
      </c>
      <c r="O49">
        <f t="shared" si="0"/>
        <v>56</v>
      </c>
      <c r="P49" s="1">
        <f t="shared" si="1"/>
        <v>0.18103211740287242</v>
      </c>
      <c r="Q49" s="1">
        <f t="shared" si="2"/>
        <v>0.9287365516138063</v>
      </c>
      <c r="R49" s="1">
        <f t="shared" si="3"/>
        <v>0.65132071178156203</v>
      </c>
      <c r="S49" s="1">
        <f t="shared" si="4"/>
        <v>1.3243116128522323</v>
      </c>
      <c r="T49" s="1" t="str">
        <f t="shared" si="5"/>
        <v>N</v>
      </c>
      <c r="U49">
        <f t="shared" si="6"/>
        <v>73</v>
      </c>
    </row>
    <row r="50" spans="1:21" x14ac:dyDescent="0.25">
      <c r="A50" t="s">
        <v>63</v>
      </c>
      <c r="B50">
        <v>40</v>
      </c>
      <c r="C50">
        <v>1.7459624618070699E-2</v>
      </c>
      <c r="D50" t="s">
        <v>13</v>
      </c>
      <c r="E50">
        <v>1.74691095014913E-2</v>
      </c>
      <c r="F50">
        <v>42</v>
      </c>
      <c r="G50">
        <v>2.6785714285714302E-2</v>
      </c>
      <c r="H50" t="s">
        <v>14</v>
      </c>
      <c r="I50">
        <v>2.6477832512315301E-2</v>
      </c>
      <c r="J50">
        <v>0.65371427418866901</v>
      </c>
      <c r="K50" t="s">
        <v>15</v>
      </c>
      <c r="L50">
        <v>2</v>
      </c>
      <c r="M50">
        <f t="shared" si="7"/>
        <v>2291</v>
      </c>
      <c r="N50">
        <f t="shared" si="8"/>
        <v>1568</v>
      </c>
      <c r="O50">
        <f t="shared" si="0"/>
        <v>56</v>
      </c>
      <c r="P50" s="1">
        <f t="shared" si="1"/>
        <v>0.22070845083319821</v>
      </c>
      <c r="Q50" s="1">
        <f t="shared" si="2"/>
        <v>0.65371427418866856</v>
      </c>
      <c r="R50" s="1">
        <f t="shared" si="3"/>
        <v>0.42414772507186588</v>
      </c>
      <c r="S50" s="1">
        <f t="shared" si="4"/>
        <v>1.007531873961155</v>
      </c>
      <c r="T50" s="1" t="str">
        <f t="shared" si="5"/>
        <v>N</v>
      </c>
      <c r="U50">
        <f t="shared" si="6"/>
        <v>42</v>
      </c>
    </row>
    <row r="51" spans="1:21" x14ac:dyDescent="0.25">
      <c r="A51" t="s">
        <v>64</v>
      </c>
      <c r="B51">
        <v>53</v>
      </c>
      <c r="C51">
        <v>2.3134002618943699E-2</v>
      </c>
      <c r="D51" t="s">
        <v>13</v>
      </c>
      <c r="E51">
        <v>2.3008095440988498E-2</v>
      </c>
      <c r="F51">
        <v>56</v>
      </c>
      <c r="G51">
        <v>3.5714285714285698E-2</v>
      </c>
      <c r="H51" t="s">
        <v>14</v>
      </c>
      <c r="I51">
        <v>3.5098522167487697E-2</v>
      </c>
      <c r="J51">
        <v>0.64741662267312405</v>
      </c>
      <c r="K51" t="s">
        <v>15</v>
      </c>
      <c r="L51">
        <v>2</v>
      </c>
      <c r="M51">
        <f t="shared" si="7"/>
        <v>2291</v>
      </c>
      <c r="N51">
        <f t="shared" si="8"/>
        <v>1568</v>
      </c>
      <c r="O51">
        <f t="shared" si="0"/>
        <v>56</v>
      </c>
      <c r="P51" s="1">
        <f t="shared" si="1"/>
        <v>0.19270871843408569</v>
      </c>
      <c r="Q51" s="1">
        <f t="shared" si="2"/>
        <v>0.64741662267312416</v>
      </c>
      <c r="R51" s="1">
        <f t="shared" si="3"/>
        <v>0.44375869238861948</v>
      </c>
      <c r="S51" s="1">
        <f t="shared" si="4"/>
        <v>0.94454100956834308</v>
      </c>
      <c r="T51" s="1" t="str">
        <f t="shared" si="5"/>
        <v>Y</v>
      </c>
      <c r="U51">
        <f t="shared" si="6"/>
        <v>56</v>
      </c>
    </row>
    <row r="52" spans="1:21" x14ac:dyDescent="0.25">
      <c r="A52" t="s">
        <v>65</v>
      </c>
      <c r="B52">
        <v>18</v>
      </c>
      <c r="C52">
        <v>7.8568310781318203E-3</v>
      </c>
      <c r="D52" t="s">
        <v>13</v>
      </c>
      <c r="E52">
        <v>8.0954409884959506E-3</v>
      </c>
      <c r="F52">
        <v>20</v>
      </c>
      <c r="G52">
        <v>1.2755102040816301E-2</v>
      </c>
      <c r="H52" t="s">
        <v>14</v>
      </c>
      <c r="I52">
        <v>1.29310344827586E-2</v>
      </c>
      <c r="J52">
        <v>0.622995418098511</v>
      </c>
      <c r="K52" t="s">
        <v>15</v>
      </c>
      <c r="L52">
        <v>2</v>
      </c>
      <c r="M52">
        <f t="shared" si="7"/>
        <v>2291</v>
      </c>
      <c r="N52">
        <f t="shared" si="8"/>
        <v>1568</v>
      </c>
      <c r="O52">
        <f t="shared" si="0"/>
        <v>56</v>
      </c>
      <c r="P52" s="1">
        <f t="shared" si="1"/>
        <v>0.31828290898063361</v>
      </c>
      <c r="Q52" s="1">
        <f t="shared" si="2"/>
        <v>0.62299541809851089</v>
      </c>
      <c r="R52" s="1">
        <f t="shared" si="3"/>
        <v>0.33385429743748862</v>
      </c>
      <c r="S52" s="1">
        <f t="shared" si="4"/>
        <v>1.1625529278813946</v>
      </c>
      <c r="T52" s="1" t="str">
        <f t="shared" si="5"/>
        <v>N</v>
      </c>
      <c r="U52">
        <f t="shared" si="6"/>
        <v>20</v>
      </c>
    </row>
    <row r="53" spans="1:21" x14ac:dyDescent="0.25">
      <c r="A53" t="s">
        <v>66</v>
      </c>
      <c r="B53">
        <v>49</v>
      </c>
      <c r="C53">
        <v>2.1388040157136599E-2</v>
      </c>
      <c r="D53" t="s">
        <v>13</v>
      </c>
      <c r="E53">
        <v>2.1303792074989301E-2</v>
      </c>
      <c r="F53">
        <v>30</v>
      </c>
      <c r="G53">
        <v>1.9132653061224501E-2</v>
      </c>
      <c r="H53" t="s">
        <v>14</v>
      </c>
      <c r="I53">
        <v>1.90886699507389E-2</v>
      </c>
      <c r="J53">
        <v>1.11856980353055</v>
      </c>
      <c r="K53" t="s">
        <v>15</v>
      </c>
      <c r="L53">
        <v>2</v>
      </c>
      <c r="M53">
        <f t="shared" si="7"/>
        <v>2291</v>
      </c>
      <c r="N53">
        <f t="shared" si="8"/>
        <v>1568</v>
      </c>
      <c r="O53">
        <f t="shared" si="0"/>
        <v>56</v>
      </c>
      <c r="P53" s="1">
        <f t="shared" si="1"/>
        <v>0.23091375308479414</v>
      </c>
      <c r="Q53" s="1">
        <f t="shared" si="2"/>
        <v>1.1185698035305518</v>
      </c>
      <c r="R53" s="1">
        <f t="shared" si="3"/>
        <v>0.71138603648299148</v>
      </c>
      <c r="S53" s="1">
        <f t="shared" si="4"/>
        <v>1.7588177743214561</v>
      </c>
      <c r="T53" s="1" t="str">
        <f t="shared" si="5"/>
        <v>N</v>
      </c>
      <c r="U53">
        <f t="shared" si="6"/>
        <v>49</v>
      </c>
    </row>
    <row r="54" spans="1:21" x14ac:dyDescent="0.25">
      <c r="A54" t="s">
        <v>67</v>
      </c>
      <c r="B54">
        <v>9</v>
      </c>
      <c r="C54">
        <v>3.9284155390659102E-3</v>
      </c>
      <c r="D54" t="s">
        <v>13</v>
      </c>
      <c r="E54">
        <v>4.2607584149978702E-3</v>
      </c>
      <c r="F54">
        <v>12</v>
      </c>
      <c r="G54">
        <v>7.6530612244898001E-3</v>
      </c>
      <c r="H54" t="s">
        <v>14</v>
      </c>
      <c r="I54">
        <v>8.0049261083743797E-3</v>
      </c>
      <c r="J54">
        <v>0.53026562654290499</v>
      </c>
      <c r="K54" t="s">
        <v>15</v>
      </c>
      <c r="L54">
        <v>2</v>
      </c>
      <c r="M54">
        <f t="shared" si="7"/>
        <v>2291</v>
      </c>
      <c r="N54">
        <f t="shared" si="8"/>
        <v>1568</v>
      </c>
      <c r="O54">
        <f t="shared" si="0"/>
        <v>56</v>
      </c>
      <c r="P54" s="1">
        <f t="shared" si="1"/>
        <v>0.42186693210444581</v>
      </c>
      <c r="Q54" s="1">
        <f t="shared" si="2"/>
        <v>0.5302656265429051</v>
      </c>
      <c r="R54" s="1">
        <f t="shared" si="3"/>
        <v>0.2319493145957898</v>
      </c>
      <c r="S54" s="1">
        <f t="shared" si="4"/>
        <v>1.2122546478869549</v>
      </c>
      <c r="T54" s="1" t="str">
        <f t="shared" si="5"/>
        <v>N</v>
      </c>
      <c r="U54">
        <f t="shared" si="6"/>
        <v>12</v>
      </c>
    </row>
    <row r="55" spans="1:21" x14ac:dyDescent="0.25">
      <c r="A55" t="s">
        <v>68</v>
      </c>
      <c r="B55">
        <v>4</v>
      </c>
      <c r="C55">
        <v>1.74596246180707E-3</v>
      </c>
      <c r="D55" t="s">
        <v>13</v>
      </c>
      <c r="E55">
        <v>2.1303792074989299E-3</v>
      </c>
      <c r="F55">
        <v>5</v>
      </c>
      <c r="G55">
        <v>3.18877551020408E-3</v>
      </c>
      <c r="H55" t="s">
        <v>14</v>
      </c>
      <c r="I55">
        <v>3.6945812807881802E-3</v>
      </c>
      <c r="J55">
        <v>0.57571875889553104</v>
      </c>
      <c r="K55" t="s">
        <v>15</v>
      </c>
      <c r="L55">
        <v>2</v>
      </c>
      <c r="M55">
        <f t="shared" si="7"/>
        <v>2291</v>
      </c>
      <c r="N55">
        <f t="shared" si="8"/>
        <v>1568</v>
      </c>
      <c r="O55">
        <f t="shared" si="0"/>
        <v>56</v>
      </c>
      <c r="P55" s="1">
        <f t="shared" si="1"/>
        <v>0.60639236400265639</v>
      </c>
      <c r="Q55" s="1">
        <f t="shared" si="2"/>
        <v>0.57571875889553092</v>
      </c>
      <c r="R55" s="1">
        <f t="shared" si="3"/>
        <v>0.17540371190067405</v>
      </c>
      <c r="S55" s="1">
        <f t="shared" si="4"/>
        <v>1.8896526518885868</v>
      </c>
      <c r="T55" s="1" t="str">
        <f t="shared" si="5"/>
        <v>N</v>
      </c>
      <c r="U55">
        <f t="shared" si="6"/>
        <v>5</v>
      </c>
    </row>
    <row r="56" spans="1:21" x14ac:dyDescent="0.25">
      <c r="A56" t="s">
        <v>69</v>
      </c>
      <c r="B56">
        <v>8</v>
      </c>
      <c r="C56">
        <v>3.49192492361414E-3</v>
      </c>
      <c r="D56" t="s">
        <v>13</v>
      </c>
      <c r="E56">
        <v>3.83468257349808E-3</v>
      </c>
      <c r="F56">
        <v>8</v>
      </c>
      <c r="G56">
        <v>5.1020408163265302E-3</v>
      </c>
      <c r="H56" t="s">
        <v>14</v>
      </c>
      <c r="I56">
        <v>5.5418719211822697E-3</v>
      </c>
      <c r="J56">
        <v>0.69076133447390897</v>
      </c>
      <c r="K56" t="s">
        <v>15</v>
      </c>
      <c r="L56">
        <v>2</v>
      </c>
      <c r="M56">
        <f t="shared" si="7"/>
        <v>2291</v>
      </c>
      <c r="N56">
        <f t="shared" si="8"/>
        <v>1568</v>
      </c>
      <c r="O56">
        <f t="shared" si="0"/>
        <v>56</v>
      </c>
      <c r="P56" s="1">
        <f t="shared" si="1"/>
        <v>0.4725136328882375</v>
      </c>
      <c r="Q56" s="1">
        <f t="shared" si="2"/>
        <v>0.69076133447390931</v>
      </c>
      <c r="R56" s="1">
        <f t="shared" si="3"/>
        <v>0.27360012760639651</v>
      </c>
      <c r="S56" s="1">
        <f t="shared" si="4"/>
        <v>1.7439729483262882</v>
      </c>
      <c r="T56" s="1" t="str">
        <f t="shared" si="5"/>
        <v>N</v>
      </c>
      <c r="U56">
        <f t="shared" si="6"/>
        <v>8</v>
      </c>
    </row>
    <row r="57" spans="1:21" x14ac:dyDescent="0.25">
      <c r="A57" t="s">
        <v>70</v>
      </c>
      <c r="B57">
        <v>20</v>
      </c>
      <c r="C57">
        <v>8.7298123090353598E-3</v>
      </c>
      <c r="D57" t="s">
        <v>13</v>
      </c>
      <c r="E57">
        <v>8.9475926714955301E-3</v>
      </c>
      <c r="F57">
        <v>11</v>
      </c>
      <c r="G57">
        <v>7.0153061224489796E-3</v>
      </c>
      <c r="H57" t="s">
        <v>14</v>
      </c>
      <c r="I57">
        <v>7.38916256157635E-3</v>
      </c>
      <c r="J57">
        <v>1.2128116938950999</v>
      </c>
      <c r="K57" t="s">
        <v>15</v>
      </c>
      <c r="L57">
        <v>2</v>
      </c>
      <c r="M57">
        <f t="shared" si="7"/>
        <v>2291</v>
      </c>
      <c r="N57">
        <f t="shared" si="8"/>
        <v>1568</v>
      </c>
      <c r="O57">
        <f t="shared" si="0"/>
        <v>56</v>
      </c>
      <c r="P57" s="1">
        <f t="shared" si="1"/>
        <v>0.36332169073818227</v>
      </c>
      <c r="Q57" s="1">
        <f t="shared" si="2"/>
        <v>1.2128116938950988</v>
      </c>
      <c r="R57" s="1">
        <f t="shared" si="3"/>
        <v>0.59501471900232372</v>
      </c>
      <c r="S57" s="1">
        <f t="shared" si="4"/>
        <v>2.4720601993090439</v>
      </c>
      <c r="T57" s="1" t="str">
        <f t="shared" si="5"/>
        <v>N</v>
      </c>
      <c r="U57">
        <f t="shared" si="6"/>
        <v>20</v>
      </c>
    </row>
    <row r="58" spans="1:21" x14ac:dyDescent="0.25">
      <c r="A58" t="s">
        <v>12</v>
      </c>
      <c r="B58">
        <v>181</v>
      </c>
      <c r="C58">
        <v>7.7416595380667197E-2</v>
      </c>
      <c r="D58" t="s">
        <v>13</v>
      </c>
      <c r="E58">
        <v>7.6023391812865507E-2</v>
      </c>
      <c r="F58">
        <v>119</v>
      </c>
      <c r="G58">
        <v>6.9428238039673296E-2</v>
      </c>
      <c r="H58" t="s">
        <v>14</v>
      </c>
      <c r="I58">
        <v>6.7796610169491497E-2</v>
      </c>
      <c r="J58">
        <v>1.13132911392405</v>
      </c>
      <c r="K58" t="s">
        <v>71</v>
      </c>
      <c r="L58">
        <v>2</v>
      </c>
      <c r="M58">
        <f>SUM(B58:B113)</f>
        <v>2338</v>
      </c>
      <c r="N58">
        <f>SUM(F58:F113)</f>
        <v>1714</v>
      </c>
      <c r="O58">
        <f t="shared" si="0"/>
        <v>56</v>
      </c>
      <c r="P58" s="1">
        <f t="shared" si="1"/>
        <v>0.12200811038575694</v>
      </c>
      <c r="Q58" s="1">
        <f t="shared" si="2"/>
        <v>1.1313291139240507</v>
      </c>
      <c r="R58" s="1">
        <f t="shared" si="3"/>
        <v>0.89070432946752509</v>
      </c>
      <c r="S58" s="1">
        <f t="shared" si="4"/>
        <v>1.4369589567138652</v>
      </c>
      <c r="T58" s="1" t="str">
        <f t="shared" si="5"/>
        <v>N</v>
      </c>
      <c r="U58">
        <f t="shared" si="6"/>
        <v>181</v>
      </c>
    </row>
    <row r="59" spans="1:21" x14ac:dyDescent="0.25">
      <c r="A59" t="s">
        <v>16</v>
      </c>
      <c r="B59">
        <v>38</v>
      </c>
      <c r="C59">
        <v>1.62532078699743E-2</v>
      </c>
      <c r="D59" t="s">
        <v>13</v>
      </c>
      <c r="E59">
        <v>1.6290726817042599E-2</v>
      </c>
      <c r="F59">
        <v>19</v>
      </c>
      <c r="G59">
        <v>1.1085180863477199E-2</v>
      </c>
      <c r="H59" t="s">
        <v>14</v>
      </c>
      <c r="I59">
        <v>1.12994350282486E-2</v>
      </c>
      <c r="J59">
        <v>1.44904458598726</v>
      </c>
      <c r="K59" t="s">
        <v>71</v>
      </c>
      <c r="L59">
        <v>2</v>
      </c>
      <c r="M59">
        <f>M58</f>
        <v>2338</v>
      </c>
      <c r="N59">
        <f>N58</f>
        <v>1714</v>
      </c>
      <c r="O59">
        <f t="shared" si="0"/>
        <v>56</v>
      </c>
      <c r="P59" s="1">
        <f t="shared" si="1"/>
        <v>0.27683403450905447</v>
      </c>
      <c r="Q59" s="1">
        <f t="shared" si="2"/>
        <v>1.4490445859872612</v>
      </c>
      <c r="R59" s="1">
        <f t="shared" si="3"/>
        <v>0.84223999589849696</v>
      </c>
      <c r="S59" s="1">
        <f t="shared" si="4"/>
        <v>2.4930307541842778</v>
      </c>
      <c r="T59" s="1" t="str">
        <f t="shared" si="5"/>
        <v>N</v>
      </c>
      <c r="U59">
        <f t="shared" si="6"/>
        <v>38</v>
      </c>
    </row>
    <row r="60" spans="1:21" x14ac:dyDescent="0.25">
      <c r="A60" t="s">
        <v>17</v>
      </c>
      <c r="B60">
        <v>9</v>
      </c>
      <c r="C60">
        <v>3.8494439692044499E-3</v>
      </c>
      <c r="D60" t="s">
        <v>13</v>
      </c>
      <c r="E60">
        <v>4.1771094402673296E-3</v>
      </c>
      <c r="F60">
        <v>2</v>
      </c>
      <c r="G60">
        <v>1.1668611435239199E-3</v>
      </c>
      <c r="H60" t="s">
        <v>14</v>
      </c>
      <c r="I60">
        <v>1.69491525423729E-3</v>
      </c>
      <c r="J60">
        <v>2.47063758389262</v>
      </c>
      <c r="K60" t="s">
        <v>71</v>
      </c>
      <c r="L60">
        <v>2</v>
      </c>
      <c r="M60">
        <f t="shared" ref="M60:M113" si="9">M59</f>
        <v>2338</v>
      </c>
      <c r="N60">
        <f t="shared" ref="N60:N113" si="10">N59</f>
        <v>1714</v>
      </c>
      <c r="O60">
        <f t="shared" si="0"/>
        <v>56</v>
      </c>
      <c r="P60" s="1">
        <f t="shared" si="1"/>
        <v>0.65902862409534613</v>
      </c>
      <c r="Q60" s="1">
        <f t="shared" si="2"/>
        <v>2.4706375838926173</v>
      </c>
      <c r="R60" s="1">
        <f t="shared" si="3"/>
        <v>0.67894180992364983</v>
      </c>
      <c r="S60" s="1">
        <f t="shared" si="4"/>
        <v>8.9905349497170874</v>
      </c>
      <c r="T60" s="1" t="str">
        <f t="shared" si="5"/>
        <v>N</v>
      </c>
      <c r="U60">
        <f t="shared" si="6"/>
        <v>9</v>
      </c>
    </row>
    <row r="61" spans="1:21" x14ac:dyDescent="0.25">
      <c r="A61" t="s">
        <v>18</v>
      </c>
      <c r="B61">
        <v>9</v>
      </c>
      <c r="C61">
        <v>3.8494439692044499E-3</v>
      </c>
      <c r="D61" t="s">
        <v>13</v>
      </c>
      <c r="E61">
        <v>4.1771094402673296E-3</v>
      </c>
      <c r="F61">
        <v>3</v>
      </c>
      <c r="G61">
        <v>1.75029171528588E-3</v>
      </c>
      <c r="H61" t="s">
        <v>14</v>
      </c>
      <c r="I61">
        <v>2.2598870056497202E-3</v>
      </c>
      <c r="J61">
        <v>1.8519295302013401</v>
      </c>
      <c r="K61" t="s">
        <v>71</v>
      </c>
      <c r="L61">
        <v>2</v>
      </c>
      <c r="M61">
        <f t="shared" si="9"/>
        <v>2338</v>
      </c>
      <c r="N61">
        <f t="shared" si="10"/>
        <v>1714</v>
      </c>
      <c r="O61">
        <f t="shared" si="0"/>
        <v>56</v>
      </c>
      <c r="P61" s="1">
        <f t="shared" si="1"/>
        <v>0.59244047338350947</v>
      </c>
      <c r="Q61" s="1">
        <f t="shared" si="2"/>
        <v>1.8519295302013423</v>
      </c>
      <c r="R61" s="1">
        <f t="shared" si="3"/>
        <v>0.57986773591157759</v>
      </c>
      <c r="S61" s="1">
        <f t="shared" si="4"/>
        <v>5.9145263176959038</v>
      </c>
      <c r="T61" s="1" t="str">
        <f t="shared" si="5"/>
        <v>N</v>
      </c>
      <c r="U61">
        <f t="shared" si="6"/>
        <v>9</v>
      </c>
    </row>
    <row r="62" spans="1:21" x14ac:dyDescent="0.25">
      <c r="A62" t="s">
        <v>19</v>
      </c>
      <c r="B62">
        <v>6</v>
      </c>
      <c r="C62">
        <v>2.5662959794696301E-3</v>
      </c>
      <c r="D62" t="s">
        <v>13</v>
      </c>
      <c r="E62">
        <v>2.92397660818713E-3</v>
      </c>
      <c r="F62">
        <v>1</v>
      </c>
      <c r="G62">
        <v>5.8343057176195995E-4</v>
      </c>
      <c r="H62" t="s">
        <v>14</v>
      </c>
      <c r="I62">
        <v>1.1299435028248601E-3</v>
      </c>
      <c r="J62">
        <v>2.59237536656891</v>
      </c>
      <c r="K62" t="s">
        <v>71</v>
      </c>
      <c r="L62">
        <v>2</v>
      </c>
      <c r="M62">
        <f t="shared" si="9"/>
        <v>2338</v>
      </c>
      <c r="N62">
        <f t="shared" si="10"/>
        <v>1714</v>
      </c>
      <c r="O62">
        <f t="shared" si="0"/>
        <v>56</v>
      </c>
      <c r="P62" s="1">
        <f t="shared" si="1"/>
        <v>0.80239746361742581</v>
      </c>
      <c r="Q62" s="1">
        <f t="shared" si="2"/>
        <v>2.5923753665689149</v>
      </c>
      <c r="R62" s="1">
        <f t="shared" si="3"/>
        <v>0.53787749815943231</v>
      </c>
      <c r="S62" s="1">
        <f t="shared" si="4"/>
        <v>12.494313415582443</v>
      </c>
      <c r="T62" s="1" t="str">
        <f t="shared" si="5"/>
        <v>N</v>
      </c>
      <c r="U62">
        <f t="shared" si="6"/>
        <v>6</v>
      </c>
    </row>
    <row r="63" spans="1:21" x14ac:dyDescent="0.25">
      <c r="A63" t="s">
        <v>20</v>
      </c>
      <c r="B63">
        <v>3</v>
      </c>
      <c r="C63">
        <v>1.28314798973482E-3</v>
      </c>
      <c r="D63" t="s">
        <v>13</v>
      </c>
      <c r="E63">
        <v>1.67084377610693E-3</v>
      </c>
      <c r="F63">
        <v>2</v>
      </c>
      <c r="G63">
        <v>1.1668611435239199E-3</v>
      </c>
      <c r="H63" t="s">
        <v>14</v>
      </c>
      <c r="I63">
        <v>1.69491525423729E-3</v>
      </c>
      <c r="J63">
        <v>0.98577405857740596</v>
      </c>
      <c r="K63" t="s">
        <v>71</v>
      </c>
      <c r="L63">
        <v>2</v>
      </c>
      <c r="M63">
        <f t="shared" si="9"/>
        <v>2338</v>
      </c>
      <c r="N63">
        <f t="shared" si="10"/>
        <v>1714</v>
      </c>
      <c r="O63">
        <f t="shared" si="0"/>
        <v>56</v>
      </c>
      <c r="P63" s="1">
        <f t="shared" si="1"/>
        <v>0.76440674665494512</v>
      </c>
      <c r="Q63" s="1">
        <f t="shared" si="2"/>
        <v>0.98577405857740585</v>
      </c>
      <c r="R63" s="1">
        <f t="shared" si="3"/>
        <v>0.2203439986503615</v>
      </c>
      <c r="S63" s="1">
        <f t="shared" si="4"/>
        <v>4.4101518558085617</v>
      </c>
      <c r="T63" s="1" t="str">
        <f t="shared" si="5"/>
        <v>N</v>
      </c>
      <c r="U63">
        <f t="shared" si="6"/>
        <v>3</v>
      </c>
    </row>
    <row r="64" spans="1:21" x14ac:dyDescent="0.25">
      <c r="A64" t="s">
        <v>21</v>
      </c>
      <c r="B64">
        <v>40</v>
      </c>
      <c r="C64">
        <v>1.7108639863130898E-2</v>
      </c>
      <c r="D64" t="s">
        <v>13</v>
      </c>
      <c r="E64">
        <v>1.71261487050961E-2</v>
      </c>
      <c r="F64">
        <v>21</v>
      </c>
      <c r="G64">
        <v>1.2252042007001199E-2</v>
      </c>
      <c r="H64" t="s">
        <v>14</v>
      </c>
      <c r="I64">
        <v>1.24293785310734E-2</v>
      </c>
      <c r="J64">
        <v>1.3844608430243801</v>
      </c>
      <c r="K64" t="s">
        <v>71</v>
      </c>
      <c r="L64">
        <v>2</v>
      </c>
      <c r="M64">
        <f t="shared" si="9"/>
        <v>2338</v>
      </c>
      <c r="N64">
        <f t="shared" si="10"/>
        <v>1714</v>
      </c>
      <c r="O64">
        <f t="shared" si="0"/>
        <v>56</v>
      </c>
      <c r="P64" s="1">
        <f t="shared" si="1"/>
        <v>0.26616134413568177</v>
      </c>
      <c r="Q64" s="1">
        <f t="shared" si="2"/>
        <v>1.384460843024379</v>
      </c>
      <c r="R64" s="1">
        <f t="shared" si="3"/>
        <v>0.82171188217454305</v>
      </c>
      <c r="S64" s="1">
        <f t="shared" si="4"/>
        <v>2.3326081409403709</v>
      </c>
      <c r="T64" s="1" t="str">
        <f t="shared" si="5"/>
        <v>N</v>
      </c>
      <c r="U64">
        <f t="shared" si="6"/>
        <v>40</v>
      </c>
    </row>
    <row r="65" spans="1:21" x14ac:dyDescent="0.25">
      <c r="A65" t="s">
        <v>22</v>
      </c>
      <c r="B65">
        <v>95</v>
      </c>
      <c r="C65">
        <v>4.0633019674935801E-2</v>
      </c>
      <c r="D65" t="s">
        <v>13</v>
      </c>
      <c r="E65">
        <v>4.01002506265664E-2</v>
      </c>
      <c r="F65">
        <v>33</v>
      </c>
      <c r="G65">
        <v>1.9253208868144699E-2</v>
      </c>
      <c r="H65" t="s">
        <v>14</v>
      </c>
      <c r="I65">
        <v>1.92090395480226E-2</v>
      </c>
      <c r="J65">
        <v>2.1330056826908299</v>
      </c>
      <c r="K65" t="s">
        <v>71</v>
      </c>
      <c r="L65">
        <v>2</v>
      </c>
      <c r="M65">
        <f t="shared" si="9"/>
        <v>2338</v>
      </c>
      <c r="N65">
        <f t="shared" si="10"/>
        <v>1714</v>
      </c>
      <c r="O65">
        <f t="shared" si="0"/>
        <v>56</v>
      </c>
      <c r="P65" s="1">
        <f t="shared" si="1"/>
        <v>0.20208817196580803</v>
      </c>
      <c r="Q65" s="1">
        <f t="shared" si="2"/>
        <v>2.1330056826908308</v>
      </c>
      <c r="R65" s="1">
        <f t="shared" si="3"/>
        <v>1.435393871711228</v>
      </c>
      <c r="S65" s="1">
        <f t="shared" si="4"/>
        <v>3.1696618830950998</v>
      </c>
      <c r="T65" s="1" t="str">
        <f t="shared" si="5"/>
        <v>Y</v>
      </c>
      <c r="U65">
        <f t="shared" si="6"/>
        <v>95</v>
      </c>
    </row>
    <row r="66" spans="1:21" x14ac:dyDescent="0.25">
      <c r="A66" t="s">
        <v>23</v>
      </c>
      <c r="B66">
        <v>105</v>
      </c>
      <c r="C66">
        <v>4.4910179640718598E-2</v>
      </c>
      <c r="D66" t="s">
        <v>13</v>
      </c>
      <c r="E66">
        <v>4.42773600668337E-2</v>
      </c>
      <c r="F66">
        <v>84</v>
      </c>
      <c r="G66">
        <v>4.9008168028004701E-2</v>
      </c>
      <c r="H66" t="s">
        <v>14</v>
      </c>
      <c r="I66">
        <v>4.8022598870056499E-2</v>
      </c>
      <c r="J66">
        <v>0.91839777869189598</v>
      </c>
      <c r="K66" t="s">
        <v>71</v>
      </c>
      <c r="L66">
        <v>2</v>
      </c>
      <c r="M66">
        <f t="shared" si="9"/>
        <v>2338</v>
      </c>
      <c r="N66">
        <f t="shared" si="10"/>
        <v>1714</v>
      </c>
      <c r="O66">
        <f t="shared" si="0"/>
        <v>56</v>
      </c>
      <c r="P66" s="1">
        <f t="shared" si="1"/>
        <v>0.14909461054530387</v>
      </c>
      <c r="Q66" s="1">
        <f t="shared" si="2"/>
        <v>0.91839777869189632</v>
      </c>
      <c r="R66" s="1">
        <f t="shared" si="3"/>
        <v>0.68567597070330644</v>
      </c>
      <c r="S66" s="1">
        <f t="shared" si="4"/>
        <v>1.2301065166992327</v>
      </c>
      <c r="T66" s="1" t="str">
        <f t="shared" si="5"/>
        <v>N</v>
      </c>
      <c r="U66">
        <f t="shared" si="6"/>
        <v>105</v>
      </c>
    </row>
    <row r="67" spans="1:21" x14ac:dyDescent="0.25">
      <c r="A67" t="s">
        <v>24</v>
      </c>
      <c r="B67">
        <v>157</v>
      </c>
      <c r="C67">
        <v>6.7151411462788704E-2</v>
      </c>
      <c r="D67" t="s">
        <v>13</v>
      </c>
      <c r="E67">
        <v>6.5998329156223903E-2</v>
      </c>
      <c r="F67">
        <v>115</v>
      </c>
      <c r="G67">
        <v>6.70945157526254E-2</v>
      </c>
      <c r="H67" t="s">
        <v>14</v>
      </c>
      <c r="I67">
        <v>6.5536723163841806E-2</v>
      </c>
      <c r="J67">
        <v>1.00754117574486</v>
      </c>
      <c r="K67" t="s">
        <v>71</v>
      </c>
      <c r="L67">
        <v>2</v>
      </c>
      <c r="M67">
        <f t="shared" si="9"/>
        <v>2338</v>
      </c>
      <c r="N67">
        <f t="shared" si="10"/>
        <v>1714</v>
      </c>
      <c r="O67">
        <f t="shared" ref="O67:O113" si="11">8*7</f>
        <v>56</v>
      </c>
      <c r="P67" s="1">
        <f t="shared" ref="P67:P113" si="12">SQRT(1/(B67+1) +1/(F67+1) + 1/(M67-(B67+1)+O67) + 1/(N67-(F67+1)+O67))</f>
        <v>0.12649753235553229</v>
      </c>
      <c r="Q67" s="1">
        <f t="shared" ref="Q67:Q113" si="13">((B67+1)*(N67-(F67+1)+O67))/((F67+1)*(M67-(B67+1)+O67))</f>
        <v>1.0075411757448647</v>
      </c>
      <c r="R67" s="1">
        <f t="shared" ref="R67:R113" si="14">EXP(LN(Q67)-(1.96*P67))</f>
        <v>0.7862957538319032</v>
      </c>
      <c r="S67" s="1">
        <f t="shared" ref="S67:S113" si="15">EXP(LN(Q67)+(1.96*P67))</f>
        <v>1.2910399374207533</v>
      </c>
      <c r="T67" s="1" t="str">
        <f t="shared" ref="T67:T113" si="16">IF(AND(R67&gt;1,S67&gt;1), "Y", IF(AND(R67&lt;1,S67&lt;1), "Y","N"))</f>
        <v>N</v>
      </c>
      <c r="U67">
        <f t="shared" ref="U67:U113" si="17">MAX(B67,F67)</f>
        <v>157</v>
      </c>
    </row>
    <row r="68" spans="1:21" x14ac:dyDescent="0.25">
      <c r="A68" t="s">
        <v>25</v>
      </c>
      <c r="B68">
        <v>16</v>
      </c>
      <c r="C68">
        <v>6.8434559452523504E-3</v>
      </c>
      <c r="D68" t="s">
        <v>13</v>
      </c>
      <c r="E68">
        <v>7.10108604845447E-3</v>
      </c>
      <c r="F68">
        <v>23</v>
      </c>
      <c r="G68">
        <v>1.34189031505251E-2</v>
      </c>
      <c r="H68" t="s">
        <v>14</v>
      </c>
      <c r="I68">
        <v>1.3559322033898299E-2</v>
      </c>
      <c r="J68">
        <v>0.52029869583508603</v>
      </c>
      <c r="K68" t="s">
        <v>71</v>
      </c>
      <c r="L68">
        <v>2</v>
      </c>
      <c r="M68">
        <f t="shared" si="9"/>
        <v>2338</v>
      </c>
      <c r="N68">
        <f t="shared" si="10"/>
        <v>1714</v>
      </c>
      <c r="O68">
        <f t="shared" si="11"/>
        <v>56</v>
      </c>
      <c r="P68" s="1">
        <f t="shared" si="12"/>
        <v>0.31856495746369767</v>
      </c>
      <c r="Q68" s="1">
        <f t="shared" si="13"/>
        <v>0.52029869583508626</v>
      </c>
      <c r="R68" s="1">
        <f t="shared" si="14"/>
        <v>0.27866650523074449</v>
      </c>
      <c r="S68" s="1">
        <f t="shared" si="15"/>
        <v>0.97145056117718487</v>
      </c>
      <c r="T68" s="1" t="str">
        <f t="shared" si="16"/>
        <v>Y</v>
      </c>
      <c r="U68">
        <f t="shared" si="17"/>
        <v>23</v>
      </c>
    </row>
    <row r="69" spans="1:21" x14ac:dyDescent="0.25">
      <c r="A69" t="s">
        <v>26</v>
      </c>
      <c r="B69">
        <v>8</v>
      </c>
      <c r="C69">
        <v>3.42172797262618E-3</v>
      </c>
      <c r="D69" t="s">
        <v>13</v>
      </c>
      <c r="E69">
        <v>3.7593984962406E-3</v>
      </c>
      <c r="F69">
        <v>7</v>
      </c>
      <c r="G69">
        <v>4.0840140023337204E-3</v>
      </c>
      <c r="H69" t="s">
        <v>14</v>
      </c>
      <c r="I69">
        <v>4.5197740112994404E-3</v>
      </c>
      <c r="J69">
        <v>0.83113207547169798</v>
      </c>
      <c r="K69" t="s">
        <v>71</v>
      </c>
      <c r="L69">
        <v>2</v>
      </c>
      <c r="M69">
        <f t="shared" si="9"/>
        <v>2338</v>
      </c>
      <c r="N69">
        <f t="shared" si="10"/>
        <v>1714</v>
      </c>
      <c r="O69">
        <f t="shared" si="11"/>
        <v>56</v>
      </c>
      <c r="P69" s="1">
        <f t="shared" si="12"/>
        <v>0.48692703273976168</v>
      </c>
      <c r="Q69" s="1">
        <f t="shared" si="13"/>
        <v>0.8311320754716981</v>
      </c>
      <c r="R69" s="1">
        <f t="shared" si="14"/>
        <v>0.32002903742889655</v>
      </c>
      <c r="S69" s="1">
        <f t="shared" si="15"/>
        <v>2.1584932805710442</v>
      </c>
      <c r="T69" s="1" t="str">
        <f t="shared" si="16"/>
        <v>N</v>
      </c>
      <c r="U69">
        <f t="shared" si="17"/>
        <v>8</v>
      </c>
    </row>
    <row r="70" spans="1:21" x14ac:dyDescent="0.25">
      <c r="A70" t="s">
        <v>27</v>
      </c>
      <c r="B70">
        <v>3</v>
      </c>
      <c r="C70">
        <v>1.28314798973482E-3</v>
      </c>
      <c r="D70" t="s">
        <v>13</v>
      </c>
      <c r="E70">
        <v>1.67084377610693E-3</v>
      </c>
      <c r="F70">
        <v>1</v>
      </c>
      <c r="G70">
        <v>5.8343057176195995E-4</v>
      </c>
      <c r="H70" t="s">
        <v>14</v>
      </c>
      <c r="I70">
        <v>1.1299435028248601E-3</v>
      </c>
      <c r="J70">
        <v>1.4794979079497901</v>
      </c>
      <c r="K70" t="s">
        <v>71</v>
      </c>
      <c r="L70">
        <v>2</v>
      </c>
      <c r="M70">
        <f t="shared" si="9"/>
        <v>2338</v>
      </c>
      <c r="N70">
        <f t="shared" si="10"/>
        <v>1714</v>
      </c>
      <c r="O70">
        <f t="shared" si="11"/>
        <v>56</v>
      </c>
      <c r="P70" s="1">
        <f t="shared" si="12"/>
        <v>0.86659334229012486</v>
      </c>
      <c r="Q70" s="1">
        <f t="shared" si="13"/>
        <v>1.4794979079497907</v>
      </c>
      <c r="R70" s="1">
        <f t="shared" si="14"/>
        <v>0.27067940330322965</v>
      </c>
      <c r="S70" s="1">
        <f t="shared" si="15"/>
        <v>8.0867403759408614</v>
      </c>
      <c r="T70" s="1" t="str">
        <f t="shared" si="16"/>
        <v>N</v>
      </c>
      <c r="U70">
        <f t="shared" si="17"/>
        <v>3</v>
      </c>
    </row>
    <row r="71" spans="1:21" x14ac:dyDescent="0.25">
      <c r="A71" t="s">
        <v>28</v>
      </c>
      <c r="B71">
        <v>22</v>
      </c>
      <c r="C71">
        <v>9.4097519247219805E-3</v>
      </c>
      <c r="D71" t="s">
        <v>13</v>
      </c>
      <c r="E71">
        <v>9.60735171261487E-3</v>
      </c>
      <c r="F71">
        <v>24</v>
      </c>
      <c r="G71">
        <v>1.4002333722287E-2</v>
      </c>
      <c r="H71" t="s">
        <v>14</v>
      </c>
      <c r="I71">
        <v>1.41242937853107E-2</v>
      </c>
      <c r="J71">
        <v>0.67709827077182605</v>
      </c>
      <c r="K71" t="s">
        <v>71</v>
      </c>
      <c r="L71">
        <v>2</v>
      </c>
      <c r="M71">
        <f t="shared" si="9"/>
        <v>2338</v>
      </c>
      <c r="N71">
        <f t="shared" si="10"/>
        <v>1714</v>
      </c>
      <c r="O71">
        <f t="shared" si="11"/>
        <v>56</v>
      </c>
      <c r="P71" s="1">
        <f t="shared" si="12"/>
        <v>0.29064254633717224</v>
      </c>
      <c r="Q71" s="1">
        <f t="shared" si="13"/>
        <v>0.67709827077182627</v>
      </c>
      <c r="R71" s="1">
        <f t="shared" si="14"/>
        <v>0.38304674364087232</v>
      </c>
      <c r="S71" s="1">
        <f t="shared" si="15"/>
        <v>1.1968828240765077</v>
      </c>
      <c r="T71" s="1" t="str">
        <f t="shared" si="16"/>
        <v>N</v>
      </c>
      <c r="U71">
        <f t="shared" si="17"/>
        <v>24</v>
      </c>
    </row>
    <row r="72" spans="1:21" x14ac:dyDescent="0.25">
      <c r="A72" t="s">
        <v>29</v>
      </c>
      <c r="B72">
        <v>49</v>
      </c>
      <c r="C72">
        <v>2.09580838323353E-2</v>
      </c>
      <c r="D72" t="s">
        <v>13</v>
      </c>
      <c r="E72">
        <v>2.0885547201336702E-2</v>
      </c>
      <c r="F72">
        <v>20</v>
      </c>
      <c r="G72">
        <v>1.1668611435239199E-2</v>
      </c>
      <c r="H72" t="s">
        <v>14</v>
      </c>
      <c r="I72">
        <v>1.1864406779661E-2</v>
      </c>
      <c r="J72">
        <v>1.77657240370551</v>
      </c>
      <c r="K72" t="s">
        <v>71</v>
      </c>
      <c r="L72">
        <v>2</v>
      </c>
      <c r="M72">
        <f t="shared" si="9"/>
        <v>2338</v>
      </c>
      <c r="N72">
        <f t="shared" si="10"/>
        <v>1714</v>
      </c>
      <c r="O72">
        <f t="shared" si="11"/>
        <v>56</v>
      </c>
      <c r="P72" s="1">
        <f t="shared" si="12"/>
        <v>0.26194927766304987</v>
      </c>
      <c r="Q72" s="1">
        <f t="shared" si="13"/>
        <v>1.7765724037055095</v>
      </c>
      <c r="R72" s="1">
        <f t="shared" si="14"/>
        <v>1.0631809469781117</v>
      </c>
      <c r="S72" s="1">
        <f t="shared" si="15"/>
        <v>2.9686475426209373</v>
      </c>
      <c r="T72" s="1" t="str">
        <f t="shared" si="16"/>
        <v>Y</v>
      </c>
      <c r="U72">
        <f t="shared" si="17"/>
        <v>49</v>
      </c>
    </row>
    <row r="73" spans="1:21" x14ac:dyDescent="0.25">
      <c r="A73" t="s">
        <v>30</v>
      </c>
      <c r="B73">
        <v>57</v>
      </c>
      <c r="C73">
        <v>2.4379811804961501E-2</v>
      </c>
      <c r="D73" t="s">
        <v>13</v>
      </c>
      <c r="E73">
        <v>2.42272347535505E-2</v>
      </c>
      <c r="F73">
        <v>45</v>
      </c>
      <c r="G73">
        <v>2.6254375729288199E-2</v>
      </c>
      <c r="H73" t="s">
        <v>14</v>
      </c>
      <c r="I73">
        <v>2.5988700564971701E-2</v>
      </c>
      <c r="J73">
        <v>0.93053901131626005</v>
      </c>
      <c r="K73" t="s">
        <v>71</v>
      </c>
      <c r="L73">
        <v>2</v>
      </c>
      <c r="M73">
        <f t="shared" si="9"/>
        <v>2338</v>
      </c>
      <c r="N73">
        <f t="shared" si="10"/>
        <v>1714</v>
      </c>
      <c r="O73">
        <f t="shared" si="11"/>
        <v>56</v>
      </c>
      <c r="P73" s="1">
        <f t="shared" si="12"/>
        <v>0.19997159383427576</v>
      </c>
      <c r="Q73" s="1">
        <f t="shared" si="13"/>
        <v>0.93053901131625971</v>
      </c>
      <c r="R73" s="1">
        <f t="shared" si="14"/>
        <v>0.62880404652010558</v>
      </c>
      <c r="S73" s="1">
        <f t="shared" si="15"/>
        <v>1.3770631031614322</v>
      </c>
      <c r="T73" s="1" t="str">
        <f t="shared" si="16"/>
        <v>N</v>
      </c>
      <c r="U73">
        <f t="shared" si="17"/>
        <v>57</v>
      </c>
    </row>
    <row r="74" spans="1:21" x14ac:dyDescent="0.25">
      <c r="A74" t="s">
        <v>31</v>
      </c>
      <c r="B74">
        <v>22</v>
      </c>
      <c r="C74">
        <v>9.4097519247219805E-3</v>
      </c>
      <c r="D74" t="s">
        <v>13</v>
      </c>
      <c r="E74">
        <v>9.60735171261487E-3</v>
      </c>
      <c r="F74">
        <v>24</v>
      </c>
      <c r="G74">
        <v>1.4002333722287E-2</v>
      </c>
      <c r="H74" t="s">
        <v>14</v>
      </c>
      <c r="I74">
        <v>1.41242937853107E-2</v>
      </c>
      <c r="J74">
        <v>0.67709827077182605</v>
      </c>
      <c r="K74" t="s">
        <v>71</v>
      </c>
      <c r="L74">
        <v>2</v>
      </c>
      <c r="M74">
        <f t="shared" si="9"/>
        <v>2338</v>
      </c>
      <c r="N74">
        <f t="shared" si="10"/>
        <v>1714</v>
      </c>
      <c r="O74">
        <f t="shared" si="11"/>
        <v>56</v>
      </c>
      <c r="P74" s="1">
        <f t="shared" si="12"/>
        <v>0.29064254633717224</v>
      </c>
      <c r="Q74" s="1">
        <f t="shared" si="13"/>
        <v>0.67709827077182627</v>
      </c>
      <c r="R74" s="1">
        <f t="shared" si="14"/>
        <v>0.38304674364087232</v>
      </c>
      <c r="S74" s="1">
        <f t="shared" si="15"/>
        <v>1.1968828240765077</v>
      </c>
      <c r="T74" s="1" t="str">
        <f t="shared" si="16"/>
        <v>N</v>
      </c>
      <c r="U74">
        <f t="shared" si="17"/>
        <v>24</v>
      </c>
    </row>
    <row r="75" spans="1:21" x14ac:dyDescent="0.25">
      <c r="A75" t="s">
        <v>32</v>
      </c>
      <c r="B75">
        <v>25</v>
      </c>
      <c r="C75">
        <v>1.0692899914456801E-2</v>
      </c>
      <c r="D75" t="s">
        <v>13</v>
      </c>
      <c r="E75">
        <v>1.08604845446951E-2</v>
      </c>
      <c r="F75">
        <v>19</v>
      </c>
      <c r="G75">
        <v>1.1085180863477199E-2</v>
      </c>
      <c r="H75" t="s">
        <v>14</v>
      </c>
      <c r="I75">
        <v>1.12994350282486E-2</v>
      </c>
      <c r="J75">
        <v>0.96072635135135098</v>
      </c>
      <c r="K75" t="s">
        <v>71</v>
      </c>
      <c r="L75">
        <v>2</v>
      </c>
      <c r="M75">
        <f t="shared" si="9"/>
        <v>2338</v>
      </c>
      <c r="N75">
        <f t="shared" si="10"/>
        <v>1714</v>
      </c>
      <c r="O75">
        <f t="shared" si="11"/>
        <v>56</v>
      </c>
      <c r="P75" s="1">
        <f t="shared" si="12"/>
        <v>0.29909072926164787</v>
      </c>
      <c r="Q75" s="1">
        <f t="shared" si="13"/>
        <v>0.96072635135135132</v>
      </c>
      <c r="R75" s="1">
        <f t="shared" si="14"/>
        <v>0.53457486439692303</v>
      </c>
      <c r="S75" s="1">
        <f t="shared" si="15"/>
        <v>1.7265965604689453</v>
      </c>
      <c r="T75" s="1" t="str">
        <f t="shared" si="16"/>
        <v>N</v>
      </c>
      <c r="U75">
        <f t="shared" si="17"/>
        <v>25</v>
      </c>
    </row>
    <row r="76" spans="1:21" x14ac:dyDescent="0.25">
      <c r="A76" t="s">
        <v>33</v>
      </c>
      <c r="B76">
        <v>57</v>
      </c>
      <c r="C76">
        <v>2.4379811804961501E-2</v>
      </c>
      <c r="D76" t="s">
        <v>13</v>
      </c>
      <c r="E76">
        <v>2.42272347535505E-2</v>
      </c>
      <c r="F76">
        <v>49</v>
      </c>
      <c r="G76">
        <v>2.8588098016336098E-2</v>
      </c>
      <c r="H76" t="s">
        <v>14</v>
      </c>
      <c r="I76">
        <v>2.82485875706215E-2</v>
      </c>
      <c r="J76">
        <v>0.85410958904109602</v>
      </c>
      <c r="K76" t="s">
        <v>71</v>
      </c>
      <c r="L76">
        <v>2</v>
      </c>
      <c r="M76">
        <f t="shared" si="9"/>
        <v>2338</v>
      </c>
      <c r="N76">
        <f t="shared" si="10"/>
        <v>1714</v>
      </c>
      <c r="O76">
        <f t="shared" si="11"/>
        <v>56</v>
      </c>
      <c r="P76" s="1">
        <f t="shared" si="12"/>
        <v>0.19557826272610884</v>
      </c>
      <c r="Q76" s="1">
        <f t="shared" si="13"/>
        <v>0.85410958904109591</v>
      </c>
      <c r="R76" s="1">
        <f t="shared" si="14"/>
        <v>0.58214881738303248</v>
      </c>
      <c r="S76" s="1">
        <f t="shared" si="15"/>
        <v>1.2531214842474954</v>
      </c>
      <c r="T76" s="1" t="str">
        <f t="shared" si="16"/>
        <v>N</v>
      </c>
      <c r="U76">
        <f t="shared" si="17"/>
        <v>57</v>
      </c>
    </row>
    <row r="77" spans="1:21" x14ac:dyDescent="0.25">
      <c r="A77" t="s">
        <v>34</v>
      </c>
      <c r="B77">
        <v>28</v>
      </c>
      <c r="C77">
        <v>1.19760479041916E-2</v>
      </c>
      <c r="D77" t="s">
        <v>13</v>
      </c>
      <c r="E77">
        <v>1.21136173767753E-2</v>
      </c>
      <c r="F77">
        <v>22</v>
      </c>
      <c r="G77">
        <v>1.28354725787631E-2</v>
      </c>
      <c r="H77" t="s">
        <v>14</v>
      </c>
      <c r="I77">
        <v>1.2994350282485899E-2</v>
      </c>
      <c r="J77">
        <v>0.93139075282654704</v>
      </c>
      <c r="K77" t="s">
        <v>71</v>
      </c>
      <c r="L77">
        <v>2</v>
      </c>
      <c r="M77">
        <f t="shared" si="9"/>
        <v>2338</v>
      </c>
      <c r="N77">
        <f t="shared" si="10"/>
        <v>1714</v>
      </c>
      <c r="O77">
        <f t="shared" si="11"/>
        <v>56</v>
      </c>
      <c r="P77" s="1">
        <f t="shared" si="12"/>
        <v>0.28099156983204449</v>
      </c>
      <c r="Q77" s="1">
        <f t="shared" si="13"/>
        <v>0.9313907528265466</v>
      </c>
      <c r="R77" s="1">
        <f t="shared" si="14"/>
        <v>0.53696634773050578</v>
      </c>
      <c r="S77" s="1">
        <f t="shared" si="15"/>
        <v>1.6155365007830602</v>
      </c>
      <c r="T77" s="1" t="str">
        <f t="shared" si="16"/>
        <v>N</v>
      </c>
      <c r="U77">
        <f t="shared" si="17"/>
        <v>28</v>
      </c>
    </row>
    <row r="78" spans="1:21" x14ac:dyDescent="0.25">
      <c r="A78" t="s">
        <v>35</v>
      </c>
      <c r="B78">
        <v>42</v>
      </c>
      <c r="C78">
        <v>1.79640718562874E-2</v>
      </c>
      <c r="D78" t="s">
        <v>13</v>
      </c>
      <c r="E78">
        <v>1.7961570593149501E-2</v>
      </c>
      <c r="F78">
        <v>55</v>
      </c>
      <c r="G78">
        <v>3.2088681446907803E-2</v>
      </c>
      <c r="H78" t="s">
        <v>14</v>
      </c>
      <c r="I78">
        <v>3.1638418079096002E-2</v>
      </c>
      <c r="J78">
        <v>0.55980737680014603</v>
      </c>
      <c r="K78" t="s">
        <v>71</v>
      </c>
      <c r="L78">
        <v>2</v>
      </c>
      <c r="M78">
        <f t="shared" si="9"/>
        <v>2338</v>
      </c>
      <c r="N78">
        <f t="shared" si="10"/>
        <v>1714</v>
      </c>
      <c r="O78">
        <f t="shared" si="11"/>
        <v>56</v>
      </c>
      <c r="P78" s="1">
        <f t="shared" si="12"/>
        <v>0.20523581143869032</v>
      </c>
      <c r="Q78" s="1">
        <f t="shared" si="13"/>
        <v>0.55980737680014581</v>
      </c>
      <c r="R78" s="1">
        <f t="shared" si="14"/>
        <v>0.37440217884021987</v>
      </c>
      <c r="S78" s="1">
        <f t="shared" si="15"/>
        <v>0.83702584234586019</v>
      </c>
      <c r="T78" s="1" t="str">
        <f t="shared" si="16"/>
        <v>Y</v>
      </c>
      <c r="U78">
        <f t="shared" si="17"/>
        <v>55</v>
      </c>
    </row>
    <row r="79" spans="1:21" x14ac:dyDescent="0.25">
      <c r="A79" t="s">
        <v>36</v>
      </c>
      <c r="B79">
        <v>8</v>
      </c>
      <c r="C79">
        <v>3.42172797262618E-3</v>
      </c>
      <c r="D79" t="s">
        <v>13</v>
      </c>
      <c r="E79">
        <v>3.7593984962406E-3</v>
      </c>
      <c r="F79">
        <v>0</v>
      </c>
      <c r="G79">
        <v>0</v>
      </c>
      <c r="H79" t="s">
        <v>14</v>
      </c>
      <c r="I79">
        <v>5.6497175141242896E-4</v>
      </c>
      <c r="J79">
        <v>6.6754716981132098</v>
      </c>
      <c r="K79" t="s">
        <v>71</v>
      </c>
      <c r="L79">
        <v>2</v>
      </c>
      <c r="M79">
        <f t="shared" si="9"/>
        <v>2338</v>
      </c>
      <c r="N79">
        <f t="shared" si="10"/>
        <v>1714</v>
      </c>
      <c r="O79">
        <f t="shared" si="11"/>
        <v>56</v>
      </c>
      <c r="P79" s="1">
        <f t="shared" si="12"/>
        <v>1.0545594764866422</v>
      </c>
      <c r="Q79" s="1">
        <f t="shared" si="13"/>
        <v>6.6754716981132072</v>
      </c>
      <c r="R79" s="1">
        <f t="shared" si="14"/>
        <v>0.84493404684656881</v>
      </c>
      <c r="S79" s="1">
        <f t="shared" si="15"/>
        <v>52.740119253831423</v>
      </c>
      <c r="T79" s="1" t="str">
        <f t="shared" si="16"/>
        <v>N</v>
      </c>
      <c r="U79">
        <f t="shared" si="17"/>
        <v>8</v>
      </c>
    </row>
    <row r="80" spans="1:21" x14ac:dyDescent="0.25">
      <c r="A80" t="s">
        <v>37</v>
      </c>
      <c r="B80">
        <v>81</v>
      </c>
      <c r="C80">
        <v>3.4644995722840001E-2</v>
      </c>
      <c r="D80" t="s">
        <v>13</v>
      </c>
      <c r="E80">
        <v>3.4252297410192097E-2</v>
      </c>
      <c r="F80">
        <v>61</v>
      </c>
      <c r="G80">
        <v>3.5589264877479598E-2</v>
      </c>
      <c r="H80" t="s">
        <v>14</v>
      </c>
      <c r="I80">
        <v>3.5028248587570601E-2</v>
      </c>
      <c r="J80">
        <v>0.97706217211742397</v>
      </c>
      <c r="K80" t="s">
        <v>71</v>
      </c>
      <c r="L80">
        <v>2</v>
      </c>
      <c r="M80">
        <f t="shared" si="9"/>
        <v>2338</v>
      </c>
      <c r="N80">
        <f t="shared" si="10"/>
        <v>1714</v>
      </c>
      <c r="O80">
        <f t="shared" si="11"/>
        <v>56</v>
      </c>
      <c r="P80" s="1">
        <f t="shared" si="12"/>
        <v>0.17129553483531887</v>
      </c>
      <c r="Q80" s="1">
        <f t="shared" si="13"/>
        <v>0.97706217211742385</v>
      </c>
      <c r="R80" s="1">
        <f t="shared" si="14"/>
        <v>0.69841329274222164</v>
      </c>
      <c r="S80" s="1">
        <f t="shared" si="15"/>
        <v>1.3668847630813519</v>
      </c>
      <c r="T80" s="1" t="str">
        <f t="shared" si="16"/>
        <v>N</v>
      </c>
      <c r="U80">
        <f t="shared" si="17"/>
        <v>81</v>
      </c>
    </row>
    <row r="81" spans="1:21" x14ac:dyDescent="0.25">
      <c r="A81" t="s">
        <v>38</v>
      </c>
      <c r="B81">
        <v>26</v>
      </c>
      <c r="C81">
        <v>1.11206159110351E-2</v>
      </c>
      <c r="D81" t="s">
        <v>13</v>
      </c>
      <c r="E81">
        <v>1.12781954887218E-2</v>
      </c>
      <c r="F81">
        <v>23</v>
      </c>
      <c r="G81">
        <v>1.34189031505251E-2</v>
      </c>
      <c r="H81" t="s">
        <v>14</v>
      </c>
      <c r="I81">
        <v>1.3559322033898299E-2</v>
      </c>
      <c r="J81">
        <v>0.82984790874524705</v>
      </c>
      <c r="K81" t="s">
        <v>71</v>
      </c>
      <c r="L81">
        <v>2</v>
      </c>
      <c r="M81">
        <f t="shared" si="9"/>
        <v>2338</v>
      </c>
      <c r="N81">
        <f t="shared" si="10"/>
        <v>1714</v>
      </c>
      <c r="O81">
        <f t="shared" si="11"/>
        <v>56</v>
      </c>
      <c r="P81" s="1">
        <f t="shared" si="12"/>
        <v>0.28230996634460187</v>
      </c>
      <c r="Q81" s="1">
        <f t="shared" si="13"/>
        <v>0.82984790874524716</v>
      </c>
      <c r="R81" s="1">
        <f t="shared" si="14"/>
        <v>0.47719008258186779</v>
      </c>
      <c r="S81" s="1">
        <f t="shared" si="15"/>
        <v>1.4431304773202493</v>
      </c>
      <c r="T81" s="1" t="str">
        <f t="shared" si="16"/>
        <v>N</v>
      </c>
      <c r="U81">
        <f t="shared" si="17"/>
        <v>26</v>
      </c>
    </row>
    <row r="82" spans="1:21" x14ac:dyDescent="0.25">
      <c r="A82" t="s">
        <v>39</v>
      </c>
      <c r="B82">
        <v>221</v>
      </c>
      <c r="C82">
        <v>9.4525235243798106E-2</v>
      </c>
      <c r="D82" t="s">
        <v>13</v>
      </c>
      <c r="E82">
        <v>9.2731829573934804E-2</v>
      </c>
      <c r="F82">
        <v>146</v>
      </c>
      <c r="G82">
        <v>8.5180863477246196E-2</v>
      </c>
      <c r="H82" t="s">
        <v>14</v>
      </c>
      <c r="I82">
        <v>8.30508474576271E-2</v>
      </c>
      <c r="J82">
        <v>1.1284812267448401</v>
      </c>
      <c r="K82" t="s">
        <v>71</v>
      </c>
      <c r="L82">
        <v>2</v>
      </c>
      <c r="M82">
        <f t="shared" si="9"/>
        <v>2338</v>
      </c>
      <c r="N82">
        <f t="shared" si="10"/>
        <v>1714</v>
      </c>
      <c r="O82">
        <f t="shared" si="11"/>
        <v>56</v>
      </c>
      <c r="P82" s="1">
        <f t="shared" si="12"/>
        <v>0.11128240514403394</v>
      </c>
      <c r="Q82" s="1">
        <f t="shared" si="13"/>
        <v>1.1284812267448416</v>
      </c>
      <c r="R82" s="1">
        <f t="shared" si="14"/>
        <v>0.90733746344316624</v>
      </c>
      <c r="S82" s="1">
        <f t="shared" si="15"/>
        <v>1.4035239703240914</v>
      </c>
      <c r="T82" s="1" t="str">
        <f t="shared" si="16"/>
        <v>N</v>
      </c>
      <c r="U82">
        <f t="shared" si="17"/>
        <v>221</v>
      </c>
    </row>
    <row r="83" spans="1:21" x14ac:dyDescent="0.25">
      <c r="A83" t="s">
        <v>40</v>
      </c>
      <c r="B83">
        <v>1</v>
      </c>
      <c r="C83">
        <v>4.2771599657827201E-4</v>
      </c>
      <c r="D83" t="s">
        <v>13</v>
      </c>
      <c r="E83">
        <v>8.3542188805346695E-4</v>
      </c>
      <c r="F83">
        <v>3</v>
      </c>
      <c r="G83">
        <v>1.75029171528588E-3</v>
      </c>
      <c r="H83" t="s">
        <v>14</v>
      </c>
      <c r="I83">
        <v>2.2598870056497202E-3</v>
      </c>
      <c r="J83">
        <v>0.36914715719063501</v>
      </c>
      <c r="K83" t="s">
        <v>71</v>
      </c>
      <c r="L83">
        <v>2</v>
      </c>
      <c r="M83">
        <f t="shared" si="9"/>
        <v>2338</v>
      </c>
      <c r="N83">
        <f t="shared" si="10"/>
        <v>1714</v>
      </c>
      <c r="O83">
        <f t="shared" si="11"/>
        <v>56</v>
      </c>
      <c r="P83" s="1">
        <f t="shared" si="12"/>
        <v>0.86659351002433516</v>
      </c>
      <c r="Q83" s="1">
        <f t="shared" si="13"/>
        <v>0.36914715719063546</v>
      </c>
      <c r="R83" s="1">
        <f t="shared" si="14"/>
        <v>6.7536762879330567E-2</v>
      </c>
      <c r="S83" s="1">
        <f t="shared" si="15"/>
        <v>2.0177103232709519</v>
      </c>
      <c r="T83" s="1" t="str">
        <f t="shared" si="16"/>
        <v>N</v>
      </c>
      <c r="U83">
        <f t="shared" si="17"/>
        <v>3</v>
      </c>
    </row>
    <row r="84" spans="1:21" x14ac:dyDescent="0.25">
      <c r="A84" t="s">
        <v>41</v>
      </c>
      <c r="B84">
        <v>3</v>
      </c>
      <c r="C84">
        <v>1.28314798973482E-3</v>
      </c>
      <c r="D84" t="s">
        <v>13</v>
      </c>
      <c r="E84">
        <v>1.67084377610693E-3</v>
      </c>
      <c r="F84">
        <v>4</v>
      </c>
      <c r="G84">
        <v>2.3337222870478398E-3</v>
      </c>
      <c r="H84" t="s">
        <v>14</v>
      </c>
      <c r="I84">
        <v>2.8248587570621499E-3</v>
      </c>
      <c r="J84">
        <v>0.59079497907949796</v>
      </c>
      <c r="K84" t="s">
        <v>71</v>
      </c>
      <c r="L84">
        <v>2</v>
      </c>
      <c r="M84">
        <f t="shared" si="9"/>
        <v>2338</v>
      </c>
      <c r="N84">
        <f t="shared" si="10"/>
        <v>1714</v>
      </c>
      <c r="O84">
        <f t="shared" si="11"/>
        <v>56</v>
      </c>
      <c r="P84" s="1">
        <f t="shared" si="12"/>
        <v>0.67155415439099275</v>
      </c>
      <c r="Q84" s="1">
        <f t="shared" si="13"/>
        <v>0.59079497907949796</v>
      </c>
      <c r="R84" s="1">
        <f t="shared" si="14"/>
        <v>0.15841575051452336</v>
      </c>
      <c r="S84" s="1">
        <f t="shared" si="15"/>
        <v>2.2033081064975604</v>
      </c>
      <c r="T84" s="1" t="str">
        <f t="shared" si="16"/>
        <v>N</v>
      </c>
      <c r="U84">
        <f t="shared" si="17"/>
        <v>4</v>
      </c>
    </row>
    <row r="85" spans="1:21" x14ac:dyDescent="0.25">
      <c r="A85" t="s">
        <v>42</v>
      </c>
      <c r="B85">
        <v>12</v>
      </c>
      <c r="C85">
        <v>5.1325919589392602E-3</v>
      </c>
      <c r="D85" t="s">
        <v>13</v>
      </c>
      <c r="E85">
        <v>5.4302422723475404E-3</v>
      </c>
      <c r="F85">
        <v>9</v>
      </c>
      <c r="G85">
        <v>5.2508751458576397E-3</v>
      </c>
      <c r="H85" t="s">
        <v>14</v>
      </c>
      <c r="I85">
        <v>5.6497175141242903E-3</v>
      </c>
      <c r="J85">
        <v>0.96094078118437598</v>
      </c>
      <c r="K85" t="s">
        <v>71</v>
      </c>
      <c r="L85">
        <v>2</v>
      </c>
      <c r="M85">
        <f t="shared" si="9"/>
        <v>2338</v>
      </c>
      <c r="N85">
        <f t="shared" si="10"/>
        <v>1714</v>
      </c>
      <c r="O85">
        <f t="shared" si="11"/>
        <v>56</v>
      </c>
      <c r="P85" s="1">
        <f t="shared" si="12"/>
        <v>0.42179527064848271</v>
      </c>
      <c r="Q85" s="1">
        <f t="shared" si="13"/>
        <v>0.96094078118437631</v>
      </c>
      <c r="R85" s="1">
        <f t="shared" si="14"/>
        <v>0.4203947095183766</v>
      </c>
      <c r="S85" s="1">
        <f t="shared" si="15"/>
        <v>2.196524275962314</v>
      </c>
      <c r="T85" s="1" t="str">
        <f t="shared" si="16"/>
        <v>N</v>
      </c>
      <c r="U85">
        <f t="shared" si="17"/>
        <v>12</v>
      </c>
    </row>
    <row r="86" spans="1:21" x14ac:dyDescent="0.25">
      <c r="A86" t="s">
        <v>43</v>
      </c>
      <c r="B86">
        <v>8</v>
      </c>
      <c r="C86">
        <v>3.42172797262618E-3</v>
      </c>
      <c r="D86" t="s">
        <v>13</v>
      </c>
      <c r="E86">
        <v>3.7593984962406E-3</v>
      </c>
      <c r="F86">
        <v>6</v>
      </c>
      <c r="G86">
        <v>3.5005834305717599E-3</v>
      </c>
      <c r="H86" t="s">
        <v>14</v>
      </c>
      <c r="I86">
        <v>3.9548022598870098E-3</v>
      </c>
      <c r="J86">
        <v>0.95040431266846404</v>
      </c>
      <c r="K86" t="s">
        <v>71</v>
      </c>
      <c r="L86">
        <v>2</v>
      </c>
      <c r="M86">
        <f t="shared" si="9"/>
        <v>2338</v>
      </c>
      <c r="N86">
        <f t="shared" si="10"/>
        <v>1714</v>
      </c>
      <c r="O86">
        <f t="shared" si="11"/>
        <v>56</v>
      </c>
      <c r="P86" s="1">
        <f t="shared" si="12"/>
        <v>0.50493044684834498</v>
      </c>
      <c r="Q86" s="1">
        <f t="shared" si="13"/>
        <v>0.95040431266846359</v>
      </c>
      <c r="R86" s="1">
        <f t="shared" si="14"/>
        <v>0.35326688185034832</v>
      </c>
      <c r="S86" s="1">
        <f t="shared" si="15"/>
        <v>2.5569007567526785</v>
      </c>
      <c r="T86" s="1" t="str">
        <f t="shared" si="16"/>
        <v>N</v>
      </c>
      <c r="U86">
        <f t="shared" si="17"/>
        <v>8</v>
      </c>
    </row>
    <row r="87" spans="1:21" x14ac:dyDescent="0.25">
      <c r="A87" t="s">
        <v>44</v>
      </c>
      <c r="B87">
        <v>32</v>
      </c>
      <c r="C87">
        <v>1.3686911890504701E-2</v>
      </c>
      <c r="D87" t="s">
        <v>13</v>
      </c>
      <c r="E87">
        <v>1.37844611528822E-2</v>
      </c>
      <c r="F87">
        <v>20</v>
      </c>
      <c r="G87">
        <v>1.1668611435239199E-2</v>
      </c>
      <c r="H87" t="s">
        <v>14</v>
      </c>
      <c r="I87">
        <v>1.1864406779661E-2</v>
      </c>
      <c r="J87">
        <v>1.16409511708114</v>
      </c>
      <c r="K87" t="s">
        <v>71</v>
      </c>
      <c r="L87">
        <v>2</v>
      </c>
      <c r="M87">
        <f t="shared" si="9"/>
        <v>2338</v>
      </c>
      <c r="N87">
        <f t="shared" si="10"/>
        <v>1714</v>
      </c>
      <c r="O87">
        <f t="shared" si="11"/>
        <v>56</v>
      </c>
      <c r="P87" s="1">
        <f t="shared" si="12"/>
        <v>0.2809223781657717</v>
      </c>
      <c r="Q87" s="1">
        <f t="shared" si="13"/>
        <v>1.16409511708114</v>
      </c>
      <c r="R87" s="1">
        <f t="shared" si="14"/>
        <v>0.67121632666897801</v>
      </c>
      <c r="S87" s="1">
        <f t="shared" si="15"/>
        <v>2.0188982117540966</v>
      </c>
      <c r="T87" s="1" t="str">
        <f t="shared" si="16"/>
        <v>N</v>
      </c>
      <c r="U87">
        <f t="shared" si="17"/>
        <v>32</v>
      </c>
    </row>
    <row r="88" spans="1:21" x14ac:dyDescent="0.25">
      <c r="A88" t="s">
        <v>45</v>
      </c>
      <c r="B88">
        <v>18</v>
      </c>
      <c r="C88">
        <v>7.6988879384088998E-3</v>
      </c>
      <c r="D88" t="s">
        <v>13</v>
      </c>
      <c r="E88">
        <v>7.9365079365079395E-3</v>
      </c>
      <c r="F88">
        <v>35</v>
      </c>
      <c r="G88">
        <v>2.0420070011668599E-2</v>
      </c>
      <c r="H88" t="s">
        <v>14</v>
      </c>
      <c r="I88">
        <v>2.0338983050847501E-2</v>
      </c>
      <c r="J88">
        <v>0.38533333333333297</v>
      </c>
      <c r="K88" t="s">
        <v>71</v>
      </c>
      <c r="L88">
        <v>2</v>
      </c>
      <c r="M88">
        <f t="shared" si="9"/>
        <v>2338</v>
      </c>
      <c r="N88">
        <f t="shared" si="10"/>
        <v>1714</v>
      </c>
      <c r="O88">
        <f t="shared" si="11"/>
        <v>56</v>
      </c>
      <c r="P88" s="1">
        <f t="shared" si="12"/>
        <v>0.2853193134462999</v>
      </c>
      <c r="Q88" s="1">
        <f t="shared" si="13"/>
        <v>0.38533333333333336</v>
      </c>
      <c r="R88" s="1">
        <f t="shared" si="14"/>
        <v>0.22027635259324618</v>
      </c>
      <c r="S88" s="1">
        <f t="shared" si="15"/>
        <v>0.6740704393810194</v>
      </c>
      <c r="T88" s="1" t="str">
        <f t="shared" si="16"/>
        <v>Y</v>
      </c>
      <c r="U88">
        <f t="shared" si="17"/>
        <v>35</v>
      </c>
    </row>
    <row r="89" spans="1:21" x14ac:dyDescent="0.25">
      <c r="A89" t="s">
        <v>46</v>
      </c>
      <c r="B89">
        <v>149</v>
      </c>
      <c r="C89">
        <v>6.3729683490162503E-2</v>
      </c>
      <c r="D89" t="s">
        <v>13</v>
      </c>
      <c r="E89">
        <v>6.2656641604009994E-2</v>
      </c>
      <c r="F89">
        <v>93</v>
      </c>
      <c r="G89">
        <v>5.4259043173862299E-2</v>
      </c>
      <c r="H89" t="s">
        <v>14</v>
      </c>
      <c r="I89">
        <v>5.3107344632768401E-2</v>
      </c>
      <c r="J89">
        <v>1.19183069746274</v>
      </c>
      <c r="K89" t="s">
        <v>71</v>
      </c>
      <c r="L89">
        <v>2</v>
      </c>
      <c r="M89">
        <f t="shared" si="9"/>
        <v>2338</v>
      </c>
      <c r="N89">
        <f t="shared" si="10"/>
        <v>1714</v>
      </c>
      <c r="O89">
        <f t="shared" si="11"/>
        <v>56</v>
      </c>
      <c r="P89" s="1">
        <f t="shared" si="12"/>
        <v>0.13545204335408989</v>
      </c>
      <c r="Q89" s="1">
        <f t="shared" si="13"/>
        <v>1.1918306974627375</v>
      </c>
      <c r="R89" s="1">
        <f t="shared" si="14"/>
        <v>0.91393531739347356</v>
      </c>
      <c r="S89" s="1">
        <f t="shared" si="15"/>
        <v>1.5542242261363113</v>
      </c>
      <c r="T89" s="1" t="str">
        <f t="shared" si="16"/>
        <v>N</v>
      </c>
      <c r="U89">
        <f t="shared" si="17"/>
        <v>149</v>
      </c>
    </row>
    <row r="90" spans="1:21" x14ac:dyDescent="0.25">
      <c r="A90" t="s">
        <v>47</v>
      </c>
      <c r="B90">
        <v>138</v>
      </c>
      <c r="C90">
        <v>5.9024807527801502E-2</v>
      </c>
      <c r="D90" t="s">
        <v>13</v>
      </c>
      <c r="E90">
        <v>5.8061821219716002E-2</v>
      </c>
      <c r="F90">
        <v>91</v>
      </c>
      <c r="G90">
        <v>5.30921820303384E-2</v>
      </c>
      <c r="H90" t="s">
        <v>14</v>
      </c>
      <c r="I90">
        <v>5.19774011299435E-2</v>
      </c>
      <c r="J90">
        <v>1.1242745589511201</v>
      </c>
      <c r="K90" t="s">
        <v>71</v>
      </c>
      <c r="L90">
        <v>2</v>
      </c>
      <c r="M90">
        <f t="shared" si="9"/>
        <v>2338</v>
      </c>
      <c r="N90">
        <f t="shared" si="10"/>
        <v>1714</v>
      </c>
      <c r="O90">
        <f t="shared" si="11"/>
        <v>56</v>
      </c>
      <c r="P90" s="1">
        <f t="shared" si="12"/>
        <v>0.13821438549719495</v>
      </c>
      <c r="Q90" s="1">
        <f t="shared" si="13"/>
        <v>1.1242745589511232</v>
      </c>
      <c r="R90" s="1">
        <f t="shared" si="14"/>
        <v>0.85747590076382596</v>
      </c>
      <c r="S90" s="1">
        <f t="shared" si="15"/>
        <v>1.4740860737646357</v>
      </c>
      <c r="T90" s="1" t="str">
        <f t="shared" si="16"/>
        <v>N</v>
      </c>
      <c r="U90">
        <f t="shared" si="17"/>
        <v>138</v>
      </c>
    </row>
    <row r="91" spans="1:21" x14ac:dyDescent="0.25">
      <c r="A91" t="s">
        <v>48</v>
      </c>
      <c r="B91">
        <v>9</v>
      </c>
      <c r="C91">
        <v>3.8494439692044499E-3</v>
      </c>
      <c r="D91" t="s">
        <v>13</v>
      </c>
      <c r="E91">
        <v>4.1771094402673296E-3</v>
      </c>
      <c r="F91">
        <v>3</v>
      </c>
      <c r="G91">
        <v>1.75029171528588E-3</v>
      </c>
      <c r="H91" t="s">
        <v>14</v>
      </c>
      <c r="I91">
        <v>2.2598870056497202E-3</v>
      </c>
      <c r="J91">
        <v>1.8519295302013401</v>
      </c>
      <c r="K91" t="s">
        <v>71</v>
      </c>
      <c r="L91">
        <v>2</v>
      </c>
      <c r="M91">
        <f t="shared" si="9"/>
        <v>2338</v>
      </c>
      <c r="N91">
        <f t="shared" si="10"/>
        <v>1714</v>
      </c>
      <c r="O91">
        <f t="shared" si="11"/>
        <v>56</v>
      </c>
      <c r="P91" s="1">
        <f t="shared" si="12"/>
        <v>0.59244047338350947</v>
      </c>
      <c r="Q91" s="1">
        <f t="shared" si="13"/>
        <v>1.8519295302013423</v>
      </c>
      <c r="R91" s="1">
        <f t="shared" si="14"/>
        <v>0.57986773591157759</v>
      </c>
      <c r="S91" s="1">
        <f t="shared" si="15"/>
        <v>5.9145263176959038</v>
      </c>
      <c r="T91" s="1" t="str">
        <f t="shared" si="16"/>
        <v>N</v>
      </c>
      <c r="U91">
        <f t="shared" si="17"/>
        <v>9</v>
      </c>
    </row>
    <row r="92" spans="1:21" x14ac:dyDescent="0.25">
      <c r="A92" t="s">
        <v>49</v>
      </c>
      <c r="B92">
        <v>9</v>
      </c>
      <c r="C92">
        <v>3.8494439692044499E-3</v>
      </c>
      <c r="D92" t="s">
        <v>13</v>
      </c>
      <c r="E92">
        <v>4.1771094402673296E-3</v>
      </c>
      <c r="F92">
        <v>10</v>
      </c>
      <c r="G92">
        <v>5.8343057176195997E-3</v>
      </c>
      <c r="H92" t="s">
        <v>14</v>
      </c>
      <c r="I92">
        <v>6.21468926553672E-3</v>
      </c>
      <c r="J92">
        <v>0.67075960951799896</v>
      </c>
      <c r="K92" t="s">
        <v>71</v>
      </c>
      <c r="L92">
        <v>2</v>
      </c>
      <c r="M92">
        <f t="shared" si="9"/>
        <v>2338</v>
      </c>
      <c r="N92">
        <f t="shared" si="10"/>
        <v>1714</v>
      </c>
      <c r="O92">
        <f t="shared" si="11"/>
        <v>56</v>
      </c>
      <c r="P92" s="1">
        <f t="shared" si="12"/>
        <v>0.43806056525169018</v>
      </c>
      <c r="Q92" s="1">
        <f t="shared" si="13"/>
        <v>0.67075960951799873</v>
      </c>
      <c r="R92" s="1">
        <f t="shared" si="14"/>
        <v>0.28423805470335545</v>
      </c>
      <c r="S92" s="1">
        <f t="shared" si="15"/>
        <v>1.5828930937143333</v>
      </c>
      <c r="T92" s="1" t="str">
        <f t="shared" si="16"/>
        <v>N</v>
      </c>
      <c r="U92">
        <f t="shared" si="17"/>
        <v>10</v>
      </c>
    </row>
    <row r="93" spans="1:21" x14ac:dyDescent="0.25">
      <c r="A93" t="s">
        <v>50</v>
      </c>
      <c r="B93">
        <v>10</v>
      </c>
      <c r="C93">
        <v>4.2771599657827203E-3</v>
      </c>
      <c r="D93" t="s">
        <v>13</v>
      </c>
      <c r="E93">
        <v>4.59482038429407E-3</v>
      </c>
      <c r="F93">
        <v>4</v>
      </c>
      <c r="G93">
        <v>2.3337222870478398E-3</v>
      </c>
      <c r="H93" t="s">
        <v>14</v>
      </c>
      <c r="I93">
        <v>2.8248587570621499E-3</v>
      </c>
      <c r="J93">
        <v>1.62945866554763</v>
      </c>
      <c r="K93" t="s">
        <v>71</v>
      </c>
      <c r="L93">
        <v>2</v>
      </c>
      <c r="M93">
        <f t="shared" si="9"/>
        <v>2338</v>
      </c>
      <c r="N93">
        <f t="shared" si="10"/>
        <v>1714</v>
      </c>
      <c r="O93">
        <f t="shared" si="11"/>
        <v>56</v>
      </c>
      <c r="P93" s="1">
        <f t="shared" si="12"/>
        <v>0.54027335882626704</v>
      </c>
      <c r="Q93" s="1">
        <f t="shared" si="13"/>
        <v>1.6294586655476291</v>
      </c>
      <c r="R93" s="1">
        <f t="shared" si="14"/>
        <v>0.56513653019391819</v>
      </c>
      <c r="S93" s="1">
        <f t="shared" si="15"/>
        <v>4.6982196352042402</v>
      </c>
      <c r="T93" s="1" t="str">
        <f t="shared" si="16"/>
        <v>N</v>
      </c>
      <c r="U93">
        <f t="shared" si="17"/>
        <v>10</v>
      </c>
    </row>
    <row r="94" spans="1:21" x14ac:dyDescent="0.25">
      <c r="A94" t="s">
        <v>51</v>
      </c>
      <c r="B94">
        <v>12</v>
      </c>
      <c r="C94">
        <v>5.1325919589392602E-3</v>
      </c>
      <c r="D94" t="s">
        <v>13</v>
      </c>
      <c r="E94">
        <v>5.4302422723475404E-3</v>
      </c>
      <c r="F94">
        <v>7</v>
      </c>
      <c r="G94">
        <v>4.0840140023337204E-3</v>
      </c>
      <c r="H94" t="s">
        <v>14</v>
      </c>
      <c r="I94">
        <v>4.5197740112994404E-3</v>
      </c>
      <c r="J94">
        <v>1.2025409491810199</v>
      </c>
      <c r="K94" t="s">
        <v>71</v>
      </c>
      <c r="L94">
        <v>2</v>
      </c>
      <c r="M94">
        <f t="shared" si="9"/>
        <v>2338</v>
      </c>
      <c r="N94">
        <f t="shared" si="10"/>
        <v>1714</v>
      </c>
      <c r="O94">
        <f t="shared" si="11"/>
        <v>56</v>
      </c>
      <c r="P94" s="1">
        <f t="shared" si="12"/>
        <v>0.45045599719966295</v>
      </c>
      <c r="Q94" s="1">
        <f t="shared" si="13"/>
        <v>1.2025409491810164</v>
      </c>
      <c r="R94" s="1">
        <f t="shared" si="14"/>
        <v>0.49735213695010183</v>
      </c>
      <c r="S94" s="1">
        <f t="shared" si="15"/>
        <v>2.907607361104521</v>
      </c>
      <c r="T94" s="1" t="str">
        <f t="shared" si="16"/>
        <v>N</v>
      </c>
      <c r="U94">
        <f t="shared" si="17"/>
        <v>12</v>
      </c>
    </row>
    <row r="95" spans="1:21" x14ac:dyDescent="0.25">
      <c r="A95" t="s">
        <v>52</v>
      </c>
      <c r="B95">
        <v>36</v>
      </c>
      <c r="C95">
        <v>1.53977758768178E-2</v>
      </c>
      <c r="D95" t="s">
        <v>13</v>
      </c>
      <c r="E95">
        <v>1.54553049289891E-2</v>
      </c>
      <c r="F95">
        <v>39</v>
      </c>
      <c r="G95">
        <v>2.2753792298716501E-2</v>
      </c>
      <c r="H95" t="s">
        <v>14</v>
      </c>
      <c r="I95">
        <v>2.2598870056497199E-2</v>
      </c>
      <c r="J95">
        <v>0.67893508697496796</v>
      </c>
      <c r="K95" t="s">
        <v>71</v>
      </c>
      <c r="L95">
        <v>2</v>
      </c>
      <c r="M95">
        <f t="shared" si="9"/>
        <v>2338</v>
      </c>
      <c r="N95">
        <f t="shared" si="10"/>
        <v>1714</v>
      </c>
      <c r="O95">
        <f t="shared" si="11"/>
        <v>56</v>
      </c>
      <c r="P95" s="1">
        <f t="shared" si="12"/>
        <v>0.23028098021020069</v>
      </c>
      <c r="Q95" s="1">
        <f t="shared" si="13"/>
        <v>0.67893508697496818</v>
      </c>
      <c r="R95" s="1">
        <f t="shared" si="14"/>
        <v>0.43232378112369585</v>
      </c>
      <c r="S95" s="1">
        <f t="shared" si="15"/>
        <v>1.0662213656801369</v>
      </c>
      <c r="T95" s="1" t="str">
        <f t="shared" si="16"/>
        <v>N</v>
      </c>
      <c r="U95">
        <f t="shared" si="17"/>
        <v>39</v>
      </c>
    </row>
    <row r="96" spans="1:21" x14ac:dyDescent="0.25">
      <c r="A96" t="s">
        <v>53</v>
      </c>
      <c r="B96">
        <v>3</v>
      </c>
      <c r="C96">
        <v>1.28314798973482E-3</v>
      </c>
      <c r="D96" t="s">
        <v>13</v>
      </c>
      <c r="E96">
        <v>1.67084377610693E-3</v>
      </c>
      <c r="F96">
        <v>2</v>
      </c>
      <c r="G96">
        <v>1.1668611435239199E-3</v>
      </c>
      <c r="H96" t="s">
        <v>14</v>
      </c>
      <c r="I96">
        <v>1.69491525423729E-3</v>
      </c>
      <c r="J96">
        <v>0.98577405857740596</v>
      </c>
      <c r="K96" t="s">
        <v>71</v>
      </c>
      <c r="L96">
        <v>2</v>
      </c>
      <c r="M96">
        <f t="shared" si="9"/>
        <v>2338</v>
      </c>
      <c r="N96">
        <f t="shared" si="10"/>
        <v>1714</v>
      </c>
      <c r="O96">
        <f t="shared" si="11"/>
        <v>56</v>
      </c>
      <c r="P96" s="1">
        <f t="shared" si="12"/>
        <v>0.76440674665494512</v>
      </c>
      <c r="Q96" s="1">
        <f t="shared" si="13"/>
        <v>0.98577405857740585</v>
      </c>
      <c r="R96" s="1">
        <f t="shared" si="14"/>
        <v>0.2203439986503615</v>
      </c>
      <c r="S96" s="1">
        <f t="shared" si="15"/>
        <v>4.4101518558085617</v>
      </c>
      <c r="T96" s="1" t="str">
        <f t="shared" si="16"/>
        <v>N</v>
      </c>
      <c r="U96">
        <f t="shared" si="17"/>
        <v>3</v>
      </c>
    </row>
    <row r="97" spans="1:21" x14ac:dyDescent="0.25">
      <c r="A97" t="s">
        <v>54</v>
      </c>
      <c r="B97">
        <v>79</v>
      </c>
      <c r="C97">
        <v>3.3789563729683503E-2</v>
      </c>
      <c r="D97" t="s">
        <v>13</v>
      </c>
      <c r="E97">
        <v>3.3416875522138699E-2</v>
      </c>
      <c r="F97">
        <v>55</v>
      </c>
      <c r="G97">
        <v>3.2088681446907803E-2</v>
      </c>
      <c r="H97" t="s">
        <v>14</v>
      </c>
      <c r="I97">
        <v>3.1638418079096002E-2</v>
      </c>
      <c r="J97">
        <v>1.0581553278182501</v>
      </c>
      <c r="K97" t="s">
        <v>71</v>
      </c>
      <c r="L97">
        <v>2</v>
      </c>
      <c r="M97">
        <f t="shared" si="9"/>
        <v>2338</v>
      </c>
      <c r="N97">
        <f t="shared" si="10"/>
        <v>1714</v>
      </c>
      <c r="O97">
        <f t="shared" si="11"/>
        <v>56</v>
      </c>
      <c r="P97" s="1">
        <f t="shared" si="12"/>
        <v>0.17712347542449081</v>
      </c>
      <c r="Q97" s="1">
        <f t="shared" si="13"/>
        <v>1.0581553278182492</v>
      </c>
      <c r="R97" s="1">
        <f t="shared" si="14"/>
        <v>0.74778866340050998</v>
      </c>
      <c r="S97" s="1">
        <f t="shared" si="15"/>
        <v>1.4973384227281972</v>
      </c>
      <c r="T97" s="1" t="str">
        <f t="shared" si="16"/>
        <v>N</v>
      </c>
      <c r="U97">
        <f t="shared" si="17"/>
        <v>79</v>
      </c>
    </row>
    <row r="98" spans="1:21" x14ac:dyDescent="0.25">
      <c r="A98" t="s">
        <v>55</v>
      </c>
      <c r="B98">
        <v>132</v>
      </c>
      <c r="C98">
        <v>5.6458511548331897E-2</v>
      </c>
      <c r="D98" t="s">
        <v>13</v>
      </c>
      <c r="E98">
        <v>5.5555555555555601E-2</v>
      </c>
      <c r="F98">
        <v>99</v>
      </c>
      <c r="G98">
        <v>5.7759626604434101E-2</v>
      </c>
      <c r="H98" t="s">
        <v>14</v>
      </c>
      <c r="I98">
        <v>5.6497175141242903E-2</v>
      </c>
      <c r="J98">
        <v>0.98235294117647098</v>
      </c>
      <c r="K98" t="s">
        <v>71</v>
      </c>
      <c r="L98">
        <v>2</v>
      </c>
      <c r="M98">
        <f t="shared" si="9"/>
        <v>2338</v>
      </c>
      <c r="N98">
        <f t="shared" si="10"/>
        <v>1714</v>
      </c>
      <c r="O98">
        <f t="shared" si="11"/>
        <v>56</v>
      </c>
      <c r="P98" s="1">
        <f t="shared" si="12"/>
        <v>0.1362346562505998</v>
      </c>
      <c r="Q98" s="1">
        <f t="shared" si="13"/>
        <v>0.98235294117647054</v>
      </c>
      <c r="R98" s="1">
        <f t="shared" si="14"/>
        <v>0.75214620613008498</v>
      </c>
      <c r="S98" s="1">
        <f t="shared" si="15"/>
        <v>1.2830182392373335</v>
      </c>
      <c r="T98" s="1" t="str">
        <f t="shared" si="16"/>
        <v>N</v>
      </c>
      <c r="U98">
        <f t="shared" si="17"/>
        <v>132</v>
      </c>
    </row>
    <row r="99" spans="1:21" x14ac:dyDescent="0.25">
      <c r="A99" t="s">
        <v>56</v>
      </c>
      <c r="B99">
        <v>20</v>
      </c>
      <c r="C99">
        <v>8.5543199315654406E-3</v>
      </c>
      <c r="D99" t="s">
        <v>13</v>
      </c>
      <c r="E99">
        <v>8.7719298245613996E-3</v>
      </c>
      <c r="F99">
        <v>12</v>
      </c>
      <c r="G99">
        <v>7.0011668611435198E-3</v>
      </c>
      <c r="H99" t="s">
        <v>14</v>
      </c>
      <c r="I99">
        <v>7.3446327683615803E-3</v>
      </c>
      <c r="J99">
        <v>1.19605173587474</v>
      </c>
      <c r="K99" t="s">
        <v>71</v>
      </c>
      <c r="L99">
        <v>2</v>
      </c>
      <c r="M99">
        <f t="shared" si="9"/>
        <v>2338</v>
      </c>
      <c r="N99">
        <f t="shared" si="10"/>
        <v>1714</v>
      </c>
      <c r="O99">
        <f t="shared" si="11"/>
        <v>56</v>
      </c>
      <c r="P99" s="1">
        <f t="shared" si="12"/>
        <v>0.35430591867304773</v>
      </c>
      <c r="Q99" s="1">
        <f t="shared" si="13"/>
        <v>1.1960517358747447</v>
      </c>
      <c r="R99" s="1">
        <f t="shared" si="14"/>
        <v>0.59725346656269573</v>
      </c>
      <c r="S99" s="1">
        <f t="shared" si="15"/>
        <v>2.3951970728977283</v>
      </c>
      <c r="T99" s="1" t="str">
        <f t="shared" si="16"/>
        <v>N</v>
      </c>
      <c r="U99">
        <f t="shared" si="17"/>
        <v>20</v>
      </c>
    </row>
    <row r="100" spans="1:21" x14ac:dyDescent="0.25">
      <c r="A100" t="s">
        <v>57</v>
      </c>
      <c r="B100">
        <v>5</v>
      </c>
      <c r="C100">
        <v>2.1385799828913601E-3</v>
      </c>
      <c r="D100" t="s">
        <v>13</v>
      </c>
      <c r="E100">
        <v>2.5062656641604E-3</v>
      </c>
      <c r="F100">
        <v>4</v>
      </c>
      <c r="G100">
        <v>2.3337222870478398E-3</v>
      </c>
      <c r="H100" t="s">
        <v>14</v>
      </c>
      <c r="I100">
        <v>2.8248587570621499E-3</v>
      </c>
      <c r="J100">
        <v>0.88693467336683396</v>
      </c>
      <c r="K100" t="s">
        <v>71</v>
      </c>
      <c r="L100">
        <v>2</v>
      </c>
      <c r="M100">
        <f t="shared" si="9"/>
        <v>2338</v>
      </c>
      <c r="N100">
        <f t="shared" si="10"/>
        <v>1714</v>
      </c>
      <c r="O100">
        <f t="shared" si="11"/>
        <v>56</v>
      </c>
      <c r="P100" s="1">
        <f t="shared" si="12"/>
        <v>0.60634313665913531</v>
      </c>
      <c r="Q100" s="1">
        <f t="shared" si="13"/>
        <v>0.88693467336683418</v>
      </c>
      <c r="R100" s="1">
        <f t="shared" si="14"/>
        <v>0.27024765593186967</v>
      </c>
      <c r="S100" s="1">
        <f t="shared" si="15"/>
        <v>2.9108600853827595</v>
      </c>
      <c r="T100" s="1" t="str">
        <f t="shared" si="16"/>
        <v>N</v>
      </c>
      <c r="U100">
        <f t="shared" si="17"/>
        <v>5</v>
      </c>
    </row>
    <row r="101" spans="1:21" x14ac:dyDescent="0.25">
      <c r="A101" t="s">
        <v>58</v>
      </c>
      <c r="B101">
        <v>9</v>
      </c>
      <c r="C101">
        <v>3.8494439692044499E-3</v>
      </c>
      <c r="D101" t="s">
        <v>13</v>
      </c>
      <c r="E101">
        <v>4.1771094402673296E-3</v>
      </c>
      <c r="F101">
        <v>2</v>
      </c>
      <c r="G101">
        <v>1.1668611435239199E-3</v>
      </c>
      <c r="H101" t="s">
        <v>14</v>
      </c>
      <c r="I101">
        <v>1.69491525423729E-3</v>
      </c>
      <c r="J101">
        <v>2.47063758389262</v>
      </c>
      <c r="K101" t="s">
        <v>71</v>
      </c>
      <c r="L101">
        <v>2</v>
      </c>
      <c r="M101">
        <f t="shared" si="9"/>
        <v>2338</v>
      </c>
      <c r="N101">
        <f t="shared" si="10"/>
        <v>1714</v>
      </c>
      <c r="O101">
        <f t="shared" si="11"/>
        <v>56</v>
      </c>
      <c r="P101" s="1">
        <f t="shared" si="12"/>
        <v>0.65902862409534613</v>
      </c>
      <c r="Q101" s="1">
        <f t="shared" si="13"/>
        <v>2.4706375838926173</v>
      </c>
      <c r="R101" s="1">
        <f t="shared" si="14"/>
        <v>0.67894180992364983</v>
      </c>
      <c r="S101" s="1">
        <f t="shared" si="15"/>
        <v>8.9905349497170874</v>
      </c>
      <c r="T101" s="1" t="str">
        <f t="shared" si="16"/>
        <v>N</v>
      </c>
      <c r="U101">
        <f t="shared" si="17"/>
        <v>9</v>
      </c>
    </row>
    <row r="102" spans="1:21" x14ac:dyDescent="0.25">
      <c r="A102" t="s">
        <v>59</v>
      </c>
      <c r="B102">
        <v>38</v>
      </c>
      <c r="C102">
        <v>1.62532078699743E-2</v>
      </c>
      <c r="D102" t="s">
        <v>13</v>
      </c>
      <c r="E102">
        <v>1.6290726817042599E-2</v>
      </c>
      <c r="F102">
        <v>19</v>
      </c>
      <c r="G102">
        <v>1.1085180863477199E-2</v>
      </c>
      <c r="H102" t="s">
        <v>14</v>
      </c>
      <c r="I102">
        <v>1.12994350282486E-2</v>
      </c>
      <c r="J102">
        <v>1.44904458598726</v>
      </c>
      <c r="K102" t="s">
        <v>71</v>
      </c>
      <c r="L102">
        <v>2</v>
      </c>
      <c r="M102">
        <f t="shared" si="9"/>
        <v>2338</v>
      </c>
      <c r="N102">
        <f t="shared" si="10"/>
        <v>1714</v>
      </c>
      <c r="O102">
        <f t="shared" si="11"/>
        <v>56</v>
      </c>
      <c r="P102" s="1">
        <f t="shared" si="12"/>
        <v>0.27683403450905447</v>
      </c>
      <c r="Q102" s="1">
        <f t="shared" si="13"/>
        <v>1.4490445859872612</v>
      </c>
      <c r="R102" s="1">
        <f t="shared" si="14"/>
        <v>0.84223999589849696</v>
      </c>
      <c r="S102" s="1">
        <f t="shared" si="15"/>
        <v>2.4930307541842778</v>
      </c>
      <c r="T102" s="1" t="str">
        <f t="shared" si="16"/>
        <v>N</v>
      </c>
      <c r="U102">
        <f t="shared" si="17"/>
        <v>38</v>
      </c>
    </row>
    <row r="103" spans="1:21" x14ac:dyDescent="0.25">
      <c r="A103" t="s">
        <v>60</v>
      </c>
      <c r="B103">
        <v>2</v>
      </c>
      <c r="C103">
        <v>8.5543199315654401E-4</v>
      </c>
      <c r="D103" t="s">
        <v>13</v>
      </c>
      <c r="E103">
        <v>1.2531328320802E-3</v>
      </c>
      <c r="F103">
        <v>3</v>
      </c>
      <c r="G103">
        <v>1.75029171528588E-3</v>
      </c>
      <c r="H103" t="s">
        <v>14</v>
      </c>
      <c r="I103">
        <v>2.2598870056497202E-3</v>
      </c>
      <c r="J103">
        <v>0.55395232120451698</v>
      </c>
      <c r="K103" t="s">
        <v>71</v>
      </c>
      <c r="L103">
        <v>2</v>
      </c>
      <c r="M103">
        <f t="shared" si="9"/>
        <v>2338</v>
      </c>
      <c r="N103">
        <f t="shared" si="10"/>
        <v>1714</v>
      </c>
      <c r="O103">
        <f t="shared" si="11"/>
        <v>56</v>
      </c>
      <c r="P103" s="1">
        <f t="shared" si="12"/>
        <v>0.76440684180419183</v>
      </c>
      <c r="Q103" s="1">
        <f t="shared" si="13"/>
        <v>0.55395232120451698</v>
      </c>
      <c r="R103" s="1">
        <f t="shared" si="14"/>
        <v>0.12382152450705818</v>
      </c>
      <c r="S103" s="1">
        <f t="shared" si="15"/>
        <v>2.4782700373744819</v>
      </c>
      <c r="T103" s="1" t="str">
        <f t="shared" si="16"/>
        <v>N</v>
      </c>
      <c r="U103">
        <f t="shared" si="17"/>
        <v>3</v>
      </c>
    </row>
    <row r="104" spans="1:21" x14ac:dyDescent="0.25">
      <c r="A104" t="s">
        <v>61</v>
      </c>
      <c r="B104">
        <v>3</v>
      </c>
      <c r="C104">
        <v>1.28314798973482E-3</v>
      </c>
      <c r="D104" t="s">
        <v>13</v>
      </c>
      <c r="E104">
        <v>1.67084377610693E-3</v>
      </c>
      <c r="F104">
        <v>7</v>
      </c>
      <c r="G104">
        <v>4.0840140023337204E-3</v>
      </c>
      <c r="H104" t="s">
        <v>14</v>
      </c>
      <c r="I104">
        <v>4.5197740112994404E-3</v>
      </c>
      <c r="J104">
        <v>0.36861924686192499</v>
      </c>
      <c r="K104" t="s">
        <v>71</v>
      </c>
      <c r="L104">
        <v>2</v>
      </c>
      <c r="M104">
        <f t="shared" si="9"/>
        <v>2338</v>
      </c>
      <c r="N104">
        <f t="shared" si="10"/>
        <v>1714</v>
      </c>
      <c r="O104">
        <f t="shared" si="11"/>
        <v>56</v>
      </c>
      <c r="P104" s="1">
        <f t="shared" si="12"/>
        <v>0.61317692954948888</v>
      </c>
      <c r="Q104" s="1">
        <f t="shared" si="13"/>
        <v>0.36861924686192471</v>
      </c>
      <c r="R104" s="1">
        <f t="shared" si="14"/>
        <v>0.11082334843660906</v>
      </c>
      <c r="S104" s="1">
        <f t="shared" si="15"/>
        <v>1.2260967663756885</v>
      </c>
      <c r="T104" s="1" t="str">
        <f t="shared" si="16"/>
        <v>N</v>
      </c>
      <c r="U104">
        <f t="shared" si="17"/>
        <v>7</v>
      </c>
    </row>
    <row r="105" spans="1:21" x14ac:dyDescent="0.25">
      <c r="A105" t="s">
        <v>62</v>
      </c>
      <c r="B105">
        <v>77</v>
      </c>
      <c r="C105">
        <v>3.29341317365269E-2</v>
      </c>
      <c r="D105" t="s">
        <v>13</v>
      </c>
      <c r="E105">
        <v>3.2581453634085197E-2</v>
      </c>
      <c r="F105">
        <v>65</v>
      </c>
      <c r="G105">
        <v>3.7922987164527397E-2</v>
      </c>
      <c r="H105" t="s">
        <v>14</v>
      </c>
      <c r="I105">
        <v>3.7288135593220299E-2</v>
      </c>
      <c r="J105">
        <v>0.86952425812529399</v>
      </c>
      <c r="K105" t="s">
        <v>71</v>
      </c>
      <c r="L105">
        <v>2</v>
      </c>
      <c r="M105">
        <f t="shared" si="9"/>
        <v>2338</v>
      </c>
      <c r="N105">
        <f t="shared" si="10"/>
        <v>1714</v>
      </c>
      <c r="O105">
        <f t="shared" si="11"/>
        <v>56</v>
      </c>
      <c r="P105" s="1">
        <f t="shared" si="12"/>
        <v>0.17026644226420579</v>
      </c>
      <c r="Q105" s="1">
        <f t="shared" si="13"/>
        <v>0.86952425812529444</v>
      </c>
      <c r="R105" s="1">
        <f t="shared" si="14"/>
        <v>0.62279910662143889</v>
      </c>
      <c r="S105" s="1">
        <f t="shared" si="15"/>
        <v>1.2139908799321921</v>
      </c>
      <c r="T105" s="1" t="str">
        <f t="shared" si="16"/>
        <v>N</v>
      </c>
      <c r="U105">
        <f t="shared" si="17"/>
        <v>77</v>
      </c>
    </row>
    <row r="106" spans="1:21" x14ac:dyDescent="0.25">
      <c r="A106" t="s">
        <v>63</v>
      </c>
      <c r="B106">
        <v>44</v>
      </c>
      <c r="C106">
        <v>1.8819503849443999E-2</v>
      </c>
      <c r="D106" t="s">
        <v>13</v>
      </c>
      <c r="E106">
        <v>1.8796992481203E-2</v>
      </c>
      <c r="F106">
        <v>45</v>
      </c>
      <c r="G106">
        <v>2.6254375729288199E-2</v>
      </c>
      <c r="H106" t="s">
        <v>14</v>
      </c>
      <c r="I106">
        <v>2.5988700564971701E-2</v>
      </c>
      <c r="J106">
        <v>0.71797434616025302</v>
      </c>
      <c r="K106" t="s">
        <v>71</v>
      </c>
      <c r="L106">
        <v>2</v>
      </c>
      <c r="M106">
        <f t="shared" si="9"/>
        <v>2338</v>
      </c>
      <c r="N106">
        <f t="shared" si="10"/>
        <v>1714</v>
      </c>
      <c r="O106">
        <f t="shared" si="11"/>
        <v>56</v>
      </c>
      <c r="P106" s="1">
        <f t="shared" si="12"/>
        <v>0.21205450273481191</v>
      </c>
      <c r="Q106" s="1">
        <f t="shared" si="13"/>
        <v>0.71797434616025324</v>
      </c>
      <c r="R106" s="1">
        <f t="shared" si="14"/>
        <v>0.47381029187369272</v>
      </c>
      <c r="S106" s="1">
        <f t="shared" si="15"/>
        <v>1.087961090304177</v>
      </c>
      <c r="T106" s="1" t="str">
        <f t="shared" si="16"/>
        <v>N</v>
      </c>
      <c r="U106">
        <f t="shared" si="17"/>
        <v>45</v>
      </c>
    </row>
    <row r="107" spans="1:21" x14ac:dyDescent="0.25">
      <c r="A107" t="s">
        <v>64</v>
      </c>
      <c r="B107">
        <v>75</v>
      </c>
      <c r="C107">
        <v>3.2078699743370402E-2</v>
      </c>
      <c r="D107" t="s">
        <v>13</v>
      </c>
      <c r="E107">
        <v>3.1746031746031703E-2</v>
      </c>
      <c r="F107">
        <v>47</v>
      </c>
      <c r="G107">
        <v>2.7421236872812099E-2</v>
      </c>
      <c r="H107" t="s">
        <v>14</v>
      </c>
      <c r="I107">
        <v>2.7118644067796599E-2</v>
      </c>
      <c r="J107">
        <v>1.17622950819672</v>
      </c>
      <c r="K107" t="s">
        <v>71</v>
      </c>
      <c r="L107">
        <v>2</v>
      </c>
      <c r="M107">
        <f t="shared" si="9"/>
        <v>2338</v>
      </c>
      <c r="N107">
        <f t="shared" si="10"/>
        <v>1714</v>
      </c>
      <c r="O107">
        <f t="shared" si="11"/>
        <v>56</v>
      </c>
      <c r="P107" s="1">
        <f t="shared" si="12"/>
        <v>0.18709183453027858</v>
      </c>
      <c r="Q107" s="1">
        <f t="shared" si="13"/>
        <v>1.1762295081967213</v>
      </c>
      <c r="R107" s="1">
        <f t="shared" si="14"/>
        <v>0.81514765920520926</v>
      </c>
      <c r="S107" s="1">
        <f t="shared" si="15"/>
        <v>1.6972579634242779</v>
      </c>
      <c r="T107" s="1" t="str">
        <f t="shared" si="16"/>
        <v>N</v>
      </c>
      <c r="U107">
        <f t="shared" si="17"/>
        <v>75</v>
      </c>
    </row>
    <row r="108" spans="1:21" x14ac:dyDescent="0.25">
      <c r="A108" t="s">
        <v>65</v>
      </c>
      <c r="B108">
        <v>22</v>
      </c>
      <c r="C108">
        <v>9.4097519247219805E-3</v>
      </c>
      <c r="D108" t="s">
        <v>13</v>
      </c>
      <c r="E108">
        <v>9.60735171261487E-3</v>
      </c>
      <c r="F108">
        <v>28</v>
      </c>
      <c r="G108">
        <v>1.6336056009334899E-2</v>
      </c>
      <c r="H108" t="s">
        <v>14</v>
      </c>
      <c r="I108">
        <v>1.63841807909605E-2</v>
      </c>
      <c r="J108">
        <v>0.582367399176835</v>
      </c>
      <c r="K108" t="s">
        <v>71</v>
      </c>
      <c r="L108">
        <v>2</v>
      </c>
      <c r="M108">
        <f t="shared" si="9"/>
        <v>2338</v>
      </c>
      <c r="N108">
        <f t="shared" si="10"/>
        <v>1714</v>
      </c>
      <c r="O108">
        <f t="shared" si="11"/>
        <v>56</v>
      </c>
      <c r="P108" s="1">
        <f t="shared" si="12"/>
        <v>0.28099317607058893</v>
      </c>
      <c r="Q108" s="1">
        <f t="shared" si="13"/>
        <v>0.582367399176835</v>
      </c>
      <c r="R108" s="1">
        <f t="shared" si="14"/>
        <v>0.33574599053970955</v>
      </c>
      <c r="S108" s="1">
        <f t="shared" si="15"/>
        <v>1.0101439694895737</v>
      </c>
      <c r="T108" s="1" t="str">
        <f t="shared" si="16"/>
        <v>N</v>
      </c>
      <c r="U108">
        <f t="shared" si="17"/>
        <v>28</v>
      </c>
    </row>
    <row r="109" spans="1:21" x14ac:dyDescent="0.25">
      <c r="A109" t="s">
        <v>66</v>
      </c>
      <c r="B109">
        <v>36</v>
      </c>
      <c r="C109">
        <v>1.53977758768178E-2</v>
      </c>
      <c r="D109" t="s">
        <v>13</v>
      </c>
      <c r="E109">
        <v>1.54553049289891E-2</v>
      </c>
      <c r="F109">
        <v>40</v>
      </c>
      <c r="G109">
        <v>2.3337222870478399E-2</v>
      </c>
      <c r="H109" t="s">
        <v>14</v>
      </c>
      <c r="I109">
        <v>2.3163841807909601E-2</v>
      </c>
      <c r="J109">
        <v>0.66199281848567304</v>
      </c>
      <c r="K109" t="s">
        <v>71</v>
      </c>
      <c r="L109">
        <v>2</v>
      </c>
      <c r="M109">
        <f t="shared" si="9"/>
        <v>2338</v>
      </c>
      <c r="N109">
        <f t="shared" si="10"/>
        <v>1714</v>
      </c>
      <c r="O109">
        <f t="shared" si="11"/>
        <v>56</v>
      </c>
      <c r="P109" s="1">
        <f t="shared" si="12"/>
        <v>0.22895394311160175</v>
      </c>
      <c r="Q109" s="1">
        <f t="shared" si="13"/>
        <v>0.66199281848567315</v>
      </c>
      <c r="R109" s="1">
        <f t="shared" si="14"/>
        <v>0.42263333346210175</v>
      </c>
      <c r="S109" s="1">
        <f t="shared" si="15"/>
        <v>1.0369141689244035</v>
      </c>
      <c r="T109" s="1" t="str">
        <f t="shared" si="16"/>
        <v>N</v>
      </c>
      <c r="U109">
        <f t="shared" si="17"/>
        <v>40</v>
      </c>
    </row>
    <row r="110" spans="1:21" x14ac:dyDescent="0.25">
      <c r="A110" t="s">
        <v>67</v>
      </c>
      <c r="B110">
        <v>13</v>
      </c>
      <c r="C110">
        <v>5.5603079555175397E-3</v>
      </c>
      <c r="D110" t="s">
        <v>13</v>
      </c>
      <c r="E110">
        <v>5.8479532163742704E-3</v>
      </c>
      <c r="F110">
        <v>11</v>
      </c>
      <c r="G110">
        <v>6.4177362893815598E-3</v>
      </c>
      <c r="H110" t="s">
        <v>14</v>
      </c>
      <c r="I110">
        <v>6.7796610169491497E-3</v>
      </c>
      <c r="J110">
        <v>0.86176470588235299</v>
      </c>
      <c r="K110" t="s">
        <v>71</v>
      </c>
      <c r="L110">
        <v>2</v>
      </c>
      <c r="M110">
        <f t="shared" si="9"/>
        <v>2338</v>
      </c>
      <c r="N110">
        <f t="shared" si="10"/>
        <v>1714</v>
      </c>
      <c r="O110">
        <f t="shared" si="11"/>
        <v>56</v>
      </c>
      <c r="P110" s="1">
        <f t="shared" si="12"/>
        <v>0.39465288677901633</v>
      </c>
      <c r="Q110" s="1">
        <f t="shared" si="13"/>
        <v>0.86176470588235299</v>
      </c>
      <c r="R110" s="1">
        <f t="shared" si="14"/>
        <v>0.39760641632960697</v>
      </c>
      <c r="S110" s="1">
        <f t="shared" si="15"/>
        <v>1.8677726963260761</v>
      </c>
      <c r="T110" s="1" t="str">
        <f t="shared" si="16"/>
        <v>N</v>
      </c>
      <c r="U110">
        <f t="shared" si="17"/>
        <v>13</v>
      </c>
    </row>
    <row r="111" spans="1:21" x14ac:dyDescent="0.25">
      <c r="A111" t="s">
        <v>68</v>
      </c>
      <c r="B111">
        <v>8</v>
      </c>
      <c r="C111">
        <v>3.42172797262618E-3</v>
      </c>
      <c r="D111" t="s">
        <v>13</v>
      </c>
      <c r="E111">
        <v>3.7593984962406E-3</v>
      </c>
      <c r="F111">
        <v>9</v>
      </c>
      <c r="G111">
        <v>5.2508751458576397E-3</v>
      </c>
      <c r="H111" t="s">
        <v>14</v>
      </c>
      <c r="I111">
        <v>5.6497175141242903E-3</v>
      </c>
      <c r="J111">
        <v>0.66415094339622605</v>
      </c>
      <c r="K111" t="s">
        <v>71</v>
      </c>
      <c r="L111">
        <v>2</v>
      </c>
      <c r="M111">
        <f t="shared" si="9"/>
        <v>2338</v>
      </c>
      <c r="N111">
        <f t="shared" si="10"/>
        <v>1714</v>
      </c>
      <c r="O111">
        <f t="shared" si="11"/>
        <v>56</v>
      </c>
      <c r="P111" s="1">
        <f t="shared" si="12"/>
        <v>0.46054161607940813</v>
      </c>
      <c r="Q111" s="1">
        <f t="shared" si="13"/>
        <v>0.66415094339622638</v>
      </c>
      <c r="R111" s="1">
        <f t="shared" si="14"/>
        <v>0.26930589253721138</v>
      </c>
      <c r="S111" s="1">
        <f t="shared" si="15"/>
        <v>1.6379013153347506</v>
      </c>
      <c r="T111" s="1" t="str">
        <f t="shared" si="16"/>
        <v>N</v>
      </c>
      <c r="U111">
        <f t="shared" si="17"/>
        <v>9</v>
      </c>
    </row>
    <row r="112" spans="1:21" x14ac:dyDescent="0.25">
      <c r="A112" t="s">
        <v>69</v>
      </c>
      <c r="B112">
        <v>13</v>
      </c>
      <c r="C112">
        <v>5.5603079555175397E-3</v>
      </c>
      <c r="D112" t="s">
        <v>13</v>
      </c>
      <c r="E112">
        <v>5.8479532163742704E-3</v>
      </c>
      <c r="F112">
        <v>7</v>
      </c>
      <c r="G112">
        <v>4.0840140023337204E-3</v>
      </c>
      <c r="H112" t="s">
        <v>14</v>
      </c>
      <c r="I112">
        <v>4.5197740112994404E-3</v>
      </c>
      <c r="J112">
        <v>1.2955882352941199</v>
      </c>
      <c r="K112" t="s">
        <v>71</v>
      </c>
      <c r="L112">
        <v>2</v>
      </c>
      <c r="M112">
        <f t="shared" si="9"/>
        <v>2338</v>
      </c>
      <c r="N112">
        <f t="shared" si="10"/>
        <v>1714</v>
      </c>
      <c r="O112">
        <f t="shared" si="11"/>
        <v>56</v>
      </c>
      <c r="P112" s="1">
        <f t="shared" si="12"/>
        <v>0.44431551445532053</v>
      </c>
      <c r="Q112" s="1">
        <f t="shared" si="13"/>
        <v>1.2955882352941177</v>
      </c>
      <c r="R112" s="1">
        <f t="shared" si="14"/>
        <v>0.54232296394581325</v>
      </c>
      <c r="S112" s="1">
        <f t="shared" si="15"/>
        <v>3.0951093481636902</v>
      </c>
      <c r="T112" s="1" t="str">
        <f t="shared" si="16"/>
        <v>N</v>
      </c>
      <c r="U112">
        <f t="shared" si="17"/>
        <v>13</v>
      </c>
    </row>
    <row r="113" spans="1:21" x14ac:dyDescent="0.25">
      <c r="A113" t="s">
        <v>70</v>
      </c>
      <c r="B113">
        <v>14</v>
      </c>
      <c r="C113">
        <v>5.9880239520958096E-3</v>
      </c>
      <c r="D113" t="s">
        <v>13</v>
      </c>
      <c r="E113">
        <v>6.2656641604010004E-3</v>
      </c>
      <c r="F113">
        <v>17</v>
      </c>
      <c r="G113">
        <v>9.9183197199533297E-3</v>
      </c>
      <c r="H113" t="s">
        <v>14</v>
      </c>
      <c r="I113">
        <v>1.01694915254237E-2</v>
      </c>
      <c r="J113">
        <v>0.61370323665405602</v>
      </c>
      <c r="K113" t="s">
        <v>71</v>
      </c>
      <c r="L113">
        <v>2</v>
      </c>
      <c r="M113">
        <f t="shared" si="9"/>
        <v>2338</v>
      </c>
      <c r="N113">
        <f t="shared" si="10"/>
        <v>1714</v>
      </c>
      <c r="O113">
        <f t="shared" si="11"/>
        <v>56</v>
      </c>
      <c r="P113" s="1">
        <f t="shared" si="12"/>
        <v>0.35101758240944247</v>
      </c>
      <c r="Q113" s="1">
        <f t="shared" si="13"/>
        <v>0.61370323665405635</v>
      </c>
      <c r="R113" s="1">
        <f t="shared" si="14"/>
        <v>0.30843681904207898</v>
      </c>
      <c r="S113" s="1">
        <f t="shared" si="15"/>
        <v>1.221098258792126</v>
      </c>
      <c r="T113" s="1" t="str">
        <f t="shared" si="16"/>
        <v>N</v>
      </c>
      <c r="U113">
        <f t="shared" si="17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TESToddData_total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manuele</dc:creator>
  <cp:lastModifiedBy>manuele</cp:lastModifiedBy>
  <dcterms:created xsi:type="dcterms:W3CDTF">2018-08-26T16:36:12Z</dcterms:created>
  <dcterms:modified xsi:type="dcterms:W3CDTF">2018-08-26T16:36:12Z</dcterms:modified>
</cp:coreProperties>
</file>