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TESToddData_total_corIncor" sheetId="1" r:id="rId1"/>
  </sheets>
  <calcPr calcId="0"/>
</workbook>
</file>

<file path=xl/calcChain.xml><?xml version="1.0" encoding="utf-8"?>
<calcChain xmlns="http://schemas.openxmlformats.org/spreadsheetml/2006/main">
  <c r="N60" i="1" l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M60" i="1"/>
  <c r="M61" i="1" s="1"/>
  <c r="N59" i="1"/>
  <c r="Q59" i="1" s="1"/>
  <c r="S59" i="1" s="1"/>
  <c r="M59" i="1"/>
  <c r="N58" i="1"/>
  <c r="Q58" i="1" s="1"/>
  <c r="R58" i="1" s="1"/>
  <c r="M58" i="1"/>
  <c r="P58" i="1" s="1"/>
  <c r="N4" i="1"/>
  <c r="N5" i="1" s="1"/>
  <c r="M4" i="1"/>
  <c r="M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T3" i="1"/>
  <c r="S3" i="1"/>
  <c r="R3" i="1"/>
  <c r="Q3" i="1"/>
  <c r="Q4" i="1"/>
  <c r="Q60" i="1"/>
  <c r="P3" i="1"/>
  <c r="P4" i="1"/>
  <c r="P59" i="1"/>
  <c r="P60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3" i="1"/>
  <c r="N3" i="1"/>
  <c r="M3" i="1"/>
  <c r="U2" i="1"/>
  <c r="O2" i="1"/>
  <c r="N2" i="1"/>
  <c r="M2" i="1"/>
  <c r="Q2" i="1" s="1"/>
  <c r="S60" i="1" l="1"/>
  <c r="R60" i="1"/>
  <c r="Q61" i="1"/>
  <c r="P61" i="1"/>
  <c r="M62" i="1"/>
  <c r="R59" i="1"/>
  <c r="T59" i="1" s="1"/>
  <c r="S58" i="1"/>
  <c r="T58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P5" i="1"/>
  <c r="Q5" i="1"/>
  <c r="R5" i="1" s="1"/>
  <c r="T5" i="1" s="1"/>
  <c r="R4" i="1"/>
  <c r="T4" i="1"/>
  <c r="S4" i="1"/>
  <c r="S5" i="1"/>
  <c r="M6" i="1"/>
  <c r="S2" i="1"/>
  <c r="P2" i="1"/>
  <c r="R2" i="1" s="1"/>
  <c r="T2" i="1" s="1"/>
  <c r="T60" i="1" l="1"/>
  <c r="R61" i="1"/>
  <c r="S61" i="1"/>
  <c r="Q62" i="1"/>
  <c r="M63" i="1"/>
  <c r="P62" i="1"/>
  <c r="P6" i="1"/>
  <c r="Q6" i="1"/>
  <c r="M7" i="1"/>
  <c r="T61" i="1" l="1"/>
  <c r="M64" i="1"/>
  <c r="Q63" i="1"/>
  <c r="P63" i="1"/>
  <c r="R62" i="1"/>
  <c r="S62" i="1"/>
  <c r="R6" i="1"/>
  <c r="S6" i="1"/>
  <c r="M8" i="1"/>
  <c r="Q7" i="1"/>
  <c r="P7" i="1"/>
  <c r="M65" i="1" l="1"/>
  <c r="P64" i="1"/>
  <c r="Q64" i="1"/>
  <c r="T62" i="1"/>
  <c r="S63" i="1"/>
  <c r="R63" i="1"/>
  <c r="T63" i="1" s="1"/>
  <c r="T6" i="1"/>
  <c r="S7" i="1"/>
  <c r="R7" i="1"/>
  <c r="M9" i="1"/>
  <c r="P8" i="1"/>
  <c r="Q8" i="1"/>
  <c r="Q65" i="1" l="1"/>
  <c r="P65" i="1"/>
  <c r="M66" i="1"/>
  <c r="S64" i="1"/>
  <c r="R64" i="1"/>
  <c r="T64" i="1" s="1"/>
  <c r="R8" i="1"/>
  <c r="S8" i="1"/>
  <c r="Q9" i="1"/>
  <c r="M10" i="1"/>
  <c r="P9" i="1"/>
  <c r="T7" i="1"/>
  <c r="R65" i="1" l="1"/>
  <c r="S65" i="1"/>
  <c r="Q66" i="1"/>
  <c r="M67" i="1"/>
  <c r="P66" i="1"/>
  <c r="P10" i="1"/>
  <c r="Q10" i="1"/>
  <c r="M11" i="1"/>
  <c r="S9" i="1"/>
  <c r="R9" i="1"/>
  <c r="T8" i="1"/>
  <c r="T65" i="1" l="1"/>
  <c r="M68" i="1"/>
  <c r="Q67" i="1"/>
  <c r="P67" i="1"/>
  <c r="R66" i="1"/>
  <c r="S66" i="1"/>
  <c r="M12" i="1"/>
  <c r="Q11" i="1"/>
  <c r="P11" i="1"/>
  <c r="R10" i="1"/>
  <c r="T10" i="1" s="1"/>
  <c r="S10" i="1"/>
  <c r="T9" i="1"/>
  <c r="M69" i="1" l="1"/>
  <c r="Q68" i="1"/>
  <c r="P68" i="1"/>
  <c r="T66" i="1"/>
  <c r="S67" i="1"/>
  <c r="R67" i="1"/>
  <c r="S11" i="1"/>
  <c r="R11" i="1"/>
  <c r="T11" i="1" s="1"/>
  <c r="M13" i="1"/>
  <c r="P12" i="1"/>
  <c r="Q12" i="1"/>
  <c r="Q69" i="1" l="1"/>
  <c r="P69" i="1"/>
  <c r="M70" i="1"/>
  <c r="T67" i="1"/>
  <c r="S68" i="1"/>
  <c r="R68" i="1"/>
  <c r="Q13" i="1"/>
  <c r="M14" i="1"/>
  <c r="P13" i="1"/>
  <c r="R12" i="1"/>
  <c r="S12" i="1"/>
  <c r="R69" i="1" l="1"/>
  <c r="T69" i="1" s="1"/>
  <c r="S69" i="1"/>
  <c r="Q70" i="1"/>
  <c r="P70" i="1"/>
  <c r="M71" i="1"/>
  <c r="T68" i="1"/>
  <c r="T12" i="1"/>
  <c r="P14" i="1"/>
  <c r="M15" i="1"/>
  <c r="Q14" i="1"/>
  <c r="S13" i="1"/>
  <c r="R13" i="1"/>
  <c r="T13" i="1" s="1"/>
  <c r="M72" i="1" l="1"/>
  <c r="Q71" i="1"/>
  <c r="P71" i="1"/>
  <c r="R70" i="1"/>
  <c r="S70" i="1"/>
  <c r="R14" i="1"/>
  <c r="S14" i="1"/>
  <c r="M16" i="1"/>
  <c r="Q15" i="1"/>
  <c r="P15" i="1"/>
  <c r="M73" i="1" l="1"/>
  <c r="P72" i="1"/>
  <c r="Q72" i="1"/>
  <c r="T70" i="1"/>
  <c r="S71" i="1"/>
  <c r="R71" i="1"/>
  <c r="T14" i="1"/>
  <c r="S15" i="1"/>
  <c r="R15" i="1"/>
  <c r="M17" i="1"/>
  <c r="P16" i="1"/>
  <c r="Q16" i="1"/>
  <c r="Q73" i="1" l="1"/>
  <c r="P73" i="1"/>
  <c r="M74" i="1"/>
  <c r="S72" i="1"/>
  <c r="R72" i="1"/>
  <c r="T71" i="1"/>
  <c r="Q17" i="1"/>
  <c r="M18" i="1"/>
  <c r="P17" i="1"/>
  <c r="T15" i="1"/>
  <c r="R16" i="1"/>
  <c r="S16" i="1"/>
  <c r="T72" i="1" l="1"/>
  <c r="R73" i="1"/>
  <c r="S73" i="1"/>
  <c r="Q74" i="1"/>
  <c r="P74" i="1"/>
  <c r="M75" i="1"/>
  <c r="P18" i="1"/>
  <c r="M19" i="1"/>
  <c r="Q18" i="1"/>
  <c r="T16" i="1"/>
  <c r="S17" i="1"/>
  <c r="R17" i="1"/>
  <c r="T73" i="1" l="1"/>
  <c r="M76" i="1"/>
  <c r="P75" i="1"/>
  <c r="Q75" i="1"/>
  <c r="R74" i="1"/>
  <c r="S74" i="1"/>
  <c r="R18" i="1"/>
  <c r="S18" i="1"/>
  <c r="T17" i="1"/>
  <c r="M20" i="1"/>
  <c r="Q19" i="1"/>
  <c r="P19" i="1"/>
  <c r="M77" i="1" l="1"/>
  <c r="Q76" i="1"/>
  <c r="P76" i="1"/>
  <c r="T74" i="1"/>
  <c r="S75" i="1"/>
  <c r="R75" i="1"/>
  <c r="S19" i="1"/>
  <c r="R19" i="1"/>
  <c r="T19" i="1" s="1"/>
  <c r="M21" i="1"/>
  <c r="P20" i="1"/>
  <c r="Q20" i="1"/>
  <c r="T18" i="1"/>
  <c r="Q77" i="1" l="1"/>
  <c r="P77" i="1"/>
  <c r="M78" i="1"/>
  <c r="T75" i="1"/>
  <c r="S76" i="1"/>
  <c r="R76" i="1"/>
  <c r="Q21" i="1"/>
  <c r="M22" i="1"/>
  <c r="P21" i="1"/>
  <c r="R20" i="1"/>
  <c r="S20" i="1"/>
  <c r="R77" i="1" l="1"/>
  <c r="T77" i="1" s="1"/>
  <c r="S77" i="1"/>
  <c r="Q78" i="1"/>
  <c r="P78" i="1"/>
  <c r="M79" i="1"/>
  <c r="T76" i="1"/>
  <c r="T20" i="1"/>
  <c r="P22" i="1"/>
  <c r="Q22" i="1"/>
  <c r="M23" i="1"/>
  <c r="S21" i="1"/>
  <c r="R21" i="1"/>
  <c r="M80" i="1" l="1"/>
  <c r="Q79" i="1"/>
  <c r="P79" i="1"/>
  <c r="R78" i="1"/>
  <c r="S78" i="1"/>
  <c r="M24" i="1"/>
  <c r="Q23" i="1"/>
  <c r="P23" i="1"/>
  <c r="R22" i="1"/>
  <c r="T22" i="1" s="1"/>
  <c r="S22" i="1"/>
  <c r="T21" i="1"/>
  <c r="M81" i="1" l="1"/>
  <c r="P80" i="1"/>
  <c r="Q80" i="1"/>
  <c r="T78" i="1"/>
  <c r="S79" i="1"/>
  <c r="R79" i="1"/>
  <c r="S23" i="1"/>
  <c r="R23" i="1"/>
  <c r="M25" i="1"/>
  <c r="P24" i="1"/>
  <c r="Q24" i="1"/>
  <c r="Q81" i="1" l="1"/>
  <c r="P81" i="1"/>
  <c r="M82" i="1"/>
  <c r="S80" i="1"/>
  <c r="R80" i="1"/>
  <c r="T80" i="1" s="1"/>
  <c r="T79" i="1"/>
  <c r="R24" i="1"/>
  <c r="S24" i="1"/>
  <c r="Q25" i="1"/>
  <c r="M26" i="1"/>
  <c r="P25" i="1"/>
  <c r="T23" i="1"/>
  <c r="R81" i="1" l="1"/>
  <c r="T81" i="1" s="1"/>
  <c r="S81" i="1"/>
  <c r="Q82" i="1"/>
  <c r="M83" i="1"/>
  <c r="P82" i="1"/>
  <c r="P26" i="1"/>
  <c r="M27" i="1"/>
  <c r="Q26" i="1"/>
  <c r="S25" i="1"/>
  <c r="R25" i="1"/>
  <c r="T25" i="1" s="1"/>
  <c r="T24" i="1"/>
  <c r="M84" i="1" l="1"/>
  <c r="Q83" i="1"/>
  <c r="P83" i="1"/>
  <c r="R82" i="1"/>
  <c r="S82" i="1"/>
  <c r="R26" i="1"/>
  <c r="S26" i="1"/>
  <c r="M28" i="1"/>
  <c r="Q27" i="1"/>
  <c r="P27" i="1"/>
  <c r="M85" i="1" l="1"/>
  <c r="Q84" i="1"/>
  <c r="P84" i="1"/>
  <c r="T82" i="1"/>
  <c r="S83" i="1"/>
  <c r="R83" i="1"/>
  <c r="T26" i="1"/>
  <c r="S27" i="1"/>
  <c r="R27" i="1"/>
  <c r="P28" i="1"/>
  <c r="M29" i="1"/>
  <c r="Q28" i="1"/>
  <c r="Q85" i="1" l="1"/>
  <c r="P85" i="1"/>
  <c r="M86" i="1"/>
  <c r="T83" i="1"/>
  <c r="S84" i="1"/>
  <c r="R84" i="1"/>
  <c r="T27" i="1"/>
  <c r="Q29" i="1"/>
  <c r="M30" i="1"/>
  <c r="P29" i="1"/>
  <c r="R28" i="1"/>
  <c r="S28" i="1"/>
  <c r="R85" i="1" l="1"/>
  <c r="T85" i="1" s="1"/>
  <c r="S85" i="1"/>
  <c r="Q86" i="1"/>
  <c r="P86" i="1"/>
  <c r="M87" i="1"/>
  <c r="T84" i="1"/>
  <c r="T28" i="1"/>
  <c r="P30" i="1"/>
  <c r="Q30" i="1"/>
  <c r="M31" i="1"/>
  <c r="S29" i="1"/>
  <c r="R29" i="1"/>
  <c r="T29" i="1" s="1"/>
  <c r="M88" i="1" l="1"/>
  <c r="Q87" i="1"/>
  <c r="P87" i="1"/>
  <c r="R86" i="1"/>
  <c r="S86" i="1"/>
  <c r="M32" i="1"/>
  <c r="Q31" i="1"/>
  <c r="P31" i="1"/>
  <c r="R30" i="1"/>
  <c r="T30" i="1" s="1"/>
  <c r="S30" i="1"/>
  <c r="M89" i="1" l="1"/>
  <c r="P88" i="1"/>
  <c r="Q88" i="1"/>
  <c r="T86" i="1"/>
  <c r="S87" i="1"/>
  <c r="R87" i="1"/>
  <c r="S31" i="1"/>
  <c r="R31" i="1"/>
  <c r="T31" i="1" s="1"/>
  <c r="P32" i="1"/>
  <c r="Q32" i="1"/>
  <c r="M33" i="1"/>
  <c r="Q89" i="1" l="1"/>
  <c r="P89" i="1"/>
  <c r="M90" i="1"/>
  <c r="S88" i="1"/>
  <c r="R88" i="1"/>
  <c r="T87" i="1"/>
  <c r="R32" i="1"/>
  <c r="S32" i="1"/>
  <c r="Q33" i="1"/>
  <c r="M34" i="1"/>
  <c r="P33" i="1"/>
  <c r="T88" i="1" l="1"/>
  <c r="R89" i="1"/>
  <c r="T89" i="1" s="1"/>
  <c r="S89" i="1"/>
  <c r="Q90" i="1"/>
  <c r="M91" i="1"/>
  <c r="P90" i="1"/>
  <c r="P34" i="1"/>
  <c r="Q34" i="1"/>
  <c r="M35" i="1"/>
  <c r="S33" i="1"/>
  <c r="R33" i="1"/>
  <c r="T33" i="1" s="1"/>
  <c r="T32" i="1"/>
  <c r="M92" i="1" l="1"/>
  <c r="P91" i="1"/>
  <c r="Q91" i="1"/>
  <c r="R90" i="1"/>
  <c r="S90" i="1"/>
  <c r="M36" i="1"/>
  <c r="Q35" i="1"/>
  <c r="P35" i="1"/>
  <c r="R34" i="1"/>
  <c r="T34" i="1" s="1"/>
  <c r="S34" i="1"/>
  <c r="T90" i="1" l="1"/>
  <c r="S91" i="1"/>
  <c r="R91" i="1"/>
  <c r="M93" i="1"/>
  <c r="Q92" i="1"/>
  <c r="P92" i="1"/>
  <c r="S35" i="1"/>
  <c r="R35" i="1"/>
  <c r="T35" i="1" s="1"/>
  <c r="P36" i="1"/>
  <c r="M37" i="1"/>
  <c r="Q36" i="1"/>
  <c r="T91" i="1" l="1"/>
  <c r="S92" i="1"/>
  <c r="R92" i="1"/>
  <c r="Q93" i="1"/>
  <c r="P93" i="1"/>
  <c r="M94" i="1"/>
  <c r="Q37" i="1"/>
  <c r="M38" i="1"/>
  <c r="P37" i="1"/>
  <c r="R36" i="1"/>
  <c r="T36" i="1" s="1"/>
  <c r="S36" i="1"/>
  <c r="T92" i="1" l="1"/>
  <c r="Q94" i="1"/>
  <c r="P94" i="1"/>
  <c r="M95" i="1"/>
  <c r="R93" i="1"/>
  <c r="S93" i="1"/>
  <c r="P38" i="1"/>
  <c r="Q38" i="1"/>
  <c r="M39" i="1"/>
  <c r="S37" i="1"/>
  <c r="R37" i="1"/>
  <c r="R94" i="1" l="1"/>
  <c r="S94" i="1"/>
  <c r="T93" i="1"/>
  <c r="M96" i="1"/>
  <c r="Q95" i="1"/>
  <c r="P95" i="1"/>
  <c r="M40" i="1"/>
  <c r="Q39" i="1"/>
  <c r="P39" i="1"/>
  <c r="R38" i="1"/>
  <c r="S38" i="1"/>
  <c r="T37" i="1"/>
  <c r="S95" i="1" l="1"/>
  <c r="R95" i="1"/>
  <c r="T95" i="1" s="1"/>
  <c r="T94" i="1"/>
  <c r="M97" i="1"/>
  <c r="P96" i="1"/>
  <c r="Q96" i="1"/>
  <c r="T38" i="1"/>
  <c r="S39" i="1"/>
  <c r="R39" i="1"/>
  <c r="P40" i="1"/>
  <c r="Q40" i="1"/>
  <c r="M41" i="1"/>
  <c r="S96" i="1" l="1"/>
  <c r="R96" i="1"/>
  <c r="T96" i="1" s="1"/>
  <c r="Q97" i="1"/>
  <c r="P97" i="1"/>
  <c r="M98" i="1"/>
  <c r="T39" i="1"/>
  <c r="R40" i="1"/>
  <c r="S40" i="1"/>
  <c r="Q41" i="1"/>
  <c r="M42" i="1"/>
  <c r="P41" i="1"/>
  <c r="Q98" i="1" l="1"/>
  <c r="M99" i="1"/>
  <c r="P98" i="1"/>
  <c r="R97" i="1"/>
  <c r="S97" i="1"/>
  <c r="S41" i="1"/>
  <c r="R41" i="1"/>
  <c r="T41" i="1" s="1"/>
  <c r="T40" i="1"/>
  <c r="P42" i="1"/>
  <c r="Q42" i="1"/>
  <c r="M43" i="1"/>
  <c r="M100" i="1" l="1"/>
  <c r="Q99" i="1"/>
  <c r="P99" i="1"/>
  <c r="R98" i="1"/>
  <c r="S98" i="1"/>
  <c r="T97" i="1"/>
  <c r="M44" i="1"/>
  <c r="Q43" i="1"/>
  <c r="P43" i="1"/>
  <c r="R42" i="1"/>
  <c r="T42" i="1" s="1"/>
  <c r="S42" i="1"/>
  <c r="S99" i="1" l="1"/>
  <c r="R99" i="1"/>
  <c r="T99" i="1" s="1"/>
  <c r="T98" i="1"/>
  <c r="M101" i="1"/>
  <c r="Q100" i="1"/>
  <c r="P100" i="1"/>
  <c r="S43" i="1"/>
  <c r="R43" i="1"/>
  <c r="T43" i="1" s="1"/>
  <c r="P44" i="1"/>
  <c r="M45" i="1"/>
  <c r="Q44" i="1"/>
  <c r="Q101" i="1" l="1"/>
  <c r="P101" i="1"/>
  <c r="M102" i="1"/>
  <c r="S100" i="1"/>
  <c r="R100" i="1"/>
  <c r="T100" i="1" s="1"/>
  <c r="Q45" i="1"/>
  <c r="M46" i="1"/>
  <c r="P45" i="1"/>
  <c r="R44" i="1"/>
  <c r="T44" i="1" s="1"/>
  <c r="S44" i="1"/>
  <c r="Q102" i="1" l="1"/>
  <c r="P102" i="1"/>
  <c r="M103" i="1"/>
  <c r="R101" i="1"/>
  <c r="S101" i="1"/>
  <c r="P46" i="1"/>
  <c r="Q46" i="1"/>
  <c r="M47" i="1"/>
  <c r="S45" i="1"/>
  <c r="R45" i="1"/>
  <c r="T45" i="1" s="1"/>
  <c r="T101" i="1" l="1"/>
  <c r="M104" i="1"/>
  <c r="Q103" i="1"/>
  <c r="P103" i="1"/>
  <c r="R102" i="1"/>
  <c r="S102" i="1"/>
  <c r="R46" i="1"/>
  <c r="S46" i="1"/>
  <c r="M48" i="1"/>
  <c r="Q47" i="1"/>
  <c r="P47" i="1"/>
  <c r="T102" i="1" l="1"/>
  <c r="S103" i="1"/>
  <c r="R103" i="1"/>
  <c r="T103" i="1" s="1"/>
  <c r="M105" i="1"/>
  <c r="P104" i="1"/>
  <c r="Q104" i="1"/>
  <c r="S47" i="1"/>
  <c r="R47" i="1"/>
  <c r="P48" i="1"/>
  <c r="Q48" i="1"/>
  <c r="M49" i="1"/>
  <c r="T46" i="1"/>
  <c r="Q105" i="1" l="1"/>
  <c r="P105" i="1"/>
  <c r="M106" i="1"/>
  <c r="S104" i="1"/>
  <c r="R104" i="1"/>
  <c r="T47" i="1"/>
  <c r="R48" i="1"/>
  <c r="T48" i="1" s="1"/>
  <c r="S48" i="1"/>
  <c r="Q49" i="1"/>
  <c r="M50" i="1"/>
  <c r="P49" i="1"/>
  <c r="Q106" i="1" l="1"/>
  <c r="P106" i="1"/>
  <c r="M107" i="1"/>
  <c r="T104" i="1"/>
  <c r="R105" i="1"/>
  <c r="S105" i="1"/>
  <c r="P50" i="1"/>
  <c r="Q50" i="1"/>
  <c r="M51" i="1"/>
  <c r="S49" i="1"/>
  <c r="R49" i="1"/>
  <c r="M108" i="1" l="1"/>
  <c r="P107" i="1"/>
  <c r="Q107" i="1"/>
  <c r="T105" i="1"/>
  <c r="R106" i="1"/>
  <c r="S106" i="1"/>
  <c r="M52" i="1"/>
  <c r="Q51" i="1"/>
  <c r="P51" i="1"/>
  <c r="R50" i="1"/>
  <c r="T50" i="1" s="1"/>
  <c r="S50" i="1"/>
  <c r="T49" i="1"/>
  <c r="T106" i="1" l="1"/>
  <c r="S107" i="1"/>
  <c r="R107" i="1"/>
  <c r="T107" i="1" s="1"/>
  <c r="M109" i="1"/>
  <c r="Q108" i="1"/>
  <c r="P108" i="1"/>
  <c r="S51" i="1"/>
  <c r="R51" i="1"/>
  <c r="T51" i="1" s="1"/>
  <c r="P52" i="1"/>
  <c r="M53" i="1"/>
  <c r="Q52" i="1"/>
  <c r="S108" i="1" l="1"/>
  <c r="R108" i="1"/>
  <c r="Q109" i="1"/>
  <c r="P109" i="1"/>
  <c r="M110" i="1"/>
  <c r="Q53" i="1"/>
  <c r="M54" i="1"/>
  <c r="P53" i="1"/>
  <c r="R52" i="1"/>
  <c r="T52" i="1" s="1"/>
  <c r="S52" i="1"/>
  <c r="R109" i="1" l="1"/>
  <c r="S109" i="1"/>
  <c r="T108" i="1"/>
  <c r="Q110" i="1"/>
  <c r="P110" i="1"/>
  <c r="M111" i="1"/>
  <c r="P54" i="1"/>
  <c r="Q54" i="1"/>
  <c r="M55" i="1"/>
  <c r="S53" i="1"/>
  <c r="R53" i="1"/>
  <c r="T53" i="1" s="1"/>
  <c r="M112" i="1" l="1"/>
  <c r="Q111" i="1"/>
  <c r="P111" i="1"/>
  <c r="R110" i="1"/>
  <c r="S110" i="1"/>
  <c r="T109" i="1"/>
  <c r="M56" i="1"/>
  <c r="Q55" i="1"/>
  <c r="P55" i="1"/>
  <c r="R54" i="1"/>
  <c r="T54" i="1" s="1"/>
  <c r="S54" i="1"/>
  <c r="T110" i="1" l="1"/>
  <c r="S111" i="1"/>
  <c r="R111" i="1"/>
  <c r="M113" i="1"/>
  <c r="P112" i="1"/>
  <c r="Q112" i="1"/>
  <c r="S55" i="1"/>
  <c r="R55" i="1"/>
  <c r="T55" i="1" s="1"/>
  <c r="P56" i="1"/>
  <c r="Q56" i="1"/>
  <c r="M57" i="1"/>
  <c r="T111" i="1" l="1"/>
  <c r="Q113" i="1"/>
  <c r="P113" i="1"/>
  <c r="S112" i="1"/>
  <c r="R112" i="1"/>
  <c r="T112" i="1" s="1"/>
  <c r="R56" i="1"/>
  <c r="S56" i="1"/>
  <c r="Q57" i="1"/>
  <c r="P57" i="1"/>
  <c r="R113" i="1" l="1"/>
  <c r="S113" i="1"/>
  <c r="T56" i="1"/>
  <c r="S57" i="1"/>
  <c r="R57" i="1"/>
  <c r="T113" i="1" l="1"/>
  <c r="T57" i="1"/>
</calcChain>
</file>

<file path=xl/sharedStrings.xml><?xml version="1.0" encoding="utf-8"?>
<sst xmlns="http://schemas.openxmlformats.org/spreadsheetml/2006/main" count="469" uniqueCount="81">
  <si>
    <t>n_gram</t>
  </si>
  <si>
    <t>freqz.x</t>
  </si>
  <si>
    <t>probz.x</t>
  </si>
  <si>
    <t>correctness.x</t>
  </si>
  <si>
    <t>probzSmooth.x</t>
  </si>
  <si>
    <t>freqz.y</t>
  </si>
  <si>
    <t>probz.y</t>
  </si>
  <si>
    <t>correctness.y</t>
  </si>
  <si>
    <t>probzSmooth.y</t>
  </si>
  <si>
    <t>oddsR</t>
  </si>
  <si>
    <t>numerical_format</t>
  </si>
  <si>
    <t>Ngrams</t>
  </si>
  <si>
    <t>AB</t>
  </si>
  <si>
    <t>incorrect</t>
  </si>
  <si>
    <t>correct</t>
  </si>
  <si>
    <t>frequency</t>
  </si>
  <si>
    <t>AC</t>
  </si>
  <si>
    <t>AD</t>
  </si>
  <si>
    <t>AE</t>
  </si>
  <si>
    <t>AF</t>
  </si>
  <si>
    <t>AG</t>
  </si>
  <si>
    <t>AH</t>
  </si>
  <si>
    <t>BA</t>
  </si>
  <si>
    <t>BC</t>
  </si>
  <si>
    <t>BD</t>
  </si>
  <si>
    <t>BE</t>
  </si>
  <si>
    <t>BF</t>
  </si>
  <si>
    <t>BG</t>
  </si>
  <si>
    <t>BH</t>
  </si>
  <si>
    <t>CA</t>
  </si>
  <si>
    <t>CB</t>
  </si>
  <si>
    <t>CD</t>
  </si>
  <si>
    <t>CE</t>
  </si>
  <si>
    <t>CF</t>
  </si>
  <si>
    <t>CG</t>
  </si>
  <si>
    <t>CH</t>
  </si>
  <si>
    <t>DA</t>
  </si>
  <si>
    <t>DB</t>
  </si>
  <si>
    <t>DC</t>
  </si>
  <si>
    <t>DE</t>
  </si>
  <si>
    <t>DF</t>
  </si>
  <si>
    <t>DG</t>
  </si>
  <si>
    <t>DH</t>
  </si>
  <si>
    <t>EA</t>
  </si>
  <si>
    <t>EB</t>
  </si>
  <si>
    <t>EC</t>
  </si>
  <si>
    <t>ED</t>
  </si>
  <si>
    <t>EF</t>
  </si>
  <si>
    <t>EG</t>
  </si>
  <si>
    <t>EH</t>
  </si>
  <si>
    <t>FA</t>
  </si>
  <si>
    <t>FB</t>
  </si>
  <si>
    <t>FC</t>
  </si>
  <si>
    <t>FD</t>
  </si>
  <si>
    <t>FE</t>
  </si>
  <si>
    <t>FG</t>
  </si>
  <si>
    <t>FH</t>
  </si>
  <si>
    <t>GA</t>
  </si>
  <si>
    <t>GB</t>
  </si>
  <si>
    <t>GC</t>
  </si>
  <si>
    <t>GD</t>
  </si>
  <si>
    <t>GE</t>
  </si>
  <si>
    <t>GF</t>
  </si>
  <si>
    <t>GH</t>
  </si>
  <si>
    <t>HA</t>
  </si>
  <si>
    <t>HB</t>
  </si>
  <si>
    <t>HC</t>
  </si>
  <si>
    <t>HD</t>
  </si>
  <si>
    <t>HE</t>
  </si>
  <si>
    <t>HF</t>
  </si>
  <si>
    <t>HG</t>
  </si>
  <si>
    <t>probability</t>
  </si>
  <si>
    <t>CountFreq</t>
  </si>
  <si>
    <t>CountProb</t>
  </si>
  <si>
    <t>CountNGRAMS</t>
  </si>
  <si>
    <t>SE</t>
  </si>
  <si>
    <t>OR</t>
  </si>
  <si>
    <t>Lower</t>
  </si>
  <si>
    <t>Upper</t>
  </si>
  <si>
    <t>Sig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</si>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</sst>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workbookViewId="0">
      <selection activeCell="L4" sqref="L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</row>
    <row r="2" spans="1:21" x14ac:dyDescent="0.25">
      <c r="A2" t="s">
        <v>12</v>
      </c>
      <c r="B2">
        <v>245</v>
      </c>
      <c r="C2">
        <v>7.4309978768577506E-2</v>
      </c>
      <c r="D2" t="s">
        <v>13</v>
      </c>
      <c r="E2">
        <v>7.3367133909931395E-2</v>
      </c>
      <c r="F2">
        <v>95</v>
      </c>
      <c r="G2">
        <v>7.1321321321321296E-2</v>
      </c>
      <c r="H2" t="s">
        <v>14</v>
      </c>
      <c r="I2">
        <v>6.9164265129683003E-2</v>
      </c>
      <c r="J2">
        <v>1.0655777277116201</v>
      </c>
      <c r="K2" t="s">
        <v>15</v>
      </c>
      <c r="L2">
        <v>2</v>
      </c>
      <c r="M2">
        <f>SUM(B2:B57)</f>
        <v>3297</v>
      </c>
      <c r="N2">
        <f>SUM(F2:F57)</f>
        <v>1332</v>
      </c>
      <c r="O2">
        <f>8*7</f>
        <v>56</v>
      </c>
      <c r="P2" s="1">
        <f>SQRT(1/(B2+1) +1/(F2+1) + 1/(M2-(B2+1)+O2) + 1/(N2-(F2+1)+O2))</f>
        <v>0.1248100757289328</v>
      </c>
      <c r="Q2" s="1">
        <f>((B2+1)*(N2-(F2+1)+O2))/((F2+1)*(M2-(B2+1)+O2))</f>
        <v>1.065577727711619</v>
      </c>
      <c r="R2" s="1">
        <f>EXP(LN(Q2)-(1.96*P2))</f>
        <v>0.83434305104028794</v>
      </c>
      <c r="S2" s="1">
        <f>EXP(LN(Q2)+(1.96*P2))</f>
        <v>1.3608981250330201</v>
      </c>
      <c r="T2" s="1" t="str">
        <f>IF(AND(R2&gt;1,S2&gt;1), "Y", IF(AND(R2&lt;1,S2&lt;1), "Y","N"))</f>
        <v>N</v>
      </c>
      <c r="U2">
        <f>MAX(B2,F2)</f>
        <v>245</v>
      </c>
    </row>
    <row r="3" spans="1:21" x14ac:dyDescent="0.25">
      <c r="A3" t="s">
        <v>16</v>
      </c>
      <c r="B3">
        <v>57</v>
      </c>
      <c r="C3">
        <v>1.7288444040036401E-2</v>
      </c>
      <c r="D3" t="s">
        <v>13</v>
      </c>
      <c r="E3">
        <v>1.7297942141365898E-2</v>
      </c>
      <c r="F3">
        <v>16</v>
      </c>
      <c r="G3">
        <v>1.2012012012012E-2</v>
      </c>
      <c r="H3" t="s">
        <v>14</v>
      </c>
      <c r="I3">
        <v>1.2247838616714701E-2</v>
      </c>
      <c r="J3">
        <v>1.4195840399892901</v>
      </c>
      <c r="K3" t="s">
        <v>15</v>
      </c>
      <c r="L3">
        <v>2</v>
      </c>
      <c r="M3">
        <f>M2</f>
        <v>3297</v>
      </c>
      <c r="N3">
        <f>N2</f>
        <v>1332</v>
      </c>
      <c r="O3">
        <f>O2</f>
        <v>56</v>
      </c>
      <c r="P3" s="1">
        <f t="shared" ref="P3:P66" si="0">SQRT(1/(B3+1) +1/(F3+1) + 1/(M3-(B3+1)+O3) + 1/(N3-(F3+1)+O3))</f>
        <v>0.27766489418210583</v>
      </c>
      <c r="Q3" s="1">
        <f t="shared" ref="Q3:Q66" si="1">((B3+1)*(N3-(F3+1)+O3))/((F3+1)*(M3-(B3+1)+O3))</f>
        <v>1.4195840399892885</v>
      </c>
      <c r="R3" s="1">
        <f t="shared" ref="R3:R66" si="2">EXP(LN(Q3)-(1.96*P3))</f>
        <v>0.82377380645902465</v>
      </c>
      <c r="S3" s="1">
        <f t="shared" ref="S3:S66" si="3">EXP(LN(Q3)+(1.96*P3))</f>
        <v>2.4463254728317811</v>
      </c>
      <c r="T3" s="1" t="str">
        <f t="shared" ref="T3:T66" si="4">IF(AND(R3&gt;1,S3&gt;1), "Y", IF(AND(R3&lt;1,S3&lt;1), "Y","N"))</f>
        <v>N</v>
      </c>
      <c r="U3">
        <f t="shared" ref="U3:U66" si="5">MAX(B3,F3)</f>
        <v>57</v>
      </c>
    </row>
    <row r="4" spans="1:21" x14ac:dyDescent="0.25">
      <c r="A4" t="s">
        <v>17</v>
      </c>
      <c r="B4">
        <v>13</v>
      </c>
      <c r="C4">
        <v>3.94297846527146E-3</v>
      </c>
      <c r="D4" t="s">
        <v>13</v>
      </c>
      <c r="E4">
        <v>4.1753653444676396E-3</v>
      </c>
      <c r="F4">
        <v>1</v>
      </c>
      <c r="G4">
        <v>7.5075075075075096E-4</v>
      </c>
      <c r="H4" t="s">
        <v>14</v>
      </c>
      <c r="I4">
        <v>1.4409221902017301E-3</v>
      </c>
      <c r="J4">
        <v>2.9056603773584899</v>
      </c>
      <c r="K4" t="s">
        <v>15</v>
      </c>
      <c r="L4">
        <v>2</v>
      </c>
      <c r="M4">
        <f t="shared" ref="M4:M57" si="6">M3</f>
        <v>3297</v>
      </c>
      <c r="N4">
        <f t="shared" ref="N4:N57" si="7">N3</f>
        <v>1332</v>
      </c>
      <c r="O4">
        <f t="shared" ref="O4:O67" si="8">O3</f>
        <v>56</v>
      </c>
      <c r="P4" s="1">
        <f t="shared" si="0"/>
        <v>0.75660396708952082</v>
      </c>
      <c r="Q4" s="1">
        <f t="shared" si="1"/>
        <v>2.9056603773584904</v>
      </c>
      <c r="R4" s="1">
        <f t="shared" si="2"/>
        <v>0.65949355024738077</v>
      </c>
      <c r="S4" s="1">
        <f t="shared" si="3"/>
        <v>12.802039118326647</v>
      </c>
      <c r="T4" s="1" t="str">
        <f t="shared" si="4"/>
        <v>N</v>
      </c>
      <c r="U4">
        <f t="shared" si="5"/>
        <v>13</v>
      </c>
    </row>
    <row r="5" spans="1:21" x14ac:dyDescent="0.25">
      <c r="A5" t="s">
        <v>18</v>
      </c>
      <c r="B5">
        <v>13</v>
      </c>
      <c r="C5">
        <v>3.94297846527146E-3</v>
      </c>
      <c r="D5" t="s">
        <v>13</v>
      </c>
      <c r="E5">
        <v>4.1753653444676396E-3</v>
      </c>
      <c r="F5">
        <v>6</v>
      </c>
      <c r="G5">
        <v>4.5045045045045001E-3</v>
      </c>
      <c r="H5" t="s">
        <v>14</v>
      </c>
      <c r="I5">
        <v>5.0432276657060501E-3</v>
      </c>
      <c r="J5">
        <v>0.82719377058999699</v>
      </c>
      <c r="K5" t="s">
        <v>15</v>
      </c>
      <c r="L5">
        <v>2</v>
      </c>
      <c r="M5">
        <f t="shared" si="6"/>
        <v>3297</v>
      </c>
      <c r="N5">
        <f t="shared" si="7"/>
        <v>1332</v>
      </c>
      <c r="O5">
        <f t="shared" si="8"/>
        <v>56</v>
      </c>
      <c r="P5" s="1">
        <f t="shared" si="0"/>
        <v>0.46401435119278894</v>
      </c>
      <c r="Q5" s="1">
        <f t="shared" si="1"/>
        <v>0.82719377058999699</v>
      </c>
      <c r="R5" s="1">
        <f t="shared" si="2"/>
        <v>0.33314267266664482</v>
      </c>
      <c r="S5" s="1">
        <f t="shared" si="3"/>
        <v>2.0539234095284531</v>
      </c>
      <c r="T5" s="1" t="str">
        <f t="shared" si="4"/>
        <v>N</v>
      </c>
      <c r="U5">
        <f t="shared" si="5"/>
        <v>13</v>
      </c>
    </row>
    <row r="6" spans="1:21" x14ac:dyDescent="0.25">
      <c r="A6" t="s">
        <v>19</v>
      </c>
      <c r="B6">
        <v>8</v>
      </c>
      <c r="C6">
        <v>2.4264482863209E-3</v>
      </c>
      <c r="D6" t="s">
        <v>13</v>
      </c>
      <c r="E6">
        <v>2.6841634357291999E-3</v>
      </c>
      <c r="F6">
        <v>2</v>
      </c>
      <c r="G6">
        <v>1.5015015015015E-3</v>
      </c>
      <c r="H6" t="s">
        <v>14</v>
      </c>
      <c r="I6">
        <v>2.1613832853025899E-3</v>
      </c>
      <c r="J6">
        <v>1.2425239234449801</v>
      </c>
      <c r="K6" t="s">
        <v>15</v>
      </c>
      <c r="L6">
        <v>2</v>
      </c>
      <c r="M6">
        <f t="shared" si="6"/>
        <v>3297</v>
      </c>
      <c r="N6">
        <f t="shared" si="7"/>
        <v>1332</v>
      </c>
      <c r="O6">
        <f t="shared" si="8"/>
        <v>56</v>
      </c>
      <c r="P6" s="1">
        <f t="shared" si="0"/>
        <v>0.66743202587776329</v>
      </c>
      <c r="Q6" s="1">
        <f t="shared" si="1"/>
        <v>1.2425239234449761</v>
      </c>
      <c r="R6" s="1">
        <f t="shared" si="2"/>
        <v>0.33587304333600138</v>
      </c>
      <c r="S6" s="1">
        <f t="shared" si="3"/>
        <v>4.5965751969819175</v>
      </c>
      <c r="T6" s="1" t="str">
        <f t="shared" si="4"/>
        <v>N</v>
      </c>
      <c r="U6">
        <f t="shared" si="5"/>
        <v>8</v>
      </c>
    </row>
    <row r="7" spans="1:21" x14ac:dyDescent="0.25">
      <c r="A7" t="s">
        <v>20</v>
      </c>
      <c r="B7">
        <v>3</v>
      </c>
      <c r="C7">
        <v>9.0991810737033703E-4</v>
      </c>
      <c r="D7" t="s">
        <v>13</v>
      </c>
      <c r="E7">
        <v>1.1929615269907501E-3</v>
      </c>
      <c r="F7">
        <v>1</v>
      </c>
      <c r="G7">
        <v>7.5075075075075096E-4</v>
      </c>
      <c r="H7" t="s">
        <v>14</v>
      </c>
      <c r="I7">
        <v>1.4409221902017301E-3</v>
      </c>
      <c r="J7">
        <v>0.82770976410868902</v>
      </c>
      <c r="K7" t="s">
        <v>15</v>
      </c>
      <c r="L7">
        <v>2</v>
      </c>
      <c r="M7">
        <f t="shared" si="6"/>
        <v>3297</v>
      </c>
      <c r="N7">
        <f t="shared" si="7"/>
        <v>1332</v>
      </c>
      <c r="O7">
        <f t="shared" si="8"/>
        <v>56</v>
      </c>
      <c r="P7" s="1">
        <f t="shared" si="0"/>
        <v>0.86661415711809109</v>
      </c>
      <c r="Q7" s="1">
        <f t="shared" si="1"/>
        <v>0.82770976410868913</v>
      </c>
      <c r="R7" s="1">
        <f t="shared" si="2"/>
        <v>0.15142626677828017</v>
      </c>
      <c r="S7" s="1">
        <f t="shared" si="3"/>
        <v>4.5243369474596964</v>
      </c>
      <c r="T7" s="1" t="str">
        <f t="shared" si="4"/>
        <v>N</v>
      </c>
      <c r="U7">
        <f t="shared" si="5"/>
        <v>3</v>
      </c>
    </row>
    <row r="8" spans="1:21" x14ac:dyDescent="0.25">
      <c r="A8" t="s">
        <v>21</v>
      </c>
      <c r="B8">
        <v>54</v>
      </c>
      <c r="C8">
        <v>1.6378525932666099E-2</v>
      </c>
      <c r="D8" t="s">
        <v>13</v>
      </c>
      <c r="E8">
        <v>1.6403220996122899E-2</v>
      </c>
      <c r="F8">
        <v>11</v>
      </c>
      <c r="G8">
        <v>8.2582582582582595E-3</v>
      </c>
      <c r="H8" t="s">
        <v>14</v>
      </c>
      <c r="I8">
        <v>8.6455331412103806E-3</v>
      </c>
      <c r="J8">
        <v>1.9122700626642399</v>
      </c>
      <c r="K8" t="s">
        <v>15</v>
      </c>
      <c r="L8">
        <v>2</v>
      </c>
      <c r="M8">
        <f t="shared" si="6"/>
        <v>3297</v>
      </c>
      <c r="N8">
        <f t="shared" si="7"/>
        <v>1332</v>
      </c>
      <c r="O8">
        <f t="shared" si="8"/>
        <v>56</v>
      </c>
      <c r="P8" s="1">
        <f t="shared" si="0"/>
        <v>0.32022665374751491</v>
      </c>
      <c r="Q8" s="1">
        <f t="shared" si="1"/>
        <v>1.912270062664241</v>
      </c>
      <c r="R8" s="1">
        <f t="shared" si="2"/>
        <v>1.0208614293709477</v>
      </c>
      <c r="S8" s="1">
        <f t="shared" si="3"/>
        <v>3.5820501072463844</v>
      </c>
      <c r="T8" s="1" t="str">
        <f t="shared" si="4"/>
        <v>Y</v>
      </c>
      <c r="U8">
        <f t="shared" si="5"/>
        <v>54</v>
      </c>
    </row>
    <row r="9" spans="1:21" x14ac:dyDescent="0.25">
      <c r="A9" t="s">
        <v>22</v>
      </c>
      <c r="B9">
        <v>130</v>
      </c>
      <c r="C9">
        <v>3.94297846527146E-2</v>
      </c>
      <c r="D9" t="s">
        <v>13</v>
      </c>
      <c r="E9">
        <v>3.9069490008947202E-2</v>
      </c>
      <c r="F9">
        <v>53</v>
      </c>
      <c r="G9">
        <v>3.9789789789789802E-2</v>
      </c>
      <c r="H9" t="s">
        <v>14</v>
      </c>
      <c r="I9">
        <v>3.8904899135446702E-2</v>
      </c>
      <c r="J9">
        <v>1.0044026024783299</v>
      </c>
      <c r="K9" t="s">
        <v>15</v>
      </c>
      <c r="L9">
        <v>2</v>
      </c>
      <c r="M9">
        <f t="shared" si="6"/>
        <v>3297</v>
      </c>
      <c r="N9">
        <f t="shared" si="7"/>
        <v>1332</v>
      </c>
      <c r="O9">
        <f t="shared" si="8"/>
        <v>56</v>
      </c>
      <c r="P9" s="1">
        <f t="shared" si="0"/>
        <v>0.16496089756162913</v>
      </c>
      <c r="Q9" s="1">
        <f t="shared" si="1"/>
        <v>1.0044026024783319</v>
      </c>
      <c r="R9" s="1">
        <f t="shared" si="2"/>
        <v>0.72692612717911864</v>
      </c>
      <c r="S9" s="1">
        <f t="shared" si="3"/>
        <v>1.3877951969893441</v>
      </c>
      <c r="T9" s="1" t="str">
        <f t="shared" si="4"/>
        <v>N</v>
      </c>
      <c r="U9">
        <f t="shared" si="5"/>
        <v>130</v>
      </c>
    </row>
    <row r="10" spans="1:21" x14ac:dyDescent="0.25">
      <c r="A10" t="s">
        <v>23</v>
      </c>
      <c r="B10">
        <v>160</v>
      </c>
      <c r="C10">
        <v>4.8528965726418002E-2</v>
      </c>
      <c r="D10" t="s">
        <v>13</v>
      </c>
      <c r="E10">
        <v>4.8016701461377903E-2</v>
      </c>
      <c r="F10">
        <v>57</v>
      </c>
      <c r="G10">
        <v>4.27927927927928E-2</v>
      </c>
      <c r="H10" t="s">
        <v>14</v>
      </c>
      <c r="I10">
        <v>4.17867435158501E-2</v>
      </c>
      <c r="J10">
        <v>1.1566091954022999</v>
      </c>
      <c r="K10" t="s">
        <v>15</v>
      </c>
      <c r="L10">
        <v>2</v>
      </c>
      <c r="M10">
        <f t="shared" si="6"/>
        <v>3297</v>
      </c>
      <c r="N10">
        <f t="shared" si="7"/>
        <v>1332</v>
      </c>
      <c r="O10">
        <f t="shared" si="8"/>
        <v>56</v>
      </c>
      <c r="P10" s="1">
        <f t="shared" si="0"/>
        <v>0.15658136013535137</v>
      </c>
      <c r="Q10" s="1">
        <f t="shared" si="1"/>
        <v>1.1566091954022988</v>
      </c>
      <c r="R10" s="1">
        <f t="shared" si="2"/>
        <v>0.85094579441152507</v>
      </c>
      <c r="S10" s="1">
        <f t="shared" si="3"/>
        <v>1.5720682088972255</v>
      </c>
      <c r="T10" s="1" t="str">
        <f t="shared" si="4"/>
        <v>N</v>
      </c>
      <c r="U10">
        <f t="shared" si="5"/>
        <v>160</v>
      </c>
    </row>
    <row r="11" spans="1:21" x14ac:dyDescent="0.25">
      <c r="A11" t="s">
        <v>24</v>
      </c>
      <c r="B11">
        <v>231</v>
      </c>
      <c r="C11">
        <v>7.0063694267515894E-2</v>
      </c>
      <c r="D11" t="s">
        <v>13</v>
      </c>
      <c r="E11">
        <v>6.9191768565463801E-2</v>
      </c>
      <c r="F11">
        <v>81</v>
      </c>
      <c r="G11">
        <v>6.08108108108108E-2</v>
      </c>
      <c r="H11" t="s">
        <v>14</v>
      </c>
      <c r="I11">
        <v>5.9077809798270903E-2</v>
      </c>
      <c r="J11">
        <v>1.1839232266081099</v>
      </c>
      <c r="K11" t="s">
        <v>15</v>
      </c>
      <c r="L11">
        <v>2</v>
      </c>
      <c r="M11">
        <f t="shared" si="6"/>
        <v>3297</v>
      </c>
      <c r="N11">
        <f t="shared" si="7"/>
        <v>1332</v>
      </c>
      <c r="O11">
        <f t="shared" si="8"/>
        <v>56</v>
      </c>
      <c r="P11" s="1">
        <f t="shared" si="0"/>
        <v>0.1326332299532782</v>
      </c>
      <c r="Q11" s="1">
        <f t="shared" si="1"/>
        <v>1.1839232266081072</v>
      </c>
      <c r="R11" s="1">
        <f t="shared" si="2"/>
        <v>0.91290136448556447</v>
      </c>
      <c r="S11" s="1">
        <f t="shared" si="3"/>
        <v>1.5354059715882</v>
      </c>
      <c r="T11" s="1" t="str">
        <f t="shared" si="4"/>
        <v>N</v>
      </c>
      <c r="U11">
        <f t="shared" si="5"/>
        <v>231</v>
      </c>
    </row>
    <row r="12" spans="1:21" x14ac:dyDescent="0.25">
      <c r="A12" t="s">
        <v>25</v>
      </c>
      <c r="B12">
        <v>25</v>
      </c>
      <c r="C12">
        <v>7.5826508947528098E-3</v>
      </c>
      <c r="D12" t="s">
        <v>13</v>
      </c>
      <c r="E12">
        <v>7.7542499254398996E-3</v>
      </c>
      <c r="F12">
        <v>21</v>
      </c>
      <c r="G12">
        <v>1.5765765765765799E-2</v>
      </c>
      <c r="H12" t="s">
        <v>14</v>
      </c>
      <c r="I12">
        <v>1.5850144092219E-2</v>
      </c>
      <c r="J12">
        <v>0.48523102986583599</v>
      </c>
      <c r="K12" t="s">
        <v>15</v>
      </c>
      <c r="L12">
        <v>2</v>
      </c>
      <c r="M12">
        <f t="shared" si="6"/>
        <v>3297</v>
      </c>
      <c r="N12">
        <f t="shared" si="7"/>
        <v>1332</v>
      </c>
      <c r="O12">
        <f t="shared" si="8"/>
        <v>56</v>
      </c>
      <c r="P12" s="1">
        <f t="shared" si="0"/>
        <v>0.29145963600954189</v>
      </c>
      <c r="Q12" s="1">
        <f t="shared" si="1"/>
        <v>0.48523102986583599</v>
      </c>
      <c r="R12" s="1">
        <f t="shared" si="2"/>
        <v>0.27406470857234827</v>
      </c>
      <c r="S12" s="1">
        <f t="shared" si="3"/>
        <v>0.85910058821931612</v>
      </c>
      <c r="T12" s="1" t="str">
        <f t="shared" si="4"/>
        <v>Y</v>
      </c>
      <c r="U12">
        <f t="shared" si="5"/>
        <v>25</v>
      </c>
    </row>
    <row r="13" spans="1:21" x14ac:dyDescent="0.25">
      <c r="A13" t="s">
        <v>26</v>
      </c>
      <c r="B13">
        <v>15</v>
      </c>
      <c r="C13">
        <v>4.5495905368516804E-3</v>
      </c>
      <c r="D13" t="s">
        <v>13</v>
      </c>
      <c r="E13">
        <v>4.7718461079630202E-3</v>
      </c>
      <c r="F13">
        <v>2</v>
      </c>
      <c r="G13">
        <v>1.5015015015015E-3</v>
      </c>
      <c r="H13" t="s">
        <v>14</v>
      </c>
      <c r="I13">
        <v>2.1613832853025899E-3</v>
      </c>
      <c r="J13">
        <v>2.21356507841374</v>
      </c>
      <c r="K13" t="s">
        <v>15</v>
      </c>
      <c r="L13">
        <v>2</v>
      </c>
      <c r="M13">
        <f t="shared" si="6"/>
        <v>3297</v>
      </c>
      <c r="N13">
        <f t="shared" si="7"/>
        <v>1332</v>
      </c>
      <c r="O13">
        <f t="shared" si="8"/>
        <v>56</v>
      </c>
      <c r="P13" s="1">
        <f t="shared" si="0"/>
        <v>0.62996430482733246</v>
      </c>
      <c r="Q13" s="1">
        <f t="shared" si="1"/>
        <v>2.2135650784137448</v>
      </c>
      <c r="R13" s="1">
        <f t="shared" si="2"/>
        <v>0.64395549396246798</v>
      </c>
      <c r="S13" s="1">
        <f t="shared" si="3"/>
        <v>7.6090201920979803</v>
      </c>
      <c r="T13" s="1" t="str">
        <f t="shared" si="4"/>
        <v>N</v>
      </c>
      <c r="U13">
        <f t="shared" si="5"/>
        <v>15</v>
      </c>
    </row>
    <row r="14" spans="1:21" x14ac:dyDescent="0.25">
      <c r="A14" t="s">
        <v>27</v>
      </c>
      <c r="B14">
        <v>4</v>
      </c>
      <c r="C14">
        <v>1.21322414316045E-3</v>
      </c>
      <c r="D14" t="s">
        <v>13</v>
      </c>
      <c r="E14">
        <v>1.4912019087384399E-3</v>
      </c>
      <c r="F14">
        <v>0</v>
      </c>
      <c r="G14">
        <v>0</v>
      </c>
      <c r="H14" t="s">
        <v>14</v>
      </c>
      <c r="I14">
        <v>7.2046109510086505E-4</v>
      </c>
      <c r="J14">
        <v>2.0713859020310599</v>
      </c>
      <c r="K14" t="s">
        <v>15</v>
      </c>
      <c r="L14">
        <v>2</v>
      </c>
      <c r="M14">
        <f t="shared" si="6"/>
        <v>3297</v>
      </c>
      <c r="N14">
        <f t="shared" si="7"/>
        <v>1332</v>
      </c>
      <c r="O14">
        <f t="shared" si="8"/>
        <v>56</v>
      </c>
      <c r="P14" s="1">
        <f t="shared" si="0"/>
        <v>1.0959104280533525</v>
      </c>
      <c r="Q14" s="1">
        <f t="shared" si="1"/>
        <v>2.0713859020310634</v>
      </c>
      <c r="R14" s="1">
        <f t="shared" si="2"/>
        <v>0.24177045456008658</v>
      </c>
      <c r="S14" s="1">
        <f t="shared" si="3"/>
        <v>17.746748927366141</v>
      </c>
      <c r="T14" s="1" t="str">
        <f t="shared" si="4"/>
        <v>N</v>
      </c>
      <c r="U14">
        <f t="shared" si="5"/>
        <v>4</v>
      </c>
    </row>
    <row r="15" spans="1:21" x14ac:dyDescent="0.25">
      <c r="A15" t="s">
        <v>28</v>
      </c>
      <c r="B15">
        <v>34</v>
      </c>
      <c r="C15">
        <v>1.03124052168638E-2</v>
      </c>
      <c r="D15" t="s">
        <v>13</v>
      </c>
      <c r="E15">
        <v>1.04384133611691E-2</v>
      </c>
      <c r="F15">
        <v>10</v>
      </c>
      <c r="G15">
        <v>7.50750750750751E-3</v>
      </c>
      <c r="H15" t="s">
        <v>14</v>
      </c>
      <c r="I15">
        <v>7.9250720461095103E-3</v>
      </c>
      <c r="J15">
        <v>1.3204833141542001</v>
      </c>
      <c r="K15" t="s">
        <v>15</v>
      </c>
      <c r="L15">
        <v>2</v>
      </c>
      <c r="M15">
        <f t="shared" si="6"/>
        <v>3297</v>
      </c>
      <c r="N15">
        <f t="shared" si="7"/>
        <v>1332</v>
      </c>
      <c r="O15">
        <f t="shared" si="8"/>
        <v>56</v>
      </c>
      <c r="P15" s="1">
        <f t="shared" si="0"/>
        <v>0.34714279809661347</v>
      </c>
      <c r="Q15" s="1">
        <f t="shared" si="1"/>
        <v>1.3204833141542003</v>
      </c>
      <c r="R15" s="1">
        <f t="shared" si="2"/>
        <v>0.66871182427336173</v>
      </c>
      <c r="S15" s="1">
        <f t="shared" si="3"/>
        <v>2.6075151054108856</v>
      </c>
      <c r="T15" s="1" t="str">
        <f t="shared" si="4"/>
        <v>N</v>
      </c>
      <c r="U15">
        <f t="shared" si="5"/>
        <v>34</v>
      </c>
    </row>
    <row r="16" spans="1:21" x14ac:dyDescent="0.25">
      <c r="A16" t="s">
        <v>29</v>
      </c>
      <c r="B16">
        <v>69</v>
      </c>
      <c r="C16">
        <v>2.0928116469517699E-2</v>
      </c>
      <c r="D16" t="s">
        <v>13</v>
      </c>
      <c r="E16">
        <v>2.0876826722338201E-2</v>
      </c>
      <c r="F16">
        <v>19</v>
      </c>
      <c r="G16">
        <v>1.42642642642643E-2</v>
      </c>
      <c r="H16" t="s">
        <v>14</v>
      </c>
      <c r="I16">
        <v>1.4409221902017299E-2</v>
      </c>
      <c r="J16">
        <v>1.4584221748400901</v>
      </c>
      <c r="K16" t="s">
        <v>15</v>
      </c>
      <c r="L16">
        <v>2</v>
      </c>
      <c r="M16">
        <f t="shared" si="6"/>
        <v>3297</v>
      </c>
      <c r="N16">
        <f t="shared" si="7"/>
        <v>1332</v>
      </c>
      <c r="O16">
        <f t="shared" si="8"/>
        <v>56</v>
      </c>
      <c r="P16" s="1">
        <f t="shared" si="0"/>
        <v>0.25558033549058906</v>
      </c>
      <c r="Q16" s="1">
        <f t="shared" si="1"/>
        <v>1.4584221748400852</v>
      </c>
      <c r="R16" s="1">
        <f t="shared" si="2"/>
        <v>0.88374889830562697</v>
      </c>
      <c r="S16" s="1">
        <f t="shared" si="3"/>
        <v>2.4067868646210235</v>
      </c>
      <c r="T16" s="1" t="str">
        <f t="shared" si="4"/>
        <v>N</v>
      </c>
      <c r="U16">
        <f t="shared" si="5"/>
        <v>69</v>
      </c>
    </row>
    <row r="17" spans="1:21" x14ac:dyDescent="0.25">
      <c r="A17" t="s">
        <v>30</v>
      </c>
      <c r="B17">
        <v>88</v>
      </c>
      <c r="C17">
        <v>2.66909311495299E-2</v>
      </c>
      <c r="D17" t="s">
        <v>13</v>
      </c>
      <c r="E17">
        <v>2.65433939755443E-2</v>
      </c>
      <c r="F17">
        <v>33</v>
      </c>
      <c r="G17">
        <v>2.4774774774774799E-2</v>
      </c>
      <c r="H17" t="s">
        <v>14</v>
      </c>
      <c r="I17">
        <v>2.4495677233429401E-2</v>
      </c>
      <c r="J17">
        <v>1.0858744232987301</v>
      </c>
      <c r="K17" t="s">
        <v>15</v>
      </c>
      <c r="L17">
        <v>2</v>
      </c>
      <c r="M17">
        <f t="shared" si="6"/>
        <v>3297</v>
      </c>
      <c r="N17">
        <f t="shared" si="7"/>
        <v>1332</v>
      </c>
      <c r="O17">
        <f t="shared" si="8"/>
        <v>56</v>
      </c>
      <c r="P17" s="1">
        <f t="shared" si="0"/>
        <v>0.20418776836114541</v>
      </c>
      <c r="Q17" s="1">
        <f t="shared" si="1"/>
        <v>1.0858744232987312</v>
      </c>
      <c r="R17" s="1">
        <f t="shared" si="2"/>
        <v>0.72773199050099402</v>
      </c>
      <c r="S17" s="1">
        <f t="shared" si="3"/>
        <v>1.6202713066971342</v>
      </c>
      <c r="T17" s="1" t="str">
        <f t="shared" si="4"/>
        <v>N</v>
      </c>
      <c r="U17">
        <f t="shared" si="5"/>
        <v>88</v>
      </c>
    </row>
    <row r="18" spans="1:21" x14ac:dyDescent="0.25">
      <c r="A18" t="s">
        <v>31</v>
      </c>
      <c r="B18">
        <v>36</v>
      </c>
      <c r="C18">
        <v>1.0919017288443999E-2</v>
      </c>
      <c r="D18" t="s">
        <v>13</v>
      </c>
      <c r="E18">
        <v>1.1034894124664499E-2</v>
      </c>
      <c r="F18">
        <v>11</v>
      </c>
      <c r="G18">
        <v>8.2582582582582595E-3</v>
      </c>
      <c r="H18" t="s">
        <v>14</v>
      </c>
      <c r="I18">
        <v>8.6455331412103806E-3</v>
      </c>
      <c r="J18">
        <v>1.27945315641335</v>
      </c>
      <c r="K18" t="s">
        <v>15</v>
      </c>
      <c r="L18">
        <v>2</v>
      </c>
      <c r="M18">
        <f t="shared" si="6"/>
        <v>3297</v>
      </c>
      <c r="N18">
        <f t="shared" si="7"/>
        <v>1332</v>
      </c>
      <c r="O18">
        <f t="shared" si="8"/>
        <v>56</v>
      </c>
      <c r="P18" s="1">
        <f t="shared" si="0"/>
        <v>0.33374941603066477</v>
      </c>
      <c r="Q18" s="1">
        <f t="shared" si="1"/>
        <v>1.2794531564133493</v>
      </c>
      <c r="R18" s="1">
        <f t="shared" si="2"/>
        <v>0.6651676995620035</v>
      </c>
      <c r="S18" s="1">
        <f t="shared" si="3"/>
        <v>2.4610340828846722</v>
      </c>
      <c r="T18" s="1" t="str">
        <f t="shared" si="4"/>
        <v>N</v>
      </c>
      <c r="U18">
        <f t="shared" si="5"/>
        <v>36</v>
      </c>
    </row>
    <row r="19" spans="1:21" x14ac:dyDescent="0.25">
      <c r="A19" t="s">
        <v>32</v>
      </c>
      <c r="B19">
        <v>37</v>
      </c>
      <c r="C19">
        <v>1.12223233242342E-2</v>
      </c>
      <c r="D19" t="s">
        <v>13</v>
      </c>
      <c r="E19">
        <v>1.13331345064122E-2</v>
      </c>
      <c r="F19">
        <v>12</v>
      </c>
      <c r="G19">
        <v>9.0090090090090107E-3</v>
      </c>
      <c r="H19" t="s">
        <v>14</v>
      </c>
      <c r="I19">
        <v>9.3659942363112404E-3</v>
      </c>
      <c r="J19">
        <v>1.2124376377770001</v>
      </c>
      <c r="K19" t="s">
        <v>15</v>
      </c>
      <c r="L19">
        <v>2</v>
      </c>
      <c r="M19">
        <f t="shared" si="6"/>
        <v>3297</v>
      </c>
      <c r="N19">
        <f t="shared" si="7"/>
        <v>1332</v>
      </c>
      <c r="O19">
        <f t="shared" si="8"/>
        <v>56</v>
      </c>
      <c r="P19" s="1">
        <f t="shared" si="0"/>
        <v>0.32290524654954494</v>
      </c>
      <c r="Q19" s="1">
        <f t="shared" si="1"/>
        <v>1.2124376377770043</v>
      </c>
      <c r="R19" s="1">
        <f t="shared" si="2"/>
        <v>0.64386810903218972</v>
      </c>
      <c r="S19" s="1">
        <f t="shared" si="3"/>
        <v>2.2830840740161435</v>
      </c>
      <c r="T19" s="1" t="str">
        <f t="shared" si="4"/>
        <v>N</v>
      </c>
      <c r="U19">
        <f t="shared" si="5"/>
        <v>37</v>
      </c>
    </row>
    <row r="20" spans="1:21" x14ac:dyDescent="0.25">
      <c r="A20" t="s">
        <v>33</v>
      </c>
      <c r="B20">
        <v>92</v>
      </c>
      <c r="C20">
        <v>2.7904155292690299E-2</v>
      </c>
      <c r="D20" t="s">
        <v>13</v>
      </c>
      <c r="E20">
        <v>2.7736355502535E-2</v>
      </c>
      <c r="F20">
        <v>48</v>
      </c>
      <c r="G20">
        <v>3.6036036036036001E-2</v>
      </c>
      <c r="H20" t="s">
        <v>14</v>
      </c>
      <c r="I20">
        <v>3.53025936599424E-2</v>
      </c>
      <c r="J20">
        <v>0.77956053587078999</v>
      </c>
      <c r="K20" t="s">
        <v>15</v>
      </c>
      <c r="L20">
        <v>2</v>
      </c>
      <c r="M20">
        <f t="shared" si="6"/>
        <v>3297</v>
      </c>
      <c r="N20">
        <f t="shared" si="7"/>
        <v>1332</v>
      </c>
      <c r="O20">
        <f t="shared" si="8"/>
        <v>56</v>
      </c>
      <c r="P20" s="1">
        <f t="shared" si="0"/>
        <v>0.17948377612795882</v>
      </c>
      <c r="Q20" s="1">
        <f t="shared" si="1"/>
        <v>0.77956053587078999</v>
      </c>
      <c r="R20" s="1">
        <f t="shared" si="2"/>
        <v>0.54836555961809519</v>
      </c>
      <c r="S20" s="1">
        <f t="shared" si="3"/>
        <v>1.1082290242851707</v>
      </c>
      <c r="T20" s="1" t="str">
        <f t="shared" si="4"/>
        <v>N</v>
      </c>
      <c r="U20">
        <f t="shared" si="5"/>
        <v>92</v>
      </c>
    </row>
    <row r="21" spans="1:21" x14ac:dyDescent="0.25">
      <c r="A21" t="s">
        <v>34</v>
      </c>
      <c r="B21">
        <v>44</v>
      </c>
      <c r="C21">
        <v>1.33454655747649E-2</v>
      </c>
      <c r="D21" t="s">
        <v>13</v>
      </c>
      <c r="E21">
        <v>1.3420817178646001E-2</v>
      </c>
      <c r="F21">
        <v>18</v>
      </c>
      <c r="G21">
        <v>1.35135135135135E-2</v>
      </c>
      <c r="H21" t="s">
        <v>14</v>
      </c>
      <c r="I21">
        <v>1.3688760806916399E-2</v>
      </c>
      <c r="J21">
        <v>0.98015974034239195</v>
      </c>
      <c r="K21" t="s">
        <v>15</v>
      </c>
      <c r="L21">
        <v>2</v>
      </c>
      <c r="M21">
        <f t="shared" si="6"/>
        <v>3297</v>
      </c>
      <c r="N21">
        <f t="shared" si="7"/>
        <v>1332</v>
      </c>
      <c r="O21">
        <f t="shared" si="8"/>
        <v>56</v>
      </c>
      <c r="P21" s="1">
        <f t="shared" si="0"/>
        <v>0.27547515100315606</v>
      </c>
      <c r="Q21" s="1">
        <f t="shared" si="1"/>
        <v>0.98015974034239162</v>
      </c>
      <c r="R21" s="1">
        <f t="shared" si="2"/>
        <v>0.57122561988804521</v>
      </c>
      <c r="S21" s="1">
        <f t="shared" si="3"/>
        <v>1.6818452869399578</v>
      </c>
      <c r="T21" s="1" t="str">
        <f t="shared" si="4"/>
        <v>N</v>
      </c>
      <c r="U21">
        <f t="shared" si="5"/>
        <v>44</v>
      </c>
    </row>
    <row r="22" spans="1:21" x14ac:dyDescent="0.25">
      <c r="A22" t="s">
        <v>35</v>
      </c>
      <c r="B22">
        <v>67</v>
      </c>
      <c r="C22">
        <v>2.03215043979375E-2</v>
      </c>
      <c r="D22" t="s">
        <v>13</v>
      </c>
      <c r="E22">
        <v>2.0280345958842799E-2</v>
      </c>
      <c r="F22">
        <v>36</v>
      </c>
      <c r="G22">
        <v>2.7027027027027001E-2</v>
      </c>
      <c r="H22" t="s">
        <v>14</v>
      </c>
      <c r="I22">
        <v>2.6657060518732002E-2</v>
      </c>
      <c r="J22">
        <v>0.75583528734213701</v>
      </c>
      <c r="K22" t="s">
        <v>15</v>
      </c>
      <c r="L22">
        <v>2</v>
      </c>
      <c r="M22">
        <f t="shared" si="6"/>
        <v>3297</v>
      </c>
      <c r="N22">
        <f t="shared" si="7"/>
        <v>1332</v>
      </c>
      <c r="O22">
        <f t="shared" si="8"/>
        <v>56</v>
      </c>
      <c r="P22" s="1">
        <f t="shared" si="0"/>
        <v>0.20682726085564579</v>
      </c>
      <c r="Q22" s="1">
        <f t="shared" si="1"/>
        <v>0.75583528734213667</v>
      </c>
      <c r="R22" s="1">
        <f t="shared" si="2"/>
        <v>0.50393235725999741</v>
      </c>
      <c r="S22" s="1">
        <f t="shared" si="3"/>
        <v>1.1336580661297408</v>
      </c>
      <c r="T22" s="1" t="str">
        <f t="shared" si="4"/>
        <v>N</v>
      </c>
      <c r="U22">
        <f t="shared" si="5"/>
        <v>67</v>
      </c>
    </row>
    <row r="23" spans="1:21" x14ac:dyDescent="0.25">
      <c r="A23" t="s">
        <v>36</v>
      </c>
      <c r="B23">
        <v>9</v>
      </c>
      <c r="C23">
        <v>2.7297543221110102E-3</v>
      </c>
      <c r="D23" t="s">
        <v>13</v>
      </c>
      <c r="E23">
        <v>2.9824038174768898E-3</v>
      </c>
      <c r="F23">
        <v>3</v>
      </c>
      <c r="G23">
        <v>2.2522522522522501E-3</v>
      </c>
      <c r="H23" t="s">
        <v>14</v>
      </c>
      <c r="I23">
        <v>2.8818443804034602E-3</v>
      </c>
      <c r="J23">
        <v>1.0349985043374199</v>
      </c>
      <c r="K23" t="s">
        <v>15</v>
      </c>
      <c r="L23">
        <v>2</v>
      </c>
      <c r="M23">
        <f t="shared" si="6"/>
        <v>3297</v>
      </c>
      <c r="N23">
        <f t="shared" si="7"/>
        <v>1332</v>
      </c>
      <c r="O23">
        <f t="shared" si="8"/>
        <v>56</v>
      </c>
      <c r="P23" s="1">
        <f t="shared" si="0"/>
        <v>0.5924708227991532</v>
      </c>
      <c r="Q23" s="1">
        <f t="shared" si="1"/>
        <v>1.0349985043374215</v>
      </c>
      <c r="R23" s="1">
        <f t="shared" si="2"/>
        <v>0.324054738635212</v>
      </c>
      <c r="S23" s="1">
        <f t="shared" si="3"/>
        <v>3.3056819613015214</v>
      </c>
      <c r="T23" s="1" t="str">
        <f t="shared" si="4"/>
        <v>N</v>
      </c>
      <c r="U23">
        <f t="shared" si="5"/>
        <v>9</v>
      </c>
    </row>
    <row r="24" spans="1:21" x14ac:dyDescent="0.25">
      <c r="A24" t="s">
        <v>37</v>
      </c>
      <c r="B24">
        <v>141</v>
      </c>
      <c r="C24">
        <v>4.2766151046405798E-2</v>
      </c>
      <c r="D24" t="s">
        <v>13</v>
      </c>
      <c r="E24">
        <v>4.2350134208171797E-2</v>
      </c>
      <c r="F24">
        <v>44</v>
      </c>
      <c r="G24">
        <v>3.3033033033033003E-2</v>
      </c>
      <c r="H24" t="s">
        <v>14</v>
      </c>
      <c r="I24">
        <v>3.2420749279538898E-2</v>
      </c>
      <c r="J24">
        <v>1.31981037406139</v>
      </c>
      <c r="K24" t="s">
        <v>15</v>
      </c>
      <c r="L24">
        <v>2</v>
      </c>
      <c r="M24">
        <f t="shared" si="6"/>
        <v>3297</v>
      </c>
      <c r="N24">
        <f t="shared" si="7"/>
        <v>1332</v>
      </c>
      <c r="O24">
        <f t="shared" si="8"/>
        <v>56</v>
      </c>
      <c r="P24" s="1">
        <f t="shared" si="0"/>
        <v>0.17412784625871766</v>
      </c>
      <c r="Q24" s="1">
        <f t="shared" si="1"/>
        <v>1.3198103740613862</v>
      </c>
      <c r="R24" s="1">
        <f t="shared" si="2"/>
        <v>0.93819026593029942</v>
      </c>
      <c r="S24" s="1">
        <f t="shared" si="3"/>
        <v>1.8566590240123708</v>
      </c>
      <c r="T24" s="1" t="str">
        <f t="shared" si="4"/>
        <v>N</v>
      </c>
      <c r="U24">
        <f t="shared" si="5"/>
        <v>141</v>
      </c>
    </row>
    <row r="25" spans="1:21" x14ac:dyDescent="0.25">
      <c r="A25" t="s">
        <v>38</v>
      </c>
      <c r="B25">
        <v>39</v>
      </c>
      <c r="C25">
        <v>1.1828935395814401E-2</v>
      </c>
      <c r="D25" t="s">
        <v>13</v>
      </c>
      <c r="E25">
        <v>1.19296152699075E-2</v>
      </c>
      <c r="F25">
        <v>7</v>
      </c>
      <c r="G25">
        <v>5.25525525525526E-3</v>
      </c>
      <c r="H25" t="s">
        <v>14</v>
      </c>
      <c r="I25">
        <v>5.7636887608069204E-3</v>
      </c>
      <c r="J25">
        <v>2.0827044974343498</v>
      </c>
      <c r="K25" t="s">
        <v>15</v>
      </c>
      <c r="L25">
        <v>2</v>
      </c>
      <c r="M25">
        <f t="shared" si="6"/>
        <v>3297</v>
      </c>
      <c r="N25">
        <f t="shared" si="7"/>
        <v>1332</v>
      </c>
      <c r="O25">
        <f t="shared" si="8"/>
        <v>56</v>
      </c>
      <c r="P25" s="1">
        <f t="shared" si="0"/>
        <v>0.3886212538097622</v>
      </c>
      <c r="Q25" s="1">
        <f t="shared" si="1"/>
        <v>2.0827044974343494</v>
      </c>
      <c r="R25" s="1">
        <f t="shared" si="2"/>
        <v>0.97235883661067901</v>
      </c>
      <c r="S25" s="1">
        <f t="shared" si="3"/>
        <v>4.4609642657775446</v>
      </c>
      <c r="T25" s="1" t="str">
        <f t="shared" si="4"/>
        <v>N</v>
      </c>
      <c r="U25">
        <f t="shared" si="5"/>
        <v>39</v>
      </c>
    </row>
    <row r="26" spans="1:21" x14ac:dyDescent="0.25">
      <c r="A26" t="s">
        <v>39</v>
      </c>
      <c r="B26">
        <v>275</v>
      </c>
      <c r="C26">
        <v>8.3409159842280894E-2</v>
      </c>
      <c r="D26" t="s">
        <v>13</v>
      </c>
      <c r="E26">
        <v>8.2314345362362096E-2</v>
      </c>
      <c r="F26">
        <v>127</v>
      </c>
      <c r="G26">
        <v>9.5345345345345306E-2</v>
      </c>
      <c r="H26" t="s">
        <v>14</v>
      </c>
      <c r="I26">
        <v>9.2219020172910698E-2</v>
      </c>
      <c r="J26">
        <v>0.88296230094247696</v>
      </c>
      <c r="K26" t="s">
        <v>15</v>
      </c>
      <c r="L26">
        <v>2</v>
      </c>
      <c r="M26">
        <f t="shared" si="6"/>
        <v>3297</v>
      </c>
      <c r="N26">
        <f t="shared" si="7"/>
        <v>1332</v>
      </c>
      <c r="O26">
        <f t="shared" si="8"/>
        <v>56</v>
      </c>
      <c r="P26" s="1">
        <f t="shared" si="0"/>
        <v>0.11204611137674977</v>
      </c>
      <c r="Q26" s="1">
        <f t="shared" si="1"/>
        <v>0.88296230094247641</v>
      </c>
      <c r="R26" s="1">
        <f t="shared" si="2"/>
        <v>0.70886998172897231</v>
      </c>
      <c r="S26" s="1">
        <f t="shared" si="3"/>
        <v>1.0998101837858769</v>
      </c>
      <c r="T26" s="1" t="str">
        <f t="shared" si="4"/>
        <v>N</v>
      </c>
      <c r="U26">
        <f t="shared" si="5"/>
        <v>275</v>
      </c>
    </row>
    <row r="27" spans="1:21" x14ac:dyDescent="0.25">
      <c r="A27" t="s">
        <v>40</v>
      </c>
      <c r="B27">
        <v>7</v>
      </c>
      <c r="C27">
        <v>2.1231422505307899E-3</v>
      </c>
      <c r="D27" t="s">
        <v>13</v>
      </c>
      <c r="E27">
        <v>2.3859230539815101E-3</v>
      </c>
      <c r="F27">
        <v>4</v>
      </c>
      <c r="G27">
        <v>3.0030030030029999E-3</v>
      </c>
      <c r="H27" t="s">
        <v>14</v>
      </c>
      <c r="I27">
        <v>3.60230547550432E-3</v>
      </c>
      <c r="J27">
        <v>0.66152466367713003</v>
      </c>
      <c r="K27" t="s">
        <v>15</v>
      </c>
      <c r="L27">
        <v>2</v>
      </c>
      <c r="M27">
        <f t="shared" si="6"/>
        <v>3297</v>
      </c>
      <c r="N27">
        <f t="shared" si="7"/>
        <v>1332</v>
      </c>
      <c r="O27">
        <f t="shared" si="8"/>
        <v>56</v>
      </c>
      <c r="P27" s="1">
        <f t="shared" si="0"/>
        <v>0.57098337932129872</v>
      </c>
      <c r="Q27" s="1">
        <f t="shared" si="1"/>
        <v>0.66152466367713003</v>
      </c>
      <c r="R27" s="1">
        <f t="shared" si="2"/>
        <v>0.21603055237465515</v>
      </c>
      <c r="S27" s="1">
        <f t="shared" si="3"/>
        <v>2.0257082891414262</v>
      </c>
      <c r="T27" s="1" t="str">
        <f t="shared" si="4"/>
        <v>N</v>
      </c>
      <c r="U27">
        <f t="shared" si="5"/>
        <v>7</v>
      </c>
    </row>
    <row r="28" spans="1:21" x14ac:dyDescent="0.25">
      <c r="A28" t="s">
        <v>41</v>
      </c>
      <c r="B28">
        <v>3</v>
      </c>
      <c r="C28">
        <v>9.0991810737033703E-4</v>
      </c>
      <c r="D28" t="s">
        <v>13</v>
      </c>
      <c r="E28">
        <v>1.1929615269907501E-3</v>
      </c>
      <c r="F28">
        <v>0</v>
      </c>
      <c r="G28">
        <v>0</v>
      </c>
      <c r="H28" t="s">
        <v>14</v>
      </c>
      <c r="I28">
        <v>7.2046109510086505E-4</v>
      </c>
      <c r="J28">
        <v>1.6566139146013701</v>
      </c>
      <c r="K28" t="s">
        <v>15</v>
      </c>
      <c r="L28">
        <v>2</v>
      </c>
      <c r="M28">
        <f t="shared" si="6"/>
        <v>3297</v>
      </c>
      <c r="N28">
        <f t="shared" si="7"/>
        <v>1332</v>
      </c>
      <c r="O28">
        <f t="shared" si="8"/>
        <v>56</v>
      </c>
      <c r="P28" s="1">
        <f t="shared" si="0"/>
        <v>1.1184898645627166</v>
      </c>
      <c r="Q28" s="1">
        <f t="shared" si="1"/>
        <v>1.6566139146013736</v>
      </c>
      <c r="R28" s="1">
        <f t="shared" si="2"/>
        <v>0.18498798057072746</v>
      </c>
      <c r="S28" s="1">
        <f t="shared" si="3"/>
        <v>14.835394459596353</v>
      </c>
      <c r="T28" s="1" t="str">
        <f t="shared" si="4"/>
        <v>N</v>
      </c>
      <c r="U28">
        <f t="shared" si="5"/>
        <v>3</v>
      </c>
    </row>
    <row r="29" spans="1:21" x14ac:dyDescent="0.25">
      <c r="A29" t="s">
        <v>42</v>
      </c>
      <c r="B29">
        <v>19</v>
      </c>
      <c r="C29">
        <v>5.7628146800121297E-3</v>
      </c>
      <c r="D29" t="s">
        <v>13</v>
      </c>
      <c r="E29">
        <v>5.96480763495377E-3</v>
      </c>
      <c r="F29">
        <v>2</v>
      </c>
      <c r="G29">
        <v>1.5015015015015E-3</v>
      </c>
      <c r="H29" t="s">
        <v>14</v>
      </c>
      <c r="I29">
        <v>2.1613832853025899E-3</v>
      </c>
      <c r="J29">
        <v>2.77027702770277</v>
      </c>
      <c r="K29" t="s">
        <v>15</v>
      </c>
      <c r="L29">
        <v>2</v>
      </c>
      <c r="M29">
        <f t="shared" si="6"/>
        <v>3297</v>
      </c>
      <c r="N29">
        <f t="shared" si="7"/>
        <v>1332</v>
      </c>
      <c r="O29">
        <f t="shared" si="8"/>
        <v>56</v>
      </c>
      <c r="P29" s="1">
        <f t="shared" si="0"/>
        <v>0.61996401911480592</v>
      </c>
      <c r="Q29" s="1">
        <f t="shared" si="1"/>
        <v>2.7702770277027704</v>
      </c>
      <c r="R29" s="1">
        <f t="shared" si="2"/>
        <v>0.82186251692354939</v>
      </c>
      <c r="S29" s="1">
        <f t="shared" si="3"/>
        <v>9.3378571868019424</v>
      </c>
      <c r="T29" s="1" t="str">
        <f t="shared" si="4"/>
        <v>N</v>
      </c>
      <c r="U29">
        <f t="shared" si="5"/>
        <v>19</v>
      </c>
    </row>
    <row r="30" spans="1:21" x14ac:dyDescent="0.25">
      <c r="A30" t="s">
        <v>43</v>
      </c>
      <c r="B30">
        <v>18</v>
      </c>
      <c r="C30">
        <v>5.4595086442220204E-3</v>
      </c>
      <c r="D30" t="s">
        <v>13</v>
      </c>
      <c r="E30">
        <v>5.6665672532060802E-3</v>
      </c>
      <c r="F30">
        <v>4</v>
      </c>
      <c r="G30">
        <v>3.0030030030029999E-3</v>
      </c>
      <c r="H30" t="s">
        <v>14</v>
      </c>
      <c r="I30">
        <v>3.60230547550432E-3</v>
      </c>
      <c r="J30">
        <v>1.57630473905219</v>
      </c>
      <c r="K30" t="s">
        <v>15</v>
      </c>
      <c r="L30">
        <v>2</v>
      </c>
      <c r="M30">
        <f t="shared" si="6"/>
        <v>3297</v>
      </c>
      <c r="N30">
        <f t="shared" si="7"/>
        <v>1332</v>
      </c>
      <c r="O30">
        <f t="shared" si="8"/>
        <v>56</v>
      </c>
      <c r="P30" s="1">
        <f t="shared" si="0"/>
        <v>0.50364132550690655</v>
      </c>
      <c r="Q30" s="1">
        <f t="shared" si="1"/>
        <v>1.5763047390521896</v>
      </c>
      <c r="R30" s="1">
        <f t="shared" si="2"/>
        <v>0.58739741386584521</v>
      </c>
      <c r="S30" s="1">
        <f t="shared" si="3"/>
        <v>4.230077579003229</v>
      </c>
      <c r="T30" s="1" t="str">
        <f t="shared" si="4"/>
        <v>N</v>
      </c>
      <c r="U30">
        <f t="shared" si="5"/>
        <v>18</v>
      </c>
    </row>
    <row r="31" spans="1:21" x14ac:dyDescent="0.25">
      <c r="A31" t="s">
        <v>44</v>
      </c>
      <c r="B31">
        <v>50</v>
      </c>
      <c r="C31">
        <v>1.5165301789505601E-2</v>
      </c>
      <c r="D31" t="s">
        <v>13</v>
      </c>
      <c r="E31">
        <v>1.52102594691321E-2</v>
      </c>
      <c r="F31">
        <v>25</v>
      </c>
      <c r="G31">
        <v>1.87687687687688E-2</v>
      </c>
      <c r="H31" t="s">
        <v>14</v>
      </c>
      <c r="I31">
        <v>1.8731988472622502E-2</v>
      </c>
      <c r="J31">
        <v>0.80909006196710598</v>
      </c>
      <c r="K31" t="s">
        <v>15</v>
      </c>
      <c r="L31">
        <v>2</v>
      </c>
      <c r="M31">
        <f t="shared" si="6"/>
        <v>3297</v>
      </c>
      <c r="N31">
        <f t="shared" si="7"/>
        <v>1332</v>
      </c>
      <c r="O31">
        <f t="shared" si="8"/>
        <v>56</v>
      </c>
      <c r="P31" s="1">
        <f t="shared" si="0"/>
        <v>0.24311816622567531</v>
      </c>
      <c r="Q31" s="1">
        <f t="shared" si="1"/>
        <v>0.8090900619671062</v>
      </c>
      <c r="R31" s="1">
        <f t="shared" si="2"/>
        <v>0.50240101231594547</v>
      </c>
      <c r="S31" s="1">
        <f t="shared" si="3"/>
        <v>1.302996435768047</v>
      </c>
      <c r="T31" s="1" t="str">
        <f t="shared" si="4"/>
        <v>N</v>
      </c>
      <c r="U31">
        <f t="shared" si="5"/>
        <v>50</v>
      </c>
    </row>
    <row r="32" spans="1:21" x14ac:dyDescent="0.25">
      <c r="A32" t="s">
        <v>45</v>
      </c>
      <c r="B32">
        <v>23</v>
      </c>
      <c r="C32">
        <v>6.97603882317258E-3</v>
      </c>
      <c r="D32" t="s">
        <v>13</v>
      </c>
      <c r="E32">
        <v>7.1577691619445303E-3</v>
      </c>
      <c r="F32">
        <v>21</v>
      </c>
      <c r="G32">
        <v>1.5765765765765799E-2</v>
      </c>
      <c r="H32" t="s">
        <v>14</v>
      </c>
      <c r="I32">
        <v>1.5850144092219E-2</v>
      </c>
      <c r="J32">
        <v>0.44763647286927599</v>
      </c>
      <c r="K32" t="s">
        <v>15</v>
      </c>
      <c r="L32">
        <v>2</v>
      </c>
      <c r="M32">
        <f t="shared" si="6"/>
        <v>3297</v>
      </c>
      <c r="N32">
        <f t="shared" si="7"/>
        <v>1332</v>
      </c>
      <c r="O32">
        <f t="shared" si="8"/>
        <v>56</v>
      </c>
      <c r="P32" s="1">
        <f t="shared" si="0"/>
        <v>0.29690683227325904</v>
      </c>
      <c r="Q32" s="1">
        <f t="shared" si="1"/>
        <v>0.44763647286927549</v>
      </c>
      <c r="R32" s="1">
        <f t="shared" si="2"/>
        <v>0.25014582986857903</v>
      </c>
      <c r="S32" s="1">
        <f t="shared" si="3"/>
        <v>0.80104638141727136</v>
      </c>
      <c r="T32" s="1" t="str">
        <f t="shared" si="4"/>
        <v>Y</v>
      </c>
      <c r="U32">
        <f t="shared" si="5"/>
        <v>23</v>
      </c>
    </row>
    <row r="33" spans="1:21" x14ac:dyDescent="0.25">
      <c r="A33" t="s">
        <v>46</v>
      </c>
      <c r="B33">
        <v>187</v>
      </c>
      <c r="C33">
        <v>5.6718228692750998E-2</v>
      </c>
      <c r="D33" t="s">
        <v>13</v>
      </c>
      <c r="E33">
        <v>5.60691917685655E-2</v>
      </c>
      <c r="F33">
        <v>84</v>
      </c>
      <c r="G33">
        <v>6.3063063063063099E-2</v>
      </c>
      <c r="H33" t="s">
        <v>14</v>
      </c>
      <c r="I33">
        <v>6.12391930835735E-2</v>
      </c>
      <c r="J33">
        <v>0.91056221540749005</v>
      </c>
      <c r="K33" t="s">
        <v>15</v>
      </c>
      <c r="L33">
        <v>2</v>
      </c>
      <c r="M33">
        <f t="shared" si="6"/>
        <v>3297</v>
      </c>
      <c r="N33">
        <f t="shared" si="7"/>
        <v>1332</v>
      </c>
      <c r="O33">
        <f t="shared" si="8"/>
        <v>56</v>
      </c>
      <c r="P33" s="1">
        <f t="shared" si="0"/>
        <v>0.13478601668229981</v>
      </c>
      <c r="Q33" s="1">
        <f t="shared" si="1"/>
        <v>0.91056221540749005</v>
      </c>
      <c r="R33" s="1">
        <f t="shared" si="2"/>
        <v>0.69916141279693744</v>
      </c>
      <c r="S33" s="1">
        <f t="shared" si="3"/>
        <v>1.185882877618998</v>
      </c>
      <c r="T33" s="1" t="str">
        <f t="shared" si="4"/>
        <v>N</v>
      </c>
      <c r="U33">
        <f t="shared" si="5"/>
        <v>187</v>
      </c>
    </row>
    <row r="34" spans="1:21" x14ac:dyDescent="0.25">
      <c r="A34" t="s">
        <v>47</v>
      </c>
      <c r="B34">
        <v>166</v>
      </c>
      <c r="C34">
        <v>5.0348801941158601E-2</v>
      </c>
      <c r="D34" t="s">
        <v>13</v>
      </c>
      <c r="E34">
        <v>4.9806143751863999E-2</v>
      </c>
      <c r="F34">
        <v>88</v>
      </c>
      <c r="G34">
        <v>6.6066066066066104E-2</v>
      </c>
      <c r="H34" t="s">
        <v>14</v>
      </c>
      <c r="I34">
        <v>6.4121037463976904E-2</v>
      </c>
      <c r="J34">
        <v>0.76505004337798099</v>
      </c>
      <c r="K34" t="s">
        <v>15</v>
      </c>
      <c r="L34">
        <v>2</v>
      </c>
      <c r="M34">
        <f t="shared" si="6"/>
        <v>3297</v>
      </c>
      <c r="N34">
        <f t="shared" si="7"/>
        <v>1332</v>
      </c>
      <c r="O34">
        <f t="shared" si="8"/>
        <v>56</v>
      </c>
      <c r="P34" s="1">
        <f t="shared" si="0"/>
        <v>0.135305857760218</v>
      </c>
      <c r="Q34" s="1">
        <f t="shared" si="1"/>
        <v>0.76505004337798088</v>
      </c>
      <c r="R34" s="1">
        <f t="shared" si="2"/>
        <v>0.58683387130149711</v>
      </c>
      <c r="S34" s="1">
        <f t="shared" si="3"/>
        <v>0.9973888650540087</v>
      </c>
      <c r="T34" s="1" t="str">
        <f t="shared" si="4"/>
        <v>Y</v>
      </c>
      <c r="U34">
        <f t="shared" si="5"/>
        <v>166</v>
      </c>
    </row>
    <row r="35" spans="1:21" x14ac:dyDescent="0.25">
      <c r="A35" t="s">
        <v>48</v>
      </c>
      <c r="B35">
        <v>10</v>
      </c>
      <c r="C35">
        <v>3.0330603579011199E-3</v>
      </c>
      <c r="D35" t="s">
        <v>13</v>
      </c>
      <c r="E35">
        <v>3.2806441992245701E-3</v>
      </c>
      <c r="F35">
        <v>5</v>
      </c>
      <c r="G35">
        <v>3.7537537537537498E-3</v>
      </c>
      <c r="H35" t="s">
        <v>14</v>
      </c>
      <c r="I35">
        <v>4.3227665706051903E-3</v>
      </c>
      <c r="J35">
        <v>0.75812886495112697</v>
      </c>
      <c r="K35" t="s">
        <v>15</v>
      </c>
      <c r="L35">
        <v>2</v>
      </c>
      <c r="M35">
        <f t="shared" si="6"/>
        <v>3297</v>
      </c>
      <c r="N35">
        <f t="shared" si="7"/>
        <v>1332</v>
      </c>
      <c r="O35">
        <f t="shared" si="8"/>
        <v>56</v>
      </c>
      <c r="P35" s="1">
        <f t="shared" si="0"/>
        <v>0.50852587800420301</v>
      </c>
      <c r="Q35" s="1">
        <f t="shared" si="1"/>
        <v>0.75812886495112708</v>
      </c>
      <c r="R35" s="1">
        <f t="shared" si="2"/>
        <v>0.2798189136097316</v>
      </c>
      <c r="S35" s="1">
        <f t="shared" si="3"/>
        <v>2.0540404808865471</v>
      </c>
      <c r="T35" s="1" t="str">
        <f t="shared" si="4"/>
        <v>N</v>
      </c>
      <c r="U35">
        <f t="shared" si="5"/>
        <v>10</v>
      </c>
    </row>
    <row r="36" spans="1:21" x14ac:dyDescent="0.25">
      <c r="A36" t="s">
        <v>49</v>
      </c>
      <c r="B36">
        <v>12</v>
      </c>
      <c r="C36">
        <v>3.6396724294813498E-3</v>
      </c>
      <c r="D36" t="s">
        <v>13</v>
      </c>
      <c r="E36">
        <v>3.8771249627199498E-3</v>
      </c>
      <c r="F36">
        <v>6</v>
      </c>
      <c r="G36">
        <v>4.5045045045045001E-3</v>
      </c>
      <c r="H36" t="s">
        <v>14</v>
      </c>
      <c r="I36">
        <v>5.0432276657060501E-3</v>
      </c>
      <c r="J36">
        <v>0.76787852865697204</v>
      </c>
      <c r="K36" t="s">
        <v>15</v>
      </c>
      <c r="L36">
        <v>2</v>
      </c>
      <c r="M36">
        <f t="shared" si="6"/>
        <v>3297</v>
      </c>
      <c r="N36">
        <f t="shared" si="7"/>
        <v>1332</v>
      </c>
      <c r="O36">
        <f t="shared" si="8"/>
        <v>56</v>
      </c>
      <c r="P36" s="1">
        <f t="shared" si="0"/>
        <v>0.46989757813745603</v>
      </c>
      <c r="Q36" s="1">
        <f t="shared" si="1"/>
        <v>0.76787852865697181</v>
      </c>
      <c r="R36" s="1">
        <f t="shared" si="2"/>
        <v>0.3057085819695205</v>
      </c>
      <c r="S36" s="1">
        <f t="shared" si="3"/>
        <v>1.9287565660527757</v>
      </c>
      <c r="T36" s="1" t="str">
        <f t="shared" si="4"/>
        <v>N</v>
      </c>
      <c r="U36">
        <f t="shared" si="5"/>
        <v>12</v>
      </c>
    </row>
    <row r="37" spans="1:21" x14ac:dyDescent="0.25">
      <c r="A37" t="s">
        <v>50</v>
      </c>
      <c r="B37">
        <v>11</v>
      </c>
      <c r="C37">
        <v>3.3363663936912301E-3</v>
      </c>
      <c r="D37" t="s">
        <v>13</v>
      </c>
      <c r="E37">
        <v>3.5788845809722599E-3</v>
      </c>
      <c r="F37">
        <v>2</v>
      </c>
      <c r="G37">
        <v>1.5015015015015E-3</v>
      </c>
      <c r="H37" t="s">
        <v>14</v>
      </c>
      <c r="I37">
        <v>2.1613832853025899E-3</v>
      </c>
      <c r="J37">
        <v>1.6581861718048501</v>
      </c>
      <c r="K37" t="s">
        <v>15</v>
      </c>
      <c r="L37">
        <v>2</v>
      </c>
      <c r="M37">
        <f t="shared" si="6"/>
        <v>3297</v>
      </c>
      <c r="N37">
        <f t="shared" si="7"/>
        <v>1332</v>
      </c>
      <c r="O37">
        <f t="shared" si="8"/>
        <v>56</v>
      </c>
      <c r="P37" s="1">
        <f t="shared" si="0"/>
        <v>0.64628786149105011</v>
      </c>
      <c r="Q37" s="1">
        <f t="shared" si="1"/>
        <v>1.658186171804849</v>
      </c>
      <c r="R37" s="1">
        <f t="shared" si="2"/>
        <v>0.46719905454244226</v>
      </c>
      <c r="S37" s="1">
        <f t="shared" si="3"/>
        <v>5.885246028713949</v>
      </c>
      <c r="T37" s="1" t="str">
        <f t="shared" si="4"/>
        <v>N</v>
      </c>
      <c r="U37">
        <f t="shared" si="5"/>
        <v>11</v>
      </c>
    </row>
    <row r="38" spans="1:21" x14ac:dyDescent="0.25">
      <c r="A38" t="s">
        <v>51</v>
      </c>
      <c r="B38">
        <v>23</v>
      </c>
      <c r="C38">
        <v>6.97603882317258E-3</v>
      </c>
      <c r="D38" t="s">
        <v>13</v>
      </c>
      <c r="E38">
        <v>7.1577691619445303E-3</v>
      </c>
      <c r="F38">
        <v>6</v>
      </c>
      <c r="G38">
        <v>4.5045045045045001E-3</v>
      </c>
      <c r="H38" t="s">
        <v>14</v>
      </c>
      <c r="I38">
        <v>5.0432276657060501E-3</v>
      </c>
      <c r="J38">
        <v>1.42230614084024</v>
      </c>
      <c r="K38" t="s">
        <v>15</v>
      </c>
      <c r="L38">
        <v>2</v>
      </c>
      <c r="M38">
        <f t="shared" si="6"/>
        <v>3297</v>
      </c>
      <c r="N38">
        <f t="shared" si="7"/>
        <v>1332</v>
      </c>
      <c r="O38">
        <f t="shared" si="8"/>
        <v>56</v>
      </c>
      <c r="P38" s="1">
        <f t="shared" si="0"/>
        <v>0.43075319266732248</v>
      </c>
      <c r="Q38" s="1">
        <f t="shared" si="1"/>
        <v>1.4223061408402351</v>
      </c>
      <c r="R38" s="1">
        <f t="shared" si="2"/>
        <v>0.61140440761337511</v>
      </c>
      <c r="S38" s="1">
        <f t="shared" si="3"/>
        <v>3.3087016270760499</v>
      </c>
      <c r="T38" s="1" t="str">
        <f t="shared" si="4"/>
        <v>N</v>
      </c>
      <c r="U38">
        <f t="shared" si="5"/>
        <v>23</v>
      </c>
    </row>
    <row r="39" spans="1:21" x14ac:dyDescent="0.25">
      <c r="A39" t="s">
        <v>52</v>
      </c>
      <c r="B39">
        <v>57</v>
      </c>
      <c r="C39">
        <v>1.7288444040036401E-2</v>
      </c>
      <c r="D39" t="s">
        <v>13</v>
      </c>
      <c r="E39">
        <v>1.7297942141365898E-2</v>
      </c>
      <c r="F39">
        <v>40</v>
      </c>
      <c r="G39">
        <v>3.0030030030029999E-2</v>
      </c>
      <c r="H39" t="s">
        <v>14</v>
      </c>
      <c r="I39">
        <v>2.9538904899135399E-2</v>
      </c>
      <c r="J39">
        <v>0.578304156334431</v>
      </c>
      <c r="K39" t="s">
        <v>15</v>
      </c>
      <c r="L39">
        <v>2</v>
      </c>
      <c r="M39">
        <f t="shared" si="6"/>
        <v>3297</v>
      </c>
      <c r="N39">
        <f t="shared" si="7"/>
        <v>1332</v>
      </c>
      <c r="O39">
        <f t="shared" si="8"/>
        <v>56</v>
      </c>
      <c r="P39" s="1">
        <f t="shared" si="0"/>
        <v>0.20658534276844534</v>
      </c>
      <c r="Q39" s="1">
        <f t="shared" si="1"/>
        <v>0.57830415633443133</v>
      </c>
      <c r="R39" s="1">
        <f t="shared" si="2"/>
        <v>0.38575123024688718</v>
      </c>
      <c r="S39" s="1">
        <f t="shared" si="3"/>
        <v>0.86697247088397866</v>
      </c>
      <c r="T39" s="1" t="str">
        <f t="shared" si="4"/>
        <v>Y</v>
      </c>
      <c r="U39">
        <f t="shared" si="5"/>
        <v>57</v>
      </c>
    </row>
    <row r="40" spans="1:21" x14ac:dyDescent="0.25">
      <c r="A40" t="s">
        <v>53</v>
      </c>
      <c r="B40">
        <v>7</v>
      </c>
      <c r="C40">
        <v>2.1231422505307899E-3</v>
      </c>
      <c r="D40" t="s">
        <v>13</v>
      </c>
      <c r="E40">
        <v>2.3859230539815101E-3</v>
      </c>
      <c r="F40">
        <v>6</v>
      </c>
      <c r="G40">
        <v>4.5045045045045001E-3</v>
      </c>
      <c r="H40" t="s">
        <v>14</v>
      </c>
      <c r="I40">
        <v>5.0432276657060501E-3</v>
      </c>
      <c r="J40">
        <v>0.47183429425581902</v>
      </c>
      <c r="K40" t="s">
        <v>15</v>
      </c>
      <c r="L40">
        <v>2</v>
      </c>
      <c r="M40">
        <f t="shared" si="6"/>
        <v>3297</v>
      </c>
      <c r="N40">
        <f t="shared" si="7"/>
        <v>1332</v>
      </c>
      <c r="O40">
        <f t="shared" si="8"/>
        <v>56</v>
      </c>
      <c r="P40" s="1">
        <f t="shared" si="0"/>
        <v>0.51853660380049083</v>
      </c>
      <c r="Q40" s="1">
        <f t="shared" si="1"/>
        <v>0.47183429425581891</v>
      </c>
      <c r="R40" s="1">
        <f t="shared" si="2"/>
        <v>0.17076632628252478</v>
      </c>
      <c r="S40" s="1">
        <f t="shared" si="3"/>
        <v>1.3036973159893357</v>
      </c>
      <c r="T40" s="1" t="str">
        <f t="shared" si="4"/>
        <v>N</v>
      </c>
      <c r="U40">
        <f t="shared" si="5"/>
        <v>7</v>
      </c>
    </row>
    <row r="41" spans="1:21" x14ac:dyDescent="0.25">
      <c r="A41" t="s">
        <v>54</v>
      </c>
      <c r="B41">
        <v>97</v>
      </c>
      <c r="C41">
        <v>2.9420685471640898E-2</v>
      </c>
      <c r="D41" t="s">
        <v>13</v>
      </c>
      <c r="E41">
        <v>2.9227557411273499E-2</v>
      </c>
      <c r="F41">
        <v>58</v>
      </c>
      <c r="G41">
        <v>4.3543543543543499E-2</v>
      </c>
      <c r="H41" t="s">
        <v>14</v>
      </c>
      <c r="I41">
        <v>4.2507204610950998E-2</v>
      </c>
      <c r="J41">
        <v>0.67818480043739704</v>
      </c>
      <c r="K41" t="s">
        <v>15</v>
      </c>
      <c r="L41">
        <v>2</v>
      </c>
      <c r="M41">
        <f t="shared" si="6"/>
        <v>3297</v>
      </c>
      <c r="N41">
        <f t="shared" si="7"/>
        <v>1332</v>
      </c>
      <c r="O41">
        <f t="shared" si="8"/>
        <v>56</v>
      </c>
      <c r="P41" s="1">
        <f t="shared" si="0"/>
        <v>0.16796695890796307</v>
      </c>
      <c r="Q41" s="1">
        <f t="shared" si="1"/>
        <v>0.67818480043739748</v>
      </c>
      <c r="R41" s="1">
        <f t="shared" si="2"/>
        <v>0.48794591917922381</v>
      </c>
      <c r="S41" s="1">
        <f t="shared" si="3"/>
        <v>0.9425934421543497</v>
      </c>
      <c r="T41" s="1" t="str">
        <f t="shared" si="4"/>
        <v>Y</v>
      </c>
      <c r="U41">
        <f t="shared" si="5"/>
        <v>97</v>
      </c>
    </row>
    <row r="42" spans="1:21" x14ac:dyDescent="0.25">
      <c r="A42" t="s">
        <v>55</v>
      </c>
      <c r="B42">
        <v>181</v>
      </c>
      <c r="C42">
        <v>5.4898392478010302E-2</v>
      </c>
      <c r="D42" t="s">
        <v>13</v>
      </c>
      <c r="E42">
        <v>5.4279749478079301E-2</v>
      </c>
      <c r="F42">
        <v>67</v>
      </c>
      <c r="G42">
        <v>5.0300300300300298E-2</v>
      </c>
      <c r="H42" t="s">
        <v>14</v>
      </c>
      <c r="I42">
        <v>4.8991354466858802E-2</v>
      </c>
      <c r="J42">
        <v>1.11414102064667</v>
      </c>
      <c r="K42" t="s">
        <v>15</v>
      </c>
      <c r="L42">
        <v>2</v>
      </c>
      <c r="M42">
        <f t="shared" si="6"/>
        <v>3297</v>
      </c>
      <c r="N42">
        <f t="shared" si="7"/>
        <v>1332</v>
      </c>
      <c r="O42">
        <f t="shared" si="8"/>
        <v>56</v>
      </c>
      <c r="P42" s="1">
        <f t="shared" si="0"/>
        <v>0.14585376764511226</v>
      </c>
      <c r="Q42" s="1">
        <f t="shared" si="1"/>
        <v>1.1141410206466693</v>
      </c>
      <c r="R42" s="1">
        <f t="shared" si="2"/>
        <v>0.83711848309954373</v>
      </c>
      <c r="S42" s="1">
        <f t="shared" si="3"/>
        <v>1.4828369447673455</v>
      </c>
      <c r="T42" s="1" t="str">
        <f t="shared" si="4"/>
        <v>N</v>
      </c>
      <c r="U42">
        <f t="shared" si="5"/>
        <v>181</v>
      </c>
    </row>
    <row r="43" spans="1:21" x14ac:dyDescent="0.25">
      <c r="A43" t="s">
        <v>56</v>
      </c>
      <c r="B43">
        <v>27</v>
      </c>
      <c r="C43">
        <v>8.1892629663330302E-3</v>
      </c>
      <c r="D43" t="s">
        <v>13</v>
      </c>
      <c r="E43">
        <v>8.3507306889352793E-3</v>
      </c>
      <c r="F43">
        <v>13</v>
      </c>
      <c r="G43">
        <v>9.7597597597597601E-3</v>
      </c>
      <c r="H43" t="s">
        <v>14</v>
      </c>
      <c r="I43">
        <v>1.00864553314121E-2</v>
      </c>
      <c r="J43">
        <v>0.82646616541353402</v>
      </c>
      <c r="K43" t="s">
        <v>15</v>
      </c>
      <c r="L43">
        <v>2</v>
      </c>
      <c r="M43">
        <f t="shared" si="6"/>
        <v>3297</v>
      </c>
      <c r="N43">
        <f t="shared" si="7"/>
        <v>1332</v>
      </c>
      <c r="O43">
        <f t="shared" si="8"/>
        <v>56</v>
      </c>
      <c r="P43" s="1">
        <f t="shared" si="0"/>
        <v>0.32889422472947455</v>
      </c>
      <c r="Q43" s="1">
        <f t="shared" si="1"/>
        <v>0.82646616541353379</v>
      </c>
      <c r="R43" s="1">
        <f t="shared" si="2"/>
        <v>0.43377514413344359</v>
      </c>
      <c r="S43" s="1">
        <f t="shared" si="3"/>
        <v>1.5746552835291616</v>
      </c>
      <c r="T43" s="1" t="str">
        <f t="shared" si="4"/>
        <v>N</v>
      </c>
      <c r="U43">
        <f t="shared" si="5"/>
        <v>27</v>
      </c>
    </row>
    <row r="44" spans="1:21" x14ac:dyDescent="0.25">
      <c r="A44" t="s">
        <v>57</v>
      </c>
      <c r="B44">
        <v>10</v>
      </c>
      <c r="C44">
        <v>3.0330603579011199E-3</v>
      </c>
      <c r="D44" t="s">
        <v>13</v>
      </c>
      <c r="E44">
        <v>3.2806441992245701E-3</v>
      </c>
      <c r="F44">
        <v>2</v>
      </c>
      <c r="G44">
        <v>1.5015015015015E-3</v>
      </c>
      <c r="H44" t="s">
        <v>14</v>
      </c>
      <c r="I44">
        <v>2.1613832853025899E-3</v>
      </c>
      <c r="J44">
        <v>1.5195491721523999</v>
      </c>
      <c r="K44" t="s">
        <v>15</v>
      </c>
      <c r="L44">
        <v>2</v>
      </c>
      <c r="M44">
        <f t="shared" si="6"/>
        <v>3297</v>
      </c>
      <c r="N44">
        <f t="shared" si="7"/>
        <v>1332</v>
      </c>
      <c r="O44">
        <f t="shared" si="8"/>
        <v>56</v>
      </c>
      <c r="P44" s="1">
        <f t="shared" si="0"/>
        <v>0.65212243323306618</v>
      </c>
      <c r="Q44" s="1">
        <f t="shared" si="1"/>
        <v>1.5195491721524037</v>
      </c>
      <c r="R44" s="1">
        <f t="shared" si="2"/>
        <v>0.42326946251030195</v>
      </c>
      <c r="S44" s="1">
        <f t="shared" si="3"/>
        <v>5.4552238966042967</v>
      </c>
      <c r="T44" s="1" t="str">
        <f t="shared" si="4"/>
        <v>N</v>
      </c>
      <c r="U44">
        <f t="shared" si="5"/>
        <v>10</v>
      </c>
    </row>
    <row r="45" spans="1:21" x14ac:dyDescent="0.25">
      <c r="A45" t="s">
        <v>58</v>
      </c>
      <c r="B45">
        <v>9</v>
      </c>
      <c r="C45">
        <v>2.7297543221110102E-3</v>
      </c>
      <c r="D45" t="s">
        <v>13</v>
      </c>
      <c r="E45">
        <v>2.9824038174768898E-3</v>
      </c>
      <c r="F45">
        <v>3</v>
      </c>
      <c r="G45">
        <v>2.2522522522522501E-3</v>
      </c>
      <c r="H45" t="s">
        <v>14</v>
      </c>
      <c r="I45">
        <v>2.8818443804034602E-3</v>
      </c>
      <c r="J45">
        <v>1.0349985043374199</v>
      </c>
      <c r="K45" t="s">
        <v>15</v>
      </c>
      <c r="L45">
        <v>2</v>
      </c>
      <c r="M45">
        <f t="shared" si="6"/>
        <v>3297</v>
      </c>
      <c r="N45">
        <f t="shared" si="7"/>
        <v>1332</v>
      </c>
      <c r="O45">
        <f t="shared" si="8"/>
        <v>56</v>
      </c>
      <c r="P45" s="1">
        <f t="shared" si="0"/>
        <v>0.5924708227991532</v>
      </c>
      <c r="Q45" s="1">
        <f t="shared" si="1"/>
        <v>1.0349985043374215</v>
      </c>
      <c r="R45" s="1">
        <f t="shared" si="2"/>
        <v>0.324054738635212</v>
      </c>
      <c r="S45" s="1">
        <f t="shared" si="3"/>
        <v>3.3056819613015214</v>
      </c>
      <c r="T45" s="1" t="str">
        <f t="shared" si="4"/>
        <v>N</v>
      </c>
      <c r="U45">
        <f t="shared" si="5"/>
        <v>9</v>
      </c>
    </row>
    <row r="46" spans="1:21" x14ac:dyDescent="0.25">
      <c r="A46" t="s">
        <v>59</v>
      </c>
      <c r="B46">
        <v>60</v>
      </c>
      <c r="C46">
        <v>1.8198362147406701E-2</v>
      </c>
      <c r="D46" t="s">
        <v>13</v>
      </c>
      <c r="E46">
        <v>1.8192663286609002E-2</v>
      </c>
      <c r="F46">
        <v>20</v>
      </c>
      <c r="G46">
        <v>1.5015015015014999E-2</v>
      </c>
      <c r="H46" t="s">
        <v>14</v>
      </c>
      <c r="I46">
        <v>1.5129682997118201E-2</v>
      </c>
      <c r="J46">
        <v>1.2061997338424999</v>
      </c>
      <c r="K46" t="s">
        <v>15</v>
      </c>
      <c r="L46">
        <v>2</v>
      </c>
      <c r="M46">
        <f t="shared" si="6"/>
        <v>3297</v>
      </c>
      <c r="N46">
        <f t="shared" si="7"/>
        <v>1332</v>
      </c>
      <c r="O46">
        <f t="shared" si="8"/>
        <v>56</v>
      </c>
      <c r="P46" s="1">
        <f t="shared" si="0"/>
        <v>0.25504467421328109</v>
      </c>
      <c r="Q46" s="1">
        <f t="shared" si="1"/>
        <v>1.2061997338425041</v>
      </c>
      <c r="R46" s="1">
        <f t="shared" si="2"/>
        <v>0.73167938465096805</v>
      </c>
      <c r="S46" s="1">
        <f t="shared" si="3"/>
        <v>1.9884635653849467</v>
      </c>
      <c r="T46" s="1" t="str">
        <f t="shared" si="4"/>
        <v>N</v>
      </c>
      <c r="U46">
        <f t="shared" si="5"/>
        <v>60</v>
      </c>
    </row>
    <row r="47" spans="1:21" x14ac:dyDescent="0.25">
      <c r="A47" t="s">
        <v>60</v>
      </c>
      <c r="B47">
        <v>4</v>
      </c>
      <c r="C47">
        <v>1.21322414316045E-3</v>
      </c>
      <c r="D47" t="s">
        <v>13</v>
      </c>
      <c r="E47">
        <v>1.4912019087384399E-3</v>
      </c>
      <c r="F47">
        <v>1</v>
      </c>
      <c r="G47">
        <v>7.5075075075075096E-4</v>
      </c>
      <c r="H47" t="s">
        <v>14</v>
      </c>
      <c r="I47">
        <v>1.4409221902017301E-3</v>
      </c>
      <c r="J47">
        <v>1.03494623655914</v>
      </c>
      <c r="K47" t="s">
        <v>15</v>
      </c>
      <c r="L47">
        <v>2</v>
      </c>
      <c r="M47">
        <f t="shared" si="6"/>
        <v>3297</v>
      </c>
      <c r="N47">
        <f t="shared" si="7"/>
        <v>1332</v>
      </c>
      <c r="O47">
        <f t="shared" si="8"/>
        <v>56</v>
      </c>
      <c r="P47" s="1">
        <f t="shared" si="0"/>
        <v>0.83726948260644096</v>
      </c>
      <c r="Q47" s="1">
        <f t="shared" si="1"/>
        <v>1.0349462365591398</v>
      </c>
      <c r="R47" s="1">
        <f t="shared" si="2"/>
        <v>0.20054859231883768</v>
      </c>
      <c r="S47" s="1">
        <f t="shared" si="3"/>
        <v>5.3409186281648919</v>
      </c>
      <c r="T47" s="1" t="str">
        <f t="shared" si="4"/>
        <v>N</v>
      </c>
      <c r="U47">
        <f t="shared" si="5"/>
        <v>4</v>
      </c>
    </row>
    <row r="48" spans="1:21" x14ac:dyDescent="0.25">
      <c r="A48" t="s">
        <v>61</v>
      </c>
      <c r="B48">
        <v>6</v>
      </c>
      <c r="C48">
        <v>1.8198362147406699E-3</v>
      </c>
      <c r="D48" t="s">
        <v>13</v>
      </c>
      <c r="E48">
        <v>2.0876826722338198E-3</v>
      </c>
      <c r="F48">
        <v>6</v>
      </c>
      <c r="G48">
        <v>4.5045045045045001E-3</v>
      </c>
      <c r="H48" t="s">
        <v>14</v>
      </c>
      <c r="I48">
        <v>5.0432276657060501E-3</v>
      </c>
      <c r="J48">
        <v>0.412731619844591</v>
      </c>
      <c r="K48" t="s">
        <v>15</v>
      </c>
      <c r="L48">
        <v>2</v>
      </c>
      <c r="M48">
        <f t="shared" si="6"/>
        <v>3297</v>
      </c>
      <c r="N48">
        <f t="shared" si="7"/>
        <v>1332</v>
      </c>
      <c r="O48">
        <f t="shared" si="8"/>
        <v>56</v>
      </c>
      <c r="P48" s="1">
        <f t="shared" si="0"/>
        <v>0.53547853644334653</v>
      </c>
      <c r="Q48" s="1">
        <f t="shared" si="1"/>
        <v>0.41273161984459056</v>
      </c>
      <c r="R48" s="1">
        <f t="shared" si="2"/>
        <v>0.14449712619281183</v>
      </c>
      <c r="S48" s="1">
        <f t="shared" si="3"/>
        <v>1.1788981172693644</v>
      </c>
      <c r="T48" s="1" t="str">
        <f t="shared" si="4"/>
        <v>N</v>
      </c>
      <c r="U48">
        <f t="shared" si="5"/>
        <v>6</v>
      </c>
    </row>
    <row r="49" spans="1:21" x14ac:dyDescent="0.25">
      <c r="A49" t="s">
        <v>62</v>
      </c>
      <c r="B49">
        <v>104</v>
      </c>
      <c r="C49">
        <v>3.1543827722171701E-2</v>
      </c>
      <c r="D49" t="s">
        <v>13</v>
      </c>
      <c r="E49">
        <v>3.1315240083507299E-2</v>
      </c>
      <c r="F49">
        <v>46</v>
      </c>
      <c r="G49">
        <v>3.4534534534534499E-2</v>
      </c>
      <c r="H49" t="s">
        <v>14</v>
      </c>
      <c r="I49">
        <v>3.3861671469740597E-2</v>
      </c>
      <c r="J49">
        <v>0.92236793837123998</v>
      </c>
      <c r="K49" t="s">
        <v>15</v>
      </c>
      <c r="L49">
        <v>2</v>
      </c>
      <c r="M49">
        <f t="shared" si="6"/>
        <v>3297</v>
      </c>
      <c r="N49">
        <f t="shared" si="7"/>
        <v>1332</v>
      </c>
      <c r="O49">
        <f t="shared" si="8"/>
        <v>56</v>
      </c>
      <c r="P49" s="1">
        <f t="shared" si="0"/>
        <v>0.17847688701060851</v>
      </c>
      <c r="Q49" s="1">
        <f t="shared" si="1"/>
        <v>0.92236793837123987</v>
      </c>
      <c r="R49" s="1">
        <f t="shared" si="2"/>
        <v>0.65010215422595952</v>
      </c>
      <c r="S49" s="1">
        <f t="shared" si="3"/>
        <v>1.3086598901493676</v>
      </c>
      <c r="T49" s="1" t="str">
        <f t="shared" si="4"/>
        <v>N</v>
      </c>
      <c r="U49">
        <f t="shared" si="5"/>
        <v>104</v>
      </c>
    </row>
    <row r="50" spans="1:21" x14ac:dyDescent="0.25">
      <c r="A50" t="s">
        <v>63</v>
      </c>
      <c r="B50">
        <v>64</v>
      </c>
      <c r="C50">
        <v>1.94115862905672E-2</v>
      </c>
      <c r="D50" t="s">
        <v>13</v>
      </c>
      <c r="E50">
        <v>1.9385624813599799E-2</v>
      </c>
      <c r="F50">
        <v>20</v>
      </c>
      <c r="G50">
        <v>1.5015015015014999E-2</v>
      </c>
      <c r="H50" t="s">
        <v>14</v>
      </c>
      <c r="I50">
        <v>1.5129682997118201E-2</v>
      </c>
      <c r="J50">
        <v>1.2868584173328701</v>
      </c>
      <c r="K50" t="s">
        <v>15</v>
      </c>
      <c r="L50">
        <v>2</v>
      </c>
      <c r="M50">
        <f t="shared" si="6"/>
        <v>3297</v>
      </c>
      <c r="N50">
        <f t="shared" si="7"/>
        <v>1332</v>
      </c>
      <c r="O50">
        <f t="shared" si="8"/>
        <v>56</v>
      </c>
      <c r="P50" s="1">
        <f t="shared" si="0"/>
        <v>0.25305992996145349</v>
      </c>
      <c r="Q50" s="1">
        <f t="shared" si="1"/>
        <v>1.2868584173328699</v>
      </c>
      <c r="R50" s="1">
        <f t="shared" si="2"/>
        <v>0.78364940197944111</v>
      </c>
      <c r="S50" s="1">
        <f t="shared" si="3"/>
        <v>2.1131957506475629</v>
      </c>
      <c r="T50" s="1" t="str">
        <f t="shared" si="4"/>
        <v>N</v>
      </c>
      <c r="U50">
        <f t="shared" si="5"/>
        <v>64</v>
      </c>
    </row>
    <row r="51" spans="1:21" x14ac:dyDescent="0.25">
      <c r="A51" t="s">
        <v>64</v>
      </c>
      <c r="B51">
        <v>97</v>
      </c>
      <c r="C51">
        <v>2.9420685471640898E-2</v>
      </c>
      <c r="D51" t="s">
        <v>13</v>
      </c>
      <c r="E51">
        <v>2.9227557411273499E-2</v>
      </c>
      <c r="F51">
        <v>31</v>
      </c>
      <c r="G51">
        <v>2.32732732732733E-2</v>
      </c>
      <c r="H51" t="s">
        <v>14</v>
      </c>
      <c r="I51">
        <v>2.3054755043227699E-2</v>
      </c>
      <c r="J51">
        <v>1.2758064516129</v>
      </c>
      <c r="K51" t="s">
        <v>15</v>
      </c>
      <c r="L51">
        <v>2</v>
      </c>
      <c r="M51">
        <f t="shared" si="6"/>
        <v>3297</v>
      </c>
      <c r="N51">
        <f t="shared" si="7"/>
        <v>1332</v>
      </c>
      <c r="O51">
        <f t="shared" si="8"/>
        <v>56</v>
      </c>
      <c r="P51" s="1">
        <f t="shared" si="0"/>
        <v>0.20615228454119808</v>
      </c>
      <c r="Q51" s="1">
        <f t="shared" si="1"/>
        <v>1.2758064516129033</v>
      </c>
      <c r="R51" s="1">
        <f t="shared" si="2"/>
        <v>0.85173486834323697</v>
      </c>
      <c r="S51" s="1">
        <f t="shared" si="3"/>
        <v>1.9110196875504395</v>
      </c>
      <c r="T51" s="1" t="str">
        <f t="shared" si="4"/>
        <v>N</v>
      </c>
      <c r="U51">
        <f t="shared" si="5"/>
        <v>97</v>
      </c>
    </row>
    <row r="52" spans="1:21" x14ac:dyDescent="0.25">
      <c r="A52" t="s">
        <v>65</v>
      </c>
      <c r="B52">
        <v>30</v>
      </c>
      <c r="C52">
        <v>9.0991810737033694E-3</v>
      </c>
      <c r="D52" t="s">
        <v>13</v>
      </c>
      <c r="E52">
        <v>9.2454518341783497E-3</v>
      </c>
      <c r="F52">
        <v>10</v>
      </c>
      <c r="G52">
        <v>7.50750750750751E-3</v>
      </c>
      <c r="H52" t="s">
        <v>14</v>
      </c>
      <c r="I52">
        <v>7.9250720461095103E-3</v>
      </c>
      <c r="J52">
        <v>1.1681626621421899</v>
      </c>
      <c r="K52" t="s">
        <v>15</v>
      </c>
      <c r="L52">
        <v>2</v>
      </c>
      <c r="M52">
        <f t="shared" si="6"/>
        <v>3297</v>
      </c>
      <c r="N52">
        <f t="shared" si="7"/>
        <v>1332</v>
      </c>
      <c r="O52">
        <f t="shared" si="8"/>
        <v>56</v>
      </c>
      <c r="P52" s="1">
        <f t="shared" si="0"/>
        <v>0.35241225194017062</v>
      </c>
      <c r="Q52" s="1">
        <f t="shared" si="1"/>
        <v>1.1681626621421926</v>
      </c>
      <c r="R52" s="1">
        <f t="shared" si="2"/>
        <v>0.58549603171917497</v>
      </c>
      <c r="S52" s="1">
        <f t="shared" si="3"/>
        <v>2.3306801947338354</v>
      </c>
      <c r="T52" s="1" t="str">
        <f t="shared" si="4"/>
        <v>N</v>
      </c>
      <c r="U52">
        <f t="shared" si="5"/>
        <v>30</v>
      </c>
    </row>
    <row r="53" spans="1:21" x14ac:dyDescent="0.25">
      <c r="A53" t="s">
        <v>66</v>
      </c>
      <c r="B53">
        <v>61</v>
      </c>
      <c r="C53">
        <v>1.85016681831968E-2</v>
      </c>
      <c r="D53" t="s">
        <v>13</v>
      </c>
      <c r="E53">
        <v>1.8490903668356699E-2</v>
      </c>
      <c r="F53">
        <v>24</v>
      </c>
      <c r="G53">
        <v>1.8018018018018001E-2</v>
      </c>
      <c r="H53" t="s">
        <v>14</v>
      </c>
      <c r="I53">
        <v>1.80115273775216E-2</v>
      </c>
      <c r="J53">
        <v>1.0271163780006101</v>
      </c>
      <c r="K53" t="s">
        <v>15</v>
      </c>
      <c r="L53">
        <v>2</v>
      </c>
      <c r="M53">
        <f t="shared" si="6"/>
        <v>3297</v>
      </c>
      <c r="N53">
        <f t="shared" si="7"/>
        <v>1332</v>
      </c>
      <c r="O53">
        <f t="shared" si="8"/>
        <v>56</v>
      </c>
      <c r="P53" s="1">
        <f t="shared" si="0"/>
        <v>0.23909530941199572</v>
      </c>
      <c r="Q53" s="1">
        <f t="shared" si="1"/>
        <v>1.0271163780006076</v>
      </c>
      <c r="R53" s="1">
        <f t="shared" si="2"/>
        <v>0.64283219325948693</v>
      </c>
      <c r="S53" s="1">
        <f t="shared" si="3"/>
        <v>1.6411251101284479</v>
      </c>
      <c r="T53" s="1" t="str">
        <f t="shared" si="4"/>
        <v>N</v>
      </c>
      <c r="U53">
        <f t="shared" si="5"/>
        <v>61</v>
      </c>
    </row>
    <row r="54" spans="1:21" x14ac:dyDescent="0.25">
      <c r="A54" t="s">
        <v>67</v>
      </c>
      <c r="B54">
        <v>19</v>
      </c>
      <c r="C54">
        <v>5.7628146800121297E-3</v>
      </c>
      <c r="D54" t="s">
        <v>13</v>
      </c>
      <c r="E54">
        <v>5.96480763495377E-3</v>
      </c>
      <c r="F54">
        <v>3</v>
      </c>
      <c r="G54">
        <v>2.2522522522522501E-3</v>
      </c>
      <c r="H54" t="s">
        <v>14</v>
      </c>
      <c r="I54">
        <v>2.8818443804034602E-3</v>
      </c>
      <c r="J54">
        <v>2.0762076207620801</v>
      </c>
      <c r="K54" t="s">
        <v>15</v>
      </c>
      <c r="L54">
        <v>2</v>
      </c>
      <c r="M54">
        <f t="shared" si="6"/>
        <v>3297</v>
      </c>
      <c r="N54">
        <f t="shared" si="7"/>
        <v>1332</v>
      </c>
      <c r="O54">
        <f t="shared" si="8"/>
        <v>56</v>
      </c>
      <c r="P54" s="1">
        <f t="shared" si="0"/>
        <v>0.54865524088957851</v>
      </c>
      <c r="Q54" s="1">
        <f t="shared" si="1"/>
        <v>2.0762076207620761</v>
      </c>
      <c r="R54" s="1">
        <f t="shared" si="2"/>
        <v>0.70834692245060904</v>
      </c>
      <c r="S54" s="1">
        <f t="shared" si="3"/>
        <v>6.0854899596335716</v>
      </c>
      <c r="T54" s="1" t="str">
        <f t="shared" si="4"/>
        <v>N</v>
      </c>
      <c r="U54">
        <f t="shared" si="5"/>
        <v>19</v>
      </c>
    </row>
    <row r="55" spans="1:21" x14ac:dyDescent="0.25">
      <c r="A55" t="s">
        <v>68</v>
      </c>
      <c r="B55">
        <v>11</v>
      </c>
      <c r="C55">
        <v>3.3363663936912301E-3</v>
      </c>
      <c r="D55" t="s">
        <v>13</v>
      </c>
      <c r="E55">
        <v>3.5788845809722599E-3</v>
      </c>
      <c r="F55">
        <v>1</v>
      </c>
      <c r="G55">
        <v>7.5075075075075096E-4</v>
      </c>
      <c r="H55" t="s">
        <v>14</v>
      </c>
      <c r="I55">
        <v>1.4409221902017301E-3</v>
      </c>
      <c r="J55">
        <v>2.4890751272074199</v>
      </c>
      <c r="K55" t="s">
        <v>15</v>
      </c>
      <c r="L55">
        <v>2</v>
      </c>
      <c r="M55">
        <f t="shared" si="6"/>
        <v>3297</v>
      </c>
      <c r="N55">
        <f t="shared" si="7"/>
        <v>1332</v>
      </c>
      <c r="O55">
        <f t="shared" si="8"/>
        <v>56</v>
      </c>
      <c r="P55" s="1">
        <f t="shared" si="0"/>
        <v>0.76443060223815762</v>
      </c>
      <c r="Q55" s="1">
        <f t="shared" si="1"/>
        <v>2.489075127207423</v>
      </c>
      <c r="R55" s="1">
        <f t="shared" si="2"/>
        <v>0.55634160619544371</v>
      </c>
      <c r="S55" s="1">
        <f t="shared" si="3"/>
        <v>11.136134561732135</v>
      </c>
      <c r="T55" s="1" t="str">
        <f t="shared" si="4"/>
        <v>N</v>
      </c>
      <c r="U55">
        <f t="shared" si="5"/>
        <v>11</v>
      </c>
    </row>
    <row r="56" spans="1:21" x14ac:dyDescent="0.25">
      <c r="A56" t="s">
        <v>69</v>
      </c>
      <c r="B56">
        <v>13</v>
      </c>
      <c r="C56">
        <v>3.94297846527146E-3</v>
      </c>
      <c r="D56" t="s">
        <v>13</v>
      </c>
      <c r="E56">
        <v>4.1753653444676396E-3</v>
      </c>
      <c r="F56">
        <v>8</v>
      </c>
      <c r="G56">
        <v>6.0060060060060103E-3</v>
      </c>
      <c r="H56" t="s">
        <v>14</v>
      </c>
      <c r="I56">
        <v>6.4841498559077802E-3</v>
      </c>
      <c r="J56">
        <v>0.64244118332168598</v>
      </c>
      <c r="K56" t="s">
        <v>15</v>
      </c>
      <c r="L56">
        <v>2</v>
      </c>
      <c r="M56">
        <f t="shared" si="6"/>
        <v>3297</v>
      </c>
      <c r="N56">
        <f t="shared" si="7"/>
        <v>1332</v>
      </c>
      <c r="O56">
        <f t="shared" si="8"/>
        <v>56</v>
      </c>
      <c r="P56" s="1">
        <f t="shared" si="0"/>
        <v>0.42844408802890782</v>
      </c>
      <c r="Q56" s="1">
        <f t="shared" si="1"/>
        <v>0.64244118332168643</v>
      </c>
      <c r="R56" s="1">
        <f t="shared" si="2"/>
        <v>0.27741785090189325</v>
      </c>
      <c r="S56" s="1">
        <f t="shared" si="3"/>
        <v>1.4877581694399609</v>
      </c>
      <c r="T56" s="1" t="str">
        <f t="shared" si="4"/>
        <v>N</v>
      </c>
      <c r="U56">
        <f t="shared" si="5"/>
        <v>13</v>
      </c>
    </row>
    <row r="57" spans="1:21" x14ac:dyDescent="0.25">
      <c r="A57" t="s">
        <v>70</v>
      </c>
      <c r="B57">
        <v>22</v>
      </c>
      <c r="C57">
        <v>6.6727327873824698E-3</v>
      </c>
      <c r="D57" t="s">
        <v>13</v>
      </c>
      <c r="E57">
        <v>6.8595287801968396E-3</v>
      </c>
      <c r="F57">
        <v>12</v>
      </c>
      <c r="G57">
        <v>9.0090090090090107E-3</v>
      </c>
      <c r="H57" t="s">
        <v>14</v>
      </c>
      <c r="I57">
        <v>9.3659942363112404E-3</v>
      </c>
      <c r="J57">
        <v>0.73053823053823097</v>
      </c>
      <c r="K57" t="s">
        <v>15</v>
      </c>
      <c r="L57">
        <v>2</v>
      </c>
      <c r="M57">
        <f t="shared" si="6"/>
        <v>3297</v>
      </c>
      <c r="N57">
        <f t="shared" si="7"/>
        <v>1332</v>
      </c>
      <c r="O57">
        <f t="shared" si="8"/>
        <v>56</v>
      </c>
      <c r="P57" s="1">
        <f t="shared" si="0"/>
        <v>0.34846651319777511</v>
      </c>
      <c r="Q57" s="1">
        <f t="shared" si="1"/>
        <v>0.73053823053823053</v>
      </c>
      <c r="R57" s="1">
        <f t="shared" si="2"/>
        <v>0.36899651468886557</v>
      </c>
      <c r="S57" s="1">
        <f t="shared" si="3"/>
        <v>1.4463174719358203</v>
      </c>
      <c r="T57" s="1" t="str">
        <f t="shared" si="4"/>
        <v>N</v>
      </c>
      <c r="U57">
        <f t="shared" si="5"/>
        <v>22</v>
      </c>
    </row>
    <row r="58" spans="1:21" x14ac:dyDescent="0.25">
      <c r="A58" t="s">
        <v>12</v>
      </c>
      <c r="B58">
        <v>213</v>
      </c>
      <c r="C58">
        <v>7.1838111298482304E-2</v>
      </c>
      <c r="D58" t="s">
        <v>13</v>
      </c>
      <c r="E58">
        <v>7.0837471036080804E-2</v>
      </c>
      <c r="F58">
        <v>24</v>
      </c>
      <c r="G58">
        <v>7.5709779179810699E-2</v>
      </c>
      <c r="H58" t="s">
        <v>14</v>
      </c>
      <c r="I58">
        <v>6.7024128686327095E-2</v>
      </c>
      <c r="J58">
        <v>1.0612326327039501</v>
      </c>
      <c r="K58" t="s">
        <v>71</v>
      </c>
      <c r="L58">
        <v>2</v>
      </c>
      <c r="M58">
        <f>SUM(B58:B113)</f>
        <v>2965</v>
      </c>
      <c r="N58">
        <f>SUM(F58:F113)</f>
        <v>317</v>
      </c>
      <c r="O58">
        <f t="shared" si="8"/>
        <v>56</v>
      </c>
      <c r="P58" s="1">
        <f t="shared" si="0"/>
        <v>0.21886688338172339</v>
      </c>
      <c r="Q58" s="1">
        <f t="shared" si="1"/>
        <v>1.0612326327039543</v>
      </c>
      <c r="R58" s="1">
        <f t="shared" si="2"/>
        <v>0.69104661460283068</v>
      </c>
      <c r="S58" s="1">
        <f t="shared" si="3"/>
        <v>1.6297232008915086</v>
      </c>
      <c r="T58" s="1" t="str">
        <f t="shared" si="4"/>
        <v>N</v>
      </c>
      <c r="U58">
        <f t="shared" si="5"/>
        <v>213</v>
      </c>
    </row>
    <row r="59" spans="1:21" x14ac:dyDescent="0.25">
      <c r="A59" t="s">
        <v>16</v>
      </c>
      <c r="B59">
        <v>34</v>
      </c>
      <c r="C59">
        <v>1.1467116357504199E-2</v>
      </c>
      <c r="D59" t="s">
        <v>13</v>
      </c>
      <c r="E59">
        <v>1.1585567692816901E-2</v>
      </c>
      <c r="F59">
        <v>5</v>
      </c>
      <c r="G59">
        <v>1.5772870662460602E-2</v>
      </c>
      <c r="H59" t="s">
        <v>14</v>
      </c>
      <c r="I59">
        <v>1.6085790884718499E-2</v>
      </c>
      <c r="J59">
        <v>0.71695691002455897</v>
      </c>
      <c r="K59" t="s">
        <v>71</v>
      </c>
      <c r="L59">
        <v>2</v>
      </c>
      <c r="M59">
        <f>M58</f>
        <v>2965</v>
      </c>
      <c r="N59">
        <f>N58</f>
        <v>317</v>
      </c>
      <c r="O59">
        <f t="shared" si="8"/>
        <v>56</v>
      </c>
      <c r="P59" s="1">
        <f t="shared" si="0"/>
        <v>0.44530639683324308</v>
      </c>
      <c r="Q59" s="1">
        <f t="shared" si="1"/>
        <v>0.71695691002455908</v>
      </c>
      <c r="R59" s="1">
        <f t="shared" si="2"/>
        <v>0.2995301868833356</v>
      </c>
      <c r="S59" s="1">
        <f t="shared" si="3"/>
        <v>1.7161115418132222</v>
      </c>
      <c r="T59" s="1" t="str">
        <f t="shared" si="4"/>
        <v>N</v>
      </c>
      <c r="U59">
        <f t="shared" si="5"/>
        <v>34</v>
      </c>
    </row>
    <row r="60" spans="1:21" x14ac:dyDescent="0.25">
      <c r="A60" t="s">
        <v>17</v>
      </c>
      <c r="B60">
        <v>5</v>
      </c>
      <c r="C60">
        <v>1.6863406408094399E-3</v>
      </c>
      <c r="D60" t="s">
        <v>13</v>
      </c>
      <c r="E60">
        <v>1.98609731876862E-3</v>
      </c>
      <c r="F60">
        <v>0</v>
      </c>
      <c r="G60">
        <v>0</v>
      </c>
      <c r="H60" t="s">
        <v>14</v>
      </c>
      <c r="I60">
        <v>2.6809651474530801E-3</v>
      </c>
      <c r="J60">
        <v>0.740298507462686</v>
      </c>
      <c r="K60" t="s">
        <v>71</v>
      </c>
      <c r="L60">
        <v>2</v>
      </c>
      <c r="M60">
        <f t="shared" ref="M60:M113" si="9">M59</f>
        <v>2965</v>
      </c>
      <c r="N60">
        <f t="shared" ref="N60:N113" si="10">N59</f>
        <v>317</v>
      </c>
      <c r="O60">
        <f t="shared" si="8"/>
        <v>56</v>
      </c>
      <c r="P60" s="1">
        <f t="shared" si="0"/>
        <v>1.0815204638231393</v>
      </c>
      <c r="Q60" s="1">
        <f t="shared" si="1"/>
        <v>0.74029850746268655</v>
      </c>
      <c r="R60" s="1">
        <f t="shared" si="2"/>
        <v>8.887877692160974E-2</v>
      </c>
      <c r="S60" s="1">
        <f t="shared" si="3"/>
        <v>6.1661726132308203</v>
      </c>
      <c r="T60" s="1" t="str">
        <f t="shared" si="4"/>
        <v>N</v>
      </c>
      <c r="U60">
        <f t="shared" si="5"/>
        <v>5</v>
      </c>
    </row>
    <row r="61" spans="1:21" x14ac:dyDescent="0.25">
      <c r="A61" t="s">
        <v>18</v>
      </c>
      <c r="B61">
        <v>5</v>
      </c>
      <c r="C61">
        <v>1.6863406408094399E-3</v>
      </c>
      <c r="D61" t="s">
        <v>13</v>
      </c>
      <c r="E61">
        <v>1.98609731876862E-3</v>
      </c>
      <c r="F61">
        <v>0</v>
      </c>
      <c r="G61">
        <v>0</v>
      </c>
      <c r="H61" t="s">
        <v>14</v>
      </c>
      <c r="I61">
        <v>2.6809651474530801E-3</v>
      </c>
      <c r="J61">
        <v>0.740298507462686</v>
      </c>
      <c r="K61" t="s">
        <v>71</v>
      </c>
      <c r="L61">
        <v>2</v>
      </c>
      <c r="M61">
        <f t="shared" si="9"/>
        <v>2965</v>
      </c>
      <c r="N61">
        <f t="shared" si="10"/>
        <v>317</v>
      </c>
      <c r="O61">
        <f t="shared" si="8"/>
        <v>56</v>
      </c>
      <c r="P61" s="1">
        <f t="shared" si="0"/>
        <v>1.0815204638231393</v>
      </c>
      <c r="Q61" s="1">
        <f t="shared" si="1"/>
        <v>0.74029850746268655</v>
      </c>
      <c r="R61" s="1">
        <f t="shared" si="2"/>
        <v>8.887877692160974E-2</v>
      </c>
      <c r="S61" s="1">
        <f t="shared" si="3"/>
        <v>6.1661726132308203</v>
      </c>
      <c r="T61" s="1" t="str">
        <f t="shared" si="4"/>
        <v>N</v>
      </c>
      <c r="U61">
        <f t="shared" si="5"/>
        <v>5</v>
      </c>
    </row>
    <row r="62" spans="1:21" x14ac:dyDescent="0.25">
      <c r="A62" t="s">
        <v>19</v>
      </c>
      <c r="B62">
        <v>5</v>
      </c>
      <c r="C62">
        <v>1.6863406408094399E-3</v>
      </c>
      <c r="D62" t="s">
        <v>13</v>
      </c>
      <c r="E62">
        <v>1.98609731876862E-3</v>
      </c>
      <c r="F62">
        <v>0</v>
      </c>
      <c r="G62">
        <v>0</v>
      </c>
      <c r="H62" t="s">
        <v>14</v>
      </c>
      <c r="I62">
        <v>2.6809651474530801E-3</v>
      </c>
      <c r="J62">
        <v>0.740298507462686</v>
      </c>
      <c r="K62" t="s">
        <v>71</v>
      </c>
      <c r="L62">
        <v>2</v>
      </c>
      <c r="M62">
        <f t="shared" si="9"/>
        <v>2965</v>
      </c>
      <c r="N62">
        <f t="shared" si="10"/>
        <v>317</v>
      </c>
      <c r="O62">
        <f t="shared" si="8"/>
        <v>56</v>
      </c>
      <c r="P62" s="1">
        <f t="shared" si="0"/>
        <v>1.0815204638231393</v>
      </c>
      <c r="Q62" s="1">
        <f t="shared" si="1"/>
        <v>0.74029850746268655</v>
      </c>
      <c r="R62" s="1">
        <f t="shared" si="2"/>
        <v>8.887877692160974E-2</v>
      </c>
      <c r="S62" s="1">
        <f t="shared" si="3"/>
        <v>6.1661726132308203</v>
      </c>
      <c r="T62" s="1" t="str">
        <f t="shared" si="4"/>
        <v>N</v>
      </c>
      <c r="U62">
        <f t="shared" si="5"/>
        <v>5</v>
      </c>
    </row>
    <row r="63" spans="1:21" x14ac:dyDescent="0.25">
      <c r="A63" t="s">
        <v>20</v>
      </c>
      <c r="B63">
        <v>1</v>
      </c>
      <c r="C63">
        <v>3.3726812816188898E-4</v>
      </c>
      <c r="D63" t="s">
        <v>13</v>
      </c>
      <c r="E63">
        <v>6.6203243958954001E-4</v>
      </c>
      <c r="F63">
        <v>1</v>
      </c>
      <c r="G63">
        <v>3.15457413249211E-3</v>
      </c>
      <c r="H63" t="s">
        <v>14</v>
      </c>
      <c r="I63">
        <v>5.3619302949061698E-3</v>
      </c>
      <c r="J63">
        <v>0.122888373633654</v>
      </c>
      <c r="K63" t="s">
        <v>71</v>
      </c>
      <c r="L63">
        <v>2</v>
      </c>
      <c r="M63">
        <f t="shared" si="9"/>
        <v>2965</v>
      </c>
      <c r="N63">
        <f t="shared" si="10"/>
        <v>317</v>
      </c>
      <c r="O63">
        <f t="shared" si="8"/>
        <v>56</v>
      </c>
      <c r="P63" s="1">
        <f t="shared" si="0"/>
        <v>1.0015121832999356</v>
      </c>
      <c r="Q63" s="1">
        <f t="shared" si="1"/>
        <v>0.12288837363365353</v>
      </c>
      <c r="R63" s="1">
        <f t="shared" si="2"/>
        <v>1.7258633872589586E-2</v>
      </c>
      <c r="S63" s="1">
        <f t="shared" si="3"/>
        <v>0.87501435431160812</v>
      </c>
      <c r="T63" s="1" t="str">
        <f t="shared" si="4"/>
        <v>Y</v>
      </c>
      <c r="U63">
        <f t="shared" si="5"/>
        <v>1</v>
      </c>
    </row>
    <row r="64" spans="1:21" x14ac:dyDescent="0.25">
      <c r="A64" t="s">
        <v>21</v>
      </c>
      <c r="B64">
        <v>34</v>
      </c>
      <c r="C64">
        <v>1.1467116357504199E-2</v>
      </c>
      <c r="D64" t="s">
        <v>13</v>
      </c>
      <c r="E64">
        <v>1.1585567692816901E-2</v>
      </c>
      <c r="F64">
        <v>1</v>
      </c>
      <c r="G64">
        <v>3.15457413249211E-3</v>
      </c>
      <c r="H64" t="s">
        <v>14</v>
      </c>
      <c r="I64">
        <v>5.3619302949061698E-3</v>
      </c>
      <c r="J64">
        <v>2.1743134628265199</v>
      </c>
      <c r="K64" t="s">
        <v>71</v>
      </c>
      <c r="L64">
        <v>2</v>
      </c>
      <c r="M64">
        <f t="shared" si="9"/>
        <v>2965</v>
      </c>
      <c r="N64">
        <f t="shared" si="10"/>
        <v>317</v>
      </c>
      <c r="O64">
        <f t="shared" si="8"/>
        <v>56</v>
      </c>
      <c r="P64" s="1">
        <f t="shared" si="0"/>
        <v>0.7291102403226617</v>
      </c>
      <c r="Q64" s="1">
        <f t="shared" si="1"/>
        <v>2.1743134628265239</v>
      </c>
      <c r="R64" s="1">
        <f t="shared" si="2"/>
        <v>0.52082400031541431</v>
      </c>
      <c r="S64" s="1">
        <f t="shared" si="3"/>
        <v>9.0772296049444368</v>
      </c>
      <c r="T64" s="1" t="str">
        <f t="shared" si="4"/>
        <v>N</v>
      </c>
      <c r="U64">
        <f t="shared" si="5"/>
        <v>34</v>
      </c>
    </row>
    <row r="65" spans="1:21" x14ac:dyDescent="0.25">
      <c r="A65" t="s">
        <v>22</v>
      </c>
      <c r="B65">
        <v>64</v>
      </c>
      <c r="C65">
        <v>2.1585160202360901E-2</v>
      </c>
      <c r="D65" t="s">
        <v>13</v>
      </c>
      <c r="E65">
        <v>2.1516054286660001E-2</v>
      </c>
      <c r="F65">
        <v>5</v>
      </c>
      <c r="G65">
        <v>1.5772870662460602E-2</v>
      </c>
      <c r="H65" t="s">
        <v>14</v>
      </c>
      <c r="I65">
        <v>1.6085790884718499E-2</v>
      </c>
      <c r="J65">
        <v>1.34500451059991</v>
      </c>
      <c r="K65" t="s">
        <v>71</v>
      </c>
      <c r="L65">
        <v>2</v>
      </c>
      <c r="M65">
        <f t="shared" si="9"/>
        <v>2965</v>
      </c>
      <c r="N65">
        <f t="shared" si="10"/>
        <v>317</v>
      </c>
      <c r="O65">
        <f t="shared" si="8"/>
        <v>56</v>
      </c>
      <c r="P65" s="1">
        <f t="shared" si="0"/>
        <v>0.43024919835467806</v>
      </c>
      <c r="Q65" s="1">
        <f t="shared" si="1"/>
        <v>1.3450045105999098</v>
      </c>
      <c r="R65" s="1">
        <f t="shared" si="2"/>
        <v>0.57874630264462357</v>
      </c>
      <c r="S65" s="1">
        <f t="shared" si="3"/>
        <v>3.125786074602249</v>
      </c>
      <c r="T65" s="1" t="str">
        <f t="shared" si="4"/>
        <v>N</v>
      </c>
      <c r="U65">
        <f t="shared" si="5"/>
        <v>64</v>
      </c>
    </row>
    <row r="66" spans="1:21" x14ac:dyDescent="0.25">
      <c r="A66" t="s">
        <v>23</v>
      </c>
      <c r="B66">
        <v>144</v>
      </c>
      <c r="C66">
        <v>4.8566610455312E-2</v>
      </c>
      <c r="D66" t="s">
        <v>13</v>
      </c>
      <c r="E66">
        <v>4.7997351870241602E-2</v>
      </c>
      <c r="F66">
        <v>19</v>
      </c>
      <c r="G66">
        <v>5.9936908517350201E-2</v>
      </c>
      <c r="H66" t="s">
        <v>14</v>
      </c>
      <c r="I66">
        <v>5.3619302949061698E-2</v>
      </c>
      <c r="J66">
        <v>0.88986439499304604</v>
      </c>
      <c r="K66" t="s">
        <v>71</v>
      </c>
      <c r="L66">
        <v>2</v>
      </c>
      <c r="M66">
        <f t="shared" si="9"/>
        <v>2965</v>
      </c>
      <c r="N66">
        <f t="shared" si="10"/>
        <v>317</v>
      </c>
      <c r="O66">
        <f t="shared" si="8"/>
        <v>56</v>
      </c>
      <c r="P66" s="1">
        <f t="shared" si="0"/>
        <v>0.24510634030962111</v>
      </c>
      <c r="Q66" s="1">
        <f t="shared" si="1"/>
        <v>0.88986439499304593</v>
      </c>
      <c r="R66" s="1">
        <f t="shared" si="2"/>
        <v>0.55040846098725715</v>
      </c>
      <c r="S66" s="1">
        <f t="shared" si="3"/>
        <v>1.4386745437306649</v>
      </c>
      <c r="T66" s="1" t="str">
        <f t="shared" si="4"/>
        <v>N</v>
      </c>
      <c r="U66">
        <f t="shared" si="5"/>
        <v>144</v>
      </c>
    </row>
    <row r="67" spans="1:21" x14ac:dyDescent="0.25">
      <c r="A67" t="s">
        <v>24</v>
      </c>
      <c r="B67">
        <v>202</v>
      </c>
      <c r="C67">
        <v>6.8128161888701494E-2</v>
      </c>
      <c r="D67" t="s">
        <v>13</v>
      </c>
      <c r="E67">
        <v>6.7196292618338302E-2</v>
      </c>
      <c r="F67">
        <v>27</v>
      </c>
      <c r="G67">
        <v>8.5173501577287106E-2</v>
      </c>
      <c r="H67" t="s">
        <v>14</v>
      </c>
      <c r="I67">
        <v>7.5067024128686294E-2</v>
      </c>
      <c r="J67">
        <v>0.88759758694109303</v>
      </c>
      <c r="K67" t="s">
        <v>71</v>
      </c>
      <c r="L67">
        <v>2</v>
      </c>
      <c r="M67">
        <f t="shared" si="9"/>
        <v>2965</v>
      </c>
      <c r="N67">
        <f t="shared" si="10"/>
        <v>317</v>
      </c>
      <c r="O67">
        <f t="shared" si="8"/>
        <v>56</v>
      </c>
      <c r="P67" s="1">
        <f t="shared" ref="P67:P113" si="11">SQRT(1/(B67+1) +1/(F67+1) + 1/(M67-(B67+1)+O67) + 1/(N67-(F67+1)+O67))</f>
        <v>0.20950848769747274</v>
      </c>
      <c r="Q67" s="1">
        <f t="shared" ref="Q67:Q113" si="12">((B67+1)*(N67-(F67+1)+O67))/((F67+1)*(M67-(B67+1)+O67))</f>
        <v>0.88759758694109292</v>
      </c>
      <c r="R67" s="1">
        <f t="shared" ref="R67:R113" si="13">EXP(LN(Q67)-(1.96*P67))</f>
        <v>0.58867946679655936</v>
      </c>
      <c r="S67" s="1">
        <f t="shared" ref="S67:S113" si="14">EXP(LN(Q67)+(1.96*P67))</f>
        <v>1.3382995684065802</v>
      </c>
      <c r="T67" s="1" t="str">
        <f t="shared" ref="T67:T113" si="15">IF(AND(R67&gt;1,S67&gt;1), "Y", IF(AND(R67&lt;1,S67&lt;1), "Y","N"))</f>
        <v>N</v>
      </c>
      <c r="U67">
        <f t="shared" ref="U67:U113" si="16">MAX(B67,F67)</f>
        <v>202</v>
      </c>
    </row>
    <row r="68" spans="1:21" x14ac:dyDescent="0.25">
      <c r="A68" t="s">
        <v>25</v>
      </c>
      <c r="B68">
        <v>42</v>
      </c>
      <c r="C68">
        <v>1.4165261382799299E-2</v>
      </c>
      <c r="D68" t="s">
        <v>13</v>
      </c>
      <c r="E68">
        <v>1.4233697451175101E-2</v>
      </c>
      <c r="F68">
        <v>5</v>
      </c>
      <c r="G68">
        <v>1.5772870662460602E-2</v>
      </c>
      <c r="H68" t="s">
        <v>14</v>
      </c>
      <c r="I68">
        <v>1.6085790884718499E-2</v>
      </c>
      <c r="J68">
        <v>0.88319901499888098</v>
      </c>
      <c r="K68" t="s">
        <v>71</v>
      </c>
      <c r="L68">
        <v>2</v>
      </c>
      <c r="M68">
        <f t="shared" si="9"/>
        <v>2965</v>
      </c>
      <c r="N68">
        <f t="shared" si="10"/>
        <v>317</v>
      </c>
      <c r="O68">
        <f t="shared" ref="O68:O113" si="17">O67</f>
        <v>56</v>
      </c>
      <c r="P68" s="1">
        <f t="shared" si="11"/>
        <v>0.43929838617574463</v>
      </c>
      <c r="Q68" s="1">
        <f t="shared" si="12"/>
        <v>0.88319901499888065</v>
      </c>
      <c r="R68" s="1">
        <f t="shared" si="13"/>
        <v>0.37335351169886016</v>
      </c>
      <c r="S68" s="1">
        <f t="shared" si="14"/>
        <v>2.0892812727154921</v>
      </c>
      <c r="T68" s="1" t="str">
        <f t="shared" si="15"/>
        <v>N</v>
      </c>
      <c r="U68">
        <f t="shared" si="16"/>
        <v>42</v>
      </c>
    </row>
    <row r="69" spans="1:21" x14ac:dyDescent="0.25">
      <c r="A69" t="s">
        <v>26</v>
      </c>
      <c r="B69">
        <v>7</v>
      </c>
      <c r="C69">
        <v>2.3608768971332202E-3</v>
      </c>
      <c r="D69" t="s">
        <v>13</v>
      </c>
      <c r="E69">
        <v>2.6481297583581601E-3</v>
      </c>
      <c r="F69">
        <v>0</v>
      </c>
      <c r="G69">
        <v>0</v>
      </c>
      <c r="H69" t="s">
        <v>14</v>
      </c>
      <c r="I69">
        <v>2.6809651474530801E-3</v>
      </c>
      <c r="J69">
        <v>0.98771988051775605</v>
      </c>
      <c r="K69" t="s">
        <v>71</v>
      </c>
      <c r="L69">
        <v>2</v>
      </c>
      <c r="M69">
        <f t="shared" si="9"/>
        <v>2965</v>
      </c>
      <c r="N69">
        <f t="shared" si="10"/>
        <v>317</v>
      </c>
      <c r="O69">
        <f t="shared" si="17"/>
        <v>56</v>
      </c>
      <c r="P69" s="1">
        <f t="shared" si="11"/>
        <v>1.0620828909101927</v>
      </c>
      <c r="Q69" s="1">
        <f t="shared" si="12"/>
        <v>0.98771988051775639</v>
      </c>
      <c r="R69" s="1">
        <f t="shared" si="13"/>
        <v>0.1231886191275381</v>
      </c>
      <c r="S69" s="1">
        <f t="shared" si="14"/>
        <v>7.9194861447385358</v>
      </c>
      <c r="T69" s="1" t="str">
        <f t="shared" si="15"/>
        <v>N</v>
      </c>
      <c r="U69">
        <f t="shared" si="16"/>
        <v>7</v>
      </c>
    </row>
    <row r="70" spans="1:21" x14ac:dyDescent="0.25">
      <c r="A70" t="s">
        <v>27</v>
      </c>
      <c r="B70">
        <v>1</v>
      </c>
      <c r="C70">
        <v>3.3726812816188898E-4</v>
      </c>
      <c r="D70" t="s">
        <v>13</v>
      </c>
      <c r="E70">
        <v>6.6203243958954001E-4</v>
      </c>
      <c r="F70">
        <v>0</v>
      </c>
      <c r="G70">
        <v>0</v>
      </c>
      <c r="H70" t="s">
        <v>14</v>
      </c>
      <c r="I70">
        <v>2.6809651474530801E-3</v>
      </c>
      <c r="J70">
        <v>0.24643921828420001</v>
      </c>
      <c r="K70" t="s">
        <v>71</v>
      </c>
      <c r="L70">
        <v>2</v>
      </c>
      <c r="M70">
        <f t="shared" si="9"/>
        <v>2965</v>
      </c>
      <c r="N70">
        <f t="shared" si="10"/>
        <v>317</v>
      </c>
      <c r="O70">
        <f t="shared" si="17"/>
        <v>56</v>
      </c>
      <c r="P70" s="1">
        <f t="shared" si="11"/>
        <v>1.2259769196650716</v>
      </c>
      <c r="Q70" s="1">
        <f t="shared" si="12"/>
        <v>0.24643921828420007</v>
      </c>
      <c r="R70" s="1">
        <f t="shared" si="13"/>
        <v>2.2291392592684131E-2</v>
      </c>
      <c r="S70" s="1">
        <f t="shared" si="14"/>
        <v>2.7244725988298963</v>
      </c>
      <c r="T70" s="1" t="str">
        <f t="shared" si="15"/>
        <v>N</v>
      </c>
      <c r="U70">
        <f t="shared" si="16"/>
        <v>1</v>
      </c>
    </row>
    <row r="71" spans="1:21" x14ac:dyDescent="0.25">
      <c r="A71" t="s">
        <v>28</v>
      </c>
      <c r="B71">
        <v>42</v>
      </c>
      <c r="C71">
        <v>1.4165261382799299E-2</v>
      </c>
      <c r="D71" t="s">
        <v>13</v>
      </c>
      <c r="E71">
        <v>1.4233697451175101E-2</v>
      </c>
      <c r="F71">
        <v>5</v>
      </c>
      <c r="G71">
        <v>1.5772870662460602E-2</v>
      </c>
      <c r="H71" t="s">
        <v>14</v>
      </c>
      <c r="I71">
        <v>1.6085790884718499E-2</v>
      </c>
      <c r="J71">
        <v>0.88319901499888098</v>
      </c>
      <c r="K71" t="s">
        <v>71</v>
      </c>
      <c r="L71">
        <v>2</v>
      </c>
      <c r="M71">
        <f t="shared" si="9"/>
        <v>2965</v>
      </c>
      <c r="N71">
        <f t="shared" si="10"/>
        <v>317</v>
      </c>
      <c r="O71">
        <f t="shared" si="17"/>
        <v>56</v>
      </c>
      <c r="P71" s="1">
        <f t="shared" si="11"/>
        <v>0.43929838617574463</v>
      </c>
      <c r="Q71" s="1">
        <f t="shared" si="12"/>
        <v>0.88319901499888065</v>
      </c>
      <c r="R71" s="1">
        <f t="shared" si="13"/>
        <v>0.37335351169886016</v>
      </c>
      <c r="S71" s="1">
        <f t="shared" si="14"/>
        <v>2.0892812727154921</v>
      </c>
      <c r="T71" s="1" t="str">
        <f t="shared" si="15"/>
        <v>N</v>
      </c>
      <c r="U71">
        <f t="shared" si="16"/>
        <v>42</v>
      </c>
    </row>
    <row r="72" spans="1:21" x14ac:dyDescent="0.25">
      <c r="A72" t="s">
        <v>29</v>
      </c>
      <c r="B72">
        <v>31</v>
      </c>
      <c r="C72">
        <v>1.0455311973018499E-2</v>
      </c>
      <c r="D72" t="s">
        <v>13</v>
      </c>
      <c r="E72">
        <v>1.05925190334326E-2</v>
      </c>
      <c r="F72">
        <v>2</v>
      </c>
      <c r="G72">
        <v>6.3091482649842304E-3</v>
      </c>
      <c r="H72" t="s">
        <v>14</v>
      </c>
      <c r="I72">
        <v>8.0428954423592495E-3</v>
      </c>
      <c r="J72">
        <v>1.3203970112635199</v>
      </c>
      <c r="K72" t="s">
        <v>71</v>
      </c>
      <c r="L72">
        <v>2</v>
      </c>
      <c r="M72">
        <f t="shared" si="9"/>
        <v>2965</v>
      </c>
      <c r="N72">
        <f t="shared" si="10"/>
        <v>317</v>
      </c>
      <c r="O72">
        <f t="shared" si="17"/>
        <v>56</v>
      </c>
      <c r="P72" s="1">
        <f t="shared" si="11"/>
        <v>0.60631724046868873</v>
      </c>
      <c r="Q72" s="1">
        <f t="shared" si="12"/>
        <v>1.3203970112635217</v>
      </c>
      <c r="R72" s="1">
        <f t="shared" si="13"/>
        <v>0.4023433969102187</v>
      </c>
      <c r="S72" s="1">
        <f t="shared" si="14"/>
        <v>4.333234447843278</v>
      </c>
      <c r="T72" s="1" t="str">
        <f t="shared" si="15"/>
        <v>N</v>
      </c>
      <c r="U72">
        <f t="shared" si="16"/>
        <v>31</v>
      </c>
    </row>
    <row r="73" spans="1:21" x14ac:dyDescent="0.25">
      <c r="A73" t="s">
        <v>30</v>
      </c>
      <c r="B73">
        <v>80</v>
      </c>
      <c r="C73">
        <v>2.6981450252951102E-2</v>
      </c>
      <c r="D73" t="s">
        <v>13</v>
      </c>
      <c r="E73">
        <v>2.6812313803376401E-2</v>
      </c>
      <c r="F73">
        <v>9</v>
      </c>
      <c r="G73">
        <v>2.8391167192429002E-2</v>
      </c>
      <c r="H73" t="s">
        <v>14</v>
      </c>
      <c r="I73">
        <v>2.68096514745308E-2</v>
      </c>
      <c r="J73">
        <v>1.0001020408163299</v>
      </c>
      <c r="K73" t="s">
        <v>71</v>
      </c>
      <c r="L73">
        <v>2</v>
      </c>
      <c r="M73">
        <f t="shared" si="9"/>
        <v>2965</v>
      </c>
      <c r="N73">
        <f t="shared" si="10"/>
        <v>317</v>
      </c>
      <c r="O73">
        <f t="shared" si="17"/>
        <v>56</v>
      </c>
      <c r="P73" s="1">
        <f t="shared" si="11"/>
        <v>0.33976556035508743</v>
      </c>
      <c r="Q73" s="1">
        <f t="shared" si="12"/>
        <v>1.0001020408163266</v>
      </c>
      <c r="R73" s="1">
        <f t="shared" si="13"/>
        <v>0.5138425092652239</v>
      </c>
      <c r="S73" s="1">
        <f t="shared" si="14"/>
        <v>1.9465187757144435</v>
      </c>
      <c r="T73" s="1" t="str">
        <f t="shared" si="15"/>
        <v>N</v>
      </c>
      <c r="U73">
        <f t="shared" si="16"/>
        <v>80</v>
      </c>
    </row>
    <row r="74" spans="1:21" x14ac:dyDescent="0.25">
      <c r="A74" t="s">
        <v>31</v>
      </c>
      <c r="B74">
        <v>40</v>
      </c>
      <c r="C74">
        <v>1.34907251264755E-2</v>
      </c>
      <c r="D74" t="s">
        <v>13</v>
      </c>
      <c r="E74">
        <v>1.3571665011585601E-2</v>
      </c>
      <c r="F74">
        <v>6</v>
      </c>
      <c r="G74">
        <v>1.8927444794952699E-2</v>
      </c>
      <c r="H74" t="s">
        <v>14</v>
      </c>
      <c r="I74">
        <v>1.8766756032171601E-2</v>
      </c>
      <c r="J74">
        <v>0.71936720997123704</v>
      </c>
      <c r="K74" t="s">
        <v>71</v>
      </c>
      <c r="L74">
        <v>2</v>
      </c>
      <c r="M74">
        <f t="shared" si="9"/>
        <v>2965</v>
      </c>
      <c r="N74">
        <f t="shared" si="10"/>
        <v>317</v>
      </c>
      <c r="O74">
        <f t="shared" si="17"/>
        <v>56</v>
      </c>
      <c r="P74" s="1">
        <f t="shared" si="11"/>
        <v>0.41269261886607445</v>
      </c>
      <c r="Q74" s="1">
        <f t="shared" si="12"/>
        <v>0.71936720997123682</v>
      </c>
      <c r="R74" s="1">
        <f t="shared" si="13"/>
        <v>0.32037571535694354</v>
      </c>
      <c r="S74" s="1">
        <f t="shared" si="14"/>
        <v>1.6152572057630707</v>
      </c>
      <c r="T74" s="1" t="str">
        <f t="shared" si="15"/>
        <v>N</v>
      </c>
      <c r="U74">
        <f t="shared" si="16"/>
        <v>40</v>
      </c>
    </row>
    <row r="75" spans="1:21" x14ac:dyDescent="0.25">
      <c r="A75" t="s">
        <v>32</v>
      </c>
      <c r="B75">
        <v>37</v>
      </c>
      <c r="C75">
        <v>1.2478920741989899E-2</v>
      </c>
      <c r="D75" t="s">
        <v>13</v>
      </c>
      <c r="E75">
        <v>1.25786163522013E-2</v>
      </c>
      <c r="F75">
        <v>5</v>
      </c>
      <c r="G75">
        <v>1.5772870662460602E-2</v>
      </c>
      <c r="H75" t="s">
        <v>14</v>
      </c>
      <c r="I75">
        <v>1.6085790884718499E-2</v>
      </c>
      <c r="J75">
        <v>0.77919320594479802</v>
      </c>
      <c r="K75" t="s">
        <v>71</v>
      </c>
      <c r="L75">
        <v>2</v>
      </c>
      <c r="M75">
        <f t="shared" si="9"/>
        <v>2965</v>
      </c>
      <c r="N75">
        <f t="shared" si="10"/>
        <v>317</v>
      </c>
      <c r="O75">
        <f t="shared" si="17"/>
        <v>56</v>
      </c>
      <c r="P75" s="1">
        <f t="shared" si="11"/>
        <v>0.44276685147784467</v>
      </c>
      <c r="Q75" s="1">
        <f t="shared" si="12"/>
        <v>0.77919320594479835</v>
      </c>
      <c r="R75" s="1">
        <f t="shared" si="13"/>
        <v>0.3271556344901469</v>
      </c>
      <c r="S75" s="1">
        <f t="shared" si="14"/>
        <v>1.855820252451799</v>
      </c>
      <c r="T75" s="1" t="str">
        <f t="shared" si="15"/>
        <v>N</v>
      </c>
      <c r="U75">
        <f t="shared" si="16"/>
        <v>37</v>
      </c>
    </row>
    <row r="76" spans="1:21" x14ac:dyDescent="0.25">
      <c r="A76" t="s">
        <v>33</v>
      </c>
      <c r="B76">
        <v>73</v>
      </c>
      <c r="C76">
        <v>2.4620573355817899E-2</v>
      </c>
      <c r="D76" t="s">
        <v>13</v>
      </c>
      <c r="E76">
        <v>2.4495200264813E-2</v>
      </c>
      <c r="F76">
        <v>10</v>
      </c>
      <c r="G76">
        <v>3.1545741324921099E-2</v>
      </c>
      <c r="H76" t="s">
        <v>14</v>
      </c>
      <c r="I76">
        <v>2.9490616621983899E-2</v>
      </c>
      <c r="J76">
        <v>0.82635654132091196</v>
      </c>
      <c r="K76" t="s">
        <v>71</v>
      </c>
      <c r="L76">
        <v>2</v>
      </c>
      <c r="M76">
        <f t="shared" si="9"/>
        <v>2965</v>
      </c>
      <c r="N76">
        <f t="shared" si="10"/>
        <v>317</v>
      </c>
      <c r="O76">
        <f t="shared" si="17"/>
        <v>56</v>
      </c>
      <c r="P76" s="1">
        <f t="shared" si="11"/>
        <v>0.32790907808740666</v>
      </c>
      <c r="Q76" s="1">
        <f t="shared" si="12"/>
        <v>0.82635654132091185</v>
      </c>
      <c r="R76" s="1">
        <f t="shared" si="13"/>
        <v>0.43455587626002085</v>
      </c>
      <c r="S76" s="1">
        <f t="shared" si="14"/>
        <v>1.5714092725218625</v>
      </c>
      <c r="T76" s="1" t="str">
        <f t="shared" si="15"/>
        <v>N</v>
      </c>
      <c r="U76">
        <f t="shared" si="16"/>
        <v>73</v>
      </c>
    </row>
    <row r="77" spans="1:21" x14ac:dyDescent="0.25">
      <c r="A77" t="s">
        <v>34</v>
      </c>
      <c r="B77">
        <v>40</v>
      </c>
      <c r="C77">
        <v>1.34907251264755E-2</v>
      </c>
      <c r="D77" t="s">
        <v>13</v>
      </c>
      <c r="E77">
        <v>1.3571665011585601E-2</v>
      </c>
      <c r="F77">
        <v>3</v>
      </c>
      <c r="G77">
        <v>9.4637223974763408E-3</v>
      </c>
      <c r="H77" t="s">
        <v>14</v>
      </c>
      <c r="I77">
        <v>1.07238605898123E-2</v>
      </c>
      <c r="J77">
        <v>1.2692114093959701</v>
      </c>
      <c r="K77" t="s">
        <v>71</v>
      </c>
      <c r="L77">
        <v>2</v>
      </c>
      <c r="M77">
        <f t="shared" si="9"/>
        <v>2965</v>
      </c>
      <c r="N77">
        <f t="shared" si="10"/>
        <v>317</v>
      </c>
      <c r="O77">
        <f t="shared" si="17"/>
        <v>56</v>
      </c>
      <c r="P77" s="1">
        <f t="shared" si="11"/>
        <v>0.52672178754301469</v>
      </c>
      <c r="Q77" s="1">
        <f t="shared" si="12"/>
        <v>1.2692114093959732</v>
      </c>
      <c r="R77" s="1">
        <f t="shared" si="13"/>
        <v>0.45204256489641831</v>
      </c>
      <c r="S77" s="1">
        <f t="shared" si="14"/>
        <v>3.56359716282478</v>
      </c>
      <c r="T77" s="1" t="str">
        <f t="shared" si="15"/>
        <v>N</v>
      </c>
      <c r="U77">
        <f t="shared" si="16"/>
        <v>40</v>
      </c>
    </row>
    <row r="78" spans="1:21" x14ac:dyDescent="0.25">
      <c r="A78" t="s">
        <v>35</v>
      </c>
      <c r="B78">
        <v>84</v>
      </c>
      <c r="C78">
        <v>2.8330522765598699E-2</v>
      </c>
      <c r="D78" t="s">
        <v>13</v>
      </c>
      <c r="E78">
        <v>2.8136378682555401E-2</v>
      </c>
      <c r="F78">
        <v>8</v>
      </c>
      <c r="G78">
        <v>2.5236593059936901E-2</v>
      </c>
      <c r="H78" t="s">
        <v>14</v>
      </c>
      <c r="I78">
        <v>2.4128686327077702E-2</v>
      </c>
      <c r="J78">
        <v>1.17090523766273</v>
      </c>
      <c r="K78" t="s">
        <v>71</v>
      </c>
      <c r="L78">
        <v>2</v>
      </c>
      <c r="M78">
        <f t="shared" si="9"/>
        <v>2965</v>
      </c>
      <c r="N78">
        <f t="shared" si="10"/>
        <v>317</v>
      </c>
      <c r="O78">
        <f t="shared" si="17"/>
        <v>56</v>
      </c>
      <c r="P78" s="1">
        <f t="shared" si="11"/>
        <v>0.35491360807351086</v>
      </c>
      <c r="Q78" s="1">
        <f t="shared" si="12"/>
        <v>1.1709052376627309</v>
      </c>
      <c r="R78" s="1">
        <f t="shared" si="13"/>
        <v>0.58400045632975428</v>
      </c>
      <c r="S78" s="1">
        <f t="shared" si="14"/>
        <v>2.3476335689913812</v>
      </c>
      <c r="T78" s="1" t="str">
        <f t="shared" si="15"/>
        <v>N</v>
      </c>
      <c r="U78">
        <f t="shared" si="16"/>
        <v>84</v>
      </c>
    </row>
    <row r="79" spans="1:21" x14ac:dyDescent="0.25">
      <c r="A79" t="s">
        <v>36</v>
      </c>
      <c r="B79">
        <v>4</v>
      </c>
      <c r="C79">
        <v>1.34907251264755E-3</v>
      </c>
      <c r="D79" t="s">
        <v>13</v>
      </c>
      <c r="E79">
        <v>1.65508109897385E-3</v>
      </c>
      <c r="F79">
        <v>2</v>
      </c>
      <c r="G79">
        <v>6.3091482649842304E-3</v>
      </c>
      <c r="H79" t="s">
        <v>14</v>
      </c>
      <c r="I79">
        <v>8.0428954423592495E-3</v>
      </c>
      <c r="J79">
        <v>0.20446507515473</v>
      </c>
      <c r="K79" t="s">
        <v>71</v>
      </c>
      <c r="L79">
        <v>2</v>
      </c>
      <c r="M79">
        <f t="shared" si="9"/>
        <v>2965</v>
      </c>
      <c r="N79">
        <f t="shared" si="10"/>
        <v>317</v>
      </c>
      <c r="O79">
        <f t="shared" si="17"/>
        <v>56</v>
      </c>
      <c r="P79" s="1">
        <f t="shared" si="11"/>
        <v>0.73237121804640393</v>
      </c>
      <c r="Q79" s="1">
        <f t="shared" si="12"/>
        <v>0.20446507515473034</v>
      </c>
      <c r="R79" s="1">
        <f t="shared" si="13"/>
        <v>4.8664489312614495E-2</v>
      </c>
      <c r="S79" s="1">
        <f t="shared" si="14"/>
        <v>0.85906515302099018</v>
      </c>
      <c r="T79" s="1" t="str">
        <f t="shared" si="15"/>
        <v>Y</v>
      </c>
      <c r="U79">
        <f t="shared" si="16"/>
        <v>4</v>
      </c>
    </row>
    <row r="80" spans="1:21" x14ac:dyDescent="0.25">
      <c r="A80" t="s">
        <v>37</v>
      </c>
      <c r="B80">
        <v>112</v>
      </c>
      <c r="C80">
        <v>3.7774030354131502E-2</v>
      </c>
      <c r="D80" t="s">
        <v>13</v>
      </c>
      <c r="E80">
        <v>3.7404832836809003E-2</v>
      </c>
      <c r="F80">
        <v>16</v>
      </c>
      <c r="G80">
        <v>5.0473186119873802E-2</v>
      </c>
      <c r="H80" t="s">
        <v>14</v>
      </c>
      <c r="I80">
        <v>4.5576407506702402E-2</v>
      </c>
      <c r="J80">
        <v>0.81373897564527897</v>
      </c>
      <c r="K80" t="s">
        <v>71</v>
      </c>
      <c r="L80">
        <v>2</v>
      </c>
      <c r="M80">
        <f t="shared" si="9"/>
        <v>2965</v>
      </c>
      <c r="N80">
        <f t="shared" si="10"/>
        <v>317</v>
      </c>
      <c r="O80">
        <f t="shared" si="17"/>
        <v>56</v>
      </c>
      <c r="P80" s="1">
        <f t="shared" si="11"/>
        <v>0.26613146122272263</v>
      </c>
      <c r="Q80" s="1">
        <f t="shared" si="12"/>
        <v>0.81373897564527875</v>
      </c>
      <c r="R80" s="1">
        <f t="shared" si="13"/>
        <v>0.48300257352155046</v>
      </c>
      <c r="S80" s="1">
        <f t="shared" si="14"/>
        <v>1.3709473961108884</v>
      </c>
      <c r="T80" s="1" t="str">
        <f t="shared" si="15"/>
        <v>N</v>
      </c>
      <c r="U80">
        <f t="shared" si="16"/>
        <v>112</v>
      </c>
    </row>
    <row r="81" spans="1:21" x14ac:dyDescent="0.25">
      <c r="A81" t="s">
        <v>38</v>
      </c>
      <c r="B81">
        <v>41</v>
      </c>
      <c r="C81">
        <v>1.38279932546374E-2</v>
      </c>
      <c r="D81" t="s">
        <v>13</v>
      </c>
      <c r="E81">
        <v>1.39026812313803E-2</v>
      </c>
      <c r="F81">
        <v>2</v>
      </c>
      <c r="G81">
        <v>6.3091482649842304E-3</v>
      </c>
      <c r="H81" t="s">
        <v>14</v>
      </c>
      <c r="I81">
        <v>8.0428954423592495E-3</v>
      </c>
      <c r="J81">
        <v>1.7388385364216199</v>
      </c>
      <c r="K81" t="s">
        <v>71</v>
      </c>
      <c r="L81">
        <v>2</v>
      </c>
      <c r="M81">
        <f t="shared" si="9"/>
        <v>2965</v>
      </c>
      <c r="N81">
        <f t="shared" si="10"/>
        <v>317</v>
      </c>
      <c r="O81">
        <f t="shared" si="17"/>
        <v>56</v>
      </c>
      <c r="P81" s="1">
        <f t="shared" si="11"/>
        <v>0.60015101679552219</v>
      </c>
      <c r="Q81" s="1">
        <f t="shared" si="12"/>
        <v>1.7388385364216179</v>
      </c>
      <c r="R81" s="1">
        <f t="shared" si="13"/>
        <v>0.53629086292787487</v>
      </c>
      <c r="S81" s="1">
        <f t="shared" si="14"/>
        <v>5.6379096955666572</v>
      </c>
      <c r="T81" s="1" t="str">
        <f t="shared" si="15"/>
        <v>N</v>
      </c>
      <c r="U81">
        <f t="shared" si="16"/>
        <v>41</v>
      </c>
    </row>
    <row r="82" spans="1:21" x14ac:dyDescent="0.25">
      <c r="A82" t="s">
        <v>39</v>
      </c>
      <c r="B82">
        <v>258</v>
      </c>
      <c r="C82">
        <v>8.7015177065767293E-2</v>
      </c>
      <c r="D82" t="s">
        <v>13</v>
      </c>
      <c r="E82">
        <v>8.5733200926845402E-2</v>
      </c>
      <c r="F82">
        <v>22</v>
      </c>
      <c r="G82">
        <v>6.9400630914826497E-2</v>
      </c>
      <c r="H82" t="s">
        <v>14</v>
      </c>
      <c r="I82">
        <v>6.1662198391420897E-2</v>
      </c>
      <c r="J82">
        <v>1.4269747819790299</v>
      </c>
      <c r="K82" t="s">
        <v>71</v>
      </c>
      <c r="L82">
        <v>2</v>
      </c>
      <c r="M82">
        <f t="shared" si="9"/>
        <v>2965</v>
      </c>
      <c r="N82">
        <f t="shared" si="10"/>
        <v>317</v>
      </c>
      <c r="O82">
        <f t="shared" si="17"/>
        <v>56</v>
      </c>
      <c r="P82" s="1">
        <f t="shared" si="11"/>
        <v>0.22485209376059398</v>
      </c>
      <c r="Q82" s="1">
        <f t="shared" si="12"/>
        <v>1.4269747819790322</v>
      </c>
      <c r="R82" s="1">
        <f t="shared" si="13"/>
        <v>0.9183713609972799</v>
      </c>
      <c r="S82" s="1">
        <f t="shared" si="14"/>
        <v>2.2172479618624972</v>
      </c>
      <c r="T82" s="1" t="str">
        <f t="shared" si="15"/>
        <v>N</v>
      </c>
      <c r="U82">
        <f t="shared" si="16"/>
        <v>258</v>
      </c>
    </row>
    <row r="83" spans="1:21" x14ac:dyDescent="0.25">
      <c r="A83" t="s">
        <v>40</v>
      </c>
      <c r="B83">
        <v>6</v>
      </c>
      <c r="C83">
        <v>2.0236087689713298E-3</v>
      </c>
      <c r="D83" t="s">
        <v>13</v>
      </c>
      <c r="E83">
        <v>2.3171135385633901E-3</v>
      </c>
      <c r="F83">
        <v>2</v>
      </c>
      <c r="G83">
        <v>6.3091482649842304E-3</v>
      </c>
      <c r="H83" t="s">
        <v>14</v>
      </c>
      <c r="I83">
        <v>8.0428954423592495E-3</v>
      </c>
      <c r="J83">
        <v>0.28644105286441102</v>
      </c>
      <c r="K83" t="s">
        <v>71</v>
      </c>
      <c r="L83">
        <v>2</v>
      </c>
      <c r="M83">
        <f t="shared" si="9"/>
        <v>2965</v>
      </c>
      <c r="N83">
        <f t="shared" si="10"/>
        <v>317</v>
      </c>
      <c r="O83">
        <f t="shared" si="17"/>
        <v>56</v>
      </c>
      <c r="P83" s="1">
        <f t="shared" si="11"/>
        <v>0.69226076293294037</v>
      </c>
      <c r="Q83" s="1">
        <f t="shared" si="12"/>
        <v>0.28644105286441052</v>
      </c>
      <c r="R83" s="1">
        <f t="shared" si="13"/>
        <v>7.3751524815647881E-2</v>
      </c>
      <c r="S83" s="1">
        <f t="shared" si="14"/>
        <v>1.1124987174321277</v>
      </c>
      <c r="T83" s="1" t="str">
        <f t="shared" si="15"/>
        <v>N</v>
      </c>
      <c r="U83">
        <f t="shared" si="16"/>
        <v>6</v>
      </c>
    </row>
    <row r="84" spans="1:21" x14ac:dyDescent="0.25">
      <c r="A84" t="s">
        <v>41</v>
      </c>
      <c r="B84">
        <v>5</v>
      </c>
      <c r="C84">
        <v>1.6863406408094399E-3</v>
      </c>
      <c r="D84" t="s">
        <v>13</v>
      </c>
      <c r="E84">
        <v>1.98609731876862E-3</v>
      </c>
      <c r="F84">
        <v>0</v>
      </c>
      <c r="G84">
        <v>0</v>
      </c>
      <c r="H84" t="s">
        <v>14</v>
      </c>
      <c r="I84">
        <v>2.6809651474530801E-3</v>
      </c>
      <c r="J84">
        <v>0.740298507462686</v>
      </c>
      <c r="K84" t="s">
        <v>71</v>
      </c>
      <c r="L84">
        <v>2</v>
      </c>
      <c r="M84">
        <f t="shared" si="9"/>
        <v>2965</v>
      </c>
      <c r="N84">
        <f t="shared" si="10"/>
        <v>317</v>
      </c>
      <c r="O84">
        <f t="shared" si="17"/>
        <v>56</v>
      </c>
      <c r="P84" s="1">
        <f t="shared" si="11"/>
        <v>1.0815204638231393</v>
      </c>
      <c r="Q84" s="1">
        <f t="shared" si="12"/>
        <v>0.74029850746268655</v>
      </c>
      <c r="R84" s="1">
        <f t="shared" si="13"/>
        <v>8.887877692160974E-2</v>
      </c>
      <c r="S84" s="1">
        <f t="shared" si="14"/>
        <v>6.1661726132308203</v>
      </c>
      <c r="T84" s="1" t="str">
        <f t="shared" si="15"/>
        <v>N</v>
      </c>
      <c r="U84">
        <f t="shared" si="16"/>
        <v>5</v>
      </c>
    </row>
    <row r="85" spans="1:21" x14ac:dyDescent="0.25">
      <c r="A85" t="s">
        <v>42</v>
      </c>
      <c r="B85">
        <v>17</v>
      </c>
      <c r="C85">
        <v>5.73355817875211E-3</v>
      </c>
      <c r="D85" t="s">
        <v>13</v>
      </c>
      <c r="E85">
        <v>5.9582919563058601E-3</v>
      </c>
      <c r="F85">
        <v>4</v>
      </c>
      <c r="G85">
        <v>1.2618296529968501E-2</v>
      </c>
      <c r="H85" t="s">
        <v>14</v>
      </c>
      <c r="I85">
        <v>1.34048257372654E-2</v>
      </c>
      <c r="J85">
        <v>0.44115884115884102</v>
      </c>
      <c r="K85" t="s">
        <v>71</v>
      </c>
      <c r="L85">
        <v>2</v>
      </c>
      <c r="M85">
        <f t="shared" si="9"/>
        <v>2965</v>
      </c>
      <c r="N85">
        <f t="shared" si="10"/>
        <v>317</v>
      </c>
      <c r="O85">
        <f t="shared" si="17"/>
        <v>56</v>
      </c>
      <c r="P85" s="1">
        <f t="shared" si="11"/>
        <v>0.50853313283689161</v>
      </c>
      <c r="Q85" s="1">
        <f t="shared" si="12"/>
        <v>0.44115884115884119</v>
      </c>
      <c r="R85" s="1">
        <f t="shared" si="13"/>
        <v>0.16282565941604957</v>
      </c>
      <c r="S85" s="1">
        <f t="shared" si="14"/>
        <v>1.1952730535874501</v>
      </c>
      <c r="T85" s="1" t="str">
        <f t="shared" si="15"/>
        <v>N</v>
      </c>
      <c r="U85">
        <f t="shared" si="16"/>
        <v>17</v>
      </c>
    </row>
    <row r="86" spans="1:21" x14ac:dyDescent="0.25">
      <c r="A86" t="s">
        <v>43</v>
      </c>
      <c r="B86">
        <v>9</v>
      </c>
      <c r="C86">
        <v>3.035413153457E-3</v>
      </c>
      <c r="D86" t="s">
        <v>13</v>
      </c>
      <c r="E86">
        <v>3.3101621979477001E-3</v>
      </c>
      <c r="F86">
        <v>2</v>
      </c>
      <c r="G86">
        <v>6.3091482649842304E-3</v>
      </c>
      <c r="H86" t="s">
        <v>14</v>
      </c>
      <c r="I86">
        <v>8.0428954423592495E-3</v>
      </c>
      <c r="J86">
        <v>0.40960921067197997</v>
      </c>
      <c r="K86" t="s">
        <v>71</v>
      </c>
      <c r="L86">
        <v>2</v>
      </c>
      <c r="M86">
        <f t="shared" si="9"/>
        <v>2965</v>
      </c>
      <c r="N86">
        <f t="shared" si="10"/>
        <v>317</v>
      </c>
      <c r="O86">
        <f t="shared" si="17"/>
        <v>56</v>
      </c>
      <c r="P86" s="1">
        <f t="shared" si="11"/>
        <v>0.66058167671549639</v>
      </c>
      <c r="Q86" s="1">
        <f t="shared" si="12"/>
        <v>0.40960921067198053</v>
      </c>
      <c r="R86" s="1">
        <f t="shared" si="13"/>
        <v>0.11222025179720793</v>
      </c>
      <c r="S86" s="1">
        <f t="shared" si="14"/>
        <v>1.4950929335866747</v>
      </c>
      <c r="T86" s="1" t="str">
        <f t="shared" si="15"/>
        <v>N</v>
      </c>
      <c r="U86">
        <f t="shared" si="16"/>
        <v>9</v>
      </c>
    </row>
    <row r="87" spans="1:21" x14ac:dyDescent="0.25">
      <c r="A87" t="s">
        <v>44</v>
      </c>
      <c r="B87">
        <v>27</v>
      </c>
      <c r="C87">
        <v>9.1062394603710003E-3</v>
      </c>
      <c r="D87" t="s">
        <v>13</v>
      </c>
      <c r="E87">
        <v>9.2684541542535602E-3</v>
      </c>
      <c r="F87">
        <v>5</v>
      </c>
      <c r="G87">
        <v>1.5772870662460602E-2</v>
      </c>
      <c r="H87" t="s">
        <v>14</v>
      </c>
      <c r="I87">
        <v>1.6085790884718499E-2</v>
      </c>
      <c r="J87">
        <v>0.57222407840516798</v>
      </c>
      <c r="K87" t="s">
        <v>71</v>
      </c>
      <c r="L87">
        <v>2</v>
      </c>
      <c r="M87">
        <f t="shared" si="9"/>
        <v>2965</v>
      </c>
      <c r="N87">
        <f t="shared" si="10"/>
        <v>317</v>
      </c>
      <c r="O87">
        <f t="shared" si="17"/>
        <v>56</v>
      </c>
      <c r="P87" s="1">
        <f t="shared" si="11"/>
        <v>0.45325474178595171</v>
      </c>
      <c r="Q87" s="1">
        <f t="shared" si="12"/>
        <v>0.57222407840516765</v>
      </c>
      <c r="R87" s="1">
        <f t="shared" si="13"/>
        <v>0.23536826348816575</v>
      </c>
      <c r="S87" s="1">
        <f t="shared" si="14"/>
        <v>1.3911832931677601</v>
      </c>
      <c r="T87" s="1" t="str">
        <f t="shared" si="15"/>
        <v>N</v>
      </c>
      <c r="U87">
        <f t="shared" si="16"/>
        <v>27</v>
      </c>
    </row>
    <row r="88" spans="1:21" x14ac:dyDescent="0.25">
      <c r="A88" t="s">
        <v>45</v>
      </c>
      <c r="B88">
        <v>61</v>
      </c>
      <c r="C88">
        <v>2.05733558178752E-2</v>
      </c>
      <c r="D88" t="s">
        <v>13</v>
      </c>
      <c r="E88">
        <v>2.0523005627275701E-2</v>
      </c>
      <c r="F88">
        <v>3</v>
      </c>
      <c r="G88">
        <v>9.4637223974763408E-3</v>
      </c>
      <c r="H88" t="s">
        <v>14</v>
      </c>
      <c r="I88">
        <v>1.07238605898123E-2</v>
      </c>
      <c r="J88">
        <v>1.9329165258533301</v>
      </c>
      <c r="K88" t="s">
        <v>71</v>
      </c>
      <c r="L88">
        <v>2</v>
      </c>
      <c r="M88">
        <f t="shared" si="9"/>
        <v>2965</v>
      </c>
      <c r="N88">
        <f t="shared" si="10"/>
        <v>317</v>
      </c>
      <c r="O88">
        <f t="shared" si="17"/>
        <v>56</v>
      </c>
      <c r="P88" s="1">
        <f t="shared" si="11"/>
        <v>0.51882271670499358</v>
      </c>
      <c r="Q88" s="1">
        <f t="shared" si="12"/>
        <v>1.9329165258533287</v>
      </c>
      <c r="R88" s="1">
        <f t="shared" si="13"/>
        <v>0.69916919774730246</v>
      </c>
      <c r="S88" s="1">
        <f t="shared" si="14"/>
        <v>5.3437226753619775</v>
      </c>
      <c r="T88" s="1" t="str">
        <f t="shared" si="15"/>
        <v>N</v>
      </c>
      <c r="U88">
        <f t="shared" si="16"/>
        <v>61</v>
      </c>
    </row>
    <row r="89" spans="1:21" x14ac:dyDescent="0.25">
      <c r="A89" t="s">
        <v>46</v>
      </c>
      <c r="B89">
        <v>169</v>
      </c>
      <c r="C89">
        <v>5.6998313659359201E-2</v>
      </c>
      <c r="D89" t="s">
        <v>13</v>
      </c>
      <c r="E89">
        <v>5.6272757365110899E-2</v>
      </c>
      <c r="F89">
        <v>9</v>
      </c>
      <c r="G89">
        <v>2.8391167192429002E-2</v>
      </c>
      <c r="H89" t="s">
        <v>14</v>
      </c>
      <c r="I89">
        <v>2.68096514745308E-2</v>
      </c>
      <c r="J89">
        <v>2.1645036829182702</v>
      </c>
      <c r="K89" t="s">
        <v>71</v>
      </c>
      <c r="L89">
        <v>2</v>
      </c>
      <c r="M89">
        <f t="shared" si="9"/>
        <v>2965</v>
      </c>
      <c r="N89">
        <f t="shared" si="10"/>
        <v>317</v>
      </c>
      <c r="O89">
        <f t="shared" si="17"/>
        <v>56</v>
      </c>
      <c r="P89" s="1">
        <f t="shared" si="11"/>
        <v>0.3301331973600603</v>
      </c>
      <c r="Q89" s="1">
        <f t="shared" si="12"/>
        <v>2.1645036829182742</v>
      </c>
      <c r="R89" s="1">
        <f t="shared" si="13"/>
        <v>1.1332957975340967</v>
      </c>
      <c r="S89" s="1">
        <f t="shared" si="14"/>
        <v>4.1340276771173823</v>
      </c>
      <c r="T89" s="1" t="str">
        <f t="shared" si="15"/>
        <v>Y</v>
      </c>
      <c r="U89">
        <f t="shared" si="16"/>
        <v>169</v>
      </c>
    </row>
    <row r="90" spans="1:21" x14ac:dyDescent="0.25">
      <c r="A90" t="s">
        <v>47</v>
      </c>
      <c r="B90">
        <v>165</v>
      </c>
      <c r="C90">
        <v>5.5649241146711603E-2</v>
      </c>
      <c r="D90" t="s">
        <v>13</v>
      </c>
      <c r="E90">
        <v>5.4948692485931802E-2</v>
      </c>
      <c r="F90">
        <v>15</v>
      </c>
      <c r="G90">
        <v>4.7318611987381701E-2</v>
      </c>
      <c r="H90" t="s">
        <v>14</v>
      </c>
      <c r="I90">
        <v>4.2895442359249303E-2</v>
      </c>
      <c r="J90">
        <v>1.2973292469352</v>
      </c>
      <c r="K90" t="s">
        <v>71</v>
      </c>
      <c r="L90">
        <v>2</v>
      </c>
      <c r="M90">
        <f t="shared" si="9"/>
        <v>2965</v>
      </c>
      <c r="N90">
        <f t="shared" si="10"/>
        <v>317</v>
      </c>
      <c r="O90">
        <f t="shared" si="17"/>
        <v>56</v>
      </c>
      <c r="P90" s="1">
        <f t="shared" si="11"/>
        <v>0.26772276617938978</v>
      </c>
      <c r="Q90" s="1">
        <f t="shared" si="12"/>
        <v>1.2973292469352014</v>
      </c>
      <c r="R90" s="1">
        <f t="shared" si="13"/>
        <v>0.76764422957507916</v>
      </c>
      <c r="S90" s="1">
        <f t="shared" si="14"/>
        <v>2.1925041706951895</v>
      </c>
      <c r="T90" s="1" t="str">
        <f t="shared" si="15"/>
        <v>N</v>
      </c>
      <c r="U90">
        <f t="shared" si="16"/>
        <v>165</v>
      </c>
    </row>
    <row r="91" spans="1:21" x14ac:dyDescent="0.25">
      <c r="A91" t="s">
        <v>48</v>
      </c>
      <c r="B91">
        <v>4</v>
      </c>
      <c r="C91">
        <v>1.34907251264755E-3</v>
      </c>
      <c r="D91" t="s">
        <v>13</v>
      </c>
      <c r="E91">
        <v>1.65508109897385E-3</v>
      </c>
      <c r="F91">
        <v>3</v>
      </c>
      <c r="G91">
        <v>9.4637223974763408E-3</v>
      </c>
      <c r="H91" t="s">
        <v>14</v>
      </c>
      <c r="I91">
        <v>1.07238605898123E-2</v>
      </c>
      <c r="J91">
        <v>0.15293435013262599</v>
      </c>
      <c r="K91" t="s">
        <v>71</v>
      </c>
      <c r="L91">
        <v>2</v>
      </c>
      <c r="M91">
        <f t="shared" si="9"/>
        <v>2965</v>
      </c>
      <c r="N91">
        <f t="shared" si="10"/>
        <v>317</v>
      </c>
      <c r="O91">
        <f t="shared" si="17"/>
        <v>56</v>
      </c>
      <c r="P91" s="1">
        <f t="shared" si="11"/>
        <v>0.6730836441981104</v>
      </c>
      <c r="Q91" s="1">
        <f t="shared" si="12"/>
        <v>0.15293435013262599</v>
      </c>
      <c r="R91" s="1">
        <f t="shared" si="13"/>
        <v>4.088506357486666E-2</v>
      </c>
      <c r="S91" s="1">
        <f t="shared" si="14"/>
        <v>0.57206503807093367</v>
      </c>
      <c r="T91" s="1" t="str">
        <f t="shared" si="15"/>
        <v>Y</v>
      </c>
      <c r="U91">
        <f t="shared" si="16"/>
        <v>4</v>
      </c>
    </row>
    <row r="92" spans="1:21" x14ac:dyDescent="0.25">
      <c r="A92" t="s">
        <v>49</v>
      </c>
      <c r="B92">
        <v>17</v>
      </c>
      <c r="C92">
        <v>5.73355817875211E-3</v>
      </c>
      <c r="D92" t="s">
        <v>13</v>
      </c>
      <c r="E92">
        <v>5.9582919563058601E-3</v>
      </c>
      <c r="F92">
        <v>1</v>
      </c>
      <c r="G92">
        <v>3.15457413249211E-3</v>
      </c>
      <c r="H92" t="s">
        <v>14</v>
      </c>
      <c r="I92">
        <v>5.3619302949061698E-3</v>
      </c>
      <c r="J92">
        <v>1.1118881118881101</v>
      </c>
      <c r="K92" t="s">
        <v>71</v>
      </c>
      <c r="L92">
        <v>2</v>
      </c>
      <c r="M92">
        <f t="shared" si="9"/>
        <v>2965</v>
      </c>
      <c r="N92">
        <f t="shared" si="10"/>
        <v>317</v>
      </c>
      <c r="O92">
        <f t="shared" si="17"/>
        <v>56</v>
      </c>
      <c r="P92" s="1">
        <f t="shared" si="11"/>
        <v>0.74738475611850241</v>
      </c>
      <c r="Q92" s="1">
        <f t="shared" si="12"/>
        <v>1.1118881118881119</v>
      </c>
      <c r="R92" s="1">
        <f t="shared" si="13"/>
        <v>0.25696521587630106</v>
      </c>
      <c r="S92" s="1">
        <f t="shared" si="14"/>
        <v>4.8111382279586152</v>
      </c>
      <c r="T92" s="1" t="str">
        <f t="shared" si="15"/>
        <v>N</v>
      </c>
      <c r="U92">
        <f t="shared" si="16"/>
        <v>17</v>
      </c>
    </row>
    <row r="93" spans="1:21" x14ac:dyDescent="0.25">
      <c r="A93" t="s">
        <v>50</v>
      </c>
      <c r="B93">
        <v>7</v>
      </c>
      <c r="C93">
        <v>2.3608768971332202E-3</v>
      </c>
      <c r="D93" t="s">
        <v>13</v>
      </c>
      <c r="E93">
        <v>2.6481297583581601E-3</v>
      </c>
      <c r="F93">
        <v>2</v>
      </c>
      <c r="G93">
        <v>6.3091482649842304E-3</v>
      </c>
      <c r="H93" t="s">
        <v>14</v>
      </c>
      <c r="I93">
        <v>8.0428954423592495E-3</v>
      </c>
      <c r="J93">
        <v>0.32746985285982999</v>
      </c>
      <c r="K93" t="s">
        <v>71</v>
      </c>
      <c r="L93">
        <v>2</v>
      </c>
      <c r="M93">
        <f t="shared" si="9"/>
        <v>2965</v>
      </c>
      <c r="N93">
        <f t="shared" si="10"/>
        <v>317</v>
      </c>
      <c r="O93">
        <f t="shared" si="17"/>
        <v>56</v>
      </c>
      <c r="P93" s="1">
        <f t="shared" si="11"/>
        <v>0.67924070192913044</v>
      </c>
      <c r="Q93" s="1">
        <f t="shared" si="12"/>
        <v>0.3274698528598296</v>
      </c>
      <c r="R93" s="1">
        <f t="shared" si="13"/>
        <v>8.649479361641195E-2</v>
      </c>
      <c r="S93" s="1">
        <f t="shared" si="14"/>
        <v>1.2398029990985595</v>
      </c>
      <c r="T93" s="1" t="str">
        <f t="shared" si="15"/>
        <v>N</v>
      </c>
      <c r="U93">
        <f t="shared" si="16"/>
        <v>7</v>
      </c>
    </row>
    <row r="94" spans="1:21" x14ac:dyDescent="0.25">
      <c r="A94" t="s">
        <v>51</v>
      </c>
      <c r="B94">
        <v>8</v>
      </c>
      <c r="C94">
        <v>2.6981450252951101E-3</v>
      </c>
      <c r="D94" t="s">
        <v>13</v>
      </c>
      <c r="E94">
        <v>2.9791459781529301E-3</v>
      </c>
      <c r="F94">
        <v>1</v>
      </c>
      <c r="G94">
        <v>3.15457413249211E-3</v>
      </c>
      <c r="H94" t="s">
        <v>14</v>
      </c>
      <c r="I94">
        <v>5.3619302949061698E-3</v>
      </c>
      <c r="J94">
        <v>0.55428286852589603</v>
      </c>
      <c r="K94" t="s">
        <v>71</v>
      </c>
      <c r="L94">
        <v>2</v>
      </c>
      <c r="M94">
        <f t="shared" si="9"/>
        <v>2965</v>
      </c>
      <c r="N94">
        <f t="shared" si="10"/>
        <v>317</v>
      </c>
      <c r="O94">
        <f t="shared" si="17"/>
        <v>56</v>
      </c>
      <c r="P94" s="1">
        <f t="shared" si="11"/>
        <v>0.78366991406647324</v>
      </c>
      <c r="Q94" s="1">
        <f t="shared" si="12"/>
        <v>0.55428286852589637</v>
      </c>
      <c r="R94" s="1">
        <f t="shared" si="13"/>
        <v>0.11930486619973066</v>
      </c>
      <c r="S94" s="1">
        <f t="shared" si="14"/>
        <v>2.5751631775602273</v>
      </c>
      <c r="T94" s="1" t="str">
        <f t="shared" si="15"/>
        <v>N</v>
      </c>
      <c r="U94">
        <f t="shared" si="16"/>
        <v>8</v>
      </c>
    </row>
    <row r="95" spans="1:21" x14ac:dyDescent="0.25">
      <c r="A95" t="s">
        <v>52</v>
      </c>
      <c r="B95">
        <v>55</v>
      </c>
      <c r="C95">
        <v>1.85497470489039E-2</v>
      </c>
      <c r="D95" t="s">
        <v>13</v>
      </c>
      <c r="E95">
        <v>1.85369083085071E-2</v>
      </c>
      <c r="F95">
        <v>8</v>
      </c>
      <c r="G95">
        <v>2.5236593059936901E-2</v>
      </c>
      <c r="H95" t="s">
        <v>14</v>
      </c>
      <c r="I95">
        <v>2.4128686327077702E-2</v>
      </c>
      <c r="J95">
        <v>0.763874836050215</v>
      </c>
      <c r="K95" t="s">
        <v>71</v>
      </c>
      <c r="L95">
        <v>2</v>
      </c>
      <c r="M95">
        <f t="shared" si="9"/>
        <v>2965</v>
      </c>
      <c r="N95">
        <f t="shared" si="10"/>
        <v>317</v>
      </c>
      <c r="O95">
        <f t="shared" si="17"/>
        <v>56</v>
      </c>
      <c r="P95" s="1">
        <f t="shared" si="11"/>
        <v>0.36339066422194805</v>
      </c>
      <c r="Q95" s="1">
        <f t="shared" si="12"/>
        <v>0.76387483605021544</v>
      </c>
      <c r="R95" s="1">
        <f t="shared" si="13"/>
        <v>0.37471219327786137</v>
      </c>
      <c r="S95" s="1">
        <f t="shared" si="14"/>
        <v>1.5572078400930378</v>
      </c>
      <c r="T95" s="1" t="str">
        <f t="shared" si="15"/>
        <v>N</v>
      </c>
      <c r="U95">
        <f t="shared" si="16"/>
        <v>55</v>
      </c>
    </row>
    <row r="96" spans="1:21" x14ac:dyDescent="0.25">
      <c r="A96" t="s">
        <v>53</v>
      </c>
      <c r="B96">
        <v>8</v>
      </c>
      <c r="C96">
        <v>2.6981450252951101E-3</v>
      </c>
      <c r="D96" t="s">
        <v>13</v>
      </c>
      <c r="E96">
        <v>2.9791459781529301E-3</v>
      </c>
      <c r="F96">
        <v>2</v>
      </c>
      <c r="G96">
        <v>6.3091482649842304E-3</v>
      </c>
      <c r="H96" t="s">
        <v>14</v>
      </c>
      <c r="I96">
        <v>8.0428954423592495E-3</v>
      </c>
      <c r="J96">
        <v>0.36852589641434302</v>
      </c>
      <c r="K96" t="s">
        <v>71</v>
      </c>
      <c r="L96">
        <v>2</v>
      </c>
      <c r="M96">
        <f t="shared" si="9"/>
        <v>2965</v>
      </c>
      <c r="N96">
        <f t="shared" si="10"/>
        <v>317</v>
      </c>
      <c r="O96">
        <f t="shared" si="17"/>
        <v>56</v>
      </c>
      <c r="P96" s="1">
        <f t="shared" si="11"/>
        <v>0.66893882564793028</v>
      </c>
      <c r="Q96" s="1">
        <f t="shared" si="12"/>
        <v>0.36852589641434264</v>
      </c>
      <c r="R96" s="1">
        <f t="shared" si="13"/>
        <v>9.9324362772388042E-2</v>
      </c>
      <c r="S96" s="1">
        <f t="shared" si="14"/>
        <v>1.3673517004002371</v>
      </c>
      <c r="T96" s="1" t="str">
        <f t="shared" si="15"/>
        <v>N</v>
      </c>
      <c r="U96">
        <f t="shared" si="16"/>
        <v>8</v>
      </c>
    </row>
    <row r="97" spans="1:21" x14ac:dyDescent="0.25">
      <c r="A97" t="s">
        <v>54</v>
      </c>
      <c r="B97">
        <v>95</v>
      </c>
      <c r="C97">
        <v>3.2040472175379399E-2</v>
      </c>
      <c r="D97" t="s">
        <v>13</v>
      </c>
      <c r="E97">
        <v>3.17775571002979E-2</v>
      </c>
      <c r="F97">
        <v>3</v>
      </c>
      <c r="G97">
        <v>9.4637223974763408E-3</v>
      </c>
      <c r="H97" t="s">
        <v>14</v>
      </c>
      <c r="I97">
        <v>1.07238605898123E-2</v>
      </c>
      <c r="J97">
        <v>3.0276923076923099</v>
      </c>
      <c r="K97" t="s">
        <v>71</v>
      </c>
      <c r="L97">
        <v>2</v>
      </c>
      <c r="M97">
        <f t="shared" si="9"/>
        <v>2965</v>
      </c>
      <c r="N97">
        <f t="shared" si="10"/>
        <v>317</v>
      </c>
      <c r="O97">
        <f t="shared" si="17"/>
        <v>56</v>
      </c>
      <c r="P97" s="1">
        <f t="shared" si="11"/>
        <v>0.51329189951607268</v>
      </c>
      <c r="Q97" s="1">
        <f t="shared" si="12"/>
        <v>3.0276923076923077</v>
      </c>
      <c r="R97" s="1">
        <f t="shared" si="13"/>
        <v>1.107105101293548</v>
      </c>
      <c r="S97" s="1">
        <f t="shared" si="14"/>
        <v>8.2800817188435776</v>
      </c>
      <c r="T97" s="1" t="str">
        <f t="shared" si="15"/>
        <v>Y</v>
      </c>
      <c r="U97">
        <f t="shared" si="16"/>
        <v>95</v>
      </c>
    </row>
    <row r="98" spans="1:21" x14ac:dyDescent="0.25">
      <c r="A98" t="s">
        <v>55</v>
      </c>
      <c r="B98">
        <v>170</v>
      </c>
      <c r="C98">
        <v>5.73355817875211E-2</v>
      </c>
      <c r="D98" t="s">
        <v>13</v>
      </c>
      <c r="E98">
        <v>5.6603773584905703E-2</v>
      </c>
      <c r="F98">
        <v>20</v>
      </c>
      <c r="G98">
        <v>6.3091482649842295E-2</v>
      </c>
      <c r="H98" t="s">
        <v>14</v>
      </c>
      <c r="I98">
        <v>5.63002680965147E-2</v>
      </c>
      <c r="J98">
        <v>1.00571428571429</v>
      </c>
      <c r="K98" t="s">
        <v>71</v>
      </c>
      <c r="L98">
        <v>2</v>
      </c>
      <c r="M98">
        <f t="shared" si="9"/>
        <v>2965</v>
      </c>
      <c r="N98">
        <f t="shared" si="10"/>
        <v>317</v>
      </c>
      <c r="O98">
        <f t="shared" si="17"/>
        <v>56</v>
      </c>
      <c r="P98" s="1">
        <f t="shared" si="11"/>
        <v>0.23803106334954149</v>
      </c>
      <c r="Q98" s="1">
        <f t="shared" si="12"/>
        <v>1.0057142857142858</v>
      </c>
      <c r="R98" s="1">
        <f t="shared" si="13"/>
        <v>0.63075178402244991</v>
      </c>
      <c r="S98" s="1">
        <f t="shared" si="14"/>
        <v>1.6035804418014865</v>
      </c>
      <c r="T98" s="1" t="str">
        <f t="shared" si="15"/>
        <v>N</v>
      </c>
      <c r="U98">
        <f t="shared" si="16"/>
        <v>170</v>
      </c>
    </row>
    <row r="99" spans="1:21" x14ac:dyDescent="0.25">
      <c r="A99" t="s">
        <v>56</v>
      </c>
      <c r="B99">
        <v>29</v>
      </c>
      <c r="C99">
        <v>9.7807757166947697E-3</v>
      </c>
      <c r="D99" t="s">
        <v>13</v>
      </c>
      <c r="E99">
        <v>9.9304865938431002E-3</v>
      </c>
      <c r="F99">
        <v>1</v>
      </c>
      <c r="G99">
        <v>3.15457413249211E-3</v>
      </c>
      <c r="H99" t="s">
        <v>14</v>
      </c>
      <c r="I99">
        <v>5.3619302949061698E-3</v>
      </c>
      <c r="J99">
        <v>1.8605817452357101</v>
      </c>
      <c r="K99" t="s">
        <v>71</v>
      </c>
      <c r="L99">
        <v>2</v>
      </c>
      <c r="M99">
        <f t="shared" si="9"/>
        <v>2965</v>
      </c>
      <c r="N99">
        <f t="shared" si="10"/>
        <v>317</v>
      </c>
      <c r="O99">
        <f t="shared" si="17"/>
        <v>56</v>
      </c>
      <c r="P99" s="1">
        <f t="shared" si="11"/>
        <v>0.73236813657166389</v>
      </c>
      <c r="Q99" s="1">
        <f t="shared" si="12"/>
        <v>1.8605817452357072</v>
      </c>
      <c r="R99" s="1">
        <f t="shared" si="13"/>
        <v>0.44283752248988539</v>
      </c>
      <c r="S99" s="1">
        <f t="shared" si="14"/>
        <v>7.8172337593262951</v>
      </c>
      <c r="T99" s="1" t="str">
        <f t="shared" si="15"/>
        <v>N</v>
      </c>
      <c r="U99">
        <f t="shared" si="16"/>
        <v>29</v>
      </c>
    </row>
    <row r="100" spans="1:21" x14ac:dyDescent="0.25">
      <c r="A100" t="s">
        <v>57</v>
      </c>
      <c r="B100">
        <v>5</v>
      </c>
      <c r="C100">
        <v>1.6863406408094399E-3</v>
      </c>
      <c r="D100" t="s">
        <v>13</v>
      </c>
      <c r="E100">
        <v>1.98609731876862E-3</v>
      </c>
      <c r="F100">
        <v>2</v>
      </c>
      <c r="G100">
        <v>6.3091482649842304E-3</v>
      </c>
      <c r="H100" t="s">
        <v>14</v>
      </c>
      <c r="I100">
        <v>8.0428954423592495E-3</v>
      </c>
      <c r="J100">
        <v>0.24543946932006599</v>
      </c>
      <c r="K100" t="s">
        <v>71</v>
      </c>
      <c r="L100">
        <v>2</v>
      </c>
      <c r="M100">
        <f t="shared" si="9"/>
        <v>2965</v>
      </c>
      <c r="N100">
        <f t="shared" si="10"/>
        <v>317</v>
      </c>
      <c r="O100">
        <f t="shared" si="17"/>
        <v>56</v>
      </c>
      <c r="P100" s="1">
        <f t="shared" si="11"/>
        <v>0.70924916472368382</v>
      </c>
      <c r="Q100" s="1">
        <f t="shared" si="12"/>
        <v>0.24543946932006633</v>
      </c>
      <c r="R100" s="1">
        <f t="shared" si="13"/>
        <v>6.1125063898006329E-2</v>
      </c>
      <c r="S100" s="1">
        <f t="shared" si="14"/>
        <v>0.98552916362809073</v>
      </c>
      <c r="T100" s="1" t="str">
        <f t="shared" si="15"/>
        <v>Y</v>
      </c>
      <c r="U100">
        <f t="shared" si="16"/>
        <v>5</v>
      </c>
    </row>
    <row r="101" spans="1:21" x14ac:dyDescent="0.25">
      <c r="A101" t="s">
        <v>58</v>
      </c>
      <c r="B101">
        <v>5</v>
      </c>
      <c r="C101">
        <v>1.6863406408094399E-3</v>
      </c>
      <c r="D101" t="s">
        <v>13</v>
      </c>
      <c r="E101">
        <v>1.98609731876862E-3</v>
      </c>
      <c r="F101">
        <v>0</v>
      </c>
      <c r="G101">
        <v>0</v>
      </c>
      <c r="H101" t="s">
        <v>14</v>
      </c>
      <c r="I101">
        <v>2.6809651474530801E-3</v>
      </c>
      <c r="J101">
        <v>0.740298507462686</v>
      </c>
      <c r="K101" t="s">
        <v>71</v>
      </c>
      <c r="L101">
        <v>2</v>
      </c>
      <c r="M101">
        <f t="shared" si="9"/>
        <v>2965</v>
      </c>
      <c r="N101">
        <f t="shared" si="10"/>
        <v>317</v>
      </c>
      <c r="O101">
        <f t="shared" si="17"/>
        <v>56</v>
      </c>
      <c r="P101" s="1">
        <f t="shared" si="11"/>
        <v>1.0815204638231393</v>
      </c>
      <c r="Q101" s="1">
        <f t="shared" si="12"/>
        <v>0.74029850746268655</v>
      </c>
      <c r="R101" s="1">
        <f t="shared" si="13"/>
        <v>8.887877692160974E-2</v>
      </c>
      <c r="S101" s="1">
        <f t="shared" si="14"/>
        <v>6.1661726132308203</v>
      </c>
      <c r="T101" s="1" t="str">
        <f t="shared" si="15"/>
        <v>N</v>
      </c>
      <c r="U101">
        <f t="shared" si="16"/>
        <v>5</v>
      </c>
    </row>
    <row r="102" spans="1:21" x14ac:dyDescent="0.25">
      <c r="A102" t="s">
        <v>59</v>
      </c>
      <c r="B102">
        <v>35</v>
      </c>
      <c r="C102">
        <v>1.18043844856661E-2</v>
      </c>
      <c r="D102" t="s">
        <v>13</v>
      </c>
      <c r="E102">
        <v>1.1916583912611699E-2</v>
      </c>
      <c r="F102">
        <v>4</v>
      </c>
      <c r="G102">
        <v>1.2618296529968501E-2</v>
      </c>
      <c r="H102" t="s">
        <v>14</v>
      </c>
      <c r="I102">
        <v>1.34048257372654E-2</v>
      </c>
      <c r="J102">
        <v>0.88763819095477403</v>
      </c>
      <c r="K102" t="s">
        <v>71</v>
      </c>
      <c r="L102">
        <v>2</v>
      </c>
      <c r="M102">
        <f t="shared" si="9"/>
        <v>2965</v>
      </c>
      <c r="N102">
        <f t="shared" si="10"/>
        <v>317</v>
      </c>
      <c r="O102">
        <f t="shared" si="17"/>
        <v>56</v>
      </c>
      <c r="P102" s="1">
        <f t="shared" si="11"/>
        <v>0.48044789255166376</v>
      </c>
      <c r="Q102" s="1">
        <f t="shared" si="12"/>
        <v>0.88763819095477392</v>
      </c>
      <c r="R102" s="1">
        <f t="shared" si="13"/>
        <v>0.34615489487982554</v>
      </c>
      <c r="S102" s="1">
        <f t="shared" si="14"/>
        <v>2.2761531606103658</v>
      </c>
      <c r="T102" s="1" t="str">
        <f t="shared" si="15"/>
        <v>N</v>
      </c>
      <c r="U102">
        <f t="shared" si="16"/>
        <v>35</v>
      </c>
    </row>
    <row r="103" spans="1:21" x14ac:dyDescent="0.25">
      <c r="A103" t="s">
        <v>60</v>
      </c>
      <c r="B103">
        <v>5</v>
      </c>
      <c r="C103">
        <v>1.6863406408094399E-3</v>
      </c>
      <c r="D103" t="s">
        <v>13</v>
      </c>
      <c r="E103">
        <v>1.98609731876862E-3</v>
      </c>
      <c r="F103">
        <v>1</v>
      </c>
      <c r="G103">
        <v>3.15457413249211E-3</v>
      </c>
      <c r="H103" t="s">
        <v>14</v>
      </c>
      <c r="I103">
        <v>5.3619302949061698E-3</v>
      </c>
      <c r="J103">
        <v>0.36915422885572102</v>
      </c>
      <c r="K103" t="s">
        <v>71</v>
      </c>
      <c r="L103">
        <v>2</v>
      </c>
      <c r="M103">
        <f t="shared" si="9"/>
        <v>2965</v>
      </c>
      <c r="N103">
        <f t="shared" si="10"/>
        <v>317</v>
      </c>
      <c r="O103">
        <f t="shared" si="17"/>
        <v>56</v>
      </c>
      <c r="P103" s="1">
        <f t="shared" si="11"/>
        <v>0.81834818959594735</v>
      </c>
      <c r="Q103" s="1">
        <f t="shared" si="12"/>
        <v>0.36915422885572141</v>
      </c>
      <c r="R103" s="1">
        <f t="shared" si="13"/>
        <v>7.4236212446831054E-2</v>
      </c>
      <c r="S103" s="1">
        <f t="shared" si="14"/>
        <v>1.8356923149825859</v>
      </c>
      <c r="T103" s="1" t="str">
        <f t="shared" si="15"/>
        <v>N</v>
      </c>
      <c r="U103">
        <f t="shared" si="16"/>
        <v>5</v>
      </c>
    </row>
    <row r="104" spans="1:21" x14ac:dyDescent="0.25">
      <c r="A104" t="s">
        <v>61</v>
      </c>
      <c r="B104">
        <v>9</v>
      </c>
      <c r="C104">
        <v>3.035413153457E-3</v>
      </c>
      <c r="D104" t="s">
        <v>13</v>
      </c>
      <c r="E104">
        <v>3.3101621979477001E-3</v>
      </c>
      <c r="F104">
        <v>0</v>
      </c>
      <c r="G104">
        <v>0</v>
      </c>
      <c r="H104" t="s">
        <v>14</v>
      </c>
      <c r="I104">
        <v>2.6809651474530801E-3</v>
      </c>
      <c r="J104">
        <v>1.23546994354035</v>
      </c>
      <c r="K104" t="s">
        <v>71</v>
      </c>
      <c r="L104">
        <v>2</v>
      </c>
      <c r="M104">
        <f t="shared" si="9"/>
        <v>2965</v>
      </c>
      <c r="N104">
        <f t="shared" si="10"/>
        <v>317</v>
      </c>
      <c r="O104">
        <f t="shared" si="17"/>
        <v>56</v>
      </c>
      <c r="P104" s="1">
        <f t="shared" si="11"/>
        <v>1.0502477267860337</v>
      </c>
      <c r="Q104" s="1">
        <f t="shared" si="12"/>
        <v>1.235469943540352</v>
      </c>
      <c r="R104" s="1">
        <f t="shared" si="13"/>
        <v>0.15770420422733156</v>
      </c>
      <c r="S104" s="1">
        <f t="shared" si="14"/>
        <v>9.6787906756836097</v>
      </c>
      <c r="T104" s="1" t="str">
        <f t="shared" si="15"/>
        <v>N</v>
      </c>
      <c r="U104">
        <f t="shared" si="16"/>
        <v>9</v>
      </c>
    </row>
    <row r="105" spans="1:21" x14ac:dyDescent="0.25">
      <c r="A105" t="s">
        <v>62</v>
      </c>
      <c r="B105">
        <v>111</v>
      </c>
      <c r="C105">
        <v>3.7436762225969603E-2</v>
      </c>
      <c r="D105" t="s">
        <v>13</v>
      </c>
      <c r="E105">
        <v>3.7073816617014199E-2</v>
      </c>
      <c r="F105">
        <v>8</v>
      </c>
      <c r="G105">
        <v>2.5236593059936901E-2</v>
      </c>
      <c r="H105" t="s">
        <v>14</v>
      </c>
      <c r="I105">
        <v>2.4128686327077702E-2</v>
      </c>
      <c r="J105">
        <v>1.557159772354</v>
      </c>
      <c r="K105" t="s">
        <v>71</v>
      </c>
      <c r="L105">
        <v>2</v>
      </c>
      <c r="M105">
        <f t="shared" si="9"/>
        <v>2965</v>
      </c>
      <c r="N105">
        <f t="shared" si="10"/>
        <v>317</v>
      </c>
      <c r="O105">
        <f t="shared" si="17"/>
        <v>56</v>
      </c>
      <c r="P105" s="1">
        <f t="shared" si="11"/>
        <v>0.3508998376024966</v>
      </c>
      <c r="Q105" s="1">
        <f t="shared" si="12"/>
        <v>1.5571597723539972</v>
      </c>
      <c r="R105" s="1">
        <f t="shared" si="13"/>
        <v>0.78278267280397262</v>
      </c>
      <c r="S105" s="1">
        <f t="shared" si="14"/>
        <v>3.0975986578138865</v>
      </c>
      <c r="T105" s="1" t="str">
        <f t="shared" si="15"/>
        <v>N</v>
      </c>
      <c r="U105">
        <f t="shared" si="16"/>
        <v>111</v>
      </c>
    </row>
    <row r="106" spans="1:21" x14ac:dyDescent="0.25">
      <c r="A106" t="s">
        <v>63</v>
      </c>
      <c r="B106">
        <v>75</v>
      </c>
      <c r="C106">
        <v>2.5295109612141702E-2</v>
      </c>
      <c r="D106" t="s">
        <v>13</v>
      </c>
      <c r="E106">
        <v>2.51572327044025E-2</v>
      </c>
      <c r="F106">
        <v>12</v>
      </c>
      <c r="G106">
        <v>3.7854889589905398E-2</v>
      </c>
      <c r="H106" t="s">
        <v>14</v>
      </c>
      <c r="I106">
        <v>3.4852546916890097E-2</v>
      </c>
      <c r="J106">
        <v>0.714640198511166</v>
      </c>
      <c r="K106" t="s">
        <v>71</v>
      </c>
      <c r="L106">
        <v>2</v>
      </c>
      <c r="M106">
        <f t="shared" si="9"/>
        <v>2965</v>
      </c>
      <c r="N106">
        <f t="shared" si="10"/>
        <v>317</v>
      </c>
      <c r="O106">
        <f t="shared" si="17"/>
        <v>56</v>
      </c>
      <c r="P106" s="1">
        <f t="shared" si="11"/>
        <v>0.30528397929067752</v>
      </c>
      <c r="Q106" s="1">
        <f t="shared" si="12"/>
        <v>0.71464019851116622</v>
      </c>
      <c r="R106" s="1">
        <f t="shared" si="13"/>
        <v>0.39284793288367514</v>
      </c>
      <c r="S106" s="1">
        <f t="shared" si="14"/>
        <v>1.3000211292426576</v>
      </c>
      <c r="T106" s="1" t="str">
        <f t="shared" si="15"/>
        <v>N</v>
      </c>
      <c r="U106">
        <f t="shared" si="16"/>
        <v>75</v>
      </c>
    </row>
    <row r="107" spans="1:21" x14ac:dyDescent="0.25">
      <c r="A107" t="s">
        <v>64</v>
      </c>
      <c r="B107">
        <v>93</v>
      </c>
      <c r="C107">
        <v>3.13659359190556E-2</v>
      </c>
      <c r="D107" t="s">
        <v>13</v>
      </c>
      <c r="E107">
        <v>3.11155246607084E-2</v>
      </c>
      <c r="F107">
        <v>10</v>
      </c>
      <c r="G107">
        <v>3.1545741324921099E-2</v>
      </c>
      <c r="H107" t="s">
        <v>14</v>
      </c>
      <c r="I107">
        <v>2.9490616621983899E-2</v>
      </c>
      <c r="J107">
        <v>1.0568686523589199</v>
      </c>
      <c r="K107" t="s">
        <v>71</v>
      </c>
      <c r="L107">
        <v>2</v>
      </c>
      <c r="M107">
        <f t="shared" si="9"/>
        <v>2965</v>
      </c>
      <c r="N107">
        <f t="shared" si="10"/>
        <v>317</v>
      </c>
      <c r="O107">
        <f t="shared" si="17"/>
        <v>56</v>
      </c>
      <c r="P107" s="1">
        <f t="shared" si="11"/>
        <v>0.32349878895898748</v>
      </c>
      <c r="Q107" s="1">
        <f t="shared" si="12"/>
        <v>1.0568686523589155</v>
      </c>
      <c r="R107" s="1">
        <f t="shared" si="13"/>
        <v>0.560600251427672</v>
      </c>
      <c r="S107" s="1">
        <f t="shared" si="14"/>
        <v>1.9924560245814664</v>
      </c>
      <c r="T107" s="1" t="str">
        <f t="shared" si="15"/>
        <v>N</v>
      </c>
      <c r="U107">
        <f t="shared" si="16"/>
        <v>93</v>
      </c>
    </row>
    <row r="108" spans="1:21" x14ac:dyDescent="0.25">
      <c r="A108" t="s">
        <v>65</v>
      </c>
      <c r="B108">
        <v>42</v>
      </c>
      <c r="C108">
        <v>1.4165261382799299E-2</v>
      </c>
      <c r="D108" t="s">
        <v>13</v>
      </c>
      <c r="E108">
        <v>1.4233697451175101E-2</v>
      </c>
      <c r="F108">
        <v>6</v>
      </c>
      <c r="G108">
        <v>1.8927444794952699E-2</v>
      </c>
      <c r="H108" t="s">
        <v>14</v>
      </c>
      <c r="I108">
        <v>1.8766756032171601E-2</v>
      </c>
      <c r="J108">
        <v>0.75496498129137501</v>
      </c>
      <c r="K108" t="s">
        <v>71</v>
      </c>
      <c r="L108">
        <v>2</v>
      </c>
      <c r="M108">
        <f t="shared" si="9"/>
        <v>2965</v>
      </c>
      <c r="N108">
        <f t="shared" si="10"/>
        <v>317</v>
      </c>
      <c r="O108">
        <f t="shared" si="17"/>
        <v>56</v>
      </c>
      <c r="P108" s="1">
        <f t="shared" si="11"/>
        <v>0.41131617167809159</v>
      </c>
      <c r="Q108" s="1">
        <f t="shared" si="12"/>
        <v>0.75496498129137479</v>
      </c>
      <c r="R108" s="1">
        <f t="shared" si="13"/>
        <v>0.33713777317627164</v>
      </c>
      <c r="S108" s="1">
        <f t="shared" si="14"/>
        <v>1.6906207738350263</v>
      </c>
      <c r="T108" s="1" t="str">
        <f t="shared" si="15"/>
        <v>N</v>
      </c>
      <c r="U108">
        <f t="shared" si="16"/>
        <v>42</v>
      </c>
    </row>
    <row r="109" spans="1:21" x14ac:dyDescent="0.25">
      <c r="A109" t="s">
        <v>66</v>
      </c>
      <c r="B109">
        <v>63</v>
      </c>
      <c r="C109">
        <v>2.1247892074198999E-2</v>
      </c>
      <c r="D109" t="s">
        <v>13</v>
      </c>
      <c r="E109">
        <v>2.1185038066865301E-2</v>
      </c>
      <c r="F109">
        <v>7</v>
      </c>
      <c r="G109">
        <v>2.20820189274448E-2</v>
      </c>
      <c r="H109" t="s">
        <v>14</v>
      </c>
      <c r="I109">
        <v>2.14477211796247E-2</v>
      </c>
      <c r="J109">
        <v>0.98748731822793401</v>
      </c>
      <c r="K109" t="s">
        <v>71</v>
      </c>
      <c r="L109">
        <v>2</v>
      </c>
      <c r="M109">
        <f t="shared" si="9"/>
        <v>2965</v>
      </c>
      <c r="N109">
        <f t="shared" si="10"/>
        <v>317</v>
      </c>
      <c r="O109">
        <f t="shared" si="17"/>
        <v>56</v>
      </c>
      <c r="P109" s="1">
        <f t="shared" si="11"/>
        <v>0.37908166219936235</v>
      </c>
      <c r="Q109" s="1">
        <f t="shared" si="12"/>
        <v>0.98748731822793367</v>
      </c>
      <c r="R109" s="1">
        <f t="shared" si="13"/>
        <v>0.46973259993092142</v>
      </c>
      <c r="S109" s="1">
        <f t="shared" si="14"/>
        <v>2.0759283128409622</v>
      </c>
      <c r="T109" s="1" t="str">
        <f t="shared" si="15"/>
        <v>N</v>
      </c>
      <c r="U109">
        <f t="shared" si="16"/>
        <v>63</v>
      </c>
    </row>
    <row r="110" spans="1:21" x14ac:dyDescent="0.25">
      <c r="A110" t="s">
        <v>67</v>
      </c>
      <c r="B110">
        <v>21</v>
      </c>
      <c r="C110">
        <v>7.0826306913996601E-3</v>
      </c>
      <c r="D110" t="s">
        <v>13</v>
      </c>
      <c r="E110">
        <v>7.2823568354849402E-3</v>
      </c>
      <c r="F110">
        <v>2</v>
      </c>
      <c r="G110">
        <v>6.3091482649842304E-3</v>
      </c>
      <c r="H110" t="s">
        <v>14</v>
      </c>
      <c r="I110">
        <v>8.0428954423592495E-3</v>
      </c>
      <c r="J110">
        <v>0.90474602645326196</v>
      </c>
      <c r="K110" t="s">
        <v>71</v>
      </c>
      <c r="L110">
        <v>2</v>
      </c>
      <c r="M110">
        <f t="shared" si="9"/>
        <v>2965</v>
      </c>
      <c r="N110">
        <f t="shared" si="10"/>
        <v>317</v>
      </c>
      <c r="O110">
        <f t="shared" si="17"/>
        <v>56</v>
      </c>
      <c r="P110" s="1">
        <f t="shared" si="11"/>
        <v>0.61791910957023766</v>
      </c>
      <c r="Q110" s="1">
        <f t="shared" si="12"/>
        <v>0.90474602645326219</v>
      </c>
      <c r="R110" s="1">
        <f t="shared" si="13"/>
        <v>0.26949041283062253</v>
      </c>
      <c r="S110" s="1">
        <f t="shared" si="14"/>
        <v>3.0374563747373222</v>
      </c>
      <c r="T110" s="1" t="str">
        <f t="shared" si="15"/>
        <v>N</v>
      </c>
      <c r="U110">
        <f t="shared" si="16"/>
        <v>21</v>
      </c>
    </row>
    <row r="111" spans="1:21" x14ac:dyDescent="0.25">
      <c r="A111" t="s">
        <v>68</v>
      </c>
      <c r="B111">
        <v>11</v>
      </c>
      <c r="C111">
        <v>3.7099494097807802E-3</v>
      </c>
      <c r="D111" t="s">
        <v>13</v>
      </c>
      <c r="E111">
        <v>3.9721946375372401E-3</v>
      </c>
      <c r="F111">
        <v>3</v>
      </c>
      <c r="G111">
        <v>9.4637223974763408E-3</v>
      </c>
      <c r="H111" t="s">
        <v>14</v>
      </c>
      <c r="I111">
        <v>1.07238605898123E-2</v>
      </c>
      <c r="J111">
        <v>0.36789631106679999</v>
      </c>
      <c r="K111" t="s">
        <v>71</v>
      </c>
      <c r="L111">
        <v>2</v>
      </c>
      <c r="M111">
        <f t="shared" si="9"/>
        <v>2965</v>
      </c>
      <c r="N111">
        <f t="shared" si="10"/>
        <v>317</v>
      </c>
      <c r="O111">
        <f t="shared" si="17"/>
        <v>56</v>
      </c>
      <c r="P111" s="1">
        <f t="shared" si="11"/>
        <v>0.57997904855086324</v>
      </c>
      <c r="Q111" s="1">
        <f t="shared" si="12"/>
        <v>0.3678963110667996</v>
      </c>
      <c r="R111" s="1">
        <f t="shared" si="13"/>
        <v>0.11804220144602447</v>
      </c>
      <c r="S111" s="1">
        <f t="shared" si="14"/>
        <v>1.1466042994669829</v>
      </c>
      <c r="T111" s="1" t="str">
        <f t="shared" si="15"/>
        <v>N</v>
      </c>
      <c r="U111">
        <f t="shared" si="16"/>
        <v>11</v>
      </c>
    </row>
    <row r="112" spans="1:21" x14ac:dyDescent="0.25">
      <c r="A112" t="s">
        <v>69</v>
      </c>
      <c r="B112">
        <v>13</v>
      </c>
      <c r="C112">
        <v>4.3844856661045496E-3</v>
      </c>
      <c r="D112" t="s">
        <v>13</v>
      </c>
      <c r="E112">
        <v>4.6342270771267801E-3</v>
      </c>
      <c r="F112">
        <v>2</v>
      </c>
      <c r="G112">
        <v>6.3091482649842304E-3</v>
      </c>
      <c r="H112" t="s">
        <v>14</v>
      </c>
      <c r="I112">
        <v>8.0428954423592495E-3</v>
      </c>
      <c r="J112">
        <v>0.57421571887817302</v>
      </c>
      <c r="K112" t="s">
        <v>71</v>
      </c>
      <c r="L112">
        <v>2</v>
      </c>
      <c r="M112">
        <f t="shared" si="9"/>
        <v>2965</v>
      </c>
      <c r="N112">
        <f t="shared" si="10"/>
        <v>317</v>
      </c>
      <c r="O112">
        <f t="shared" si="17"/>
        <v>56</v>
      </c>
      <c r="P112" s="1">
        <f t="shared" si="11"/>
        <v>0.63858998178076132</v>
      </c>
      <c r="Q112" s="1">
        <f t="shared" si="12"/>
        <v>0.57421571887817313</v>
      </c>
      <c r="R112" s="1">
        <f t="shared" si="13"/>
        <v>0.16424657064757045</v>
      </c>
      <c r="S112" s="1">
        <f t="shared" si="14"/>
        <v>2.0074920925702413</v>
      </c>
      <c r="T112" s="1" t="str">
        <f t="shared" si="15"/>
        <v>N</v>
      </c>
      <c r="U112">
        <f t="shared" si="16"/>
        <v>13</v>
      </c>
    </row>
    <row r="113" spans="1:21" x14ac:dyDescent="0.25">
      <c r="A113" t="s">
        <v>70</v>
      </c>
      <c r="B113">
        <v>26</v>
      </c>
      <c r="C113">
        <v>8.7689713322091096E-3</v>
      </c>
      <c r="D113" t="s">
        <v>13</v>
      </c>
      <c r="E113">
        <v>8.9374379344587893E-3</v>
      </c>
      <c r="F113">
        <v>2</v>
      </c>
      <c r="G113">
        <v>6.3091482649842304E-3</v>
      </c>
      <c r="H113" t="s">
        <v>14</v>
      </c>
      <c r="I113">
        <v>8.0428954423592495E-3</v>
      </c>
      <c r="J113">
        <v>1.1122244488977999</v>
      </c>
      <c r="K113" t="s">
        <v>71</v>
      </c>
      <c r="L113">
        <v>2</v>
      </c>
      <c r="M113">
        <f t="shared" si="9"/>
        <v>2965</v>
      </c>
      <c r="N113">
        <f t="shared" si="10"/>
        <v>317</v>
      </c>
      <c r="O113">
        <f t="shared" si="17"/>
        <v>56</v>
      </c>
      <c r="P113" s="1">
        <f t="shared" si="11"/>
        <v>0.6110704332636937</v>
      </c>
      <c r="Q113" s="1">
        <f t="shared" si="12"/>
        <v>1.1122244488977955</v>
      </c>
      <c r="R113" s="1">
        <f t="shared" si="13"/>
        <v>0.33576759791670313</v>
      </c>
      <c r="S113" s="1">
        <f t="shared" si="14"/>
        <v>3.6842245422171125</v>
      </c>
      <c r="T113" s="1" t="str">
        <f t="shared" si="15"/>
        <v>N</v>
      </c>
      <c r="U113">
        <f t="shared" si="16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TESToddData_total_corIncor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manuele</dc:creator>
  <cp:lastModifiedBy>manuele</cp:lastModifiedBy>
  <dcterms:created xsi:type="dcterms:W3CDTF">2018-08-26T16:35:56Z</dcterms:created>
  <dcterms:modified xsi:type="dcterms:W3CDTF">2018-08-26T16:35:56Z</dcterms:modified>
</cp:coreProperties>
</file>