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</sheets>
  <definedNames/>
  <calcPr/>
  <extLst>
    <ext uri="GoogleSheetsCustomDataVersion2">
      <go:sheetsCustomData xmlns:go="http://customooxmlschemas.google.com/" r:id="rId5" roundtripDataChecksum="0I57iTN2rPXua+XMQRA6vJIsZz8LaGJ6ygjOojmrchU="/>
    </ext>
  </extLst>
</workbook>
</file>

<file path=xl/sharedStrings.xml><?xml version="1.0" encoding="utf-8"?>
<sst xmlns="http://schemas.openxmlformats.org/spreadsheetml/2006/main" count="67" uniqueCount="67">
  <si>
    <t>Rank</t>
  </si>
  <si>
    <t>Player</t>
  </si>
  <si>
    <t>PPG</t>
  </si>
  <si>
    <t>Pontos</t>
  </si>
  <si>
    <t>Frequência</t>
  </si>
  <si>
    <t>Freq. Percentual</t>
  </si>
  <si>
    <t>LeBron James, MIA</t>
  </si>
  <si>
    <t>10 a 11,9</t>
  </si>
  <si>
    <t>Kevin Durant, OKC</t>
  </si>
  <si>
    <t>12 a 13,9</t>
  </si>
  <si>
    <t>James Harden, HOU</t>
  </si>
  <si>
    <t>14 a 15,9</t>
  </si>
  <si>
    <t>Kobe Bryant, LAL</t>
  </si>
  <si>
    <t>16 a 17,9</t>
  </si>
  <si>
    <t>Russell Westbrook, OKC</t>
  </si>
  <si>
    <t>18 a 19,9</t>
  </si>
  <si>
    <t>Carmelo Anthony, NY</t>
  </si>
  <si>
    <t>20 a 21,9</t>
  </si>
  <si>
    <t>David Lee, GS</t>
  </si>
  <si>
    <t>22 a 23,9</t>
  </si>
  <si>
    <t>Stephen Curry, GS</t>
  </si>
  <si>
    <t>24 a 25,9</t>
  </si>
  <si>
    <t>LaMarcus Aldridge, POR</t>
  </si>
  <si>
    <t>26 a 27,9</t>
  </si>
  <si>
    <t>Paul George, IND</t>
  </si>
  <si>
    <t>28 a 29,9</t>
  </si>
  <si>
    <t>Tony Parker, SA</t>
  </si>
  <si>
    <t>TOTAL</t>
  </si>
  <si>
    <t>Jrue Holiday, PHI</t>
  </si>
  <si>
    <t>Dwyane Wade, MIA</t>
  </si>
  <si>
    <t>Nicolas Batum, POR</t>
  </si>
  <si>
    <t>Josh Smith, ATL</t>
  </si>
  <si>
    <t>Al Horford, ATL</t>
  </si>
  <si>
    <t>Al Jefferson, UTA</t>
  </si>
  <si>
    <t>Blake Griffin, LAC</t>
  </si>
  <si>
    <t>Paul Pierce, BOS</t>
  </si>
  <si>
    <t>Damian Lillard, POR (Rookie)</t>
  </si>
  <si>
    <t>Kyrie Irving, CLE</t>
  </si>
  <si>
    <t>Dwight Howard, LAL</t>
  </si>
  <si>
    <t>Brandon Jennings, MIL</t>
  </si>
  <si>
    <t>Luol Deng, CHI</t>
  </si>
  <si>
    <t>Deron Williams, BKN</t>
  </si>
  <si>
    <t>Joakim Noah, CHI</t>
  </si>
  <si>
    <t>Zach Randolph, MEM</t>
  </si>
  <si>
    <t>Rudy Gay, TOR</t>
  </si>
  <si>
    <t>Kemba Walker, CHA</t>
  </si>
  <si>
    <t>Chandler Parsons, HOU</t>
  </si>
  <si>
    <t>Greg Monroe, DET</t>
  </si>
  <si>
    <t>David West, IND</t>
  </si>
  <si>
    <t>Monta Ellis, MIL</t>
  </si>
  <si>
    <t>O.J. Mayo, DAL</t>
  </si>
  <si>
    <t>Marc Gasol, MEM</t>
  </si>
  <si>
    <t>Ty Lawson, DEN</t>
  </si>
  <si>
    <t>Chris Paul, LAC</t>
  </si>
  <si>
    <t>Greivis Vasquez, NO</t>
  </si>
  <si>
    <t>Chris Bosh, MIA</t>
  </si>
  <si>
    <t>Tim Duncan, SA</t>
  </si>
  <si>
    <t>Joe Johnson, BKN</t>
  </si>
  <si>
    <t>DeMarcus Cousins, SAC</t>
  </si>
  <si>
    <t>DeMar DeRozan, TOR</t>
  </si>
  <si>
    <t>Evan Turner, PHI</t>
  </si>
  <si>
    <t xml:space="preserve"> Danilo Gallinari, DEN</t>
  </si>
  <si>
    <t>Klay Thompson, GS</t>
  </si>
  <si>
    <t>Paul Millsap, UTA</t>
  </si>
  <si>
    <t>Nikola Vucevic, ORL</t>
  </si>
  <si>
    <t>Brook Lopez, BKN</t>
  </si>
  <si>
    <t>George Hill, IND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</si>
</sst>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5">
    <font>
      <sz val="12.0"/>
      <color theme="1"/>
      <name val="Times New Roman"/>
      <scheme val="minor"/>
    </font>
    <font>
      <b/>
      <sz val="12.0"/>
      <color theme="1"/>
      <name val="Times New Roman"/>
    </font>
    <font>
      <color theme="1"/>
      <name val="Times New Roman"/>
      <scheme val="minor"/>
    </font>
    <font>
      <color theme="1"/>
      <name val="Times New Roman"/>
    </font>
    <font>
      <sz val="12.0"/>
      <color theme="1"/>
      <name val="Times New Roman"/>
    </font>
  </fonts>
  <fills count="2">
    <fill>
      <patternFill patternType="none"/>
    </fill>
    <fill>
      <patternFill patternType="lightGray"/>
    </fill>
  </fills>
  <borders count="1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1" fillId="0" fontId="2" numFmtId="0" xfId="0" applyAlignment="1" applyBorder="1" applyFont="1">
      <alignment horizontal="left" readingOrder="0" shrinkToFit="0" vertical="center" wrapText="0"/>
    </xf>
    <xf borderId="2" fillId="0" fontId="2" numFmtId="0" xfId="0" applyAlignment="1" applyBorder="1" applyFont="1">
      <alignment horizontal="left" readingOrder="0" shrinkToFit="0" vertical="center" wrapText="0"/>
    </xf>
    <xf borderId="3" fillId="0" fontId="2" numFmtId="0" xfId="0" applyAlignment="1" applyBorder="1" applyFont="1">
      <alignment horizontal="left" readingOrder="0" shrinkToFit="0" vertical="center" wrapText="0"/>
    </xf>
    <xf borderId="4" fillId="0" fontId="3" numFmtId="0" xfId="0" applyAlignment="1" applyBorder="1" applyFont="1">
      <alignment shrinkToFit="0" vertical="center" wrapText="0"/>
    </xf>
    <xf borderId="5" fillId="0" fontId="3" numFmtId="0" xfId="0" applyAlignment="1" applyBorder="1" applyFont="1">
      <alignment shrinkToFit="0" vertical="center" wrapText="0"/>
    </xf>
    <xf borderId="6" fillId="0" fontId="4" numFmtId="164" xfId="0" applyAlignment="1" applyBorder="1" applyFont="1" applyNumberFormat="1">
      <alignment shrinkToFit="0" vertical="center" wrapText="0"/>
    </xf>
    <xf borderId="4" fillId="0" fontId="2" numFmtId="0" xfId="0" applyAlignment="1" applyBorder="1" applyFont="1">
      <alignment readingOrder="0" shrinkToFit="0" vertical="center" wrapText="0"/>
    </xf>
    <xf borderId="5" fillId="0" fontId="2" numFmtId="0" xfId="0" applyAlignment="1" applyBorder="1" applyFont="1">
      <alignment shrinkToFit="0" vertical="center" wrapText="0"/>
    </xf>
    <xf borderId="6" fillId="0" fontId="2" numFmtId="10" xfId="0" applyAlignment="1" applyBorder="1" applyFont="1" applyNumberFormat="1">
      <alignment shrinkToFit="0" vertical="center" wrapText="0"/>
    </xf>
    <xf borderId="7" fillId="0" fontId="3" numFmtId="0" xfId="0" applyAlignment="1" applyBorder="1" applyFont="1">
      <alignment shrinkToFit="0" vertical="center" wrapText="0"/>
    </xf>
    <xf borderId="8" fillId="0" fontId="3" numFmtId="0" xfId="0" applyAlignment="1" applyBorder="1" applyFont="1">
      <alignment shrinkToFit="0" vertical="center" wrapText="0"/>
    </xf>
    <xf borderId="9" fillId="0" fontId="4" numFmtId="164" xfId="0" applyAlignment="1" applyBorder="1" applyFont="1" applyNumberFormat="1">
      <alignment shrinkToFit="0" vertical="center" wrapText="0"/>
    </xf>
    <xf borderId="7" fillId="0" fontId="2" numFmtId="0" xfId="0" applyAlignment="1" applyBorder="1" applyFont="1">
      <alignment readingOrder="0" shrinkToFit="0" vertical="center" wrapText="0"/>
    </xf>
    <xf borderId="8" fillId="0" fontId="2" numFmtId="0" xfId="0" applyAlignment="1" applyBorder="1" applyFont="1">
      <alignment shrinkToFit="0" vertical="center" wrapText="0"/>
    </xf>
    <xf borderId="9" fillId="0" fontId="2" numFmtId="10" xfId="0" applyAlignment="1" applyBorder="1" applyFont="1" applyNumberFormat="1">
      <alignment shrinkToFit="0" vertical="center" wrapText="0"/>
    </xf>
    <xf borderId="10" fillId="0" fontId="2" numFmtId="0" xfId="0" applyAlignment="1" applyBorder="1" applyFont="1">
      <alignment readingOrder="0" shrinkToFit="0" vertical="center" wrapText="0"/>
    </xf>
    <xf borderId="11" fillId="0" fontId="2" numFmtId="0" xfId="0" applyAlignment="1" applyBorder="1" applyFont="1">
      <alignment shrinkToFit="0" vertical="center" wrapText="0"/>
    </xf>
    <xf borderId="12" fillId="0" fontId="2" numFmtId="10" xfId="0" applyAlignment="1" applyBorder="1" applyFont="1" applyNumberFormat="1">
      <alignment shrinkToFit="0" vertical="center" wrapText="0"/>
    </xf>
    <xf borderId="13" fillId="0" fontId="3" numFmtId="0" xfId="0" applyAlignment="1" applyBorder="1" applyFont="1">
      <alignment shrinkToFit="0" vertical="center" wrapText="0"/>
    </xf>
    <xf borderId="14" fillId="0" fontId="3" numFmtId="0" xfId="0" applyAlignment="1" applyBorder="1" applyFont="1">
      <alignment shrinkToFit="0" vertical="center" wrapText="0"/>
    </xf>
    <xf borderId="15" fillId="0" fontId="4" numFmtId="164" xfId="0" applyAlignment="1" applyBorder="1" applyFont="1" applyNumberFormat="1">
      <alignment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2">
    <tableStyle count="4" pivot="0" name="Data-style">
      <tableStyleElement dxfId="1" type="headerRow"/>
      <tableStyleElement dxfId="2" type="firstRowStripe"/>
      <tableStyleElement dxfId="3" type="secondRowStripe"/>
      <tableStyleElement size="0" type="wholeTable"/>
    </tableStyle>
    <tableStyle count="4" pivot="0" name="Data-style 2">
      <tableStyleElement dxfId="1" type="headerRow"/>
      <tableStyleElement dxfId="2" type="firstRowStripe"/>
      <tableStyleElement dxfId="3" type="secondRowStripe"/>
      <tableStyleElement size="0" type="wholeTabl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Chart1.png"/><Relationship Id="rId2" Type="http://schemas.openxmlformats.org/officeDocument/2006/relationships/image" Target="../media/Chart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647700</xdr:colOff>
      <xdr:row>0</xdr:row>
      <xdr:rowOff>0</xdr:rowOff>
    </xdr:from>
    <xdr:ext cx="5715000" cy="3533775"/>
    <xdr:pic>
      <xdr:nvPicPr>
        <xdr:cNvPr id="1558168753" name="Chart1" title="Gráfico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95250</xdr:colOff>
      <xdr:row>14</xdr:row>
      <xdr:rowOff>38100</xdr:rowOff>
    </xdr:from>
    <xdr:ext cx="5715000" cy="3533775"/>
    <xdr:pic>
      <xdr:nvPicPr>
        <xdr:cNvPr id="1345424072" name="Chart2" title="Gráfico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ref="A1:C51" displayName="Tabela_1" name="Tabela_1" id="1">
  <tableColumns count="3">
    <tableColumn name="Rank" id="1"/>
    <tableColumn name="Player" id="2"/>
    <tableColumn name="PPG" id="3"/>
  </tableColumns>
  <tableStyleInfo name="Data-style" showColumnStripes="0" showFirstColumn="1" showLastColumn="1" showRowStripes="1"/>
</table>
</file>

<file path=xl/tables/table2.xml><?xml version="1.0" encoding="utf-8"?>
<table xmlns="http://schemas.openxmlformats.org/spreadsheetml/2006/main" ref="E1:G12" displayName="Tabela_2" name="Tabela_2" id="2">
  <tableColumns count="3">
    <tableColumn name="Pontos" id="1"/>
    <tableColumn name="Frequência" id="2"/>
    <tableColumn name="Freq. Percentual" id="3"/>
  </tableColumns>
  <tableStyleInfo name="Data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Times New Roman"/>
        <a:ea typeface="Times New Roman"/>
        <a:cs typeface="Times New Roman"/>
      </a:majorFont>
      <a:minorFont>
        <a:latin typeface="Times New Roman"/>
        <a:ea typeface="Times New Roman"/>
        <a:cs typeface="Times New Roma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4" Type="http://schemas.openxmlformats.org/officeDocument/2006/relationships/table" Target="../tables/table1.xml"/><Relationship Id="rId5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9.0"/>
    <col customWidth="1" min="2" max="2" width="28.78"/>
    <col customWidth="1" min="3" max="3" width="11.33"/>
    <col customWidth="1" min="4" max="4" width="8.56"/>
    <col customWidth="1" min="5" max="5" width="10.44"/>
    <col customWidth="1" min="6" max="6" width="13.67"/>
    <col customWidth="1" min="7" max="7" width="20.67"/>
    <col customWidth="1" min="8" max="26" width="8.56"/>
  </cols>
  <sheetData>
    <row r="1">
      <c r="A1" s="1" t="s">
        <v>0</v>
      </c>
      <c r="B1" s="2" t="s">
        <v>1</v>
      </c>
      <c r="C1" s="3" t="s">
        <v>2</v>
      </c>
      <c r="E1" s="4" t="s">
        <v>3</v>
      </c>
      <c r="F1" s="5" t="s">
        <v>4</v>
      </c>
      <c r="G1" s="6" t="s">
        <v>5</v>
      </c>
    </row>
    <row r="2">
      <c r="A2" s="7">
        <v>1.0</v>
      </c>
      <c r="B2" s="8" t="s">
        <v>6</v>
      </c>
      <c r="C2" s="9">
        <v>27.0</v>
      </c>
      <c r="E2" s="10" t="s">
        <v>7</v>
      </c>
      <c r="F2" s="11">
        <f>COUNTIFS(Tabela_1[PPG], "&gt;9,9", Tabela_1[PPG], "&lt;12")</f>
        <v>1</v>
      </c>
      <c r="G2" s="12">
        <f>F2/F12</f>
        <v>0.02</v>
      </c>
    </row>
    <row r="3">
      <c r="A3" s="13">
        <v>2.0</v>
      </c>
      <c r="B3" s="14" t="s">
        <v>8</v>
      </c>
      <c r="C3" s="15">
        <v>28.8</v>
      </c>
      <c r="E3" s="16" t="s">
        <v>9</v>
      </c>
      <c r="F3" s="17">
        <f>COUNTIFS(Tabela_1[PPG], "&gt;11,9", Tabela_1[PPG], "&lt;14")</f>
        <v>3</v>
      </c>
      <c r="G3" s="18">
        <f>F3/F12</f>
        <v>0.06</v>
      </c>
    </row>
    <row r="4">
      <c r="A4" s="7">
        <v>3.0</v>
      </c>
      <c r="B4" s="8" t="s">
        <v>10</v>
      </c>
      <c r="C4" s="9">
        <v>26.4</v>
      </c>
      <c r="E4" s="10" t="s">
        <v>11</v>
      </c>
      <c r="F4" s="11">
        <f>COUNTIFS(Tabela_1[PPG], "&gt;13,9", Tabela_1[PPG], "&lt;16")</f>
        <v>7</v>
      </c>
      <c r="G4" s="12">
        <f>F4/F12</f>
        <v>0.14</v>
      </c>
    </row>
    <row r="5">
      <c r="A5" s="13">
        <v>4.0</v>
      </c>
      <c r="B5" s="14" t="s">
        <v>12</v>
      </c>
      <c r="C5" s="15">
        <v>27.1</v>
      </c>
      <c r="E5" s="16" t="s">
        <v>13</v>
      </c>
      <c r="F5" s="17">
        <f>COUNTIFS(Tabela_1[PPG], "&gt;15,9", Tabela_1[PPG], "&lt;18")</f>
        <v>19</v>
      </c>
      <c r="G5" s="18">
        <f>F5/F12</f>
        <v>0.38</v>
      </c>
    </row>
    <row r="6">
      <c r="A6" s="7">
        <v>5.0</v>
      </c>
      <c r="B6" s="8" t="s">
        <v>14</v>
      </c>
      <c r="C6" s="9">
        <v>22.9</v>
      </c>
      <c r="E6" s="10" t="s">
        <v>15</v>
      </c>
      <c r="F6" s="11">
        <f>COUNTIFS(Tabela_1[PPG], "&gt;17,9", Tabela_1[PPG], "&lt;20")</f>
        <v>9</v>
      </c>
      <c r="G6" s="12">
        <f>F6/F12</f>
        <v>0.18</v>
      </c>
    </row>
    <row r="7">
      <c r="A7" s="13">
        <v>6.0</v>
      </c>
      <c r="B7" s="14" t="s">
        <v>16</v>
      </c>
      <c r="C7" s="15">
        <v>28.4</v>
      </c>
      <c r="E7" s="16" t="s">
        <v>17</v>
      </c>
      <c r="F7" s="17">
        <f>COUNTIFS(Tabela_1[PPG], "&gt;19,9", Tabela_1[PPG], "&lt;22")</f>
        <v>4</v>
      </c>
      <c r="G7" s="18">
        <f>F7/F12</f>
        <v>0.08</v>
      </c>
    </row>
    <row r="8">
      <c r="A8" s="7">
        <v>7.0</v>
      </c>
      <c r="B8" s="8" t="s">
        <v>18</v>
      </c>
      <c r="C8" s="9">
        <v>19.2</v>
      </c>
      <c r="E8" s="10" t="s">
        <v>19</v>
      </c>
      <c r="F8" s="11">
        <f>COUNTIFS(Tabela_1[PPG], "&gt;21,9", Tabela_1[PPG], "&lt;24")</f>
        <v>2</v>
      </c>
      <c r="G8" s="12">
        <f>F8/F12</f>
        <v>0.04</v>
      </c>
    </row>
    <row r="9">
      <c r="A9" s="13">
        <v>8.0</v>
      </c>
      <c r="B9" s="14" t="s">
        <v>20</v>
      </c>
      <c r="C9" s="15">
        <v>21.0</v>
      </c>
      <c r="E9" s="16" t="s">
        <v>21</v>
      </c>
      <c r="F9" s="17">
        <f>COUNTIFS(Tabela_1[PPG], "&gt;23,9", Tabela_1[PPG], "&lt;26")</f>
        <v>0</v>
      </c>
      <c r="G9" s="18">
        <f>F9/F12</f>
        <v>0</v>
      </c>
    </row>
    <row r="10">
      <c r="A10" s="7">
        <v>9.0</v>
      </c>
      <c r="B10" s="8" t="s">
        <v>22</v>
      </c>
      <c r="C10" s="9">
        <v>20.8</v>
      </c>
      <c r="E10" s="10" t="s">
        <v>23</v>
      </c>
      <c r="F10" s="11">
        <f>COUNTIFS(Tabela_1[PPG], "&gt;25,9", Tabela_1[PPG], "&lt;28")</f>
        <v>3</v>
      </c>
      <c r="G10" s="12">
        <f>F10/F12</f>
        <v>0.06</v>
      </c>
    </row>
    <row r="11">
      <c r="A11" s="13">
        <v>10.0</v>
      </c>
      <c r="B11" s="14" t="s">
        <v>24</v>
      </c>
      <c r="C11" s="15">
        <v>17.6</v>
      </c>
      <c r="E11" s="16" t="s">
        <v>25</v>
      </c>
      <c r="F11" s="17">
        <f>COUNTIFS(Tabela_1[PPG], "&gt;27,9", Tabela_1[PPG], "&lt;30")</f>
        <v>2</v>
      </c>
      <c r="G11" s="18">
        <f>F11/F12</f>
        <v>0.04</v>
      </c>
    </row>
    <row r="12">
      <c r="A12" s="7">
        <v>11.0</v>
      </c>
      <c r="B12" s="8" t="s">
        <v>26</v>
      </c>
      <c r="C12" s="9">
        <v>21.1</v>
      </c>
      <c r="E12" s="19" t="s">
        <v>27</v>
      </c>
      <c r="F12" s="20">
        <f t="shared" ref="F12:G12" si="1">SUM(F2:F11)</f>
        <v>50</v>
      </c>
      <c r="G12" s="21">
        <f t="shared" si="1"/>
        <v>1</v>
      </c>
    </row>
    <row r="13">
      <c r="A13" s="13">
        <v>12.0</v>
      </c>
      <c r="B13" s="14" t="s">
        <v>28</v>
      </c>
      <c r="C13" s="15">
        <v>19.2</v>
      </c>
    </row>
    <row r="14">
      <c r="A14" s="7">
        <v>13.0</v>
      </c>
      <c r="B14" s="8" t="s">
        <v>29</v>
      </c>
      <c r="C14" s="9">
        <v>21.2</v>
      </c>
    </row>
    <row r="15">
      <c r="A15" s="13">
        <v>14.0</v>
      </c>
      <c r="B15" s="14" t="s">
        <v>30</v>
      </c>
      <c r="C15" s="15">
        <v>15.5</v>
      </c>
    </row>
    <row r="16">
      <c r="A16" s="7">
        <v>15.0</v>
      </c>
      <c r="B16" s="8" t="s">
        <v>31</v>
      </c>
      <c r="C16" s="9">
        <v>17.2</v>
      </c>
    </row>
    <row r="17">
      <c r="A17" s="13">
        <v>16.0</v>
      </c>
      <c r="B17" s="14" t="s">
        <v>32</v>
      </c>
      <c r="C17" s="15">
        <v>16.7</v>
      </c>
    </row>
    <row r="18">
      <c r="A18" s="7">
        <v>17.0</v>
      </c>
      <c r="B18" s="8" t="s">
        <v>33</v>
      </c>
      <c r="C18" s="9">
        <v>17.6</v>
      </c>
    </row>
    <row r="19">
      <c r="A19" s="13">
        <v>18.0</v>
      </c>
      <c r="B19" s="14" t="s">
        <v>34</v>
      </c>
      <c r="C19" s="15">
        <v>18.5</v>
      </c>
    </row>
    <row r="20">
      <c r="A20" s="7">
        <v>19.0</v>
      </c>
      <c r="B20" s="8" t="s">
        <v>35</v>
      </c>
      <c r="C20" s="9">
        <v>18.3</v>
      </c>
    </row>
    <row r="21">
      <c r="A21" s="13">
        <v>20.0</v>
      </c>
      <c r="B21" s="14" t="s">
        <v>36</v>
      </c>
      <c r="C21" s="15">
        <v>18.3</v>
      </c>
    </row>
    <row r="22">
      <c r="A22" s="7">
        <v>21.0</v>
      </c>
      <c r="B22" s="8" t="s">
        <v>37</v>
      </c>
      <c r="C22" s="9">
        <v>23.3</v>
      </c>
    </row>
    <row r="23">
      <c r="A23" s="13">
        <v>22.0</v>
      </c>
      <c r="B23" s="14" t="s">
        <v>38</v>
      </c>
      <c r="C23" s="15">
        <v>16.4</v>
      </c>
    </row>
    <row r="24">
      <c r="A24" s="7">
        <v>23.0</v>
      </c>
      <c r="B24" s="8" t="s">
        <v>39</v>
      </c>
      <c r="C24" s="9">
        <v>18.9</v>
      </c>
    </row>
    <row r="25">
      <c r="A25" s="13">
        <v>24.0</v>
      </c>
      <c r="B25" s="14" t="s">
        <v>40</v>
      </c>
      <c r="C25" s="15">
        <v>16.5</v>
      </c>
    </row>
    <row r="26">
      <c r="A26" s="7">
        <v>25.0</v>
      </c>
      <c r="B26" s="8" t="s">
        <v>41</v>
      </c>
      <c r="C26" s="9">
        <v>17.0</v>
      </c>
    </row>
    <row r="27">
      <c r="A27" s="13">
        <v>26.0</v>
      </c>
      <c r="B27" s="14" t="s">
        <v>42</v>
      </c>
      <c r="C27" s="15">
        <v>11.7</v>
      </c>
    </row>
    <row r="28">
      <c r="A28" s="7">
        <v>27.0</v>
      </c>
      <c r="B28" s="8" t="s">
        <v>43</v>
      </c>
      <c r="C28" s="9">
        <v>15.7</v>
      </c>
    </row>
    <row r="29">
      <c r="A29" s="13">
        <v>28.0</v>
      </c>
      <c r="B29" s="14" t="s">
        <v>44</v>
      </c>
      <c r="C29" s="15">
        <v>18.0</v>
      </c>
    </row>
    <row r="30">
      <c r="A30" s="7">
        <v>29.0</v>
      </c>
      <c r="B30" s="8" t="s">
        <v>45</v>
      </c>
      <c r="C30" s="9">
        <v>17.7</v>
      </c>
    </row>
    <row r="31">
      <c r="A31" s="13">
        <v>30.0</v>
      </c>
      <c r="B31" s="14" t="s">
        <v>46</v>
      </c>
      <c r="C31" s="15">
        <v>14.6</v>
      </c>
    </row>
    <row r="32">
      <c r="A32" s="7">
        <v>31.0</v>
      </c>
      <c r="B32" s="8" t="s">
        <v>47</v>
      </c>
      <c r="C32" s="9">
        <v>15.7</v>
      </c>
    </row>
    <row r="33">
      <c r="A33" s="13">
        <v>32.0</v>
      </c>
      <c r="B33" s="14" t="s">
        <v>48</v>
      </c>
      <c r="C33" s="15">
        <v>17.2</v>
      </c>
    </row>
    <row r="34">
      <c r="A34" s="7">
        <v>33.0</v>
      </c>
      <c r="B34" s="8" t="s">
        <v>49</v>
      </c>
      <c r="C34" s="9">
        <v>18.2</v>
      </c>
    </row>
    <row r="35">
      <c r="A35" s="13">
        <v>34.0</v>
      </c>
      <c r="B35" s="14" t="s">
        <v>50</v>
      </c>
      <c r="C35" s="15">
        <v>17.5</v>
      </c>
    </row>
    <row r="36">
      <c r="A36" s="7">
        <v>35.0</v>
      </c>
      <c r="B36" s="8" t="s">
        <v>51</v>
      </c>
      <c r="C36" s="9">
        <v>13.6</v>
      </c>
    </row>
    <row r="37">
      <c r="A37" s="13">
        <v>36.0</v>
      </c>
      <c r="B37" s="14" t="s">
        <v>52</v>
      </c>
      <c r="C37" s="15">
        <v>16.3</v>
      </c>
    </row>
    <row r="38">
      <c r="A38" s="7">
        <v>37.0</v>
      </c>
      <c r="B38" s="8" t="s">
        <v>53</v>
      </c>
      <c r="C38" s="9">
        <v>16.2</v>
      </c>
    </row>
    <row r="39">
      <c r="A39" s="13">
        <v>38.0</v>
      </c>
      <c r="B39" s="14" t="s">
        <v>54</v>
      </c>
      <c r="C39" s="15">
        <v>13.6</v>
      </c>
    </row>
    <row r="40">
      <c r="A40" s="7">
        <v>39.0</v>
      </c>
      <c r="B40" s="8" t="s">
        <v>55</v>
      </c>
      <c r="C40" s="9">
        <v>17.1</v>
      </c>
    </row>
    <row r="41">
      <c r="A41" s="13">
        <v>40.0</v>
      </c>
      <c r="B41" s="14" t="s">
        <v>56</v>
      </c>
      <c r="C41" s="15">
        <v>16.7</v>
      </c>
    </row>
    <row r="42">
      <c r="A42" s="7">
        <v>41.0</v>
      </c>
      <c r="B42" s="8" t="s">
        <v>57</v>
      </c>
      <c r="C42" s="9">
        <v>17.0</v>
      </c>
    </row>
    <row r="43">
      <c r="A43" s="13">
        <v>42.0</v>
      </c>
      <c r="B43" s="14" t="s">
        <v>58</v>
      </c>
      <c r="C43" s="15">
        <v>17.3</v>
      </c>
    </row>
    <row r="44">
      <c r="A44" s="7">
        <v>43.0</v>
      </c>
      <c r="B44" s="8" t="s">
        <v>59</v>
      </c>
      <c r="C44" s="9">
        <v>17.5</v>
      </c>
    </row>
    <row r="45">
      <c r="A45" s="13">
        <v>44.0</v>
      </c>
      <c r="B45" s="14" t="s">
        <v>60</v>
      </c>
      <c r="C45" s="15">
        <v>14.0</v>
      </c>
    </row>
    <row r="46">
      <c r="A46" s="7">
        <v>45.0</v>
      </c>
      <c r="B46" s="8" t="s">
        <v>61</v>
      </c>
      <c r="C46" s="9">
        <v>16.9</v>
      </c>
    </row>
    <row r="47">
      <c r="A47" s="13">
        <v>46.0</v>
      </c>
      <c r="B47" s="14" t="s">
        <v>62</v>
      </c>
      <c r="C47" s="15">
        <v>16.3</v>
      </c>
    </row>
    <row r="48">
      <c r="A48" s="7">
        <v>47.0</v>
      </c>
      <c r="B48" s="8" t="s">
        <v>63</v>
      </c>
      <c r="C48" s="9">
        <v>15.1</v>
      </c>
    </row>
    <row r="49">
      <c r="A49" s="13">
        <v>48.0</v>
      </c>
      <c r="B49" s="14" t="s">
        <v>64</v>
      </c>
      <c r="C49" s="15">
        <v>12.3</v>
      </c>
    </row>
    <row r="50">
      <c r="A50" s="7">
        <v>49.0</v>
      </c>
      <c r="B50" s="8" t="s">
        <v>65</v>
      </c>
      <c r="C50" s="9">
        <v>18.7</v>
      </c>
    </row>
    <row r="51">
      <c r="A51" s="22">
        <v>50.0</v>
      </c>
      <c r="B51" s="23" t="s">
        <v>66</v>
      </c>
      <c r="C51" s="24">
        <v>14.6</v>
      </c>
    </row>
  </sheetData>
  <dataValidations>
    <dataValidation type="custom" allowBlank="1" showDropDown="1" sqref="G2:G12 C2:C51">
      <formula1>AND(ISNUMBER(C2),(NOT(OR(NOT(ISERROR(DATEVALUE(C2))), AND(ISNUMBER(C2), LEFT(CELL("format", C2))="D")))))</formula1>
    </dataValidation>
  </dataValidations>
  <printOptions/>
  <pageMargins bottom="0.75" footer="0.0" header="0.0" left="0.7" right="0.7" top="0.75"/>
  <pageSetup orientation="landscape"/>
  <drawing r:id="rId1"/>
  <tableParts count="2">
    <tablePart r:id="rId4"/>
    <tablePart r:id="rId5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2013-02-25T19:14:52Z</dcterms:created>
  <dc:creator>Thomas A. Williams</dc:creator>
</cp:coreProperties>
</file>