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9140" windowHeight="6090"/>
  </bookViews>
  <sheets>
    <sheet name="Sheet3" sheetId="3" r:id="rId1"/>
    <sheet name="Sheet1" sheetId="4" r:id="rId2"/>
  </sheets>
  <calcPr calcId="145621"/>
</workbook>
</file>

<file path=xl/calcChain.xml><?xml version="1.0" encoding="utf-8"?>
<calcChain xmlns="http://schemas.openxmlformats.org/spreadsheetml/2006/main">
  <c r="G18" i="4" l="1"/>
  <c r="H18" i="4"/>
  <c r="I18" i="4"/>
  <c r="J18" i="4"/>
  <c r="K18" i="4"/>
  <c r="L18" i="4"/>
  <c r="N18" i="4" s="1"/>
  <c r="M18" i="4"/>
  <c r="L17" i="4"/>
  <c r="G15" i="4"/>
  <c r="J15" i="4" s="1"/>
  <c r="H15" i="4"/>
  <c r="I15" i="4"/>
  <c r="I16" i="4"/>
  <c r="I17" i="4"/>
  <c r="G7" i="4"/>
  <c r="H7" i="4"/>
  <c r="I7" i="4"/>
  <c r="J7" i="4"/>
  <c r="K7" i="4"/>
  <c r="L7" i="4"/>
  <c r="N7" i="4" s="1"/>
  <c r="M7" i="4"/>
  <c r="G8" i="4" s="1"/>
  <c r="I8" i="4"/>
  <c r="I9" i="4"/>
  <c r="I10" i="4"/>
  <c r="I11" i="4"/>
  <c r="I12" i="4"/>
  <c r="I13" i="4"/>
  <c r="I14" i="4"/>
  <c r="J6" i="4"/>
  <c r="K6" i="4" s="1"/>
  <c r="M6" i="4" s="1"/>
  <c r="L6" i="4"/>
  <c r="N6" i="4" s="1"/>
  <c r="I6" i="4"/>
  <c r="H6" i="4"/>
  <c r="G6" i="4"/>
  <c r="N5" i="4"/>
  <c r="M5" i="4"/>
  <c r="L5" i="4"/>
  <c r="K5" i="4"/>
  <c r="J5" i="4"/>
  <c r="I5" i="4"/>
  <c r="A7" i="4"/>
  <c r="B7" i="4" s="1"/>
  <c r="A8" i="4" s="1"/>
  <c r="B6" i="4"/>
  <c r="A6" i="4"/>
  <c r="D1" i="4"/>
  <c r="K15" i="4" l="1"/>
  <c r="M15" i="4" s="1"/>
  <c r="L15" i="4"/>
  <c r="N15" i="4" s="1"/>
  <c r="H8" i="4"/>
  <c r="B8" i="4"/>
  <c r="A9" i="4" s="1"/>
  <c r="G16" i="4" l="1"/>
  <c r="H16" i="4"/>
  <c r="J8" i="4"/>
  <c r="L8" i="4" s="1"/>
  <c r="N8" i="4" s="1"/>
  <c r="K8" i="4"/>
  <c r="M8" i="4" s="1"/>
  <c r="B9" i="4"/>
  <c r="A10" i="4" s="1"/>
  <c r="L16" i="4" l="1"/>
  <c r="N16" i="4" s="1"/>
  <c r="J16" i="4"/>
  <c r="K16" i="4"/>
  <c r="M16" i="4" s="1"/>
  <c r="G9" i="4"/>
  <c r="H9" i="4"/>
  <c r="B10" i="4"/>
  <c r="A11" i="4" s="1"/>
  <c r="G17" i="4" l="1"/>
  <c r="H17" i="4"/>
  <c r="J9" i="4"/>
  <c r="L9" i="4" s="1"/>
  <c r="N9" i="4" s="1"/>
  <c r="B11" i="4"/>
  <c r="A12" i="4" s="1"/>
  <c r="J17" i="4" l="1"/>
  <c r="K17" i="4"/>
  <c r="M17" i="4" s="1"/>
  <c r="N17" i="4"/>
  <c r="K9" i="4"/>
  <c r="M9" i="4" s="1"/>
  <c r="B12" i="4"/>
  <c r="A13" i="4" s="1"/>
  <c r="G10" i="4" l="1"/>
  <c r="H10" i="4"/>
  <c r="B13" i="4"/>
  <c r="A14" i="4" s="1"/>
  <c r="L10" i="4" l="1"/>
  <c r="N10" i="4" s="1"/>
  <c r="J10" i="4"/>
  <c r="K10" i="4"/>
  <c r="M10" i="4" s="1"/>
  <c r="B15" i="4"/>
  <c r="A16" i="4" s="1"/>
  <c r="B14" i="4"/>
  <c r="A15" i="4" s="1"/>
  <c r="G11" i="4" l="1"/>
  <c r="H11" i="4"/>
  <c r="B16" i="4"/>
  <c r="A17" i="4" s="1"/>
  <c r="J11" i="4" l="1"/>
  <c r="K11" i="4"/>
  <c r="M11" i="4" s="1"/>
  <c r="L11" i="4"/>
  <c r="N11" i="4" s="1"/>
  <c r="B17" i="4"/>
  <c r="A18" i="4" s="1"/>
  <c r="G12" i="4" l="1"/>
  <c r="H12" i="4"/>
  <c r="B18" i="4"/>
  <c r="A19" i="4" s="1"/>
  <c r="B19" i="4" s="1"/>
  <c r="J12" i="4" l="1"/>
  <c r="L12" i="4" s="1"/>
  <c r="N12" i="4" s="1"/>
  <c r="K12" i="4"/>
  <c r="M12" i="4" s="1"/>
  <c r="G13" i="4" l="1"/>
  <c r="H13" i="4"/>
  <c r="J13" i="4" l="1"/>
  <c r="L13" i="4" s="1"/>
  <c r="N13" i="4" s="1"/>
  <c r="K13" i="4" l="1"/>
  <c r="M13" i="4" s="1"/>
  <c r="G14" i="4" l="1"/>
  <c r="H14" i="4"/>
  <c r="J14" i="4" l="1"/>
  <c r="K14" i="4" s="1"/>
  <c r="M14" i="4" s="1"/>
  <c r="L14" i="4" l="1"/>
  <c r="N14" i="4" s="1"/>
  <c r="O16" i="3" l="1"/>
  <c r="G18" i="3"/>
  <c r="H18" i="3"/>
  <c r="J17" i="3"/>
  <c r="O15" i="3"/>
  <c r="G7" i="3"/>
  <c r="H7" i="3"/>
  <c r="I7" i="3"/>
  <c r="J7" i="3"/>
  <c r="K7" i="3"/>
  <c r="G8" i="3" s="1"/>
  <c r="L7" i="3"/>
  <c r="I6" i="3"/>
  <c r="J6" i="3"/>
  <c r="K6" i="3"/>
  <c r="L6" i="3"/>
  <c r="H6" i="3"/>
  <c r="G6" i="3"/>
  <c r="L5" i="3"/>
  <c r="K5" i="3"/>
  <c r="J5" i="3"/>
  <c r="I5" i="3"/>
  <c r="C17" i="3"/>
  <c r="C16" i="3"/>
  <c r="C15" i="3"/>
  <c r="C14" i="3"/>
  <c r="C13" i="3"/>
  <c r="C12" i="3"/>
  <c r="C11" i="3"/>
  <c r="C10" i="3"/>
  <c r="C9" i="3"/>
  <c r="C8" i="3"/>
  <c r="C7" i="3"/>
  <c r="A14" i="3"/>
  <c r="B14" i="3"/>
  <c r="A15" i="3" s="1"/>
  <c r="B16" i="3" s="1"/>
  <c r="A17" i="3" s="1"/>
  <c r="B15" i="3"/>
  <c r="A16" i="3" s="1"/>
  <c r="A6" i="3"/>
  <c r="B6" i="3"/>
  <c r="A7" i="3" s="1"/>
  <c r="B5" i="3"/>
  <c r="A5" i="3"/>
  <c r="E2" i="3"/>
  <c r="H8" i="3" l="1"/>
  <c r="I8" i="3" s="1"/>
  <c r="K8" i="3" s="1"/>
  <c r="B17" i="3"/>
  <c r="A18" i="3" s="1"/>
  <c r="B18" i="3"/>
  <c r="B7" i="3"/>
  <c r="A8" i="3" s="1"/>
  <c r="J8" i="3" l="1"/>
  <c r="L8" i="3" s="1"/>
  <c r="G9" i="3" s="1"/>
  <c r="B8" i="3"/>
  <c r="A9" i="3" s="1"/>
  <c r="H9" i="3" l="1"/>
  <c r="I9" i="3" s="1"/>
  <c r="K9" i="3" s="1"/>
  <c r="B9" i="3"/>
  <c r="A10" i="3" s="1"/>
  <c r="B10" i="3"/>
  <c r="A11" i="3" s="1"/>
  <c r="J9" i="3" l="1"/>
  <c r="L9" i="3" s="1"/>
  <c r="G10" i="3" s="1"/>
  <c r="B11" i="3"/>
  <c r="A12" i="3" s="1"/>
  <c r="H10" i="3" l="1"/>
  <c r="I10" i="3" s="1"/>
  <c r="K10" i="3" s="1"/>
  <c r="B12" i="3"/>
  <c r="A13" i="3" s="1"/>
  <c r="J10" i="3" l="1"/>
  <c r="L10" i="3" s="1"/>
  <c r="G11" i="3" s="1"/>
  <c r="B13" i="3"/>
  <c r="H11" i="3" l="1"/>
  <c r="I11" i="3" s="1"/>
  <c r="K11" i="3" s="1"/>
  <c r="J11" i="3" l="1"/>
  <c r="L11" i="3" s="1"/>
  <c r="G12" i="3" s="1"/>
  <c r="J12" i="3" l="1"/>
  <c r="L12" i="3" s="1"/>
  <c r="H12" i="3"/>
  <c r="I12" i="3" s="1"/>
  <c r="K12" i="3" s="1"/>
  <c r="C6" i="3"/>
  <c r="G13" i="3" l="1"/>
  <c r="J13" i="3" s="1"/>
  <c r="L13" i="3" s="1"/>
  <c r="H13" i="3"/>
  <c r="C5" i="3"/>
  <c r="C4" i="3"/>
  <c r="I13" i="3" l="1"/>
  <c r="K13" i="3" s="1"/>
  <c r="G14" i="3" l="1"/>
  <c r="H14" i="3"/>
  <c r="I14" i="3" s="1"/>
  <c r="K14" i="3" s="1"/>
  <c r="J14" i="3" l="1"/>
  <c r="L14" i="3" s="1"/>
  <c r="G15" i="3" s="1"/>
  <c r="J15" i="3" l="1"/>
  <c r="L15" i="3" s="1"/>
  <c r="H15" i="3"/>
  <c r="I15" i="3" s="1"/>
  <c r="K15" i="3" s="1"/>
  <c r="G16" i="3" l="1"/>
  <c r="H16" i="3"/>
  <c r="I16" i="3" s="1"/>
  <c r="K16" i="3" s="1"/>
  <c r="J16" i="3" l="1"/>
  <c r="L16" i="3" s="1"/>
  <c r="G17" i="3" s="1"/>
  <c r="H17" i="3" l="1"/>
  <c r="I17" i="3" s="1"/>
  <c r="K17" i="3" s="1"/>
  <c r="L17" i="3" l="1"/>
</calcChain>
</file>

<file path=xl/sharedStrings.xml><?xml version="1.0" encoding="utf-8"?>
<sst xmlns="http://schemas.openxmlformats.org/spreadsheetml/2006/main" count="23" uniqueCount="16">
  <si>
    <t>a</t>
  </si>
  <si>
    <t>b</t>
  </si>
  <si>
    <t>x^2-2x</t>
  </si>
  <si>
    <t>iteration</t>
  </si>
  <si>
    <t>x</t>
  </si>
  <si>
    <t>y</t>
  </si>
  <si>
    <t>f(x)</t>
  </si>
  <si>
    <t>f(y)</t>
  </si>
  <si>
    <t>Objective function</t>
  </si>
  <si>
    <t>Allowable length of uncertainity</t>
  </si>
  <si>
    <t xml:space="preserve">Fibonacci </t>
  </si>
  <si>
    <t>Search</t>
  </si>
  <si>
    <t>Method</t>
  </si>
  <si>
    <t>x^2+2x</t>
  </si>
  <si>
    <t>d</t>
  </si>
  <si>
    <t>d(b-a)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</si>
</sst>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I5" sqref="I5"/>
    </sheetView>
  </sheetViews>
  <sheetFormatPr defaultRowHeight="14.5" x14ac:dyDescent="0.35"/>
  <cols>
    <col min="1" max="1" width="8.7265625" style="1"/>
    <col min="2" max="2" width="31.26953125" style="1" customWidth="1"/>
    <col min="3" max="3" width="8.7265625" style="1"/>
    <col min="6" max="12" width="8.7265625" style="1"/>
  </cols>
  <sheetData>
    <row r="1" spans="1:15" x14ac:dyDescent="0.35">
      <c r="A1" s="1" t="s">
        <v>2</v>
      </c>
      <c r="B1" s="1" t="s">
        <v>8</v>
      </c>
    </row>
    <row r="2" spans="1:15" x14ac:dyDescent="0.35">
      <c r="A2" s="1">
        <v>2E-3</v>
      </c>
      <c r="B2" s="1" t="s">
        <v>9</v>
      </c>
      <c r="E2">
        <f>8/0.02</f>
        <v>400</v>
      </c>
      <c r="G2" s="2"/>
      <c r="H2" s="3" t="s">
        <v>10</v>
      </c>
      <c r="I2" s="3" t="s">
        <v>11</v>
      </c>
      <c r="J2" s="3" t="s">
        <v>12</v>
      </c>
    </row>
    <row r="4" spans="1:15" x14ac:dyDescent="0.35">
      <c r="A4" s="1">
        <v>1</v>
      </c>
      <c r="B4" s="1">
        <v>1</v>
      </c>
      <c r="C4" s="1">
        <f>B17</f>
        <v>610</v>
      </c>
      <c r="F4" s="1" t="s">
        <v>3</v>
      </c>
      <c r="G4" s="1" t="s">
        <v>0</v>
      </c>
      <c r="H4" s="1" t="s">
        <v>1</v>
      </c>
      <c r="I4" s="1" t="s">
        <v>4</v>
      </c>
      <c r="J4" s="1" t="s">
        <v>5</v>
      </c>
      <c r="K4" s="1" t="s">
        <v>6</v>
      </c>
      <c r="L4" s="1" t="s">
        <v>7</v>
      </c>
    </row>
    <row r="5" spans="1:15" x14ac:dyDescent="0.35">
      <c r="A5" s="1">
        <f>B4</f>
        <v>1</v>
      </c>
      <c r="B5" s="1">
        <f>A4+B4</f>
        <v>2</v>
      </c>
      <c r="C5" s="1">
        <f>B16</f>
        <v>377</v>
      </c>
      <c r="F5" s="1">
        <v>1</v>
      </c>
      <c r="G5" s="1">
        <v>-3</v>
      </c>
      <c r="H5" s="1">
        <v>5</v>
      </c>
      <c r="I5" s="1">
        <f>H5-(C5/C4)*(H5-G5)</f>
        <v>5.5737704918032982E-2</v>
      </c>
      <c r="J5" s="1">
        <f>G5+(C5/C4)*(H5-G5)</f>
        <v>1.944262295081967</v>
      </c>
      <c r="K5" s="1">
        <f>I5* I5+2*I5</f>
        <v>0.11458210158559569</v>
      </c>
      <c r="L5" s="1">
        <f>J5*J5+2*J5</f>
        <v>7.6686804622413316</v>
      </c>
    </row>
    <row r="6" spans="1:15" x14ac:dyDescent="0.35">
      <c r="A6" s="1">
        <f t="shared" ref="A6:A18" si="0">B5</f>
        <v>2</v>
      </c>
      <c r="B6" s="1">
        <f t="shared" ref="B6:B13" si="1">A5+B5</f>
        <v>3</v>
      </c>
      <c r="C6" s="1">
        <f>B15</f>
        <v>233</v>
      </c>
      <c r="F6" s="1">
        <v>2</v>
      </c>
      <c r="G6" s="1">
        <f>IF(K5&lt;L5,G5,I5)</f>
        <v>-3</v>
      </c>
      <c r="H6" s="1">
        <f>IF(K5&lt;L5,J5,H5)</f>
        <v>1.944262295081967</v>
      </c>
      <c r="I6" s="1">
        <f>H6-(C6/C5)*(H6-G6)</f>
        <v>-1.1114754098360655</v>
      </c>
      <c r="J6" s="1">
        <f>G6+(C6/C5)*(H6-G6)</f>
        <v>5.5737704918032538E-2</v>
      </c>
      <c r="K6" s="1">
        <f>I6* I6+2*I6</f>
        <v>-0.98757323300188116</v>
      </c>
      <c r="L6" s="1">
        <f>J6*J6+2*J6</f>
        <v>0.11458210158559475</v>
      </c>
    </row>
    <row r="7" spans="1:15" x14ac:dyDescent="0.35">
      <c r="A7" s="1">
        <f t="shared" si="0"/>
        <v>3</v>
      </c>
      <c r="B7" s="1">
        <f t="shared" si="1"/>
        <v>5</v>
      </c>
      <c r="C7" s="1">
        <f>B14</f>
        <v>144</v>
      </c>
      <c r="F7" s="1">
        <v>3</v>
      </c>
      <c r="G7" s="1">
        <f t="shared" ref="G7:G17" si="2">IF(K6&lt;L6,G6,I6)</f>
        <v>-3</v>
      </c>
      <c r="H7" s="1">
        <f t="shared" ref="H7:H17" si="3">IF(K6&lt;L6,J6,H6)</f>
        <v>5.5737704918032538E-2</v>
      </c>
      <c r="I7" s="1">
        <f t="shared" ref="I7:I17" si="4">H7-(C7/C6)*(H7-G7)</f>
        <v>-1.8327868852459019</v>
      </c>
      <c r="J7" s="1">
        <f t="shared" ref="J7:J16" si="5">G7+(C7/C6)*(H7-G7)</f>
        <v>-1.1114754098360655</v>
      </c>
      <c r="K7" s="1">
        <f t="shared" ref="K7:K17" si="6">I7* I7+2*I7</f>
        <v>-0.30646600376242894</v>
      </c>
      <c r="L7" s="1">
        <f t="shared" ref="L7:L17" si="7">J7*J7+2*J7</f>
        <v>-0.98757323300188116</v>
      </c>
    </row>
    <row r="8" spans="1:15" x14ac:dyDescent="0.35">
      <c r="A8" s="1">
        <f t="shared" si="0"/>
        <v>5</v>
      </c>
      <c r="B8" s="1">
        <f t="shared" si="1"/>
        <v>8</v>
      </c>
      <c r="C8" s="1">
        <f>B13</f>
        <v>89</v>
      </c>
      <c r="F8" s="1">
        <v>4</v>
      </c>
      <c r="G8" s="1">
        <f t="shared" si="2"/>
        <v>-1.8327868852459019</v>
      </c>
      <c r="H8" s="1">
        <f t="shared" si="3"/>
        <v>5.5737704918032538E-2</v>
      </c>
      <c r="I8" s="1">
        <f t="shared" si="4"/>
        <v>-1.111475409836066</v>
      </c>
      <c r="J8" s="1">
        <f t="shared" si="5"/>
        <v>-0.66557377049180344</v>
      </c>
      <c r="K8" s="1">
        <f t="shared" si="6"/>
        <v>-0.98757323300188116</v>
      </c>
      <c r="L8" s="1">
        <f t="shared" si="7"/>
        <v>-0.88815909701693108</v>
      </c>
    </row>
    <row r="9" spans="1:15" x14ac:dyDescent="0.35">
      <c r="A9" s="1">
        <f t="shared" si="0"/>
        <v>8</v>
      </c>
      <c r="B9" s="1">
        <f t="shared" si="1"/>
        <v>13</v>
      </c>
      <c r="C9" s="1">
        <f>B12</f>
        <v>55</v>
      </c>
      <c r="F9" s="1">
        <v>5</v>
      </c>
      <c r="G9" s="1">
        <f t="shared" si="2"/>
        <v>-1.8327868852459019</v>
      </c>
      <c r="H9" s="1">
        <f t="shared" si="3"/>
        <v>-0.66557377049180344</v>
      </c>
      <c r="I9" s="1">
        <f t="shared" si="4"/>
        <v>-1.3868852459016394</v>
      </c>
      <c r="J9" s="1">
        <f t="shared" si="5"/>
        <v>-1.111475409836066</v>
      </c>
      <c r="K9" s="1">
        <f t="shared" si="6"/>
        <v>-0.85031980650362793</v>
      </c>
      <c r="L9" s="1">
        <f t="shared" si="7"/>
        <v>-0.98757323300188116</v>
      </c>
    </row>
    <row r="10" spans="1:15" x14ac:dyDescent="0.35">
      <c r="A10" s="1">
        <f t="shared" si="0"/>
        <v>13</v>
      </c>
      <c r="B10" s="1">
        <f t="shared" si="1"/>
        <v>21</v>
      </c>
      <c r="C10" s="1">
        <f>B11</f>
        <v>34</v>
      </c>
      <c r="F10" s="1">
        <v>6</v>
      </c>
      <c r="G10" s="1">
        <f t="shared" si="2"/>
        <v>-1.3868852459016394</v>
      </c>
      <c r="H10" s="1">
        <f t="shared" si="3"/>
        <v>-0.66557377049180344</v>
      </c>
      <c r="I10" s="1">
        <f t="shared" si="4"/>
        <v>-1.1114754098360657</v>
      </c>
      <c r="J10" s="1">
        <f t="shared" si="5"/>
        <v>-0.94098360655737712</v>
      </c>
      <c r="K10" s="1">
        <f t="shared" si="6"/>
        <v>-0.98757323300188116</v>
      </c>
      <c r="L10" s="1">
        <f t="shared" si="7"/>
        <v>-0.99651706530502548</v>
      </c>
    </row>
    <row r="11" spans="1:15" x14ac:dyDescent="0.35">
      <c r="A11" s="1">
        <f t="shared" si="0"/>
        <v>21</v>
      </c>
      <c r="B11" s="1">
        <f t="shared" si="1"/>
        <v>34</v>
      </c>
      <c r="C11" s="1">
        <f>B10</f>
        <v>21</v>
      </c>
      <c r="F11" s="1">
        <v>7</v>
      </c>
      <c r="G11" s="1">
        <f t="shared" si="2"/>
        <v>-1.1114754098360657</v>
      </c>
      <c r="H11" s="1">
        <f t="shared" si="3"/>
        <v>-0.66557377049180344</v>
      </c>
      <c r="I11" s="1">
        <f t="shared" si="4"/>
        <v>-0.94098360655737723</v>
      </c>
      <c r="J11" s="1">
        <f t="shared" si="5"/>
        <v>-0.83606557377049195</v>
      </c>
      <c r="K11" s="1">
        <f t="shared" si="6"/>
        <v>-0.9965170653050256</v>
      </c>
      <c r="L11" s="1">
        <f t="shared" si="7"/>
        <v>-0.97312550389680197</v>
      </c>
    </row>
    <row r="12" spans="1:15" x14ac:dyDescent="0.35">
      <c r="A12" s="1">
        <f t="shared" si="0"/>
        <v>34</v>
      </c>
      <c r="B12" s="1">
        <f t="shared" si="1"/>
        <v>55</v>
      </c>
      <c r="C12" s="1">
        <f>B9</f>
        <v>13</v>
      </c>
      <c r="F12" s="1">
        <v>8</v>
      </c>
      <c r="G12" s="1">
        <f t="shared" si="2"/>
        <v>-1.1114754098360657</v>
      </c>
      <c r="H12" s="1">
        <f t="shared" si="3"/>
        <v>-0.83606557377049195</v>
      </c>
      <c r="I12" s="1">
        <f t="shared" si="4"/>
        <v>-1.0065573770491805</v>
      </c>
      <c r="J12" s="1">
        <f t="shared" si="5"/>
        <v>-0.94098360655737723</v>
      </c>
      <c r="K12" s="1">
        <f t="shared" si="6"/>
        <v>-0.99995700080623484</v>
      </c>
      <c r="L12" s="1">
        <f t="shared" si="7"/>
        <v>-0.9965170653050256</v>
      </c>
    </row>
    <row r="13" spans="1:15" x14ac:dyDescent="0.35">
      <c r="A13" s="1">
        <f t="shared" si="0"/>
        <v>55</v>
      </c>
      <c r="B13" s="1">
        <f t="shared" si="1"/>
        <v>89</v>
      </c>
      <c r="C13" s="1">
        <f>B8</f>
        <v>8</v>
      </c>
      <c r="F13" s="1">
        <v>9</v>
      </c>
      <c r="G13" s="1">
        <f t="shared" si="2"/>
        <v>-1.1114754098360657</v>
      </c>
      <c r="H13" s="1">
        <f t="shared" si="3"/>
        <v>-0.94098360655737723</v>
      </c>
      <c r="I13" s="1">
        <f t="shared" si="4"/>
        <v>-1.0459016393442624</v>
      </c>
      <c r="J13" s="1">
        <f t="shared" si="5"/>
        <v>-1.0065573770491805</v>
      </c>
      <c r="K13" s="1">
        <f t="shared" si="6"/>
        <v>-0.99789303950550923</v>
      </c>
      <c r="L13" s="1">
        <f t="shared" si="7"/>
        <v>-0.99995700080623484</v>
      </c>
    </row>
    <row r="14" spans="1:15" x14ac:dyDescent="0.35">
      <c r="A14" s="1">
        <f t="shared" si="0"/>
        <v>89</v>
      </c>
      <c r="B14" s="1">
        <f t="shared" ref="B14:B18" si="8">A13+B13</f>
        <v>144</v>
      </c>
      <c r="C14" s="1">
        <f>B7</f>
        <v>5</v>
      </c>
      <c r="F14" s="1">
        <v>10</v>
      </c>
      <c r="G14" s="1">
        <f t="shared" si="2"/>
        <v>-1.0459016393442624</v>
      </c>
      <c r="H14" s="1">
        <f t="shared" si="3"/>
        <v>-0.94098360655737723</v>
      </c>
      <c r="I14" s="1">
        <f t="shared" si="4"/>
        <v>-1.0065573770491805</v>
      </c>
      <c r="J14" s="1">
        <f t="shared" si="5"/>
        <v>-0.98032786885245915</v>
      </c>
      <c r="K14" s="1">
        <f t="shared" si="6"/>
        <v>-0.99995700080623484</v>
      </c>
      <c r="L14" s="1">
        <f t="shared" si="7"/>
        <v>-0.99961300725611391</v>
      </c>
    </row>
    <row r="15" spans="1:15" x14ac:dyDescent="0.35">
      <c r="A15" s="1">
        <f t="shared" si="0"/>
        <v>144</v>
      </c>
      <c r="B15" s="1">
        <f t="shared" si="8"/>
        <v>233</v>
      </c>
      <c r="C15" s="1">
        <f>B6</f>
        <v>3</v>
      </c>
      <c r="F15" s="1">
        <v>11</v>
      </c>
      <c r="G15" s="1">
        <f t="shared" si="2"/>
        <v>-1.0459016393442624</v>
      </c>
      <c r="H15" s="1">
        <f t="shared" si="3"/>
        <v>-0.98032786885245915</v>
      </c>
      <c r="I15" s="1">
        <f t="shared" si="4"/>
        <v>-1.0196721311475412</v>
      </c>
      <c r="J15" s="1">
        <f t="shared" si="5"/>
        <v>-1.0065573770491805</v>
      </c>
      <c r="K15" s="1">
        <f t="shared" si="6"/>
        <v>-0.99961300725611402</v>
      </c>
      <c r="L15" s="1">
        <f t="shared" si="7"/>
        <v>-0.99995700080623484</v>
      </c>
      <c r="O15">
        <f>G17-H17</f>
        <v>-2.6229508196721318E-2</v>
      </c>
    </row>
    <row r="16" spans="1:15" x14ac:dyDescent="0.35">
      <c r="A16" s="1">
        <f t="shared" si="0"/>
        <v>233</v>
      </c>
      <c r="B16" s="1">
        <f t="shared" si="8"/>
        <v>377</v>
      </c>
      <c r="C16" s="1">
        <f>B5</f>
        <v>2</v>
      </c>
      <c r="F16" s="1">
        <v>12</v>
      </c>
      <c r="G16" s="1">
        <f t="shared" si="2"/>
        <v>-1.0196721311475412</v>
      </c>
      <c r="H16" s="1">
        <f t="shared" si="3"/>
        <v>-0.98032786885245915</v>
      </c>
      <c r="I16" s="1">
        <f t="shared" si="4"/>
        <v>-1.0065573770491805</v>
      </c>
      <c r="J16" s="1">
        <f t="shared" si="5"/>
        <v>-0.99344262295081986</v>
      </c>
      <c r="K16" s="1">
        <f t="shared" si="6"/>
        <v>-0.99995700080623484</v>
      </c>
      <c r="L16" s="1">
        <f t="shared" si="7"/>
        <v>-0.99995700080623484</v>
      </c>
      <c r="O16">
        <f>G18-H18</f>
        <v>-1.4114754098360716E-2</v>
      </c>
    </row>
    <row r="17" spans="1:12" x14ac:dyDescent="0.35">
      <c r="A17" s="1">
        <f t="shared" si="0"/>
        <v>377</v>
      </c>
      <c r="B17" s="1">
        <f t="shared" si="8"/>
        <v>610</v>
      </c>
      <c r="C17" s="1">
        <f>B4</f>
        <v>1</v>
      </c>
      <c r="F17" s="1">
        <v>13</v>
      </c>
      <c r="G17" s="1">
        <f t="shared" si="2"/>
        <v>-1.0065573770491805</v>
      </c>
      <c r="H17" s="1">
        <f t="shared" si="3"/>
        <v>-0.98032786885245915</v>
      </c>
      <c r="I17" s="1">
        <f t="shared" si="4"/>
        <v>-0.99344262295081975</v>
      </c>
      <c r="J17" s="1">
        <f>G17+(C17/C16)*(H17-G17)+0.001</f>
        <v>-0.99244262295081975</v>
      </c>
      <c r="K17" s="1">
        <f t="shared" si="6"/>
        <v>-0.99995700080623484</v>
      </c>
      <c r="L17" s="1">
        <f t="shared" si="7"/>
        <v>-0.99994288605213655</v>
      </c>
    </row>
    <row r="18" spans="1:12" x14ac:dyDescent="0.35">
      <c r="A18" s="1">
        <f t="shared" si="0"/>
        <v>610</v>
      </c>
      <c r="B18" s="1">
        <f t="shared" si="8"/>
        <v>987</v>
      </c>
      <c r="F18" s="1">
        <v>14</v>
      </c>
      <c r="G18" s="1">
        <f t="shared" ref="G18" si="9">IF(K17&lt;L17,G17,I17)</f>
        <v>-1.0065573770491805</v>
      </c>
      <c r="H18" s="1">
        <f t="shared" ref="H18" si="10">IF(K17&lt;L17,J17,H17)</f>
        <v>-0.99244262295081975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D1" sqref="D1"/>
    </sheetView>
  </sheetViews>
  <sheetFormatPr defaultRowHeight="14.5" x14ac:dyDescent="0.35"/>
  <cols>
    <col min="10" max="10" width="12.90625" customWidth="1"/>
  </cols>
  <sheetData>
    <row r="1" spans="1:14" x14ac:dyDescent="0.35">
      <c r="A1" t="s">
        <v>13</v>
      </c>
      <c r="D1">
        <f>8/A2</f>
        <v>400</v>
      </c>
    </row>
    <row r="2" spans="1:14" x14ac:dyDescent="0.35">
      <c r="A2">
        <v>0.02</v>
      </c>
    </row>
    <row r="4" spans="1:14" x14ac:dyDescent="0.35">
      <c r="F4" t="s">
        <v>3</v>
      </c>
      <c r="G4" t="s">
        <v>0</v>
      </c>
      <c r="H4" t="s">
        <v>1</v>
      </c>
      <c r="I4" t="s">
        <v>14</v>
      </c>
      <c r="J4" t="s">
        <v>15</v>
      </c>
      <c r="K4" t="s">
        <v>4</v>
      </c>
      <c r="L4" t="s">
        <v>5</v>
      </c>
      <c r="M4" t="s">
        <v>6</v>
      </c>
      <c r="N4" t="s">
        <v>7</v>
      </c>
    </row>
    <row r="5" spans="1:14" x14ac:dyDescent="0.35">
      <c r="A5">
        <v>1</v>
      </c>
      <c r="B5">
        <v>1</v>
      </c>
      <c r="D5">
        <v>610</v>
      </c>
      <c r="F5">
        <v>1</v>
      </c>
      <c r="G5">
        <v>-3</v>
      </c>
      <c r="H5">
        <v>5</v>
      </c>
      <c r="I5">
        <f>D6/D5</f>
        <v>0.61803278688524588</v>
      </c>
      <c r="J5">
        <f>I5*(H5-G5)</f>
        <v>4.944262295081967</v>
      </c>
      <c r="K5">
        <f>H5-J5</f>
        <v>5.5737704918032982E-2</v>
      </c>
      <c r="L5">
        <f>G5+J5</f>
        <v>1.944262295081967</v>
      </c>
      <c r="M5">
        <f>(K5)^2+2*K5</f>
        <v>0.11458210158559569</v>
      </c>
      <c r="N5">
        <f>(L5)^2+2*L5</f>
        <v>7.6686804622413316</v>
      </c>
    </row>
    <row r="6" spans="1:14" x14ac:dyDescent="0.35">
      <c r="A6">
        <f>B5</f>
        <v>1</v>
      </c>
      <c r="B6">
        <f>A5+A6</f>
        <v>2</v>
      </c>
      <c r="D6">
        <v>377</v>
      </c>
      <c r="F6">
        <v>2</v>
      </c>
      <c r="G6">
        <f>IF(M5&gt;N5,K5,G5)</f>
        <v>-3</v>
      </c>
      <c r="H6">
        <f>IF(M5&gt;N5,H5,L5)</f>
        <v>1.944262295081967</v>
      </c>
      <c r="I6">
        <f>D7/D6</f>
        <v>0.61803713527851456</v>
      </c>
      <c r="J6">
        <f>I6*(H6-G6)</f>
        <v>3.0557377049180325</v>
      </c>
      <c r="K6">
        <f>H6-J6</f>
        <v>-1.1114754098360655</v>
      </c>
      <c r="L6">
        <f>G6+J6</f>
        <v>5.5737704918032538E-2</v>
      </c>
      <c r="M6">
        <f>(K6)^2+2*K6</f>
        <v>-0.98757323300188116</v>
      </c>
      <c r="N6">
        <f>(L6)^2+2*L6</f>
        <v>0.11458210158559475</v>
      </c>
    </row>
    <row r="7" spans="1:14" x14ac:dyDescent="0.35">
      <c r="A7">
        <f t="shared" ref="A7:A19" si="0">B6</f>
        <v>2</v>
      </c>
      <c r="B7">
        <f t="shared" ref="B7:B19" si="1">A6+A7</f>
        <v>3</v>
      </c>
      <c r="D7">
        <v>233</v>
      </c>
      <c r="F7">
        <v>3</v>
      </c>
      <c r="G7">
        <f t="shared" ref="G7:G14" si="2">IF(M6&gt;N6,K6,G6)</f>
        <v>-3</v>
      </c>
      <c r="H7">
        <f t="shared" ref="H7:H14" si="3">IF(M6&gt;N6,H6,L6)</f>
        <v>5.5737704918032538E-2</v>
      </c>
      <c r="I7">
        <f t="shared" ref="I7:I14" si="4">D8/D7</f>
        <v>0.61802575107296143</v>
      </c>
      <c r="J7">
        <f t="shared" ref="J7:J14" si="5">I7*(H7-G7)</f>
        <v>1.8885245901639345</v>
      </c>
      <c r="K7">
        <f t="shared" ref="K7:K14" si="6">H7-J7</f>
        <v>-1.8327868852459019</v>
      </c>
      <c r="L7">
        <f t="shared" ref="L7:L14" si="7">G7+J7</f>
        <v>-1.1114754098360655</v>
      </c>
      <c r="M7">
        <f t="shared" ref="M7:M14" si="8">(K7)^2+2*K7</f>
        <v>-0.30646600376242894</v>
      </c>
      <c r="N7">
        <f t="shared" ref="N7:N14" si="9">(L7)^2+2*L7</f>
        <v>-0.98757323300188116</v>
      </c>
    </row>
    <row r="8" spans="1:14" x14ac:dyDescent="0.35">
      <c r="A8">
        <f t="shared" si="0"/>
        <v>3</v>
      </c>
      <c r="B8">
        <f t="shared" si="1"/>
        <v>5</v>
      </c>
      <c r="D8">
        <v>144</v>
      </c>
      <c r="F8">
        <v>4</v>
      </c>
      <c r="G8">
        <f t="shared" si="2"/>
        <v>-1.8327868852459019</v>
      </c>
      <c r="H8">
        <f t="shared" si="3"/>
        <v>5.5737704918032538E-2</v>
      </c>
      <c r="I8">
        <f t="shared" si="4"/>
        <v>0.61805555555555558</v>
      </c>
      <c r="J8">
        <f t="shared" si="5"/>
        <v>1.1672131147540985</v>
      </c>
      <c r="K8">
        <f t="shared" si="6"/>
        <v>-1.111475409836066</v>
      </c>
      <c r="L8">
        <f t="shared" si="7"/>
        <v>-0.66557377049180344</v>
      </c>
      <c r="M8">
        <f t="shared" si="8"/>
        <v>-0.98757323300188116</v>
      </c>
      <c r="N8">
        <f t="shared" si="9"/>
        <v>-0.88815909701693108</v>
      </c>
    </row>
    <row r="9" spans="1:14" x14ac:dyDescent="0.35">
      <c r="A9">
        <f t="shared" si="0"/>
        <v>5</v>
      </c>
      <c r="B9">
        <f t="shared" si="1"/>
        <v>8</v>
      </c>
      <c r="D9">
        <v>89</v>
      </c>
      <c r="F9">
        <v>5</v>
      </c>
      <c r="G9">
        <f t="shared" si="2"/>
        <v>-1.8327868852459019</v>
      </c>
      <c r="H9">
        <f t="shared" si="3"/>
        <v>-0.66557377049180344</v>
      </c>
      <c r="I9">
        <f t="shared" si="4"/>
        <v>0.6179775280898876</v>
      </c>
      <c r="J9">
        <f t="shared" si="5"/>
        <v>0.72131147540983609</v>
      </c>
      <c r="K9">
        <f t="shared" si="6"/>
        <v>-1.3868852459016394</v>
      </c>
      <c r="L9">
        <f t="shared" si="7"/>
        <v>-1.111475409836066</v>
      </c>
      <c r="M9">
        <f t="shared" si="8"/>
        <v>-0.85031980650362793</v>
      </c>
      <c r="N9">
        <f t="shared" si="9"/>
        <v>-0.98757323300188116</v>
      </c>
    </row>
    <row r="10" spans="1:14" x14ac:dyDescent="0.35">
      <c r="A10">
        <f t="shared" si="0"/>
        <v>8</v>
      </c>
      <c r="B10">
        <f t="shared" si="1"/>
        <v>13</v>
      </c>
      <c r="D10">
        <v>55</v>
      </c>
      <c r="F10">
        <v>6</v>
      </c>
      <c r="G10">
        <f t="shared" si="2"/>
        <v>-1.3868852459016394</v>
      </c>
      <c r="H10">
        <f t="shared" si="3"/>
        <v>-0.66557377049180344</v>
      </c>
      <c r="I10">
        <f t="shared" si="4"/>
        <v>0.61818181818181817</v>
      </c>
      <c r="J10">
        <f t="shared" si="5"/>
        <v>0.44590163934426225</v>
      </c>
      <c r="K10">
        <f t="shared" si="6"/>
        <v>-1.1114754098360657</v>
      </c>
      <c r="L10">
        <f t="shared" si="7"/>
        <v>-0.94098360655737712</v>
      </c>
      <c r="M10">
        <f t="shared" si="8"/>
        <v>-0.98757323300188116</v>
      </c>
      <c r="N10">
        <f t="shared" si="9"/>
        <v>-0.99651706530502548</v>
      </c>
    </row>
    <row r="11" spans="1:14" x14ac:dyDescent="0.35">
      <c r="A11">
        <f t="shared" si="0"/>
        <v>13</v>
      </c>
      <c r="B11">
        <f t="shared" si="1"/>
        <v>21</v>
      </c>
      <c r="D11">
        <v>34</v>
      </c>
      <c r="F11">
        <v>7</v>
      </c>
      <c r="G11">
        <f t="shared" si="2"/>
        <v>-1.1114754098360657</v>
      </c>
      <c r="H11">
        <f t="shared" si="3"/>
        <v>-0.66557377049180344</v>
      </c>
      <c r="I11">
        <f t="shared" si="4"/>
        <v>0.61764705882352944</v>
      </c>
      <c r="J11">
        <f t="shared" si="5"/>
        <v>0.27540983606557379</v>
      </c>
      <c r="K11">
        <f t="shared" si="6"/>
        <v>-0.94098360655737723</v>
      </c>
      <c r="L11">
        <f t="shared" si="7"/>
        <v>-0.83606557377049195</v>
      </c>
      <c r="M11">
        <f t="shared" si="8"/>
        <v>-0.9965170653050256</v>
      </c>
      <c r="N11">
        <f t="shared" si="9"/>
        <v>-0.97312550389680197</v>
      </c>
    </row>
    <row r="12" spans="1:14" x14ac:dyDescent="0.35">
      <c r="A12">
        <f t="shared" si="0"/>
        <v>21</v>
      </c>
      <c r="B12">
        <f t="shared" si="1"/>
        <v>34</v>
      </c>
      <c r="D12">
        <v>21</v>
      </c>
      <c r="F12">
        <v>8</v>
      </c>
      <c r="G12">
        <f t="shared" si="2"/>
        <v>-1.1114754098360657</v>
      </c>
      <c r="H12">
        <f t="shared" si="3"/>
        <v>-0.83606557377049195</v>
      </c>
      <c r="I12">
        <f t="shared" si="4"/>
        <v>0.61904761904761907</v>
      </c>
      <c r="J12">
        <f t="shared" si="5"/>
        <v>0.17049180327868854</v>
      </c>
      <c r="K12">
        <f t="shared" si="6"/>
        <v>-1.0065573770491805</v>
      </c>
      <c r="L12">
        <f t="shared" si="7"/>
        <v>-0.94098360655737723</v>
      </c>
      <c r="M12">
        <f t="shared" si="8"/>
        <v>-0.99995700080623484</v>
      </c>
      <c r="N12">
        <f t="shared" si="9"/>
        <v>-0.9965170653050256</v>
      </c>
    </row>
    <row r="13" spans="1:14" x14ac:dyDescent="0.35">
      <c r="A13">
        <f t="shared" si="0"/>
        <v>34</v>
      </c>
      <c r="B13">
        <f t="shared" si="1"/>
        <v>55</v>
      </c>
      <c r="D13">
        <v>13</v>
      </c>
      <c r="F13">
        <v>9</v>
      </c>
      <c r="G13">
        <f t="shared" si="2"/>
        <v>-1.1114754098360657</v>
      </c>
      <c r="H13">
        <f t="shared" si="3"/>
        <v>-0.94098360655737723</v>
      </c>
      <c r="I13">
        <f t="shared" si="4"/>
        <v>0.61538461538461542</v>
      </c>
      <c r="J13">
        <f t="shared" si="5"/>
        <v>0.10491803278688525</v>
      </c>
      <c r="K13">
        <f t="shared" si="6"/>
        <v>-1.0459016393442624</v>
      </c>
      <c r="L13">
        <f t="shared" si="7"/>
        <v>-1.0065573770491805</v>
      </c>
      <c r="M13">
        <f t="shared" si="8"/>
        <v>-0.99789303950550923</v>
      </c>
      <c r="N13">
        <f t="shared" si="9"/>
        <v>-0.99995700080623484</v>
      </c>
    </row>
    <row r="14" spans="1:14" x14ac:dyDescent="0.35">
      <c r="A14">
        <f t="shared" si="0"/>
        <v>55</v>
      </c>
      <c r="B14">
        <f t="shared" si="1"/>
        <v>89</v>
      </c>
      <c r="D14">
        <v>8</v>
      </c>
      <c r="F14">
        <v>10</v>
      </c>
      <c r="G14">
        <f t="shared" si="2"/>
        <v>-1.0459016393442624</v>
      </c>
      <c r="H14">
        <f t="shared" si="3"/>
        <v>-0.94098360655737723</v>
      </c>
      <c r="I14">
        <f t="shared" si="4"/>
        <v>0.625</v>
      </c>
      <c r="J14">
        <f t="shared" si="5"/>
        <v>6.5573770491803227E-2</v>
      </c>
      <c r="K14">
        <f t="shared" si="6"/>
        <v>-1.0065573770491805</v>
      </c>
      <c r="L14">
        <f t="shared" si="7"/>
        <v>-0.98032786885245915</v>
      </c>
      <c r="M14">
        <f t="shared" si="8"/>
        <v>-0.99995700080623484</v>
      </c>
      <c r="N14">
        <f t="shared" si="9"/>
        <v>-0.99961300725611391</v>
      </c>
    </row>
    <row r="15" spans="1:14" x14ac:dyDescent="0.35">
      <c r="A15">
        <f t="shared" si="0"/>
        <v>89</v>
      </c>
      <c r="B15">
        <f t="shared" si="1"/>
        <v>144</v>
      </c>
      <c r="D15">
        <v>5</v>
      </c>
      <c r="F15">
        <v>11</v>
      </c>
      <c r="G15">
        <f t="shared" ref="G15:G18" si="10">IF(M14&gt;N14,K14,G14)</f>
        <v>-1.0459016393442624</v>
      </c>
      <c r="H15">
        <f t="shared" ref="H15:H18" si="11">IF(M14&gt;N14,H14,L14)</f>
        <v>-0.98032786885245915</v>
      </c>
      <c r="I15">
        <f t="shared" ref="I15:I18" si="12">D16/D15</f>
        <v>0.6</v>
      </c>
      <c r="J15">
        <f t="shared" ref="J15:J18" si="13">I15*(H15-G15)</f>
        <v>3.9344262295081943E-2</v>
      </c>
      <c r="K15">
        <f t="shared" ref="K15:K18" si="14">H15-J15</f>
        <v>-1.0196721311475412</v>
      </c>
      <c r="L15">
        <f t="shared" ref="L15:L18" si="15">G15+J15</f>
        <v>-1.0065573770491805</v>
      </c>
      <c r="M15">
        <f t="shared" ref="M15:M18" si="16">(K15)^2+2*K15</f>
        <v>-0.99961300725611402</v>
      </c>
      <c r="N15">
        <f t="shared" ref="N15:N18" si="17">(L15)^2+2*L15</f>
        <v>-0.99995700080623484</v>
      </c>
    </row>
    <row r="16" spans="1:14" x14ac:dyDescent="0.35">
      <c r="A16">
        <f t="shared" si="0"/>
        <v>144</v>
      </c>
      <c r="B16">
        <f t="shared" si="1"/>
        <v>233</v>
      </c>
      <c r="D16">
        <v>3</v>
      </c>
      <c r="F16">
        <v>12</v>
      </c>
      <c r="G16">
        <f t="shared" si="10"/>
        <v>-1.0196721311475412</v>
      </c>
      <c r="H16">
        <f t="shared" si="11"/>
        <v>-0.98032786885245915</v>
      </c>
      <c r="I16">
        <f t="shared" si="12"/>
        <v>0.66666666666666663</v>
      </c>
      <c r="J16">
        <f t="shared" si="13"/>
        <v>2.6229508196721353E-2</v>
      </c>
      <c r="K16">
        <f t="shared" si="14"/>
        <v>-1.0065573770491805</v>
      </c>
      <c r="L16">
        <f t="shared" si="15"/>
        <v>-0.99344262295081986</v>
      </c>
      <c r="M16">
        <f t="shared" si="16"/>
        <v>-0.99995700080623484</v>
      </c>
      <c r="N16">
        <f t="shared" si="17"/>
        <v>-0.99995700080623484</v>
      </c>
    </row>
    <row r="17" spans="1:14" x14ac:dyDescent="0.35">
      <c r="A17">
        <f t="shared" si="0"/>
        <v>233</v>
      </c>
      <c r="B17">
        <f t="shared" si="1"/>
        <v>377</v>
      </c>
      <c r="D17">
        <v>2</v>
      </c>
      <c r="F17">
        <v>13</v>
      </c>
      <c r="G17">
        <f t="shared" si="10"/>
        <v>-1.0196721311475412</v>
      </c>
      <c r="H17">
        <f t="shared" si="11"/>
        <v>-0.99344262295081986</v>
      </c>
      <c r="I17">
        <f t="shared" si="12"/>
        <v>0.5</v>
      </c>
      <c r="J17">
        <f t="shared" si="13"/>
        <v>1.3114754098360659E-2</v>
      </c>
      <c r="K17">
        <f t="shared" si="14"/>
        <v>-1.0065573770491805</v>
      </c>
      <c r="L17">
        <f>G17+J17+0.01</f>
        <v>-0.99655737704918046</v>
      </c>
      <c r="M17">
        <f t="shared" si="16"/>
        <v>-0.99995700080623484</v>
      </c>
      <c r="N17">
        <f t="shared" si="17"/>
        <v>-0.9999881483472185</v>
      </c>
    </row>
    <row r="18" spans="1:14" x14ac:dyDescent="0.35">
      <c r="A18">
        <f t="shared" si="0"/>
        <v>377</v>
      </c>
      <c r="B18">
        <f t="shared" si="1"/>
        <v>610</v>
      </c>
      <c r="D18">
        <v>1</v>
      </c>
      <c r="F18">
        <v>14</v>
      </c>
      <c r="G18">
        <f t="shared" ref="G18" si="18">IF(M17&gt;N17,K17,G17)</f>
        <v>-1.0065573770491805</v>
      </c>
      <c r="H18">
        <f t="shared" ref="H18" si="19">IF(M17&gt;N17,H17,L17)</f>
        <v>-0.99344262295081986</v>
      </c>
      <c r="I18">
        <f t="shared" ref="I18" si="20">D19/D18</f>
        <v>1</v>
      </c>
      <c r="J18">
        <f t="shared" ref="J18" si="21">I18*(H18-G18)</f>
        <v>1.3114754098360604E-2</v>
      </c>
      <c r="K18">
        <f t="shared" ref="K18" si="22">H18-J18</f>
        <v>-1.0065573770491805</v>
      </c>
      <c r="L18">
        <f>G18+J18+0.01</f>
        <v>-0.98344262295081986</v>
      </c>
      <c r="M18">
        <f t="shared" ref="M18" si="23">(K18)^2+2*K18</f>
        <v>-0.99995700080623484</v>
      </c>
      <c r="N18">
        <f t="shared" ref="N18" si="24">(L18)^2+2*L18</f>
        <v>-0.99972585326525132</v>
      </c>
    </row>
    <row r="19" spans="1:14" x14ac:dyDescent="0.35">
      <c r="A19">
        <f t="shared" si="0"/>
        <v>610</v>
      </c>
      <c r="B19">
        <f t="shared" si="1"/>
        <v>987</v>
      </c>
      <c r="D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dilpreet</dc:creator>
  <cp:lastModifiedBy>dilpreet</cp:lastModifiedBy>
  <dcterms:created xsi:type="dcterms:W3CDTF">2024-08-16T06:08:52Z</dcterms:created>
  <dcterms:modified xsi:type="dcterms:W3CDTF">2025-01-25T13:03:53Z</dcterms:modified>
</cp:coreProperties>
</file>