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tformIO\Projects\esp_montok_run\"/>
    </mc:Choice>
  </mc:AlternateContent>
  <xr:revisionPtr revIDLastSave="0" documentId="13_ncr:1_{DD78EC07-8F83-476C-BDBB-ECE77675EC5F}" xr6:coauthVersionLast="45" xr6:coauthVersionMax="45" xr10:uidLastSave="{00000000-0000-0000-0000-000000000000}"/>
  <bookViews>
    <workbookView xWindow="285" yWindow="660" windowWidth="15375" windowHeight="9480" xr2:uid="{840A9E80-5291-4B4D-B01B-082AA0C4EAAB}"/>
  </bookViews>
  <sheets>
    <sheet name="BENAR" sheetId="1" r:id="rId1"/>
    <sheet name="GAGAL" sheetId="6" r:id="rId2"/>
    <sheet name="Sheet2" sheetId="2" r:id="rId3"/>
    <sheet name="Sheet4" sheetId="4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3" l="1"/>
  <c r="K2" i="3"/>
  <c r="K1" i="3"/>
  <c r="D15" i="2" l="1"/>
  <c r="D14" i="2"/>
  <c r="H2" i="3" l="1"/>
  <c r="B3" i="4"/>
  <c r="A3" i="4"/>
  <c r="D13" i="2" l="1"/>
  <c r="D12" i="2"/>
  <c r="H4" i="3" l="1"/>
  <c r="H3" i="3"/>
  <c r="I4" i="3" s="1"/>
  <c r="D11" i="2"/>
  <c r="D10" i="2"/>
  <c r="E4" i="3"/>
  <c r="E3" i="3"/>
  <c r="E2" i="3"/>
  <c r="I3" i="3" l="1"/>
  <c r="B3" i="3"/>
  <c r="B2" i="3"/>
  <c r="B1" i="3"/>
  <c r="D9" i="2"/>
  <c r="D8" i="2"/>
  <c r="D6" i="2"/>
  <c r="D7" i="2"/>
  <c r="D5" i="2"/>
  <c r="D2" i="2"/>
  <c r="C2" i="2"/>
</calcChain>
</file>

<file path=xl/sharedStrings.xml><?xml version="1.0" encoding="utf-8"?>
<sst xmlns="http://schemas.openxmlformats.org/spreadsheetml/2006/main" count="50" uniqueCount="28">
  <si>
    <t>MEREK</t>
  </si>
  <si>
    <t>STATUS</t>
  </si>
  <si>
    <t>NOMINAL</t>
  </si>
  <si>
    <t>TERBUKA</t>
  </si>
  <si>
    <t>TERTUTUP</t>
  </si>
  <si>
    <t>TIPE</t>
  </si>
  <si>
    <t>KWH</t>
  </si>
  <si>
    <t>HXE116-KP</t>
  </si>
  <si>
    <t>HEXING</t>
  </si>
  <si>
    <t>FREKUENSI</t>
  </si>
  <si>
    <t>ITRON</t>
  </si>
  <si>
    <t>ACE9000</t>
  </si>
  <si>
    <t xml:space="preserve">pak ferdi </t>
  </si>
  <si>
    <t>s</t>
  </si>
  <si>
    <t>ms</t>
  </si>
  <si>
    <t>frame</t>
  </si>
  <si>
    <t>ms/frame</t>
  </si>
  <si>
    <t>SANXING</t>
  </si>
  <si>
    <t>CSI11</t>
  </si>
  <si>
    <t>SMARTMETER</t>
  </si>
  <si>
    <t>melcoinda</t>
  </si>
  <si>
    <t>SMI-810V2</t>
  </si>
  <si>
    <t>MTS-125</t>
  </si>
  <si>
    <t>ITRON Kantor</t>
  </si>
  <si>
    <t>ENTER TO STATUS</t>
  </si>
  <si>
    <t xml:space="preserve">SANXING </t>
  </si>
  <si>
    <t>p12A4</t>
  </si>
  <si>
    <t>ENTER KE BENAR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</si>
</sst>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0EA2-AF8E-42F7-9447-96186792CD51}">
  <dimension ref="A1:H10"/>
  <sheetViews>
    <sheetView tabSelected="1" workbookViewId="0">
      <selection activeCell="I12" sqref="I12"/>
    </sheetView>
  </sheetViews>
  <sheetFormatPr defaultRowHeight="15" x14ac:dyDescent="0.25"/>
  <cols>
    <col min="2" max="2" width="16.7109375" customWidth="1"/>
    <col min="3" max="4" width="11.85546875" customWidth="1"/>
    <col min="5" max="5" width="10.140625" customWidth="1"/>
    <col min="6" max="6" width="10.5703125" customWidth="1"/>
    <col min="7" max="7" width="11" customWidth="1"/>
    <col min="8" max="8" width="9.85546875" customWidth="1"/>
  </cols>
  <sheetData>
    <row r="1" spans="1:8" x14ac:dyDescent="0.25">
      <c r="A1" s="4"/>
      <c r="B1" s="3" t="s">
        <v>6</v>
      </c>
      <c r="C1" s="3"/>
      <c r="D1" s="5" t="s">
        <v>27</v>
      </c>
      <c r="E1" s="4" t="s">
        <v>1</v>
      </c>
      <c r="F1" s="4" t="s">
        <v>2</v>
      </c>
      <c r="G1" s="3" t="s">
        <v>9</v>
      </c>
      <c r="H1" s="3"/>
    </row>
    <row r="2" spans="1:8" x14ac:dyDescent="0.25">
      <c r="A2" s="4"/>
      <c r="B2" s="1" t="s">
        <v>0</v>
      </c>
      <c r="C2" s="1" t="s">
        <v>5</v>
      </c>
      <c r="D2" s="5"/>
      <c r="E2" s="4"/>
      <c r="F2" s="4"/>
      <c r="G2" s="1" t="s">
        <v>3</v>
      </c>
      <c r="H2" s="1" t="s">
        <v>4</v>
      </c>
    </row>
    <row r="3" spans="1:8" x14ac:dyDescent="0.25">
      <c r="B3" t="s">
        <v>8</v>
      </c>
      <c r="C3" t="s">
        <v>7</v>
      </c>
      <c r="E3">
        <v>4720</v>
      </c>
      <c r="F3">
        <v>9920</v>
      </c>
      <c r="G3">
        <v>115</v>
      </c>
    </row>
    <row r="4" spans="1:8" x14ac:dyDescent="0.25">
      <c r="B4" t="s">
        <v>10</v>
      </c>
      <c r="C4" t="s">
        <v>11</v>
      </c>
      <c r="D4">
        <v>2720</v>
      </c>
      <c r="E4">
        <v>1000</v>
      </c>
      <c r="F4">
        <v>1680</v>
      </c>
      <c r="G4">
        <v>182</v>
      </c>
      <c r="H4">
        <v>186</v>
      </c>
    </row>
    <row r="5" spans="1:8" x14ac:dyDescent="0.25">
      <c r="B5" t="s">
        <v>10</v>
      </c>
      <c r="C5" t="s">
        <v>12</v>
      </c>
      <c r="E5">
        <v>1000</v>
      </c>
      <c r="F5">
        <v>1720</v>
      </c>
      <c r="G5">
        <v>182</v>
      </c>
      <c r="H5">
        <v>186</v>
      </c>
    </row>
    <row r="6" spans="1:8" x14ac:dyDescent="0.25">
      <c r="B6" t="s">
        <v>17</v>
      </c>
      <c r="C6" t="s">
        <v>18</v>
      </c>
      <c r="E6">
        <v>800</v>
      </c>
      <c r="F6">
        <v>1920</v>
      </c>
      <c r="H6">
        <v>114</v>
      </c>
    </row>
    <row r="7" spans="1:8" x14ac:dyDescent="0.25">
      <c r="B7" t="s">
        <v>19</v>
      </c>
      <c r="C7" t="s">
        <v>21</v>
      </c>
      <c r="E7">
        <v>800</v>
      </c>
      <c r="F7">
        <v>1160</v>
      </c>
      <c r="H7">
        <v>181</v>
      </c>
    </row>
    <row r="8" spans="1:8" x14ac:dyDescent="0.25">
      <c r="B8" t="s">
        <v>20</v>
      </c>
      <c r="C8" t="s">
        <v>22</v>
      </c>
      <c r="D8">
        <v>4240</v>
      </c>
      <c r="E8">
        <v>4560</v>
      </c>
      <c r="F8">
        <v>8920</v>
      </c>
      <c r="H8">
        <v>117</v>
      </c>
    </row>
    <row r="10" spans="1:8" x14ac:dyDescent="0.25">
      <c r="B10" t="s">
        <v>23</v>
      </c>
      <c r="C10" t="s">
        <v>11</v>
      </c>
      <c r="E10">
        <v>1080</v>
      </c>
      <c r="F10">
        <v>1840</v>
      </c>
      <c r="G10">
        <v>182</v>
      </c>
      <c r="H10">
        <v>186</v>
      </c>
    </row>
  </sheetData>
  <mergeCells count="6">
    <mergeCell ref="B1:C1"/>
    <mergeCell ref="A1:A2"/>
    <mergeCell ref="E1:E2"/>
    <mergeCell ref="F1:F2"/>
    <mergeCell ref="G1:H1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B9ED-0DD5-4166-93C4-AD08663C7875}">
  <dimension ref="A1:H9"/>
  <sheetViews>
    <sheetView workbookViewId="0">
      <selection activeCell="I12" sqref="I12"/>
    </sheetView>
  </sheetViews>
  <sheetFormatPr defaultRowHeight="15" x14ac:dyDescent="0.25"/>
  <cols>
    <col min="2" max="2" width="16.7109375" customWidth="1"/>
    <col min="3" max="3" width="11.85546875" customWidth="1"/>
    <col min="4" max="4" width="11.28515625" customWidth="1"/>
    <col min="5" max="5" width="10.5703125" customWidth="1"/>
    <col min="6" max="6" width="11" customWidth="1"/>
    <col min="7" max="8" width="10.140625" customWidth="1"/>
  </cols>
  <sheetData>
    <row r="1" spans="1:8" x14ac:dyDescent="0.25">
      <c r="A1" s="4"/>
      <c r="B1" s="3" t="s">
        <v>6</v>
      </c>
      <c r="C1" s="3"/>
      <c r="D1" s="5" t="s">
        <v>24</v>
      </c>
      <c r="E1" s="4" t="s">
        <v>1</v>
      </c>
      <c r="F1" s="4" t="s">
        <v>2</v>
      </c>
      <c r="G1" s="3" t="s">
        <v>9</v>
      </c>
      <c r="H1" s="3"/>
    </row>
    <row r="2" spans="1:8" x14ac:dyDescent="0.25">
      <c r="A2" s="4"/>
      <c r="B2" s="2" t="s">
        <v>0</v>
      </c>
      <c r="C2" s="2" t="s">
        <v>5</v>
      </c>
      <c r="D2" s="5"/>
      <c r="E2" s="4"/>
      <c r="F2" s="4"/>
      <c r="G2" s="2" t="s">
        <v>3</v>
      </c>
      <c r="H2" s="2" t="s">
        <v>4</v>
      </c>
    </row>
    <row r="3" spans="1:8" x14ac:dyDescent="0.25">
      <c r="B3" t="s">
        <v>8</v>
      </c>
      <c r="C3" t="s">
        <v>7</v>
      </c>
    </row>
    <row r="4" spans="1:8" x14ac:dyDescent="0.25">
      <c r="B4" t="s">
        <v>10</v>
      </c>
      <c r="C4" t="s">
        <v>11</v>
      </c>
      <c r="E4">
        <v>2900</v>
      </c>
    </row>
    <row r="5" spans="1:8" x14ac:dyDescent="0.25">
      <c r="B5" t="s">
        <v>10</v>
      </c>
      <c r="C5" t="s">
        <v>12</v>
      </c>
    </row>
    <row r="6" spans="1:8" x14ac:dyDescent="0.25">
      <c r="B6" t="s">
        <v>17</v>
      </c>
      <c r="C6" t="s">
        <v>18</v>
      </c>
      <c r="E6">
        <v>10040</v>
      </c>
    </row>
    <row r="7" spans="1:8" x14ac:dyDescent="0.25">
      <c r="B7" t="s">
        <v>19</v>
      </c>
      <c r="C7" t="s">
        <v>21</v>
      </c>
      <c r="E7">
        <v>8480</v>
      </c>
    </row>
    <row r="8" spans="1:8" x14ac:dyDescent="0.25">
      <c r="B8" t="s">
        <v>20</v>
      </c>
      <c r="C8" t="s">
        <v>22</v>
      </c>
      <c r="D8">
        <v>1000</v>
      </c>
      <c r="E8">
        <v>4360</v>
      </c>
    </row>
    <row r="9" spans="1:8" x14ac:dyDescent="0.25">
      <c r="B9" t="s">
        <v>25</v>
      </c>
      <c r="C9" t="s">
        <v>26</v>
      </c>
      <c r="E9">
        <v>3920</v>
      </c>
    </row>
  </sheetData>
  <mergeCells count="6">
    <mergeCell ref="G1:H1"/>
    <mergeCell ref="A1:A2"/>
    <mergeCell ref="B1:C1"/>
    <mergeCell ref="E1:E2"/>
    <mergeCell ref="F1:F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09AC-8595-4E5E-BF3B-E50B0B01877D}">
  <dimension ref="A1:D15"/>
  <sheetViews>
    <sheetView workbookViewId="0">
      <selection activeCell="E12" sqref="E12"/>
    </sheetView>
  </sheetViews>
  <sheetFormatPr defaultRowHeight="15" x14ac:dyDescent="0.25"/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>
        <v>1</v>
      </c>
      <c r="B2">
        <v>1000</v>
      </c>
      <c r="C2">
        <f>B2/25</f>
        <v>40</v>
      </c>
      <c r="D2">
        <f>B2/C2</f>
        <v>25</v>
      </c>
    </row>
    <row r="5" spans="1:4" x14ac:dyDescent="0.25">
      <c r="C5">
        <v>17</v>
      </c>
      <c r="D5">
        <f>(C5*$C$2)+$C$2</f>
        <v>720</v>
      </c>
    </row>
    <row r="6" spans="1:4" x14ac:dyDescent="0.25">
      <c r="C6">
        <v>19</v>
      </c>
      <c r="D6">
        <f t="shared" ref="D6:D15" si="0">(C6*$C$2)+$C$2</f>
        <v>800</v>
      </c>
    </row>
    <row r="7" spans="1:4" x14ac:dyDescent="0.25">
      <c r="C7">
        <v>3</v>
      </c>
      <c r="D7">
        <f t="shared" si="0"/>
        <v>160</v>
      </c>
    </row>
    <row r="8" spans="1:4" x14ac:dyDescent="0.25">
      <c r="C8">
        <v>22</v>
      </c>
      <c r="D8">
        <f t="shared" si="0"/>
        <v>920</v>
      </c>
    </row>
    <row r="9" spans="1:4" x14ac:dyDescent="0.25">
      <c r="C9">
        <v>13</v>
      </c>
      <c r="D9">
        <f t="shared" si="0"/>
        <v>560</v>
      </c>
    </row>
    <row r="10" spans="1:4" x14ac:dyDescent="0.25">
      <c r="C10">
        <v>20</v>
      </c>
      <c r="D10">
        <f t="shared" si="0"/>
        <v>840</v>
      </c>
    </row>
    <row r="11" spans="1:4" x14ac:dyDescent="0.25">
      <c r="C11">
        <v>1</v>
      </c>
      <c r="D11">
        <f t="shared" si="0"/>
        <v>80</v>
      </c>
    </row>
    <row r="12" spans="1:4" x14ac:dyDescent="0.25">
      <c r="C12">
        <v>16</v>
      </c>
      <c r="D12">
        <f t="shared" si="0"/>
        <v>680</v>
      </c>
    </row>
    <row r="13" spans="1:4" x14ac:dyDescent="0.25">
      <c r="C13">
        <v>11</v>
      </c>
      <c r="D13">
        <f t="shared" si="0"/>
        <v>480</v>
      </c>
    </row>
    <row r="14" spans="1:4" x14ac:dyDescent="0.25">
      <c r="C14">
        <v>8</v>
      </c>
      <c r="D14">
        <f t="shared" si="0"/>
        <v>360</v>
      </c>
    </row>
    <row r="15" spans="1:4" x14ac:dyDescent="0.25">
      <c r="C15">
        <v>9</v>
      </c>
      <c r="D15">
        <f t="shared" si="0"/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7627-E6A3-46DF-93E6-76A5CB4BE560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>
        <v>55313</v>
      </c>
    </row>
    <row r="2" spans="1:2" x14ac:dyDescent="0.25">
      <c r="A2">
        <v>54834</v>
      </c>
    </row>
    <row r="3" spans="1:2" x14ac:dyDescent="0.25">
      <c r="A3">
        <f>A1-A2</f>
        <v>479</v>
      </c>
      <c r="B3">
        <f>A3/60</f>
        <v>7.9833333333333334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40BA-22E3-4D99-BF66-2061B0B388A8}">
  <dimension ref="B1:L4"/>
  <sheetViews>
    <sheetView workbookViewId="0">
      <selection activeCell="L3" sqref="L3"/>
    </sheetView>
  </sheetViews>
  <sheetFormatPr defaultRowHeight="15" x14ac:dyDescent="0.25"/>
  <sheetData>
    <row r="1" spans="2:12" x14ac:dyDescent="0.25">
      <c r="B1">
        <f>437114</f>
        <v>437114</v>
      </c>
      <c r="D1">
        <v>57153</v>
      </c>
      <c r="G1">
        <v>660886</v>
      </c>
      <c r="K1">
        <f>134690</f>
        <v>134690</v>
      </c>
    </row>
    <row r="2" spans="2:12" x14ac:dyDescent="0.25">
      <c r="B2">
        <f>435414</f>
        <v>435414</v>
      </c>
      <c r="D2">
        <v>61685</v>
      </c>
      <c r="E2">
        <f>D2-D1</f>
        <v>4532</v>
      </c>
      <c r="G2">
        <v>661493</v>
      </c>
      <c r="H2">
        <f>G2-G1</f>
        <v>607</v>
      </c>
      <c r="K2">
        <f>153651</f>
        <v>153651</v>
      </c>
      <c r="L2">
        <f>K2-K1</f>
        <v>18961</v>
      </c>
    </row>
    <row r="3" spans="2:12" x14ac:dyDescent="0.25">
      <c r="B3">
        <f>431429</f>
        <v>431429</v>
      </c>
      <c r="D3">
        <v>66874</v>
      </c>
      <c r="E3">
        <f>D3-D1</f>
        <v>9721</v>
      </c>
      <c r="G3">
        <v>663407</v>
      </c>
      <c r="H3">
        <f>G3-G2</f>
        <v>1914</v>
      </c>
      <c r="I3">
        <f>H3-H2</f>
        <v>1307</v>
      </c>
    </row>
    <row r="4" spans="2:12" x14ac:dyDescent="0.25">
      <c r="D4">
        <v>68574</v>
      </c>
      <c r="E4">
        <f>D4-D1</f>
        <v>11421</v>
      </c>
      <c r="G4">
        <v>34053</v>
      </c>
      <c r="H4">
        <f>G4-G2</f>
        <v>-627440</v>
      </c>
      <c r="I4">
        <f>H4-H3</f>
        <v>-629354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BENAR</vt:lpstr>
      <vt:lpstr>GAGAL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 MGI</dc:creator>
  <cp:lastModifiedBy>PT. MGI</cp:lastModifiedBy>
  <dcterms:created xsi:type="dcterms:W3CDTF">2023-01-18T02:52:27Z</dcterms:created>
  <dcterms:modified xsi:type="dcterms:W3CDTF">2023-01-25T06:30:43Z</dcterms:modified>
</cp:coreProperties>
</file>