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vithby/Downloads/"/>
    </mc:Choice>
  </mc:AlternateContent>
  <xr:revisionPtr revIDLastSave="0" documentId="8_{678542C4-AB51-A646-A195-55BB8F307C6E}" xr6:coauthVersionLast="47" xr6:coauthVersionMax="47" xr10:uidLastSave="{00000000-0000-0000-0000-000000000000}"/>
  <bookViews>
    <workbookView xWindow="4680" yWindow="1560" windowWidth="27240" windowHeight="16440" xr2:uid="{713E4D27-42E2-1940-8596-477D5D7E7538}"/>
  </bookViews>
  <sheets>
    <sheet name="Budget Justific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0" i="1" s="1"/>
  <c r="J51" i="1" l="1"/>
  <c r="J52" i="1" s="1"/>
</calcChain>
</file>

<file path=xl/sharedStrings.xml><?xml version="1.0" encoding="utf-8"?>
<sst xmlns="http://schemas.openxmlformats.org/spreadsheetml/2006/main" count="96" uniqueCount="95">
  <si>
    <t>Task ID</t>
  </si>
  <si>
    <t>Task Description</t>
  </si>
  <si>
    <t>Resources</t>
  </si>
  <si>
    <t>Task Total Cost</t>
  </si>
  <si>
    <t>Labor</t>
  </si>
  <si>
    <t>Other Cost</t>
  </si>
  <si>
    <t>Team leads</t>
  </si>
  <si>
    <r>
      <t>Team members</t>
    </r>
    <r>
      <rPr>
        <sz val="10"/>
        <color rgb="FFFFFFFF"/>
        <rFont val="Times New Roman"/>
        <family val="1"/>
      </rPr>
      <t> </t>
    </r>
  </si>
  <si>
    <t>Working Hours</t>
  </si>
  <si>
    <t>Hourly Rate</t>
  </si>
  <si>
    <t>Estimated cost</t>
  </si>
  <si>
    <t>Material and Equipment</t>
  </si>
  <si>
    <t>Miscellaneous</t>
  </si>
  <si>
    <t>Project Initiation Phase</t>
  </si>
  <si>
    <t>Hold Project Kickoff Meeting</t>
  </si>
  <si>
    <t>1.1.1</t>
  </si>
  <si>
    <t>Define objectives, ultimate goal, and assign leadership roles</t>
  </si>
  <si>
    <r>
      <t>7</t>
    </r>
    <r>
      <rPr>
        <sz val="10"/>
        <color theme="1"/>
        <rFont val="Times New Roman"/>
        <family val="1"/>
      </rPr>
      <t> </t>
    </r>
  </si>
  <si>
    <r>
      <t>8</t>
    </r>
    <r>
      <rPr>
        <sz val="10"/>
        <color theme="1"/>
        <rFont val="Times New Roman"/>
        <family val="1"/>
      </rPr>
      <t> </t>
    </r>
  </si>
  <si>
    <t>Project Planning Phase</t>
  </si>
  <si>
    <t>Define Requirements</t>
  </si>
  <si>
    <t>2.1.1</t>
  </si>
  <si>
    <t>Customer Requirements</t>
  </si>
  <si>
    <t>2.1.1.1</t>
  </si>
  <si>
    <t>Conduct surveys, analyze service demand, and validate needs</t>
  </si>
  <si>
    <r>
      <t>4</t>
    </r>
    <r>
      <rPr>
        <sz val="10"/>
        <color theme="1"/>
        <rFont val="Times New Roman"/>
        <family val="1"/>
      </rPr>
      <t> </t>
    </r>
  </si>
  <si>
    <t>2.1.2</t>
  </si>
  <si>
    <t>Service Requirements</t>
  </si>
  <si>
    <t>2.1.2.1</t>
  </si>
  <si>
    <t>Define seasonal maintenance services</t>
  </si>
  <si>
    <t>2.1.2.2</t>
  </si>
  <si>
    <t>Identify necessary equipment</t>
  </si>
  <si>
    <t>2.1.2.3</t>
  </si>
  <si>
    <t>Set safety and quality standards</t>
  </si>
  <si>
    <t>Supply Chain and Equipment Procurement</t>
  </si>
  <si>
    <t>2.2.1</t>
  </si>
  <si>
    <t>Identify vendors</t>
  </si>
  <si>
    <t>2.2.2</t>
  </si>
  <si>
    <t>Select cost-effective suppliers</t>
  </si>
  <si>
    <t>2.2.3</t>
  </si>
  <si>
    <t>Plan logistics and delivery schedules</t>
  </si>
  <si>
    <t>Risk Management</t>
  </si>
  <si>
    <t>2.3.1</t>
  </si>
  <si>
    <t>Identify risks</t>
  </si>
  <si>
    <t>2.3.2</t>
  </si>
  <si>
    <t>Develop risk management plan</t>
  </si>
  <si>
    <t>2.3.3</t>
  </si>
  <si>
    <t>Establish mitigation strategies</t>
  </si>
  <si>
    <t>2.3.4</t>
  </si>
  <si>
    <t>Legal</t>
  </si>
  <si>
    <t>Project Execution Phase</t>
  </si>
  <si>
    <t>Develop UniClean Service Platform</t>
  </si>
  <si>
    <t>3.1.1</t>
  </si>
  <si>
    <t>Design and develop a user-friendly web platform</t>
  </si>
  <si>
    <t>3.1.2</t>
  </si>
  <si>
    <t>Implement platform features</t>
  </si>
  <si>
    <t>3.1.3</t>
  </si>
  <si>
    <t>Test platform for performance and user experience</t>
  </si>
  <si>
    <t>Operational Execution</t>
  </si>
  <si>
    <t>3.2.1</t>
  </si>
  <si>
    <t>Recruit eligible student workers</t>
  </si>
  <si>
    <t>3.2.2</t>
  </si>
  <si>
    <t>Conduct training sessions</t>
  </si>
  <si>
    <t>3.2.3</t>
  </si>
  <si>
    <t>Assign shifts and scheduling</t>
  </si>
  <si>
    <t>3.2.4</t>
  </si>
  <si>
    <t>Establish customer service support</t>
  </si>
  <si>
    <t>Test and Pilot Service</t>
  </si>
  <si>
    <t>3.3.1</t>
  </si>
  <si>
    <t xml:space="preserve">Launch pilot service </t>
  </si>
  <si>
    <t>3.3.2</t>
  </si>
  <si>
    <t>Monitor customer feedback, response time, and cost efficiency</t>
  </si>
  <si>
    <t>3.3.3</t>
  </si>
  <si>
    <t>Make adjustments based on pilot test results</t>
  </si>
  <si>
    <t>Service Deployment</t>
  </si>
  <si>
    <t>3.4.1</t>
  </si>
  <si>
    <t xml:space="preserve">Roll out subscription-based services </t>
  </si>
  <si>
    <t>3.4.2</t>
  </si>
  <si>
    <t>Scale operations based on forecasted demand and customer feedback</t>
  </si>
  <si>
    <t>Project Closing Phase</t>
  </si>
  <si>
    <t>Monitoring and Control </t>
  </si>
  <si>
    <t>4.1.1</t>
  </si>
  <si>
    <t>Track customer satisfaction, retention, and service quality</t>
  </si>
  <si>
    <t>4.1.2</t>
  </si>
  <si>
    <t>Address operational inefficiencies and improve service offerings</t>
  </si>
  <si>
    <t>4.1.3</t>
  </si>
  <si>
    <t>Conduct weekly review meetings for performance evaluation</t>
  </si>
  <si>
    <t>Final Review and Closure</t>
  </si>
  <si>
    <t>4.2.1</t>
  </si>
  <si>
    <t>Document lessons learned, financial analysis, and customer insights</t>
  </si>
  <si>
    <t>4.2.2</t>
  </si>
  <si>
    <t>Prepare recommendations for future expansion and service enhancements</t>
  </si>
  <si>
    <t>Cost</t>
  </si>
  <si>
    <t>Contigency@15%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</si>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</sst>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2"/>
      <color theme="1"/>
      <name val="Aptos Narrow"/>
      <family val="2"/>
      <scheme val="minor"/>
    </font>
    <font>
      <b/>
      <sz val="10"/>
      <color rgb="FFFFFFFF"/>
      <name val="Times New Roman"/>
      <family val="1"/>
    </font>
    <font>
      <sz val="10"/>
      <color rgb="FFFFFFFF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  <font>
      <u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rgb="FF008080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ADB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8" fontId="4" fillId="0" borderId="7" xfId="0" applyNumberFormat="1" applyFont="1" applyBorder="1" applyAlignment="1">
      <alignment horizontal="right" vertical="center"/>
    </xf>
    <xf numFmtId="0" fontId="3" fillId="3" borderId="2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8" fontId="4" fillId="0" borderId="7" xfId="0" applyNumberFormat="1" applyFont="1" applyBorder="1" applyAlignment="1">
      <alignment vertical="center"/>
    </xf>
    <xf numFmtId="6" fontId="4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6" fontId="4" fillId="0" borderId="7" xfId="0" applyNumberFormat="1" applyFont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9" fillId="5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6" fontId="4" fillId="0" borderId="6" xfId="0" applyNumberFormat="1" applyFont="1" applyBorder="1" applyAlignment="1">
      <alignment horizontal="center" vertical="center"/>
    </xf>
    <xf numFmtId="0" fontId="4" fillId="6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right" vertical="center"/>
    </xf>
    <xf numFmtId="8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8" fontId="3" fillId="4" borderId="4" xfId="0" applyNumberFormat="1" applyFont="1" applyFill="1" applyBorder="1" applyAlignment="1">
      <alignment vertical="center"/>
    </xf>
    <xf numFmtId="8" fontId="4" fillId="0" borderId="4" xfId="0" applyNumberFormat="1" applyFont="1" applyBorder="1" applyAlignment="1">
      <alignment horizontal="right" vertical="center"/>
    </xf>
    <xf numFmtId="8" fontId="4" fillId="6" borderId="4" xfId="0" applyNumberFormat="1" applyFont="1" applyFill="1" applyBorder="1" applyAlignment="1">
      <alignment vertical="center"/>
    </xf>
    <xf numFmtId="8" fontId="0" fillId="0" borderId="0" xfId="0" applyNumberFormat="1"/>
    <xf numFmtId="0" fontId="6" fillId="0" borderId="7" xfId="0" applyFont="1" applyBorder="1"/>
    <xf numFmtId="8" fontId="3" fillId="4" borderId="7" xfId="0" applyNumberFormat="1" applyFont="1" applyFill="1" applyBorder="1" applyAlignment="1">
      <alignment vertical="center"/>
    </xf>
    <xf numFmtId="8" fontId="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692F-B249-7541-8979-DB6D9DF69760}">
  <dimension ref="A1:L59"/>
  <sheetViews>
    <sheetView tabSelected="1" zoomScale="113" workbookViewId="0">
      <selection activeCell="I59" sqref="I59"/>
    </sheetView>
  </sheetViews>
  <sheetFormatPr baseColWidth="10" defaultRowHeight="16" x14ac:dyDescent="0.2"/>
  <cols>
    <col min="2" max="2" width="62" customWidth="1"/>
    <col min="7" max="7" width="20" customWidth="1"/>
    <col min="8" max="8" width="20.6640625" customWidth="1"/>
    <col min="9" max="9" width="29.1640625" customWidth="1"/>
    <col min="10" max="10" width="19.1640625" customWidth="1"/>
    <col min="12" max="12" width="12.1640625" bestFit="1" customWidth="1"/>
  </cols>
  <sheetData>
    <row r="1" spans="1:10" ht="17" thickBot="1" x14ac:dyDescent="0.2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1" t="s">
        <v>3</v>
      </c>
    </row>
    <row r="2" spans="1:10" ht="17" thickBot="1" x14ac:dyDescent="0.25">
      <c r="A2" s="5"/>
      <c r="B2" s="5"/>
      <c r="C2" s="2" t="s">
        <v>4</v>
      </c>
      <c r="D2" s="3"/>
      <c r="E2" s="3"/>
      <c r="F2" s="3"/>
      <c r="G2" s="4"/>
      <c r="H2" s="2" t="s">
        <v>5</v>
      </c>
      <c r="I2" s="4"/>
      <c r="J2" s="5"/>
    </row>
    <row r="3" spans="1:10" ht="29" thickBot="1" x14ac:dyDescent="0.25">
      <c r="A3" s="6"/>
      <c r="B3" s="6"/>
      <c r="C3" s="7" t="s">
        <v>6</v>
      </c>
      <c r="D3" s="7" t="s">
        <v>7</v>
      </c>
      <c r="E3" s="7" t="s">
        <v>8</v>
      </c>
      <c r="F3" s="7" t="s">
        <v>9</v>
      </c>
      <c r="G3" s="8" t="s">
        <v>10</v>
      </c>
      <c r="H3" s="9" t="s">
        <v>11</v>
      </c>
      <c r="I3" s="10" t="s">
        <v>12</v>
      </c>
      <c r="J3" s="6"/>
    </row>
    <row r="4" spans="1:10" ht="17" thickBot="1" x14ac:dyDescent="0.25">
      <c r="A4" s="11">
        <v>1</v>
      </c>
      <c r="B4" s="12" t="s">
        <v>13</v>
      </c>
      <c r="C4" s="13"/>
      <c r="D4" s="13"/>
      <c r="E4" s="13"/>
      <c r="F4" s="13"/>
      <c r="G4" s="13"/>
      <c r="H4" s="13"/>
      <c r="I4" s="13"/>
      <c r="J4" s="13"/>
    </row>
    <row r="5" spans="1:10" ht="17" thickBot="1" x14ac:dyDescent="0.25">
      <c r="A5" s="14">
        <v>1.1000000000000001</v>
      </c>
      <c r="B5" s="15" t="s">
        <v>14</v>
      </c>
      <c r="C5" s="16"/>
      <c r="D5" s="16"/>
      <c r="E5" s="16"/>
      <c r="F5" s="16"/>
      <c r="G5" s="16"/>
      <c r="H5" s="16"/>
      <c r="I5" s="17"/>
      <c r="J5" s="17"/>
    </row>
    <row r="6" spans="1:10" ht="17" thickBot="1" x14ac:dyDescent="0.25">
      <c r="A6" s="18" t="s">
        <v>15</v>
      </c>
      <c r="B6" s="19" t="s">
        <v>16</v>
      </c>
      <c r="C6" s="20" t="s">
        <v>17</v>
      </c>
      <c r="D6" s="20"/>
      <c r="E6" s="20" t="s">
        <v>18</v>
      </c>
      <c r="F6" s="20">
        <v>38</v>
      </c>
      <c r="G6" s="21">
        <v>2128</v>
      </c>
      <c r="H6" s="20"/>
      <c r="I6" s="17"/>
      <c r="J6" s="22">
        <f>G6+H6+I6</f>
        <v>2128</v>
      </c>
    </row>
    <row r="7" spans="1:10" ht="17" thickBot="1" x14ac:dyDescent="0.25">
      <c r="A7" s="23">
        <v>2</v>
      </c>
      <c r="B7" s="24" t="s">
        <v>19</v>
      </c>
      <c r="C7" s="25"/>
      <c r="D7" s="25"/>
      <c r="E7" s="25"/>
      <c r="F7" s="25"/>
      <c r="G7" s="26"/>
      <c r="H7" s="25"/>
      <c r="I7" s="13"/>
      <c r="J7" s="22">
        <f t="shared" ref="J7:J49" si="0">G7+H7+I7</f>
        <v>0</v>
      </c>
    </row>
    <row r="8" spans="1:10" ht="17" thickBot="1" x14ac:dyDescent="0.25">
      <c r="A8" s="27">
        <v>2.1</v>
      </c>
      <c r="B8" s="28" t="s">
        <v>20</v>
      </c>
      <c r="C8" s="29"/>
      <c r="D8" s="29"/>
      <c r="E8" s="29"/>
      <c r="F8" s="29"/>
      <c r="G8" s="26"/>
      <c r="H8" s="29"/>
      <c r="I8" s="30"/>
      <c r="J8" s="22">
        <f t="shared" si="0"/>
        <v>0</v>
      </c>
    </row>
    <row r="9" spans="1:10" ht="17" thickBot="1" x14ac:dyDescent="0.25">
      <c r="A9" s="31" t="s">
        <v>21</v>
      </c>
      <c r="B9" s="15" t="s">
        <v>22</v>
      </c>
      <c r="C9" s="16"/>
      <c r="D9" s="16"/>
      <c r="E9" s="16"/>
      <c r="F9" s="16"/>
      <c r="G9" s="21">
        <v>0</v>
      </c>
      <c r="H9" s="16"/>
      <c r="I9" s="22">
        <v>1000</v>
      </c>
      <c r="J9" s="22">
        <f>G9+H9+I9</f>
        <v>1000</v>
      </c>
    </row>
    <row r="10" spans="1:10" ht="17" thickBot="1" x14ac:dyDescent="0.25">
      <c r="A10" s="31" t="s">
        <v>23</v>
      </c>
      <c r="B10" s="15" t="s">
        <v>24</v>
      </c>
      <c r="C10" s="16" t="s">
        <v>25</v>
      </c>
      <c r="D10" s="16">
        <v>3</v>
      </c>
      <c r="E10" s="16">
        <v>227</v>
      </c>
      <c r="F10" s="16">
        <v>35</v>
      </c>
      <c r="G10" s="21">
        <v>55750</v>
      </c>
      <c r="H10" s="16"/>
      <c r="I10" s="17"/>
      <c r="J10" s="22">
        <f t="shared" si="0"/>
        <v>55750</v>
      </c>
    </row>
    <row r="11" spans="1:10" ht="17" thickBot="1" x14ac:dyDescent="0.25">
      <c r="A11" s="32" t="s">
        <v>26</v>
      </c>
      <c r="B11" s="33" t="s">
        <v>27</v>
      </c>
      <c r="C11" s="26"/>
      <c r="D11" s="26"/>
      <c r="E11" s="26"/>
      <c r="F11" s="26"/>
      <c r="G11" s="26"/>
      <c r="H11" s="26"/>
      <c r="I11" s="13"/>
      <c r="J11" s="22">
        <f t="shared" si="0"/>
        <v>0</v>
      </c>
    </row>
    <row r="12" spans="1:10" ht="17" thickBot="1" x14ac:dyDescent="0.25">
      <c r="A12" s="31" t="s">
        <v>28</v>
      </c>
      <c r="B12" s="15" t="s">
        <v>29</v>
      </c>
      <c r="C12" s="16">
        <v>1</v>
      </c>
      <c r="D12" s="16"/>
      <c r="E12" s="16">
        <v>8</v>
      </c>
      <c r="F12" s="16">
        <v>40</v>
      </c>
      <c r="G12" s="21">
        <v>320</v>
      </c>
      <c r="H12" s="16"/>
      <c r="I12" s="17"/>
      <c r="J12" s="22">
        <f t="shared" si="0"/>
        <v>320</v>
      </c>
    </row>
    <row r="13" spans="1:10" ht="17" thickBot="1" x14ac:dyDescent="0.25">
      <c r="A13" s="31" t="s">
        <v>30</v>
      </c>
      <c r="B13" s="15" t="s">
        <v>31</v>
      </c>
      <c r="C13" s="16">
        <v>4</v>
      </c>
      <c r="D13" s="16">
        <v>2</v>
      </c>
      <c r="E13" s="16">
        <v>8</v>
      </c>
      <c r="F13" s="16">
        <v>35</v>
      </c>
      <c r="G13" s="21">
        <v>1680</v>
      </c>
      <c r="H13" s="16"/>
      <c r="I13" s="17"/>
      <c r="J13" s="22">
        <f t="shared" si="0"/>
        <v>1680</v>
      </c>
    </row>
    <row r="14" spans="1:10" ht="17" thickBot="1" x14ac:dyDescent="0.25">
      <c r="A14" s="31" t="s">
        <v>32</v>
      </c>
      <c r="B14" s="15" t="s">
        <v>33</v>
      </c>
      <c r="C14" s="16">
        <v>6</v>
      </c>
      <c r="D14" s="16"/>
      <c r="E14" s="16">
        <v>8</v>
      </c>
      <c r="F14" s="16">
        <v>38</v>
      </c>
      <c r="G14" s="21">
        <v>1824</v>
      </c>
      <c r="H14" s="16"/>
      <c r="I14" s="17"/>
      <c r="J14" s="22">
        <f t="shared" si="0"/>
        <v>1824</v>
      </c>
    </row>
    <row r="15" spans="1:10" ht="17" thickBot="1" x14ac:dyDescent="0.25">
      <c r="A15" s="14">
        <v>2.2000000000000002</v>
      </c>
      <c r="B15" s="15" t="s">
        <v>34</v>
      </c>
      <c r="C15" s="16"/>
      <c r="D15" s="16"/>
      <c r="E15" s="16"/>
      <c r="F15" s="16"/>
      <c r="G15" s="16"/>
      <c r="H15" s="22">
        <v>65000</v>
      </c>
      <c r="I15" s="34"/>
      <c r="J15" s="22">
        <f t="shared" si="0"/>
        <v>65000</v>
      </c>
    </row>
    <row r="16" spans="1:10" ht="17" thickBot="1" x14ac:dyDescent="0.25">
      <c r="A16" s="31" t="s">
        <v>35</v>
      </c>
      <c r="B16" s="15" t="s">
        <v>36</v>
      </c>
      <c r="C16" s="16">
        <v>3</v>
      </c>
      <c r="D16" s="16"/>
      <c r="E16" s="16">
        <v>80</v>
      </c>
      <c r="F16" s="16">
        <v>38</v>
      </c>
      <c r="G16" s="21">
        <v>9120</v>
      </c>
      <c r="H16" s="16"/>
      <c r="I16" s="35"/>
      <c r="J16" s="22">
        <f t="shared" si="0"/>
        <v>9120</v>
      </c>
    </row>
    <row r="17" spans="1:10" ht="17" thickBot="1" x14ac:dyDescent="0.25">
      <c r="A17" s="31" t="s">
        <v>37</v>
      </c>
      <c r="B17" s="15" t="s">
        <v>38</v>
      </c>
      <c r="C17" s="16">
        <v>2</v>
      </c>
      <c r="D17" s="16">
        <v>1</v>
      </c>
      <c r="E17" s="16">
        <v>50</v>
      </c>
      <c r="F17" s="16">
        <v>35</v>
      </c>
      <c r="G17" s="21">
        <v>5250</v>
      </c>
      <c r="H17" s="16"/>
      <c r="I17" s="17"/>
      <c r="J17" s="22">
        <f t="shared" si="0"/>
        <v>5250</v>
      </c>
    </row>
    <row r="18" spans="1:10" ht="17" thickBot="1" x14ac:dyDescent="0.25">
      <c r="A18" s="31" t="s">
        <v>39</v>
      </c>
      <c r="B18" s="15" t="s">
        <v>40</v>
      </c>
      <c r="C18" s="16">
        <v>3</v>
      </c>
      <c r="D18" s="16">
        <v>2</v>
      </c>
      <c r="E18" s="16">
        <v>200</v>
      </c>
      <c r="F18" s="16">
        <v>35</v>
      </c>
      <c r="G18" s="21">
        <v>35000</v>
      </c>
      <c r="H18" s="16"/>
      <c r="I18" s="17"/>
      <c r="J18" s="22">
        <f t="shared" si="0"/>
        <v>35000</v>
      </c>
    </row>
    <row r="19" spans="1:10" ht="17" thickBot="1" x14ac:dyDescent="0.25">
      <c r="A19" s="14">
        <v>2.2999999999999998</v>
      </c>
      <c r="B19" s="15" t="s">
        <v>41</v>
      </c>
      <c r="C19" s="16"/>
      <c r="D19" s="16"/>
      <c r="E19" s="16"/>
      <c r="F19" s="16"/>
      <c r="G19" s="16"/>
      <c r="H19" s="16"/>
      <c r="I19" s="22">
        <v>5000</v>
      </c>
      <c r="J19" s="22">
        <f t="shared" si="0"/>
        <v>5000</v>
      </c>
    </row>
    <row r="20" spans="1:10" ht="17" thickBot="1" x14ac:dyDescent="0.25">
      <c r="A20" s="31" t="s">
        <v>42</v>
      </c>
      <c r="B20" s="15" t="s">
        <v>43</v>
      </c>
      <c r="C20" s="16">
        <v>5</v>
      </c>
      <c r="D20" s="16">
        <v>1</v>
      </c>
      <c r="E20" s="16">
        <v>16</v>
      </c>
      <c r="F20" s="16">
        <v>35</v>
      </c>
      <c r="G20" s="21">
        <v>3360</v>
      </c>
      <c r="H20" s="16"/>
      <c r="I20" s="17"/>
      <c r="J20" s="22">
        <f t="shared" si="0"/>
        <v>3360</v>
      </c>
    </row>
    <row r="21" spans="1:10" ht="17" thickBot="1" x14ac:dyDescent="0.25">
      <c r="A21" s="31" t="s">
        <v>44</v>
      </c>
      <c r="B21" s="15" t="s">
        <v>45</v>
      </c>
      <c r="C21" s="16">
        <v>5</v>
      </c>
      <c r="D21" s="16">
        <v>1</v>
      </c>
      <c r="E21" s="16">
        <v>24</v>
      </c>
      <c r="F21" s="16">
        <v>35</v>
      </c>
      <c r="G21" s="21">
        <v>5040</v>
      </c>
      <c r="H21" s="16"/>
      <c r="I21" s="17"/>
      <c r="J21" s="22">
        <f t="shared" si="0"/>
        <v>5040</v>
      </c>
    </row>
    <row r="22" spans="1:10" ht="17" thickBot="1" x14ac:dyDescent="0.25">
      <c r="A22" s="36" t="s">
        <v>46</v>
      </c>
      <c r="B22" s="17" t="s">
        <v>47</v>
      </c>
      <c r="C22" s="16">
        <v>5</v>
      </c>
      <c r="D22" s="16">
        <v>3</v>
      </c>
      <c r="E22" s="16">
        <v>40</v>
      </c>
      <c r="F22" s="16">
        <v>35</v>
      </c>
      <c r="G22" s="21">
        <v>11200</v>
      </c>
      <c r="H22" s="16"/>
      <c r="I22" s="17"/>
      <c r="J22" s="22">
        <f t="shared" si="0"/>
        <v>11200</v>
      </c>
    </row>
    <row r="23" spans="1:10" ht="17" thickBot="1" x14ac:dyDescent="0.25">
      <c r="A23" s="37" t="s">
        <v>48</v>
      </c>
      <c r="B23" s="17" t="s">
        <v>49</v>
      </c>
      <c r="C23" s="16"/>
      <c r="D23" s="16"/>
      <c r="E23" s="16"/>
      <c r="F23" s="16"/>
      <c r="G23" s="16"/>
      <c r="H23" s="16"/>
      <c r="I23" s="38">
        <v>10000</v>
      </c>
      <c r="J23" s="22">
        <f t="shared" si="0"/>
        <v>10000</v>
      </c>
    </row>
    <row r="24" spans="1:10" ht="17" thickBot="1" x14ac:dyDescent="0.25">
      <c r="A24" s="23">
        <v>3</v>
      </c>
      <c r="B24" s="12" t="s">
        <v>50</v>
      </c>
      <c r="C24" s="26"/>
      <c r="D24" s="26"/>
      <c r="E24" s="26"/>
      <c r="F24" s="26"/>
      <c r="G24" s="26"/>
      <c r="H24" s="26"/>
      <c r="I24" s="13"/>
      <c r="J24" s="22">
        <f t="shared" si="0"/>
        <v>0</v>
      </c>
    </row>
    <row r="25" spans="1:10" ht="17" thickBot="1" x14ac:dyDescent="0.25">
      <c r="A25" s="14">
        <v>3.1</v>
      </c>
      <c r="B25" s="15" t="s">
        <v>51</v>
      </c>
      <c r="C25" s="16"/>
      <c r="D25" s="16"/>
      <c r="E25" s="16"/>
      <c r="F25" s="16"/>
      <c r="G25" s="16"/>
      <c r="H25" s="39">
        <v>5000</v>
      </c>
      <c r="I25" s="17"/>
      <c r="J25" s="22">
        <f t="shared" si="0"/>
        <v>5000</v>
      </c>
    </row>
    <row r="26" spans="1:10" ht="17" thickBot="1" x14ac:dyDescent="0.25">
      <c r="A26" s="31" t="s">
        <v>52</v>
      </c>
      <c r="B26" s="15" t="s">
        <v>53</v>
      </c>
      <c r="C26" s="16">
        <v>5</v>
      </c>
      <c r="D26" s="16">
        <v>2</v>
      </c>
      <c r="E26" s="16">
        <v>150</v>
      </c>
      <c r="F26" s="16">
        <v>35</v>
      </c>
      <c r="G26" s="21">
        <v>36750</v>
      </c>
      <c r="H26" s="16"/>
      <c r="I26" s="17"/>
      <c r="J26" s="22">
        <f t="shared" si="0"/>
        <v>36750</v>
      </c>
    </row>
    <row r="27" spans="1:10" ht="17" thickBot="1" x14ac:dyDescent="0.25">
      <c r="A27" s="31" t="s">
        <v>54</v>
      </c>
      <c r="B27" s="15" t="s">
        <v>55</v>
      </c>
      <c r="C27" s="16">
        <v>3</v>
      </c>
      <c r="D27" s="16">
        <v>2</v>
      </c>
      <c r="E27" s="16">
        <v>100</v>
      </c>
      <c r="F27" s="16">
        <v>35</v>
      </c>
      <c r="G27" s="21">
        <v>21000</v>
      </c>
      <c r="H27" s="16"/>
      <c r="I27" s="17"/>
      <c r="J27" s="22">
        <f t="shared" si="0"/>
        <v>21000</v>
      </c>
    </row>
    <row r="28" spans="1:10" ht="17" thickBot="1" x14ac:dyDescent="0.25">
      <c r="A28" s="14" t="s">
        <v>56</v>
      </c>
      <c r="B28" s="15" t="s">
        <v>57</v>
      </c>
      <c r="C28" s="16">
        <v>2</v>
      </c>
      <c r="D28" s="16">
        <v>4</v>
      </c>
      <c r="E28" s="16">
        <v>80</v>
      </c>
      <c r="F28" s="16">
        <v>35</v>
      </c>
      <c r="G28" s="21">
        <v>16800</v>
      </c>
      <c r="H28" s="40"/>
      <c r="I28" s="40"/>
      <c r="J28" s="22">
        <f t="shared" si="0"/>
        <v>16800</v>
      </c>
    </row>
    <row r="29" spans="1:10" ht="17" thickBot="1" x14ac:dyDescent="0.25">
      <c r="A29" s="14">
        <v>3.2</v>
      </c>
      <c r="B29" s="15" t="s">
        <v>58</v>
      </c>
      <c r="C29" s="16"/>
      <c r="D29" s="16"/>
      <c r="E29" s="16"/>
      <c r="F29" s="16"/>
      <c r="G29" s="16"/>
      <c r="H29" s="16"/>
      <c r="I29" s="41">
        <v>24000</v>
      </c>
      <c r="J29" s="22">
        <f t="shared" si="0"/>
        <v>24000</v>
      </c>
    </row>
    <row r="30" spans="1:10" ht="17" thickBot="1" x14ac:dyDescent="0.25">
      <c r="A30" s="31" t="s">
        <v>59</v>
      </c>
      <c r="B30" s="15" t="s">
        <v>60</v>
      </c>
      <c r="C30" s="16">
        <v>5</v>
      </c>
      <c r="D30" s="16">
        <v>1</v>
      </c>
      <c r="E30" s="16">
        <v>48</v>
      </c>
      <c r="F30" s="16">
        <v>35</v>
      </c>
      <c r="G30" s="21">
        <v>10080</v>
      </c>
      <c r="H30" s="16"/>
      <c r="I30" s="17"/>
      <c r="J30" s="22">
        <f t="shared" si="0"/>
        <v>10080</v>
      </c>
    </row>
    <row r="31" spans="1:10" ht="17" thickBot="1" x14ac:dyDescent="0.25">
      <c r="A31" s="31" t="s">
        <v>61</v>
      </c>
      <c r="B31" s="15" t="s">
        <v>62</v>
      </c>
      <c r="C31" s="16">
        <v>3</v>
      </c>
      <c r="D31" s="16">
        <v>2</v>
      </c>
      <c r="E31" s="16">
        <v>56</v>
      </c>
      <c r="F31" s="16">
        <v>35</v>
      </c>
      <c r="G31" s="21">
        <v>9800</v>
      </c>
      <c r="H31" s="16"/>
      <c r="I31" s="17"/>
      <c r="J31" s="22">
        <f t="shared" si="0"/>
        <v>9800</v>
      </c>
    </row>
    <row r="32" spans="1:10" ht="17" thickBot="1" x14ac:dyDescent="0.25">
      <c r="A32" s="31" t="s">
        <v>63</v>
      </c>
      <c r="B32" s="15" t="s">
        <v>64</v>
      </c>
      <c r="C32" s="16">
        <v>4</v>
      </c>
      <c r="D32" s="16">
        <v>1</v>
      </c>
      <c r="E32" s="16">
        <v>16</v>
      </c>
      <c r="F32" s="16">
        <v>36</v>
      </c>
      <c r="G32" s="21">
        <v>2880</v>
      </c>
      <c r="H32" s="16"/>
      <c r="I32" s="17"/>
      <c r="J32" s="22">
        <f t="shared" si="0"/>
        <v>2880</v>
      </c>
    </row>
    <row r="33" spans="1:10" ht="17" thickBot="1" x14ac:dyDescent="0.25">
      <c r="A33" s="31" t="s">
        <v>65</v>
      </c>
      <c r="B33" s="15" t="s">
        <v>66</v>
      </c>
      <c r="C33" s="16">
        <v>1</v>
      </c>
      <c r="D33" s="16">
        <v>2</v>
      </c>
      <c r="E33" s="16">
        <v>24</v>
      </c>
      <c r="F33" s="16">
        <v>35</v>
      </c>
      <c r="G33" s="21">
        <v>2520</v>
      </c>
      <c r="H33" s="16"/>
      <c r="I33" s="17"/>
      <c r="J33" s="22">
        <f t="shared" si="0"/>
        <v>2520</v>
      </c>
    </row>
    <row r="34" spans="1:10" ht="17" thickBot="1" x14ac:dyDescent="0.25">
      <c r="A34" s="27">
        <v>3.3</v>
      </c>
      <c r="B34" s="28" t="s">
        <v>67</v>
      </c>
      <c r="C34" s="29"/>
      <c r="D34" s="29"/>
      <c r="E34" s="29"/>
      <c r="F34" s="29"/>
      <c r="G34" s="26"/>
      <c r="H34" s="29"/>
      <c r="I34" s="30"/>
      <c r="J34" s="22">
        <f t="shared" si="0"/>
        <v>0</v>
      </c>
    </row>
    <row r="35" spans="1:10" ht="17" thickBot="1" x14ac:dyDescent="0.25">
      <c r="A35" s="31" t="s">
        <v>68</v>
      </c>
      <c r="B35" s="15" t="s">
        <v>69</v>
      </c>
      <c r="C35" s="16">
        <v>7</v>
      </c>
      <c r="D35" s="16">
        <v>8</v>
      </c>
      <c r="E35" s="16">
        <v>8</v>
      </c>
      <c r="F35" s="16">
        <v>35</v>
      </c>
      <c r="G35" s="21">
        <v>4200</v>
      </c>
      <c r="H35" s="16"/>
      <c r="I35" s="17"/>
      <c r="J35" s="22">
        <f t="shared" si="0"/>
        <v>4200</v>
      </c>
    </row>
    <row r="36" spans="1:10" ht="17" thickBot="1" x14ac:dyDescent="0.25">
      <c r="A36" s="31" t="s">
        <v>70</v>
      </c>
      <c r="B36" s="15" t="s">
        <v>71</v>
      </c>
      <c r="C36" s="16">
        <v>4</v>
      </c>
      <c r="D36" s="16">
        <v>2</v>
      </c>
      <c r="E36" s="16">
        <v>300</v>
      </c>
      <c r="F36" s="16">
        <v>35</v>
      </c>
      <c r="G36" s="21">
        <v>63000</v>
      </c>
      <c r="H36" s="16"/>
      <c r="I36" s="17"/>
      <c r="J36" s="22">
        <f t="shared" si="0"/>
        <v>63000</v>
      </c>
    </row>
    <row r="37" spans="1:10" ht="17" thickBot="1" x14ac:dyDescent="0.25">
      <c r="A37" s="31" t="s">
        <v>72</v>
      </c>
      <c r="B37" s="15" t="s">
        <v>73</v>
      </c>
      <c r="C37" s="16">
        <v>5</v>
      </c>
      <c r="D37" s="16">
        <v>4</v>
      </c>
      <c r="E37" s="16">
        <v>56</v>
      </c>
      <c r="F37" s="16">
        <v>35</v>
      </c>
      <c r="G37" s="21">
        <v>17640</v>
      </c>
      <c r="H37" s="16"/>
      <c r="I37" s="17"/>
      <c r="J37" s="22">
        <f t="shared" si="0"/>
        <v>17640</v>
      </c>
    </row>
    <row r="38" spans="1:10" ht="17" thickBot="1" x14ac:dyDescent="0.25">
      <c r="A38" s="27">
        <v>3.4</v>
      </c>
      <c r="B38" s="28" t="s">
        <v>74</v>
      </c>
      <c r="C38" s="29"/>
      <c r="D38" s="29"/>
      <c r="E38" s="29"/>
      <c r="F38" s="29"/>
      <c r="G38" s="26"/>
      <c r="H38" s="29"/>
      <c r="I38" s="30"/>
      <c r="J38" s="22">
        <f t="shared" si="0"/>
        <v>0</v>
      </c>
    </row>
    <row r="39" spans="1:10" ht="17" thickBot="1" x14ac:dyDescent="0.25">
      <c r="A39" s="31" t="s">
        <v>75</v>
      </c>
      <c r="B39" s="15" t="s">
        <v>76</v>
      </c>
      <c r="C39" s="16">
        <v>6</v>
      </c>
      <c r="D39" s="16">
        <v>6</v>
      </c>
      <c r="E39" s="16">
        <v>51</v>
      </c>
      <c r="F39" s="16">
        <v>35</v>
      </c>
      <c r="G39" s="39">
        <v>21423</v>
      </c>
      <c r="H39" s="16"/>
      <c r="I39" s="17"/>
      <c r="J39" s="22">
        <f t="shared" si="0"/>
        <v>21423</v>
      </c>
    </row>
    <row r="40" spans="1:10" ht="17" thickBot="1" x14ac:dyDescent="0.25">
      <c r="A40" s="31" t="s">
        <v>77</v>
      </c>
      <c r="B40" s="15" t="s">
        <v>78</v>
      </c>
      <c r="C40" s="16">
        <v>4</v>
      </c>
      <c r="D40" s="16">
        <v>4</v>
      </c>
      <c r="E40" s="16">
        <v>82.5</v>
      </c>
      <c r="F40" s="16">
        <v>35</v>
      </c>
      <c r="G40" s="21">
        <v>23100</v>
      </c>
      <c r="H40" s="16"/>
      <c r="I40" s="17"/>
      <c r="J40" s="22">
        <f t="shared" si="0"/>
        <v>23100</v>
      </c>
    </row>
    <row r="41" spans="1:10" ht="17" thickBot="1" x14ac:dyDescent="0.25">
      <c r="A41" s="42">
        <v>4</v>
      </c>
      <c r="B41" s="43" t="s">
        <v>79</v>
      </c>
      <c r="C41" s="44"/>
      <c r="D41" s="44"/>
      <c r="E41" s="44"/>
      <c r="F41" s="44"/>
      <c r="G41" s="44"/>
      <c r="H41" s="44"/>
      <c r="I41" s="45"/>
      <c r="J41" s="22">
        <f t="shared" si="0"/>
        <v>0</v>
      </c>
    </row>
    <row r="42" spans="1:10" ht="17" thickBot="1" x14ac:dyDescent="0.25">
      <c r="A42" s="46">
        <v>4.0999999999999996</v>
      </c>
      <c r="B42" s="28" t="s">
        <v>80</v>
      </c>
      <c r="C42" s="29"/>
      <c r="D42" s="29"/>
      <c r="E42" s="29"/>
      <c r="F42" s="29"/>
      <c r="G42" s="26"/>
      <c r="H42" s="29"/>
      <c r="I42" s="30"/>
      <c r="J42" s="22">
        <f t="shared" si="0"/>
        <v>0</v>
      </c>
    </row>
    <row r="43" spans="1:10" ht="17" thickBot="1" x14ac:dyDescent="0.25">
      <c r="A43" s="47" t="s">
        <v>81</v>
      </c>
      <c r="B43" s="15" t="s">
        <v>82</v>
      </c>
      <c r="C43" s="16">
        <v>1</v>
      </c>
      <c r="D43" s="16">
        <v>2</v>
      </c>
      <c r="E43" s="48">
        <v>813</v>
      </c>
      <c r="F43" s="48">
        <v>29.7</v>
      </c>
      <c r="G43" s="49">
        <v>24146</v>
      </c>
      <c r="H43" s="16"/>
      <c r="I43" s="17"/>
      <c r="J43" s="22">
        <f t="shared" si="0"/>
        <v>24146</v>
      </c>
    </row>
    <row r="44" spans="1:10" ht="17" thickBot="1" x14ac:dyDescent="0.25">
      <c r="A44" s="47" t="s">
        <v>83</v>
      </c>
      <c r="B44" s="15" t="s">
        <v>84</v>
      </c>
      <c r="C44" s="16">
        <v>4</v>
      </c>
      <c r="D44" s="16">
        <v>2</v>
      </c>
      <c r="E44" s="50"/>
      <c r="F44" s="50"/>
      <c r="G44" s="51"/>
      <c r="H44" s="16"/>
      <c r="I44" s="17"/>
      <c r="J44" s="22">
        <f t="shared" si="0"/>
        <v>0</v>
      </c>
    </row>
    <row r="45" spans="1:10" ht="17" thickBot="1" x14ac:dyDescent="0.25">
      <c r="A45" s="47" t="s">
        <v>85</v>
      </c>
      <c r="B45" s="15" t="s">
        <v>86</v>
      </c>
      <c r="C45" s="16">
        <v>7</v>
      </c>
      <c r="D45" s="16">
        <v>8</v>
      </c>
      <c r="E45" s="52"/>
      <c r="F45" s="52"/>
      <c r="G45" s="53"/>
      <c r="H45" s="16"/>
      <c r="I45" s="54"/>
      <c r="J45" s="22">
        <f t="shared" si="0"/>
        <v>0</v>
      </c>
    </row>
    <row r="46" spans="1:10" ht="17" thickBot="1" x14ac:dyDescent="0.25">
      <c r="A46" s="55">
        <v>4</v>
      </c>
      <c r="B46" s="56" t="s">
        <v>79</v>
      </c>
      <c r="C46" s="57"/>
      <c r="D46" s="57"/>
      <c r="E46" s="57"/>
      <c r="F46" s="57"/>
      <c r="G46" s="57"/>
      <c r="H46" s="57"/>
      <c r="I46" s="58"/>
      <c r="J46" s="22">
        <f t="shared" si="0"/>
        <v>0</v>
      </c>
    </row>
    <row r="47" spans="1:10" ht="17" thickBot="1" x14ac:dyDescent="0.25">
      <c r="A47" s="59">
        <v>4.12</v>
      </c>
      <c r="B47" s="28" t="s">
        <v>87</v>
      </c>
      <c r="C47" s="29"/>
      <c r="D47" s="29"/>
      <c r="E47" s="29"/>
      <c r="F47" s="29"/>
      <c r="G47" s="26"/>
      <c r="H47" s="29"/>
      <c r="I47" s="30"/>
      <c r="J47" s="22">
        <f t="shared" si="0"/>
        <v>0</v>
      </c>
    </row>
    <row r="48" spans="1:10" ht="17" thickBot="1" x14ac:dyDescent="0.25">
      <c r="A48" s="47" t="s">
        <v>88</v>
      </c>
      <c r="B48" s="15" t="s">
        <v>89</v>
      </c>
      <c r="C48" s="16">
        <v>1</v>
      </c>
      <c r="D48" s="16">
        <v>2</v>
      </c>
      <c r="E48" s="16">
        <v>40</v>
      </c>
      <c r="F48" s="16">
        <v>35</v>
      </c>
      <c r="G48" s="21">
        <v>4200</v>
      </c>
      <c r="H48" s="16"/>
      <c r="I48" s="17"/>
      <c r="J48" s="22">
        <f t="shared" si="0"/>
        <v>4200</v>
      </c>
    </row>
    <row r="49" spans="1:12" ht="17" thickBot="1" x14ac:dyDescent="0.25">
      <c r="A49" s="60" t="s">
        <v>90</v>
      </c>
      <c r="B49" s="19" t="s">
        <v>91</v>
      </c>
      <c r="C49" s="20">
        <v>1</v>
      </c>
      <c r="D49" s="20">
        <v>2</v>
      </c>
      <c r="E49" s="20">
        <v>56</v>
      </c>
      <c r="F49" s="20">
        <v>35</v>
      </c>
      <c r="G49" s="61">
        <v>5880</v>
      </c>
      <c r="H49" s="20"/>
      <c r="I49" s="62"/>
      <c r="J49" s="22">
        <f t="shared" si="0"/>
        <v>5880</v>
      </c>
    </row>
    <row r="50" spans="1:12" ht="17" thickBot="1" x14ac:dyDescent="0.25">
      <c r="A50" s="63"/>
      <c r="B50" s="35" t="s">
        <v>92</v>
      </c>
      <c r="C50" s="35"/>
      <c r="D50" s="35"/>
      <c r="E50" s="35"/>
      <c r="F50" s="35"/>
      <c r="G50" s="64">
        <f>SUM(G6:G49)</f>
        <v>394091</v>
      </c>
      <c r="H50" s="65">
        <f>SUM(H6:H49)</f>
        <v>70000</v>
      </c>
      <c r="I50" s="66">
        <f>SUM(I6:I49)</f>
        <v>40000</v>
      </c>
      <c r="J50" s="22">
        <f>SUM(J6:J49)</f>
        <v>504091</v>
      </c>
      <c r="L50" s="67"/>
    </row>
    <row r="51" spans="1:12" ht="17" thickBot="1" x14ac:dyDescent="0.25">
      <c r="A51" s="15"/>
      <c r="B51" s="17" t="s">
        <v>93</v>
      </c>
      <c r="C51" s="17"/>
      <c r="D51" s="17"/>
      <c r="E51" s="17"/>
      <c r="F51" s="17"/>
      <c r="G51" s="68"/>
      <c r="H51" s="68"/>
      <c r="I51" s="68"/>
      <c r="J51" s="22">
        <f>J50*0.15</f>
        <v>75613.649999999994</v>
      </c>
    </row>
    <row r="52" spans="1:12" ht="17" thickBot="1" x14ac:dyDescent="0.25">
      <c r="A52" s="15"/>
      <c r="B52" s="17" t="s">
        <v>94</v>
      </c>
      <c r="C52" s="17"/>
      <c r="D52" s="17"/>
      <c r="E52" s="17"/>
      <c r="F52" s="17"/>
      <c r="G52" s="68"/>
      <c r="H52" s="68"/>
      <c r="I52" s="68"/>
      <c r="J52" s="69">
        <f>J50+J51</f>
        <v>579704.65</v>
      </c>
      <c r="L52" s="70"/>
    </row>
    <row r="53" spans="1:12" x14ac:dyDescent="0.2">
      <c r="A53" s="71"/>
    </row>
    <row r="54" spans="1:12" x14ac:dyDescent="0.2">
      <c r="A54" s="71"/>
    </row>
    <row r="55" spans="1:12" x14ac:dyDescent="0.2">
      <c r="A55" s="71"/>
    </row>
    <row r="56" spans="1:12" x14ac:dyDescent="0.2">
      <c r="A56" s="71"/>
    </row>
    <row r="57" spans="1:12" x14ac:dyDescent="0.2">
      <c r="A57" s="71"/>
    </row>
    <row r="58" spans="1:12" x14ac:dyDescent="0.2">
      <c r="A58" s="71"/>
    </row>
    <row r="59" spans="1:12" x14ac:dyDescent="0.2">
      <c r="A59" s="71"/>
    </row>
  </sheetData>
  <mergeCells count="9">
    <mergeCell ref="E43:E45"/>
    <mergeCell ref="F43:F45"/>
    <mergeCell ref="G43:G45"/>
    <mergeCell ref="A1:A3"/>
    <mergeCell ref="B1:B3"/>
    <mergeCell ref="C1:I1"/>
    <mergeCell ref="J1:J3"/>
    <mergeCell ref="C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Justification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Manvith Belame Yogesh</dc:creator>
  <cp:lastModifiedBy>Manvith Belame Yogesh</cp:lastModifiedBy>
  <dcterms:created xsi:type="dcterms:W3CDTF">2025-07-09T01:11:49Z</dcterms:created>
  <dcterms:modified xsi:type="dcterms:W3CDTF">2025-07-09T01:13:01Z</dcterms:modified>
</cp:coreProperties>
</file>