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<sst xmlns="http://schemas.openxmlformats.org/spreadsheetml/2006/main" count="10" uniqueCount="10">
  <si>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x</t>
  </si>
  <si>
    <t>y</t>
  </si>
  <si>
    <t>x-x'</t>
  </si>
  <si>
    <t>y-y'</t>
  </si>
  <si>
    <t>(x-x') (y-y')</t>
  </si>
  <si>
    <t>(x-x')^2</t>
  </si>
  <si>
    <t>m=</t>
  </si>
  <si>
    <t>y=</t>
  </si>
  <si>
    <t>x=</t>
  </si>
  <si>
    <t>c=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</si>
</sst>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1.1</v>
      </c>
      <c r="B2" s="3">
        <v>39343.0</v>
      </c>
      <c r="C2" s="4">
        <f>A2-A32</f>
        <v>-4.213333333</v>
      </c>
      <c r="D2" s="2">
        <f t="shared" ref="D2:D31" si="1">B2-$B$32</f>
        <v>-36660</v>
      </c>
      <c r="E2" s="4">
        <f t="shared" ref="E2:E31" si="2">C2*D2</f>
        <v>154460.8</v>
      </c>
      <c r="F2" s="4">
        <f t="shared" ref="F2:F31" si="3">C2^2</f>
        <v>17.75217778</v>
      </c>
    </row>
    <row r="3">
      <c r="A3" s="3">
        <v>1.3</v>
      </c>
      <c r="B3" s="3">
        <v>46205.0</v>
      </c>
      <c r="C3" s="4">
        <f t="shared" ref="C3:C31" si="4">A3-$A$32</f>
        <v>-4.013333333</v>
      </c>
      <c r="D3" s="2">
        <f t="shared" si="1"/>
        <v>-29798</v>
      </c>
      <c r="E3" s="4">
        <f t="shared" si="2"/>
        <v>119589.3067</v>
      </c>
      <c r="F3" s="4">
        <f t="shared" si="3"/>
        <v>16.10684444</v>
      </c>
    </row>
    <row r="4">
      <c r="A4" s="3">
        <v>1.5</v>
      </c>
      <c r="B4" s="3">
        <v>37731.0</v>
      </c>
      <c r="C4" s="4">
        <f t="shared" si="4"/>
        <v>-3.813333333</v>
      </c>
      <c r="D4" s="2">
        <f t="shared" si="1"/>
        <v>-38272</v>
      </c>
      <c r="E4" s="4">
        <f t="shared" si="2"/>
        <v>145943.8933</v>
      </c>
      <c r="F4" s="4">
        <f t="shared" si="3"/>
        <v>14.54151111</v>
      </c>
    </row>
    <row r="5">
      <c r="A5" s="3">
        <v>2.0</v>
      </c>
      <c r="B5" s="3">
        <v>43525.0</v>
      </c>
      <c r="C5" s="4">
        <f t="shared" si="4"/>
        <v>-3.313333333</v>
      </c>
      <c r="D5" s="2">
        <f t="shared" si="1"/>
        <v>-32478</v>
      </c>
      <c r="E5" s="4">
        <f t="shared" si="2"/>
        <v>107610.44</v>
      </c>
      <c r="F5" s="4">
        <f t="shared" si="3"/>
        <v>10.97817778</v>
      </c>
    </row>
    <row r="6">
      <c r="A6" s="3">
        <v>2.2</v>
      </c>
      <c r="B6" s="3">
        <v>39891.0</v>
      </c>
      <c r="C6" s="4">
        <f t="shared" si="4"/>
        <v>-3.113333333</v>
      </c>
      <c r="D6" s="2">
        <f t="shared" si="1"/>
        <v>-36112</v>
      </c>
      <c r="E6" s="4">
        <f t="shared" si="2"/>
        <v>112428.6933</v>
      </c>
      <c r="F6" s="4">
        <f t="shared" si="3"/>
        <v>9.692844444</v>
      </c>
    </row>
    <row r="7">
      <c r="A7" s="3">
        <v>2.9</v>
      </c>
      <c r="B7" s="3">
        <v>56642.0</v>
      </c>
      <c r="C7" s="4">
        <f t="shared" si="4"/>
        <v>-2.413333333</v>
      </c>
      <c r="D7" s="2">
        <f t="shared" si="1"/>
        <v>-19361</v>
      </c>
      <c r="E7" s="4">
        <f t="shared" si="2"/>
        <v>46724.54667</v>
      </c>
      <c r="F7" s="4">
        <f t="shared" si="3"/>
        <v>5.824177778</v>
      </c>
    </row>
    <row r="8">
      <c r="A8" s="3">
        <v>3.0</v>
      </c>
      <c r="B8" s="3">
        <v>60150.0</v>
      </c>
      <c r="C8" s="4">
        <f t="shared" si="4"/>
        <v>-2.313333333</v>
      </c>
      <c r="D8" s="2">
        <f t="shared" si="1"/>
        <v>-15853</v>
      </c>
      <c r="E8" s="4">
        <f t="shared" si="2"/>
        <v>36673.27333</v>
      </c>
      <c r="F8" s="4">
        <f t="shared" si="3"/>
        <v>5.351511111</v>
      </c>
    </row>
    <row r="9">
      <c r="A9" s="3">
        <v>3.2</v>
      </c>
      <c r="B9" s="3">
        <v>54445.0</v>
      </c>
      <c r="C9" s="4">
        <f t="shared" si="4"/>
        <v>-2.113333333</v>
      </c>
      <c r="D9" s="2">
        <f t="shared" si="1"/>
        <v>-21558</v>
      </c>
      <c r="E9" s="4">
        <f t="shared" si="2"/>
        <v>45559.24</v>
      </c>
      <c r="F9" s="4">
        <f t="shared" si="3"/>
        <v>4.466177778</v>
      </c>
    </row>
    <row r="10">
      <c r="A10" s="3">
        <v>3.2</v>
      </c>
      <c r="B10" s="3">
        <v>64445.0</v>
      </c>
      <c r="C10" s="4">
        <f t="shared" si="4"/>
        <v>-2.113333333</v>
      </c>
      <c r="D10" s="2">
        <f t="shared" si="1"/>
        <v>-11558</v>
      </c>
      <c r="E10" s="4">
        <f t="shared" si="2"/>
        <v>24425.90667</v>
      </c>
      <c r="F10" s="4">
        <f t="shared" si="3"/>
        <v>4.466177778</v>
      </c>
    </row>
    <row r="11">
      <c r="A11" s="3">
        <v>3.7</v>
      </c>
      <c r="B11" s="3">
        <v>57189.0</v>
      </c>
      <c r="C11" s="4">
        <f t="shared" si="4"/>
        <v>-1.613333333</v>
      </c>
      <c r="D11" s="2">
        <f t="shared" si="1"/>
        <v>-18814</v>
      </c>
      <c r="E11" s="4">
        <f t="shared" si="2"/>
        <v>30353.25333</v>
      </c>
      <c r="F11" s="4">
        <f t="shared" si="3"/>
        <v>2.602844444</v>
      </c>
    </row>
    <row r="12">
      <c r="A12" s="3">
        <v>3.9</v>
      </c>
      <c r="B12" s="3">
        <v>63218.0</v>
      </c>
      <c r="C12" s="4">
        <f t="shared" si="4"/>
        <v>-1.413333333</v>
      </c>
      <c r="D12" s="2">
        <f t="shared" si="1"/>
        <v>-12785</v>
      </c>
      <c r="E12" s="4">
        <f t="shared" si="2"/>
        <v>18069.46667</v>
      </c>
      <c r="F12" s="4">
        <f t="shared" si="3"/>
        <v>1.997511111</v>
      </c>
    </row>
    <row r="13">
      <c r="A13" s="3">
        <v>4.0</v>
      </c>
      <c r="B13" s="3">
        <v>55794.0</v>
      </c>
      <c r="C13" s="4">
        <f t="shared" si="4"/>
        <v>-1.313333333</v>
      </c>
      <c r="D13" s="2">
        <f t="shared" si="1"/>
        <v>-20209</v>
      </c>
      <c r="E13" s="4">
        <f t="shared" si="2"/>
        <v>26541.15333</v>
      </c>
      <c r="F13" s="4">
        <f t="shared" si="3"/>
        <v>1.724844444</v>
      </c>
    </row>
    <row r="14">
      <c r="A14" s="3">
        <v>4.0</v>
      </c>
      <c r="B14" s="3">
        <v>56957.0</v>
      </c>
      <c r="C14" s="4">
        <f t="shared" si="4"/>
        <v>-1.313333333</v>
      </c>
      <c r="D14" s="2">
        <f t="shared" si="1"/>
        <v>-19046</v>
      </c>
      <c r="E14" s="4">
        <f t="shared" si="2"/>
        <v>25013.74667</v>
      </c>
      <c r="F14" s="4">
        <f t="shared" si="3"/>
        <v>1.724844444</v>
      </c>
    </row>
    <row r="15">
      <c r="A15" s="3">
        <v>4.1</v>
      </c>
      <c r="B15" s="3">
        <v>57081.0</v>
      </c>
      <c r="C15" s="4">
        <f t="shared" si="4"/>
        <v>-1.213333333</v>
      </c>
      <c r="D15" s="2">
        <f t="shared" si="1"/>
        <v>-18922</v>
      </c>
      <c r="E15" s="4">
        <f t="shared" si="2"/>
        <v>22958.69333</v>
      </c>
      <c r="F15" s="4">
        <f t="shared" si="3"/>
        <v>1.472177778</v>
      </c>
    </row>
    <row r="16">
      <c r="A16" s="3">
        <v>4.5</v>
      </c>
      <c r="B16" s="3">
        <v>61111.0</v>
      </c>
      <c r="C16" s="4">
        <f t="shared" si="4"/>
        <v>-0.8133333333</v>
      </c>
      <c r="D16" s="2">
        <f t="shared" si="1"/>
        <v>-14892</v>
      </c>
      <c r="E16" s="4">
        <f t="shared" si="2"/>
        <v>12112.16</v>
      </c>
      <c r="F16" s="4">
        <f t="shared" si="3"/>
        <v>0.6615111111</v>
      </c>
    </row>
    <row r="17">
      <c r="A17" s="3">
        <v>4.9</v>
      </c>
      <c r="B17" s="3">
        <v>67938.0</v>
      </c>
      <c r="C17" s="4">
        <f t="shared" si="4"/>
        <v>-0.4133333333</v>
      </c>
      <c r="D17" s="2">
        <f t="shared" si="1"/>
        <v>-8065</v>
      </c>
      <c r="E17" s="4">
        <f t="shared" si="2"/>
        <v>3333.533333</v>
      </c>
      <c r="F17" s="4">
        <f t="shared" si="3"/>
        <v>0.1708444444</v>
      </c>
    </row>
    <row r="18">
      <c r="A18" s="3">
        <v>5.1</v>
      </c>
      <c r="B18" s="3">
        <v>66029.0</v>
      </c>
      <c r="C18" s="4">
        <f t="shared" si="4"/>
        <v>-0.2133333333</v>
      </c>
      <c r="D18" s="2">
        <f t="shared" si="1"/>
        <v>-9974</v>
      </c>
      <c r="E18" s="4">
        <f t="shared" si="2"/>
        <v>2127.786667</v>
      </c>
      <c r="F18" s="4">
        <f t="shared" si="3"/>
        <v>0.04551111111</v>
      </c>
    </row>
    <row r="19">
      <c r="A19" s="3">
        <v>5.3</v>
      </c>
      <c r="B19" s="3">
        <v>83088.0</v>
      </c>
      <c r="C19" s="4">
        <f t="shared" si="4"/>
        <v>-0.01333333333</v>
      </c>
      <c r="D19" s="2">
        <f t="shared" si="1"/>
        <v>7085</v>
      </c>
      <c r="E19" s="4">
        <f t="shared" si="2"/>
        <v>-94.46666667</v>
      </c>
      <c r="F19" s="4">
        <f t="shared" si="3"/>
        <v>0.0001777777778</v>
      </c>
    </row>
    <row r="20">
      <c r="A20" s="3">
        <v>5.9</v>
      </c>
      <c r="B20" s="3">
        <v>81363.0</v>
      </c>
      <c r="C20" s="4">
        <f t="shared" si="4"/>
        <v>0.5866666667</v>
      </c>
      <c r="D20" s="2">
        <f t="shared" si="1"/>
        <v>5360</v>
      </c>
      <c r="E20" s="4">
        <f t="shared" si="2"/>
        <v>3144.533333</v>
      </c>
      <c r="F20" s="4">
        <f t="shared" si="3"/>
        <v>0.3441777778</v>
      </c>
    </row>
    <row r="21">
      <c r="A21" s="3">
        <v>6.0</v>
      </c>
      <c r="B21" s="3">
        <v>93940.0</v>
      </c>
      <c r="C21" s="4">
        <f t="shared" si="4"/>
        <v>0.6866666667</v>
      </c>
      <c r="D21" s="2">
        <f t="shared" si="1"/>
        <v>17937</v>
      </c>
      <c r="E21" s="4">
        <f t="shared" si="2"/>
        <v>12316.74</v>
      </c>
      <c r="F21" s="4">
        <f t="shared" si="3"/>
        <v>0.4715111111</v>
      </c>
    </row>
    <row r="22">
      <c r="A22" s="3">
        <v>6.8</v>
      </c>
      <c r="B22" s="3">
        <v>91738.0</v>
      </c>
      <c r="C22" s="4">
        <f t="shared" si="4"/>
        <v>1.486666667</v>
      </c>
      <c r="D22" s="2">
        <f t="shared" si="1"/>
        <v>15735</v>
      </c>
      <c r="E22" s="4">
        <f t="shared" si="2"/>
        <v>23392.7</v>
      </c>
      <c r="F22" s="4">
        <f t="shared" si="3"/>
        <v>2.210177778</v>
      </c>
    </row>
    <row r="23">
      <c r="A23" s="3">
        <v>7.1</v>
      </c>
      <c r="B23" s="3">
        <v>98273.0</v>
      </c>
      <c r="C23" s="4">
        <f t="shared" si="4"/>
        <v>1.786666667</v>
      </c>
      <c r="D23" s="2">
        <f t="shared" si="1"/>
        <v>22270</v>
      </c>
      <c r="E23" s="4">
        <f t="shared" si="2"/>
        <v>39789.06667</v>
      </c>
      <c r="F23" s="4">
        <f t="shared" si="3"/>
        <v>3.192177778</v>
      </c>
    </row>
    <row r="24">
      <c r="A24" s="3">
        <v>7.9</v>
      </c>
      <c r="B24" s="3">
        <v>101302.0</v>
      </c>
      <c r="C24" s="4">
        <f t="shared" si="4"/>
        <v>2.586666667</v>
      </c>
      <c r="D24" s="2">
        <f t="shared" si="1"/>
        <v>25299</v>
      </c>
      <c r="E24" s="4">
        <f t="shared" si="2"/>
        <v>65440.08</v>
      </c>
      <c r="F24" s="4">
        <f t="shared" si="3"/>
        <v>6.690844444</v>
      </c>
    </row>
    <row r="25">
      <c r="A25" s="3">
        <v>8.2</v>
      </c>
      <c r="B25" s="3">
        <v>113812.0</v>
      </c>
      <c r="C25" s="4">
        <f t="shared" si="4"/>
        <v>2.886666667</v>
      </c>
      <c r="D25" s="2">
        <f t="shared" si="1"/>
        <v>37809</v>
      </c>
      <c r="E25" s="4">
        <f t="shared" si="2"/>
        <v>109141.98</v>
      </c>
      <c r="F25" s="4">
        <f t="shared" si="3"/>
        <v>8.332844444</v>
      </c>
    </row>
    <row r="26">
      <c r="A26" s="3">
        <v>8.7</v>
      </c>
      <c r="B26" s="3">
        <v>109431.0</v>
      </c>
      <c r="C26" s="4">
        <f t="shared" si="4"/>
        <v>3.386666667</v>
      </c>
      <c r="D26" s="2">
        <f t="shared" si="1"/>
        <v>33428</v>
      </c>
      <c r="E26" s="4">
        <f t="shared" si="2"/>
        <v>113209.4933</v>
      </c>
      <c r="F26" s="4">
        <f t="shared" si="3"/>
        <v>11.46951111</v>
      </c>
    </row>
    <row r="27">
      <c r="A27" s="3">
        <v>9.0</v>
      </c>
      <c r="B27" s="3">
        <v>105582.0</v>
      </c>
      <c r="C27" s="4">
        <f t="shared" si="4"/>
        <v>3.686666667</v>
      </c>
      <c r="D27" s="2">
        <f t="shared" si="1"/>
        <v>29579</v>
      </c>
      <c r="E27" s="4">
        <f t="shared" si="2"/>
        <v>109047.9133</v>
      </c>
      <c r="F27" s="4">
        <f t="shared" si="3"/>
        <v>13.59151111</v>
      </c>
    </row>
    <row r="28">
      <c r="A28" s="3">
        <v>9.5</v>
      </c>
      <c r="B28" s="3">
        <v>116969.0</v>
      </c>
      <c r="C28" s="4">
        <f t="shared" si="4"/>
        <v>4.186666667</v>
      </c>
      <c r="D28" s="2">
        <f t="shared" si="1"/>
        <v>40966</v>
      </c>
      <c r="E28" s="4">
        <f t="shared" si="2"/>
        <v>171510.9867</v>
      </c>
      <c r="F28" s="4">
        <f t="shared" si="3"/>
        <v>17.52817778</v>
      </c>
    </row>
    <row r="29">
      <c r="A29" s="3">
        <v>9.6</v>
      </c>
      <c r="B29" s="3">
        <v>112635.0</v>
      </c>
      <c r="C29" s="4">
        <f t="shared" si="4"/>
        <v>4.286666667</v>
      </c>
      <c r="D29" s="2">
        <f t="shared" si="1"/>
        <v>36632</v>
      </c>
      <c r="E29" s="4">
        <f t="shared" si="2"/>
        <v>157029.1733</v>
      </c>
      <c r="F29" s="4">
        <f t="shared" si="3"/>
        <v>18.37551111</v>
      </c>
    </row>
    <row r="30">
      <c r="A30" s="3">
        <v>10.3</v>
      </c>
      <c r="B30" s="3">
        <v>122391.0</v>
      </c>
      <c r="C30" s="4">
        <f t="shared" si="4"/>
        <v>4.986666667</v>
      </c>
      <c r="D30" s="2">
        <f t="shared" si="1"/>
        <v>46388</v>
      </c>
      <c r="E30" s="4">
        <f t="shared" si="2"/>
        <v>231321.4933</v>
      </c>
      <c r="F30" s="4">
        <f t="shared" si="3"/>
        <v>24.86684444</v>
      </c>
    </row>
    <row r="31">
      <c r="A31" s="3">
        <v>10.5</v>
      </c>
      <c r="B31" s="3">
        <v>121872.0</v>
      </c>
      <c r="C31" s="4">
        <f t="shared" si="4"/>
        <v>5.186666667</v>
      </c>
      <c r="D31" s="2">
        <f t="shared" si="1"/>
        <v>45869</v>
      </c>
      <c r="E31" s="4">
        <f t="shared" si="2"/>
        <v>237907.2133</v>
      </c>
      <c r="F31" s="4">
        <f t="shared" si="3"/>
        <v>26.90151111</v>
      </c>
    </row>
    <row r="32">
      <c r="A32" s="4">
        <f t="shared" ref="A32:B32" si="5">AVERAGE(A2:A31)</f>
        <v>5.313333333</v>
      </c>
      <c r="B32" s="4">
        <f t="shared" si="5"/>
        <v>76003</v>
      </c>
      <c r="E32" s="4">
        <f t="shared" ref="E32:F32" si="6">SUM(E2:E31)</f>
        <v>2207082.8</v>
      </c>
      <c r="F32" s="4">
        <f t="shared" si="6"/>
        <v>233.5546667</v>
      </c>
    </row>
    <row r="35">
      <c r="D35" s="2" t="s">
        <v>6</v>
      </c>
      <c r="E35" s="2">
        <f>E32/F32</f>
        <v>9449.962321</v>
      </c>
    </row>
    <row r="36">
      <c r="D36" s="2" t="s">
        <v>7</v>
      </c>
      <c r="E36" s="2">
        <v>76003.0</v>
      </c>
    </row>
    <row r="37">
      <c r="D37" s="2" t="s">
        <v>8</v>
      </c>
      <c r="E37" s="2">
        <v>5.313333333</v>
      </c>
    </row>
    <row r="38">
      <c r="D38" s="2" t="s">
        <v>9</v>
      </c>
      <c r="E38" s="2">
        <f>E36-(E35*E37)</f>
        <v>25792.2002</v>
      </c>
    </row>
  </sheetData>
  <drawing r:id="rId1"/>
</worksheet>
</file>