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GAS-TUGAS ITS\Semester 9 Fokus TA\"/>
    </mc:Choice>
  </mc:AlternateContent>
  <bookViews>
    <workbookView xWindow="0" yWindow="0" windowWidth="20490" windowHeight="7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B82" i="1" s="1"/>
  <c r="D75" i="1"/>
  <c r="D74" i="1"/>
  <c r="D73" i="1"/>
  <c r="D72" i="1"/>
  <c r="D71" i="1"/>
  <c r="D66" i="1"/>
  <c r="D65" i="1"/>
  <c r="D64" i="1"/>
  <c r="D63" i="1"/>
  <c r="D61" i="1"/>
  <c r="D60" i="1"/>
  <c r="D59" i="1"/>
  <c r="D57" i="1"/>
  <c r="D56" i="1"/>
  <c r="D55" i="1"/>
  <c r="D53" i="1"/>
  <c r="D52" i="1"/>
  <c r="D51" i="1"/>
  <c r="D50" i="1"/>
  <c r="D48" i="1"/>
  <c r="D47" i="1"/>
  <c r="D46" i="1"/>
  <c r="D44" i="1"/>
  <c r="D67" i="1" s="1"/>
  <c r="B81" i="1" s="1"/>
  <c r="D43" i="1"/>
  <c r="D41" i="1"/>
  <c r="D40" i="1"/>
  <c r="D39" i="1"/>
  <c r="E33" i="1"/>
  <c r="H33" i="1" s="1"/>
  <c r="H32" i="1"/>
  <c r="E32" i="1"/>
  <c r="E31" i="1"/>
  <c r="H31" i="1" s="1"/>
  <c r="E30" i="1"/>
  <c r="H30" i="1" s="1"/>
  <c r="E29" i="1"/>
  <c r="H29" i="1" s="1"/>
  <c r="H28" i="1"/>
  <c r="E28" i="1"/>
  <c r="E27" i="1"/>
  <c r="H27" i="1" s="1"/>
  <c r="E26" i="1"/>
  <c r="H26" i="1" s="1"/>
  <c r="E25" i="1"/>
  <c r="H25" i="1" s="1"/>
  <c r="H24" i="1"/>
  <c r="E24" i="1"/>
  <c r="E23" i="1"/>
  <c r="H23" i="1" s="1"/>
  <c r="E22" i="1"/>
  <c r="H22" i="1" s="1"/>
  <c r="F21" i="1"/>
  <c r="H21" i="1" s="1"/>
  <c r="H20" i="1"/>
  <c r="E20" i="1"/>
  <c r="H19" i="1"/>
  <c r="D14" i="1"/>
  <c r="F14" i="1" s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H15" i="1" s="1"/>
  <c r="B79" i="1" s="1"/>
  <c r="H34" i="1" l="1"/>
  <c r="B80" i="1" s="1"/>
  <c r="B84" i="1" s="1"/>
</calcChain>
</file>

<file path=xl/sharedStrings.xml><?xml version="1.0" encoding="utf-8"?>
<sst xmlns="http://schemas.openxmlformats.org/spreadsheetml/2006/main" count="97" uniqueCount="68">
  <si>
    <t>Investasi Tanah</t>
  </si>
  <si>
    <t>Uraian</t>
  </si>
  <si>
    <t>Ukuran</t>
  </si>
  <si>
    <t>Harga / Unit</t>
  </si>
  <si>
    <t>Total Harga</t>
  </si>
  <si>
    <t>Panjang (m)</t>
  </si>
  <si>
    <t>Lebar (m)</t>
  </si>
  <si>
    <t>Tinggi (m)</t>
  </si>
  <si>
    <t>Luas (m2)</t>
  </si>
  <si>
    <t>Volume (m3)</t>
  </si>
  <si>
    <t>Tanah Lamongan</t>
  </si>
  <si>
    <t>Tanah Gresik</t>
  </si>
  <si>
    <t>Tanah Batam</t>
  </si>
  <si>
    <t>Land Clearing</t>
  </si>
  <si>
    <t>Pengurugan Tanah</t>
  </si>
  <si>
    <t>Pemadatan Tanah</t>
  </si>
  <si>
    <t>Pengerukan Dalam Air</t>
  </si>
  <si>
    <t>Total =</t>
  </si>
  <si>
    <t>Investasi Bangunan</t>
  </si>
  <si>
    <t>Airbag System (Volume dianggap Jumlah Airbag)</t>
  </si>
  <si>
    <t>Slipway</t>
  </si>
  <si>
    <t>Graving Dock</t>
  </si>
  <si>
    <t>Gudang Penyimpanan</t>
  </si>
  <si>
    <t>Bengkel Persiapan</t>
  </si>
  <si>
    <t>Bengkel Fabrikasi</t>
  </si>
  <si>
    <t>Bengkel Sub Assembly</t>
  </si>
  <si>
    <t>Bengkel Assembly</t>
  </si>
  <si>
    <t>Bengkel Blasting and painting</t>
  </si>
  <si>
    <t>Pos Keamanan</t>
  </si>
  <si>
    <t>Area Parkir</t>
  </si>
  <si>
    <t>Kantor</t>
  </si>
  <si>
    <t>Mushola</t>
  </si>
  <si>
    <t>Toilet</t>
  </si>
  <si>
    <t>Ruangan Listrik</t>
  </si>
  <si>
    <t>Total :</t>
  </si>
  <si>
    <t>Investasi Peralatan</t>
  </si>
  <si>
    <t>Item</t>
  </si>
  <si>
    <t>Harga Satuan</t>
  </si>
  <si>
    <t>Jumlah ( Unit )</t>
  </si>
  <si>
    <t>Winch 250 KN</t>
  </si>
  <si>
    <t>Winch 320 KN</t>
  </si>
  <si>
    <t>Winch 400 KN</t>
  </si>
  <si>
    <t>Rak</t>
  </si>
  <si>
    <t>Forklift</t>
  </si>
  <si>
    <t>Straightening Machine</t>
  </si>
  <si>
    <t>Shot Blasting Machine</t>
  </si>
  <si>
    <t>Overhead Crane 5 ton</t>
  </si>
  <si>
    <t>CNC Plasma Cutting Machine</t>
  </si>
  <si>
    <t>Flame Planner</t>
  </si>
  <si>
    <t>Bending Machine</t>
  </si>
  <si>
    <t>Bengkel Sub-Assembly</t>
  </si>
  <si>
    <t>SAW Welding Machine</t>
  </si>
  <si>
    <t>FCAW Welding Machine</t>
  </si>
  <si>
    <t>Mobile Crane 25 ton</t>
  </si>
  <si>
    <t>Bengkel Assemby</t>
  </si>
  <si>
    <t>Mobile Crane 50 ton</t>
  </si>
  <si>
    <t xml:space="preserve">Erection Area </t>
  </si>
  <si>
    <t>Transporter</t>
  </si>
  <si>
    <t>Investasi Persiapan</t>
  </si>
  <si>
    <t>Jumlah</t>
  </si>
  <si>
    <t>Generator ( 100 KVA )</t>
  </si>
  <si>
    <t>Geberator ( 80 KVA )</t>
  </si>
  <si>
    <t>Generator ( 60 KVA )</t>
  </si>
  <si>
    <t>Instalasi Air Bersih dan Listrik</t>
  </si>
  <si>
    <t>IPAL</t>
  </si>
  <si>
    <t>Biaya</t>
  </si>
  <si>
    <t>Total Investasi =</t>
  </si>
  <si>
    <t xml:space="preserve">Isi Angka Pada Warna Kuning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</si>
</sst>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p-421]* #,##0_-;\-[$Rp-421]* #,##0_-;_-[$Rp-421]* &quot;-&quot;_-;_-@_-"/>
    <numFmt numFmtId="165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 applyAlignment="1"/>
    <xf numFmtId="164" fontId="0" fillId="2" borderId="1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4"/>
  <sheetViews>
    <sheetView tabSelected="1" topLeftCell="A58" zoomScale="73" zoomScaleNormal="73" workbookViewId="0">
      <selection activeCell="E20" sqref="E20"/>
    </sheetView>
  </sheetViews>
  <sheetFormatPr defaultRowHeight="15" x14ac:dyDescent="0.25"/>
  <cols>
    <col min="1" max="1" width="44.42578125" customWidth="1"/>
    <col min="2" max="2" width="23.42578125" customWidth="1"/>
    <col min="3" max="3" width="16.42578125" customWidth="1"/>
    <col min="4" max="4" width="23.5703125" customWidth="1"/>
    <col min="5" max="5" width="17.140625" customWidth="1"/>
    <col min="6" max="6" width="22" customWidth="1"/>
    <col min="7" max="7" width="20" customWidth="1"/>
    <col min="8" max="8" width="23.28515625" customWidth="1"/>
  </cols>
  <sheetData>
    <row r="2" spans="1:8" x14ac:dyDescent="0.25">
      <c r="B2" s="23"/>
      <c r="C2" t="s">
        <v>67</v>
      </c>
    </row>
    <row r="5" spans="1:8" x14ac:dyDescent="0.25">
      <c r="A5" t="s">
        <v>0</v>
      </c>
    </row>
    <row r="6" spans="1:8" x14ac:dyDescent="0.25">
      <c r="A6" s="1" t="s">
        <v>1</v>
      </c>
      <c r="B6" s="1" t="s">
        <v>2</v>
      </c>
      <c r="C6" s="1"/>
      <c r="D6" s="1"/>
      <c r="E6" s="1"/>
      <c r="F6" s="1"/>
      <c r="G6" s="1" t="s">
        <v>3</v>
      </c>
      <c r="H6" s="1" t="s">
        <v>4</v>
      </c>
    </row>
    <row r="7" spans="1:8" x14ac:dyDescent="0.25">
      <c r="A7" s="1"/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1"/>
      <c r="H7" s="1"/>
    </row>
    <row r="8" spans="1:8" x14ac:dyDescent="0.25">
      <c r="A8" s="3" t="s">
        <v>10</v>
      </c>
      <c r="B8" s="20">
        <v>295</v>
      </c>
      <c r="C8" s="20">
        <v>100</v>
      </c>
      <c r="D8" s="3"/>
      <c r="E8" s="3">
        <f>B8*C8</f>
        <v>29500</v>
      </c>
      <c r="F8" s="3"/>
      <c r="G8" s="4">
        <v>650000</v>
      </c>
      <c r="H8" s="4">
        <f>E8*G8</f>
        <v>19175000000</v>
      </c>
    </row>
    <row r="9" spans="1:8" x14ac:dyDescent="0.25">
      <c r="A9" s="3" t="s">
        <v>11</v>
      </c>
      <c r="B9" s="20"/>
      <c r="C9" s="20"/>
      <c r="D9" s="3"/>
      <c r="E9" s="3">
        <f t="shared" ref="E9:E10" si="0">B9*C9</f>
        <v>0</v>
      </c>
      <c r="F9" s="3"/>
      <c r="G9" s="4">
        <v>700000</v>
      </c>
      <c r="H9" s="4">
        <f t="shared" ref="H9:H10" si="1">E9*G9</f>
        <v>0</v>
      </c>
    </row>
    <row r="10" spans="1:8" x14ac:dyDescent="0.25">
      <c r="A10" s="3" t="s">
        <v>12</v>
      </c>
      <c r="B10" s="20"/>
      <c r="C10" s="20"/>
      <c r="D10" s="3"/>
      <c r="E10" s="3">
        <f t="shared" si="0"/>
        <v>0</v>
      </c>
      <c r="F10" s="3"/>
      <c r="G10" s="4">
        <v>1200000</v>
      </c>
      <c r="H10" s="4">
        <f t="shared" si="1"/>
        <v>0</v>
      </c>
    </row>
    <row r="11" spans="1:8" x14ac:dyDescent="0.25">
      <c r="A11" s="5" t="s">
        <v>13</v>
      </c>
      <c r="B11" s="20">
        <v>295</v>
      </c>
      <c r="C11" s="20">
        <v>100</v>
      </c>
      <c r="D11" s="3"/>
      <c r="E11" s="3">
        <f>B11*C11</f>
        <v>29500</v>
      </c>
      <c r="F11" s="3"/>
      <c r="G11" s="4">
        <v>20000</v>
      </c>
      <c r="H11" s="4">
        <f>E11*G11</f>
        <v>590000000</v>
      </c>
    </row>
    <row r="12" spans="1:8" x14ac:dyDescent="0.25">
      <c r="A12" s="3" t="s">
        <v>14</v>
      </c>
      <c r="B12" s="20">
        <v>295</v>
      </c>
      <c r="C12" s="20">
        <v>100</v>
      </c>
      <c r="D12" s="3"/>
      <c r="E12" s="3">
        <f>B12*C12</f>
        <v>29500</v>
      </c>
      <c r="F12" s="3"/>
      <c r="G12" s="4">
        <v>120000</v>
      </c>
      <c r="H12" s="4">
        <f>E12*G12</f>
        <v>3540000000</v>
      </c>
    </row>
    <row r="13" spans="1:8" x14ac:dyDescent="0.25">
      <c r="A13" s="3" t="s">
        <v>15</v>
      </c>
      <c r="B13" s="20">
        <v>295</v>
      </c>
      <c r="C13" s="20">
        <v>100</v>
      </c>
      <c r="D13" s="3"/>
      <c r="E13" s="3">
        <f>B13*C13</f>
        <v>29500</v>
      </c>
      <c r="F13" s="3"/>
      <c r="G13" s="4">
        <v>20000</v>
      </c>
      <c r="H13" s="4">
        <f>E13*G13</f>
        <v>590000000</v>
      </c>
    </row>
    <row r="14" spans="1:8" x14ac:dyDescent="0.25">
      <c r="A14" s="3" t="s">
        <v>16</v>
      </c>
      <c r="B14" s="20">
        <v>100</v>
      </c>
      <c r="C14" s="20">
        <v>100</v>
      </c>
      <c r="D14" s="20">
        <f>K13-K7+1</f>
        <v>1</v>
      </c>
      <c r="E14" s="3"/>
      <c r="F14" s="3">
        <f>B14*C14*D14</f>
        <v>10000</v>
      </c>
      <c r="G14" s="4">
        <v>50000</v>
      </c>
      <c r="H14" s="4">
        <f>F14*G14</f>
        <v>500000000</v>
      </c>
    </row>
    <row r="15" spans="1:8" x14ac:dyDescent="0.25">
      <c r="G15" s="6" t="s">
        <v>17</v>
      </c>
      <c r="H15" s="4">
        <f>SUM(H8:H14)</f>
        <v>24395000000</v>
      </c>
    </row>
    <row r="16" spans="1:8" x14ac:dyDescent="0.25">
      <c r="A16" t="s">
        <v>18</v>
      </c>
    </row>
    <row r="17" spans="1:8" x14ac:dyDescent="0.25">
      <c r="A17" s="1" t="s">
        <v>1</v>
      </c>
      <c r="B17" s="1" t="s">
        <v>2</v>
      </c>
      <c r="C17" s="1"/>
      <c r="D17" s="1"/>
      <c r="E17" s="1"/>
      <c r="F17" s="1"/>
      <c r="G17" s="1" t="s">
        <v>3</v>
      </c>
      <c r="H17" s="1" t="s">
        <v>4</v>
      </c>
    </row>
    <row r="18" spans="1:8" x14ac:dyDescent="0.25">
      <c r="A18" s="1"/>
      <c r="B18" s="2" t="s">
        <v>5</v>
      </c>
      <c r="C18" s="2" t="s">
        <v>6</v>
      </c>
      <c r="D18" s="2" t="s">
        <v>7</v>
      </c>
      <c r="E18" s="2" t="s">
        <v>8</v>
      </c>
      <c r="F18" s="2" t="s">
        <v>9</v>
      </c>
      <c r="G18" s="1"/>
      <c r="H18" s="1"/>
    </row>
    <row r="19" spans="1:8" x14ac:dyDescent="0.25">
      <c r="A19" s="7" t="s">
        <v>19</v>
      </c>
      <c r="B19" s="2"/>
      <c r="C19" s="2"/>
      <c r="D19" s="2"/>
      <c r="E19" s="2"/>
      <c r="F19" s="21">
        <v>16</v>
      </c>
      <c r="G19" s="8">
        <v>39114250</v>
      </c>
      <c r="H19" s="4">
        <f t="shared" ref="H19" si="2">F19*G19</f>
        <v>625828000</v>
      </c>
    </row>
    <row r="20" spans="1:8" x14ac:dyDescent="0.25">
      <c r="A20" s="7" t="s">
        <v>20</v>
      </c>
      <c r="B20" s="21"/>
      <c r="C20" s="21"/>
      <c r="D20" s="2"/>
      <c r="E20" s="2">
        <f>B20*C20</f>
        <v>0</v>
      </c>
      <c r="F20" s="2"/>
      <c r="G20" s="8">
        <v>430000</v>
      </c>
      <c r="H20" s="4">
        <f>E20*G20</f>
        <v>0</v>
      </c>
    </row>
    <row r="21" spans="1:8" x14ac:dyDescent="0.25">
      <c r="A21" s="3" t="s">
        <v>21</v>
      </c>
      <c r="B21" s="20"/>
      <c r="C21" s="20"/>
      <c r="D21" s="20"/>
      <c r="E21" s="3"/>
      <c r="F21" s="3">
        <f>B21*C21*D21</f>
        <v>0</v>
      </c>
      <c r="G21" s="8">
        <v>1200000</v>
      </c>
      <c r="H21" s="4">
        <f>F21*G21</f>
        <v>0</v>
      </c>
    </row>
    <row r="22" spans="1:8" x14ac:dyDescent="0.25">
      <c r="A22" s="3" t="s">
        <v>22</v>
      </c>
      <c r="B22" s="20">
        <v>40</v>
      </c>
      <c r="C22" s="20">
        <v>20</v>
      </c>
      <c r="D22" s="3"/>
      <c r="E22" s="3">
        <f>B22*C22</f>
        <v>800</v>
      </c>
      <c r="F22" s="3"/>
      <c r="G22" s="4">
        <v>3000000</v>
      </c>
      <c r="H22" s="4">
        <f>G22*E22</f>
        <v>2400000000</v>
      </c>
    </row>
    <row r="23" spans="1:8" x14ac:dyDescent="0.25">
      <c r="A23" s="3" t="s">
        <v>23</v>
      </c>
      <c r="B23" s="20">
        <v>40</v>
      </c>
      <c r="C23" s="20">
        <v>20</v>
      </c>
      <c r="D23" s="3"/>
      <c r="E23" s="3">
        <f t="shared" ref="E23:E33" si="3">B23*C23</f>
        <v>800</v>
      </c>
      <c r="F23" s="3"/>
      <c r="G23" s="4">
        <v>3000000</v>
      </c>
      <c r="H23" s="4">
        <f t="shared" ref="H23:H33" si="4">G23*E23</f>
        <v>2400000000</v>
      </c>
    </row>
    <row r="24" spans="1:8" x14ac:dyDescent="0.25">
      <c r="A24" s="3" t="s">
        <v>24</v>
      </c>
      <c r="B24" s="20">
        <v>40</v>
      </c>
      <c r="C24" s="20">
        <v>20</v>
      </c>
      <c r="D24" s="3"/>
      <c r="E24" s="3">
        <f t="shared" si="3"/>
        <v>800</v>
      </c>
      <c r="F24" s="3"/>
      <c r="G24" s="4">
        <v>3000000</v>
      </c>
      <c r="H24" s="4">
        <f t="shared" si="4"/>
        <v>2400000000</v>
      </c>
    </row>
    <row r="25" spans="1:8" x14ac:dyDescent="0.25">
      <c r="A25" s="3" t="s">
        <v>25</v>
      </c>
      <c r="B25" s="20">
        <v>40</v>
      </c>
      <c r="C25" s="20">
        <v>20</v>
      </c>
      <c r="D25" s="3"/>
      <c r="E25" s="3">
        <f t="shared" si="3"/>
        <v>800</v>
      </c>
      <c r="F25" s="3"/>
      <c r="G25" s="4">
        <v>3000000</v>
      </c>
      <c r="H25" s="4">
        <f t="shared" si="4"/>
        <v>2400000000</v>
      </c>
    </row>
    <row r="26" spans="1:8" x14ac:dyDescent="0.25">
      <c r="A26" s="3" t="s">
        <v>26</v>
      </c>
      <c r="B26" s="20">
        <v>40</v>
      </c>
      <c r="C26" s="20">
        <v>20</v>
      </c>
      <c r="D26" s="3"/>
      <c r="E26" s="3">
        <f t="shared" si="3"/>
        <v>800</v>
      </c>
      <c r="F26" s="3"/>
      <c r="G26" s="4">
        <v>3000000</v>
      </c>
      <c r="H26" s="4">
        <f t="shared" si="4"/>
        <v>2400000000</v>
      </c>
    </row>
    <row r="27" spans="1:8" x14ac:dyDescent="0.25">
      <c r="A27" s="3" t="s">
        <v>27</v>
      </c>
      <c r="B27" s="20">
        <v>40</v>
      </c>
      <c r="C27" s="20">
        <v>20</v>
      </c>
      <c r="D27" s="3"/>
      <c r="E27" s="3">
        <f t="shared" si="3"/>
        <v>800</v>
      </c>
      <c r="F27" s="3"/>
      <c r="G27" s="4">
        <v>3000000</v>
      </c>
      <c r="H27" s="4">
        <f t="shared" si="4"/>
        <v>2400000000</v>
      </c>
    </row>
    <row r="28" spans="1:8" x14ac:dyDescent="0.25">
      <c r="A28" s="3" t="s">
        <v>28</v>
      </c>
      <c r="B28" s="3">
        <v>8</v>
      </c>
      <c r="C28" s="3">
        <v>5</v>
      </c>
      <c r="D28" s="3"/>
      <c r="E28" s="3">
        <f t="shared" si="3"/>
        <v>40</v>
      </c>
      <c r="F28" s="3"/>
      <c r="G28" s="4">
        <v>5000000</v>
      </c>
      <c r="H28" s="4">
        <f t="shared" si="4"/>
        <v>200000000</v>
      </c>
    </row>
    <row r="29" spans="1:8" x14ac:dyDescent="0.25">
      <c r="A29" s="3" t="s">
        <v>29</v>
      </c>
      <c r="B29" s="3">
        <v>20</v>
      </c>
      <c r="C29" s="3">
        <v>40</v>
      </c>
      <c r="D29" s="3"/>
      <c r="E29" s="3">
        <f t="shared" si="3"/>
        <v>800</v>
      </c>
      <c r="F29" s="3"/>
      <c r="G29" s="4">
        <v>1000000</v>
      </c>
      <c r="H29" s="4">
        <f t="shared" si="4"/>
        <v>800000000</v>
      </c>
    </row>
    <row r="30" spans="1:8" x14ac:dyDescent="0.25">
      <c r="A30" s="3" t="s">
        <v>30</v>
      </c>
      <c r="B30" s="3">
        <v>15</v>
      </c>
      <c r="C30" s="3">
        <v>50</v>
      </c>
      <c r="D30" s="3"/>
      <c r="E30" s="3">
        <f t="shared" si="3"/>
        <v>750</v>
      </c>
      <c r="F30" s="3"/>
      <c r="G30" s="4">
        <v>5000000</v>
      </c>
      <c r="H30" s="4">
        <f t="shared" si="4"/>
        <v>3750000000</v>
      </c>
    </row>
    <row r="31" spans="1:8" x14ac:dyDescent="0.25">
      <c r="A31" s="3" t="s">
        <v>31</v>
      </c>
      <c r="B31" s="3">
        <v>10</v>
      </c>
      <c r="C31" s="3">
        <v>10</v>
      </c>
      <c r="D31" s="3"/>
      <c r="E31" s="3">
        <f t="shared" si="3"/>
        <v>100</v>
      </c>
      <c r="F31" s="3"/>
      <c r="G31" s="4">
        <v>5000000</v>
      </c>
      <c r="H31" s="4">
        <f t="shared" si="4"/>
        <v>500000000</v>
      </c>
    </row>
    <row r="32" spans="1:8" x14ac:dyDescent="0.25">
      <c r="A32" s="3" t="s">
        <v>32</v>
      </c>
      <c r="B32" s="3">
        <v>5</v>
      </c>
      <c r="C32" s="3">
        <v>3</v>
      </c>
      <c r="D32" s="3"/>
      <c r="E32" s="3">
        <f t="shared" si="3"/>
        <v>15</v>
      </c>
      <c r="F32" s="3"/>
      <c r="G32" s="4">
        <v>5000000</v>
      </c>
      <c r="H32" s="4">
        <f t="shared" si="4"/>
        <v>75000000</v>
      </c>
    </row>
    <row r="33" spans="1:8" x14ac:dyDescent="0.25">
      <c r="A33" s="3" t="s">
        <v>33</v>
      </c>
      <c r="B33" s="3">
        <v>5</v>
      </c>
      <c r="C33" s="3">
        <v>10</v>
      </c>
      <c r="D33" s="3"/>
      <c r="E33" s="3">
        <f t="shared" si="3"/>
        <v>50</v>
      </c>
      <c r="F33" s="3"/>
      <c r="G33" s="4">
        <v>5000000</v>
      </c>
      <c r="H33" s="4">
        <f t="shared" si="4"/>
        <v>250000000</v>
      </c>
    </row>
    <row r="34" spans="1:8" x14ac:dyDescent="0.25">
      <c r="D34" s="9"/>
      <c r="E34" s="9"/>
      <c r="G34" s="3" t="s">
        <v>34</v>
      </c>
      <c r="H34" s="4">
        <f>SUM(H19:H33)</f>
        <v>20600828000</v>
      </c>
    </row>
    <row r="37" spans="1:8" x14ac:dyDescent="0.25">
      <c r="A37" t="s">
        <v>35</v>
      </c>
    </row>
    <row r="38" spans="1:8" x14ac:dyDescent="0.25">
      <c r="A38" s="10" t="s">
        <v>36</v>
      </c>
      <c r="B38" s="10" t="s">
        <v>37</v>
      </c>
      <c r="C38" s="2" t="s">
        <v>38</v>
      </c>
      <c r="D38" s="2" t="s">
        <v>4</v>
      </c>
    </row>
    <row r="39" spans="1:8" x14ac:dyDescent="0.25">
      <c r="A39" s="3" t="s">
        <v>39</v>
      </c>
      <c r="B39" s="8">
        <v>187748400</v>
      </c>
      <c r="C39" s="21"/>
      <c r="D39" s="11">
        <f t="shared" ref="D39:D40" si="5">B39*C39</f>
        <v>0</v>
      </c>
    </row>
    <row r="40" spans="1:8" x14ac:dyDescent="0.25">
      <c r="A40" s="12" t="s">
        <v>40</v>
      </c>
      <c r="B40" s="8">
        <v>201654000</v>
      </c>
      <c r="C40" s="21">
        <v>1</v>
      </c>
      <c r="D40" s="11">
        <f t="shared" si="5"/>
        <v>201654000</v>
      </c>
    </row>
    <row r="41" spans="1:8" x14ac:dyDescent="0.25">
      <c r="A41" s="12" t="s">
        <v>41</v>
      </c>
      <c r="B41" s="8">
        <v>230163000</v>
      </c>
      <c r="C41" s="22"/>
      <c r="D41" s="11">
        <f>B41*C41</f>
        <v>0</v>
      </c>
    </row>
    <row r="42" spans="1:8" x14ac:dyDescent="0.25">
      <c r="A42" s="13" t="s">
        <v>22</v>
      </c>
      <c r="B42" s="13"/>
      <c r="C42" s="13"/>
      <c r="D42" s="13"/>
    </row>
    <row r="43" spans="1:8" x14ac:dyDescent="0.25">
      <c r="A43" s="3" t="s">
        <v>42</v>
      </c>
      <c r="B43" s="4">
        <v>8000000</v>
      </c>
      <c r="C43" s="20">
        <v>11</v>
      </c>
      <c r="D43" s="4">
        <f>B43*C43</f>
        <v>88000000</v>
      </c>
    </row>
    <row r="44" spans="1:8" x14ac:dyDescent="0.25">
      <c r="A44" s="3" t="s">
        <v>43</v>
      </c>
      <c r="B44" s="4">
        <v>322000000</v>
      </c>
      <c r="C44" s="3">
        <v>1</v>
      </c>
      <c r="D44" s="4">
        <f>B44*C44</f>
        <v>322000000</v>
      </c>
      <c r="F44" s="14"/>
      <c r="G44" s="14"/>
      <c r="H44" s="14"/>
    </row>
    <row r="45" spans="1:8" x14ac:dyDescent="0.25">
      <c r="A45" s="13" t="s">
        <v>23</v>
      </c>
      <c r="B45" s="15"/>
      <c r="C45" s="13"/>
      <c r="D45" s="15"/>
      <c r="F45" s="9"/>
      <c r="G45" s="9"/>
      <c r="H45" s="9"/>
    </row>
    <row r="46" spans="1:8" x14ac:dyDescent="0.25">
      <c r="A46" s="3" t="s">
        <v>44</v>
      </c>
      <c r="B46" s="4">
        <v>1703000000</v>
      </c>
      <c r="C46" s="20">
        <v>1</v>
      </c>
      <c r="D46" s="4">
        <f t="shared" ref="D46:D48" si="6">B46*C46</f>
        <v>1703000000</v>
      </c>
      <c r="F46" s="9"/>
      <c r="G46" s="16"/>
      <c r="H46" s="9"/>
    </row>
    <row r="47" spans="1:8" x14ac:dyDescent="0.25">
      <c r="A47" s="3" t="s">
        <v>45</v>
      </c>
      <c r="B47" s="4">
        <v>1965000000</v>
      </c>
      <c r="C47" s="20">
        <v>1</v>
      </c>
      <c r="D47" s="4">
        <f t="shared" si="6"/>
        <v>1965000000</v>
      </c>
      <c r="F47" s="9"/>
      <c r="G47" s="16"/>
      <c r="H47" s="9"/>
    </row>
    <row r="48" spans="1:8" x14ac:dyDescent="0.25">
      <c r="A48" s="3" t="s">
        <v>46</v>
      </c>
      <c r="B48" s="4">
        <v>435000000</v>
      </c>
      <c r="C48" s="3">
        <v>1</v>
      </c>
      <c r="D48" s="4">
        <f t="shared" si="6"/>
        <v>435000000</v>
      </c>
      <c r="F48" s="9"/>
      <c r="G48" s="16"/>
      <c r="H48" s="9"/>
    </row>
    <row r="49" spans="1:8" x14ac:dyDescent="0.25">
      <c r="A49" s="13" t="s">
        <v>24</v>
      </c>
      <c r="B49" s="15"/>
      <c r="C49" s="13"/>
      <c r="D49" s="15"/>
      <c r="F49" s="9"/>
      <c r="G49" s="16"/>
      <c r="H49" s="9"/>
    </row>
    <row r="50" spans="1:8" x14ac:dyDescent="0.25">
      <c r="A50" s="3" t="s">
        <v>47</v>
      </c>
      <c r="B50" s="4">
        <v>2096000000</v>
      </c>
      <c r="C50" s="20">
        <v>1</v>
      </c>
      <c r="D50" s="4">
        <f t="shared" ref="D50:D53" si="7">B50*C50</f>
        <v>2096000000</v>
      </c>
      <c r="F50" s="9"/>
      <c r="G50" s="16"/>
      <c r="H50" s="9"/>
    </row>
    <row r="51" spans="1:8" x14ac:dyDescent="0.25">
      <c r="A51" s="3" t="s">
        <v>48</v>
      </c>
      <c r="B51" s="4">
        <v>1048000000</v>
      </c>
      <c r="C51" s="20">
        <v>1</v>
      </c>
      <c r="D51" s="4">
        <f t="shared" si="7"/>
        <v>1048000000</v>
      </c>
      <c r="F51" s="9"/>
      <c r="G51" s="16"/>
      <c r="H51" s="9"/>
    </row>
    <row r="52" spans="1:8" x14ac:dyDescent="0.25">
      <c r="A52" s="3" t="s">
        <v>49</v>
      </c>
      <c r="B52" s="4">
        <v>1179000000</v>
      </c>
      <c r="C52" s="20">
        <v>2</v>
      </c>
      <c r="D52" s="4">
        <f t="shared" si="7"/>
        <v>2358000000</v>
      </c>
      <c r="F52" s="9"/>
      <c r="G52" s="16"/>
      <c r="H52" s="9"/>
    </row>
    <row r="53" spans="1:8" x14ac:dyDescent="0.25">
      <c r="A53" s="3" t="s">
        <v>46</v>
      </c>
      <c r="B53" s="4">
        <v>435000000</v>
      </c>
      <c r="C53" s="3">
        <v>1</v>
      </c>
      <c r="D53" s="4">
        <f t="shared" si="7"/>
        <v>435000000</v>
      </c>
      <c r="F53" s="9"/>
      <c r="G53" s="16"/>
      <c r="H53" s="9"/>
    </row>
    <row r="54" spans="1:8" x14ac:dyDescent="0.25">
      <c r="A54" s="13" t="s">
        <v>50</v>
      </c>
      <c r="B54" s="15"/>
      <c r="C54" s="13"/>
      <c r="D54" s="15"/>
      <c r="F54" s="9"/>
      <c r="G54" s="16"/>
      <c r="H54" s="9"/>
    </row>
    <row r="55" spans="1:8" x14ac:dyDescent="0.25">
      <c r="A55" s="3" t="s">
        <v>51</v>
      </c>
      <c r="B55" s="4">
        <v>88000000</v>
      </c>
      <c r="C55" s="20">
        <v>1</v>
      </c>
      <c r="D55" s="4">
        <f t="shared" ref="D55:D57" si="8">B55*C55</f>
        <v>88000000</v>
      </c>
      <c r="F55" s="9"/>
      <c r="G55" s="16"/>
      <c r="H55" s="9"/>
    </row>
    <row r="56" spans="1:8" x14ac:dyDescent="0.25">
      <c r="A56" s="3" t="s">
        <v>52</v>
      </c>
      <c r="B56" s="4">
        <v>20075000</v>
      </c>
      <c r="C56" s="20">
        <v>3</v>
      </c>
      <c r="D56" s="4">
        <f t="shared" si="8"/>
        <v>60225000</v>
      </c>
      <c r="F56" s="9"/>
      <c r="G56" s="16"/>
      <c r="H56" s="9"/>
    </row>
    <row r="57" spans="1:8" x14ac:dyDescent="0.25">
      <c r="A57" s="3" t="s">
        <v>53</v>
      </c>
      <c r="B57" s="4">
        <v>2175000000</v>
      </c>
      <c r="C57" s="3">
        <v>1</v>
      </c>
      <c r="D57" s="4">
        <f t="shared" si="8"/>
        <v>2175000000</v>
      </c>
      <c r="F57" s="9"/>
      <c r="G57" s="16"/>
      <c r="H57" s="9"/>
    </row>
    <row r="58" spans="1:8" x14ac:dyDescent="0.25">
      <c r="A58" s="13" t="s">
        <v>54</v>
      </c>
      <c r="B58" s="15"/>
      <c r="C58" s="13"/>
      <c r="D58" s="15"/>
      <c r="F58" s="9"/>
      <c r="G58" s="16"/>
      <c r="H58" s="9"/>
    </row>
    <row r="59" spans="1:8" x14ac:dyDescent="0.25">
      <c r="A59" s="3" t="s">
        <v>51</v>
      </c>
      <c r="B59" s="4">
        <v>88000000</v>
      </c>
      <c r="C59" s="20">
        <v>1</v>
      </c>
      <c r="D59" s="4">
        <f t="shared" ref="D59:D61" si="9">B59*C59</f>
        <v>88000000</v>
      </c>
      <c r="F59" s="9"/>
      <c r="G59" s="16"/>
      <c r="H59" s="9"/>
    </row>
    <row r="60" spans="1:8" x14ac:dyDescent="0.25">
      <c r="A60" s="3" t="s">
        <v>52</v>
      </c>
      <c r="B60" s="4">
        <v>20075000</v>
      </c>
      <c r="C60" s="20">
        <v>3</v>
      </c>
      <c r="D60" s="4">
        <f t="shared" si="9"/>
        <v>60225000</v>
      </c>
    </row>
    <row r="61" spans="1:8" x14ac:dyDescent="0.25">
      <c r="A61" s="3" t="s">
        <v>55</v>
      </c>
      <c r="B61" s="4">
        <v>3088500000</v>
      </c>
      <c r="C61" s="3">
        <v>1</v>
      </c>
      <c r="D61" s="4">
        <f t="shared" si="9"/>
        <v>3088500000</v>
      </c>
    </row>
    <row r="62" spans="1:8" x14ac:dyDescent="0.25">
      <c r="A62" s="13" t="s">
        <v>56</v>
      </c>
      <c r="B62" s="15"/>
      <c r="C62" s="13"/>
      <c r="D62" s="15"/>
    </row>
    <row r="63" spans="1:8" x14ac:dyDescent="0.25">
      <c r="A63" s="3" t="s">
        <v>51</v>
      </c>
      <c r="B63" s="4">
        <v>88000000</v>
      </c>
      <c r="C63" s="20">
        <v>1</v>
      </c>
      <c r="D63" s="4">
        <f t="shared" ref="D63:D66" si="10">B63*C63</f>
        <v>88000000</v>
      </c>
    </row>
    <row r="64" spans="1:8" x14ac:dyDescent="0.25">
      <c r="A64" s="3" t="s">
        <v>52</v>
      </c>
      <c r="B64" s="4">
        <v>20075000</v>
      </c>
      <c r="C64" s="20">
        <v>3</v>
      </c>
      <c r="D64" s="4">
        <f t="shared" si="10"/>
        <v>60225000</v>
      </c>
    </row>
    <row r="65" spans="1:4" x14ac:dyDescent="0.25">
      <c r="A65" s="3" t="s">
        <v>55</v>
      </c>
      <c r="B65" s="4">
        <v>3088500000</v>
      </c>
      <c r="C65" s="3">
        <v>1</v>
      </c>
      <c r="D65" s="4">
        <f t="shared" si="10"/>
        <v>3088500000</v>
      </c>
    </row>
    <row r="66" spans="1:4" x14ac:dyDescent="0.25">
      <c r="A66" s="3" t="s">
        <v>57</v>
      </c>
      <c r="B66" s="4">
        <v>4350000000</v>
      </c>
      <c r="C66" s="3">
        <v>1</v>
      </c>
      <c r="D66" s="4">
        <f t="shared" si="10"/>
        <v>4350000000</v>
      </c>
    </row>
    <row r="67" spans="1:4" x14ac:dyDescent="0.25">
      <c r="C67" s="6" t="s">
        <v>17</v>
      </c>
      <c r="D67" s="4">
        <f>SUM(D39:D66)</f>
        <v>23798329000</v>
      </c>
    </row>
    <row r="68" spans="1:4" x14ac:dyDescent="0.25">
      <c r="D68" s="16"/>
    </row>
    <row r="69" spans="1:4" x14ac:dyDescent="0.25">
      <c r="A69" t="s">
        <v>58</v>
      </c>
      <c r="D69" s="16"/>
    </row>
    <row r="70" spans="1:4" x14ac:dyDescent="0.25">
      <c r="A70" s="3" t="s">
        <v>36</v>
      </c>
      <c r="B70" s="3" t="s">
        <v>59</v>
      </c>
      <c r="C70" s="3" t="s">
        <v>37</v>
      </c>
      <c r="D70" s="4" t="s">
        <v>4</v>
      </c>
    </row>
    <row r="71" spans="1:4" x14ac:dyDescent="0.25">
      <c r="A71" s="3" t="s">
        <v>60</v>
      </c>
      <c r="B71" s="3">
        <v>4</v>
      </c>
      <c r="C71" s="4">
        <v>450000000</v>
      </c>
      <c r="D71" s="4">
        <f t="shared" ref="D71:D75" si="11">B71*C71</f>
        <v>1800000000</v>
      </c>
    </row>
    <row r="72" spans="1:4" x14ac:dyDescent="0.25">
      <c r="A72" s="3" t="s">
        <v>61</v>
      </c>
      <c r="B72" s="3">
        <v>2</v>
      </c>
      <c r="C72" s="4">
        <v>325000000</v>
      </c>
      <c r="D72" s="4">
        <f t="shared" si="11"/>
        <v>650000000</v>
      </c>
    </row>
    <row r="73" spans="1:4" x14ac:dyDescent="0.25">
      <c r="A73" s="3" t="s">
        <v>62</v>
      </c>
      <c r="B73" s="3">
        <v>2</v>
      </c>
      <c r="C73" s="4">
        <v>215000000</v>
      </c>
      <c r="D73" s="4">
        <f t="shared" si="11"/>
        <v>430000000</v>
      </c>
    </row>
    <row r="74" spans="1:4" x14ac:dyDescent="0.25">
      <c r="A74" s="3" t="s">
        <v>63</v>
      </c>
      <c r="B74" s="3">
        <v>1</v>
      </c>
      <c r="C74" s="4">
        <v>50000000</v>
      </c>
      <c r="D74" s="4">
        <f t="shared" si="11"/>
        <v>50000000</v>
      </c>
    </row>
    <row r="75" spans="1:4" x14ac:dyDescent="0.25">
      <c r="A75" s="3" t="s">
        <v>64</v>
      </c>
      <c r="B75" s="3">
        <v>1</v>
      </c>
      <c r="C75" s="4">
        <v>40000000</v>
      </c>
      <c r="D75" s="4">
        <f t="shared" si="11"/>
        <v>40000000</v>
      </c>
    </row>
    <row r="76" spans="1:4" x14ac:dyDescent="0.25">
      <c r="C76" s="6" t="s">
        <v>17</v>
      </c>
      <c r="D76" s="4">
        <f>SUM(D71:D75)</f>
        <v>2970000000</v>
      </c>
    </row>
    <row r="78" spans="1:4" x14ac:dyDescent="0.25">
      <c r="A78" s="3" t="s">
        <v>36</v>
      </c>
      <c r="B78" s="3" t="s">
        <v>65</v>
      </c>
    </row>
    <row r="79" spans="1:4" x14ac:dyDescent="0.25">
      <c r="A79" s="3" t="s">
        <v>0</v>
      </c>
      <c r="B79" s="4">
        <f>H15</f>
        <v>24395000000</v>
      </c>
    </row>
    <row r="80" spans="1:4" x14ac:dyDescent="0.25">
      <c r="A80" s="3" t="s">
        <v>18</v>
      </c>
      <c r="B80" s="4">
        <f>H34</f>
        <v>20600828000</v>
      </c>
    </row>
    <row r="81" spans="1:2" x14ac:dyDescent="0.25">
      <c r="A81" s="3" t="s">
        <v>35</v>
      </c>
      <c r="B81" s="4">
        <f>D67</f>
        <v>23798329000</v>
      </c>
    </row>
    <row r="82" spans="1:2" x14ac:dyDescent="0.25">
      <c r="A82" s="3" t="s">
        <v>58</v>
      </c>
      <c r="B82" s="4">
        <f>D76</f>
        <v>2970000000</v>
      </c>
    </row>
    <row r="83" spans="1:2" x14ac:dyDescent="0.25">
      <c r="B83" s="17"/>
    </row>
    <row r="84" spans="1:2" x14ac:dyDescent="0.25">
      <c r="A84" s="18" t="s">
        <v>66</v>
      </c>
      <c r="B84" s="19">
        <f>SUM(B79:B82)</f>
        <v>71764157000</v>
      </c>
    </row>
  </sheetData>
  <mergeCells count="8">
    <mergeCell ref="A6:A7"/>
    <mergeCell ref="B6:F6"/>
    <mergeCell ref="G6:G7"/>
    <mergeCell ref="H6:H7"/>
    <mergeCell ref="A17:A18"/>
    <mergeCell ref="B17:F17"/>
    <mergeCell ref="G17:G18"/>
    <mergeCell ref="H17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2023-01-08T05:34:53Z</dcterms:created>
  <dcterms:modified xsi:type="dcterms:W3CDTF">2023-01-08T05:41:45Z</dcterms:modified>
</cp:coreProperties>
</file>