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<sst xmlns="http://schemas.openxmlformats.org/spreadsheetml/2006/main" count="57" uniqueCount="46">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</sst>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135649999</v>
      </c>
      <c r="C6" s="9">
        <v>1</v>
      </c>
      <c r="D6" s="42">
        <f>+D9+D10+D15</f>
        <v>124615558</v>
      </c>
      <c r="E6" s="10">
        <v>100</v>
      </c>
      <c r="F6" s="41">
        <f>(+D6-B6)/B6</f>
        <v>-8.1344939781385475E-2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132230106</v>
      </c>
      <c r="C9" s="18">
        <f>+B9/B6</f>
        <v>0.97478884610975924</v>
      </c>
      <c r="D9" s="43">
        <v>120669515</v>
      </c>
      <c r="E9" s="17">
        <f>+D9/(D9+D10)</f>
        <v>0.96833281380294278</v>
      </c>
    </row>
    <row r="10" spans="1:6" x14ac:dyDescent="0.25">
      <c r="A10" s="14" t="s">
        <v>7</v>
      </c>
      <c r="B10" s="43">
        <v>3269893</v>
      </c>
      <c r="C10" s="18">
        <f>+B10/B6</f>
        <v>2.4105366930374985E-2</v>
      </c>
      <c r="D10" s="43">
        <v>3946230</v>
      </c>
      <c r="E10" s="17">
        <f>+D10/(D9+D10)</f>
        <v>3.1667186197057204E-2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5230986</v>
      </c>
      <c r="E11" s="17">
        <f>+D11/(D9+D10)</f>
        <v>4.1976926751912447E-2</v>
      </c>
    </row>
    <row r="12" spans="1:6" x14ac:dyDescent="0.25">
      <c r="A12" s="14" t="s">
        <v>9</v>
      </c>
      <c r="B12" s="43">
        <v>11800000</v>
      </c>
      <c r="C12" s="18">
        <v>8.8999999999999996E-2</v>
      </c>
      <c r="D12" s="43">
        <v>11817940</v>
      </c>
      <c r="E12" s="17">
        <f>+D12/(D9+D10)</f>
        <v>9.4835046727040795E-2</v>
      </c>
    </row>
    <row r="13" spans="1:6" x14ac:dyDescent="0.25">
      <c r="A13" s="7" t="s">
        <v>10</v>
      </c>
      <c r="B13" s="8">
        <f>+B9+B10-B11-B12</f>
        <v>118352036</v>
      </c>
      <c r="C13" s="21">
        <v>0.86399999999999999</v>
      </c>
      <c r="D13" s="8">
        <f>+D9+D10-D11-D12</f>
        <v>107566819</v>
      </c>
      <c r="E13" s="40">
        <f>+D13/(D9+D10)</f>
        <v>0.86318802652104676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1.105786959865735E-3</v>
      </c>
      <c r="D15" s="43">
        <v>-187</v>
      </c>
      <c r="E15" s="17">
        <f>+D15/D6</f>
        <v>-1.5006151960576223E-6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118502036</v>
      </c>
      <c r="C17" s="21">
        <f>+B17/B6</f>
        <v>0.87358670750893264</v>
      </c>
      <c r="D17" s="8">
        <f>+D13+D15</f>
        <v>107566632</v>
      </c>
      <c r="E17" s="21">
        <f>+D17/D6</f>
        <v>0.86318782121892035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4.1785418664101869E-2</v>
      </c>
      <c r="D20" s="43">
        <v>5662244</v>
      </c>
      <c r="E20" s="26">
        <f>+D20/$D$6</f>
        <v>4.5437697273722433E-2</v>
      </c>
    </row>
    <row r="21" spans="1:5" x14ac:dyDescent="0.25">
      <c r="A21" s="14" t="s">
        <v>9</v>
      </c>
      <c r="B21" s="43">
        <v>16600000</v>
      </c>
      <c r="C21" s="25">
        <f t="shared" ref="C21:C22" si="0">+B21/$B$6</f>
        <v>0.12237375689180802</v>
      </c>
      <c r="D21" s="43">
        <v>19122001</v>
      </c>
      <c r="E21" s="26">
        <f>+D21/$D$6</f>
        <v>0.15344794267181311</v>
      </c>
    </row>
    <row r="22" spans="1:5" x14ac:dyDescent="0.25">
      <c r="A22" s="7" t="s">
        <v>14</v>
      </c>
      <c r="B22" s="8">
        <f>+B20+B21</f>
        <v>22268192</v>
      </c>
      <c r="C22" s="21">
        <f t="shared" si="0"/>
        <v>0.16415917555590989</v>
      </c>
      <c r="D22" s="8">
        <f>+D20+D21</f>
        <v>24784245</v>
      </c>
      <c r="E22" s="20">
        <f>+D22/$D$6</f>
        <v>0.19888563994553554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8130000</v>
      </c>
      <c r="C25" s="25">
        <f t="shared" ref="C25" si="1">+B25/$B$6</f>
        <v>5.9933653224722841E-2</v>
      </c>
      <c r="D25" s="43">
        <v>7476945</v>
      </c>
      <c r="E25" s="26">
        <f>+D25/$D$6</f>
        <v>6.0000092444315818E-2</v>
      </c>
    </row>
    <row r="26" spans="1:5" x14ac:dyDescent="0.25">
      <c r="A26" s="7" t="s">
        <v>17</v>
      </c>
      <c r="B26" s="8">
        <f>+B25</f>
        <v>8130000</v>
      </c>
      <c r="C26" s="21">
        <f t="shared" ref="C26" si="2">+B26/$B$6</f>
        <v>5.9933653224722841E-2</v>
      </c>
      <c r="D26" s="39">
        <f>+D25</f>
        <v>7476945</v>
      </c>
      <c r="E26" s="20">
        <f>+D26/$D$6</f>
        <v>6.0000092444315818E-2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16400000</v>
      </c>
      <c r="C29" s="25">
        <f t="shared" ref="C29:C32" si="3">+B29/$B$6</f>
        <v>0.1208993742786537</v>
      </c>
      <c r="D29" s="11">
        <v>15124662</v>
      </c>
      <c r="E29" s="26">
        <f>+D29/$D$6</f>
        <v>0.12137057557452016</v>
      </c>
    </row>
    <row r="30" spans="1:5" x14ac:dyDescent="0.25">
      <c r="A30" s="7" t="s">
        <v>20</v>
      </c>
      <c r="B30" s="8">
        <f>+B29</f>
        <v>16400000</v>
      </c>
      <c r="C30" s="21">
        <f t="shared" si="3"/>
        <v>0.1208993742786537</v>
      </c>
      <c r="D30" s="8">
        <f>+D29</f>
        <v>15124662</v>
      </c>
      <c r="E30" s="20">
        <f>+$D$29/D6</f>
        <v>0.12137057557452016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5086875</v>
      </c>
      <c r="C32" s="25">
        <f t="shared" si="3"/>
        <v>3.7500000276446739E-2</v>
      </c>
      <c r="D32" s="19">
        <v>4673083</v>
      </c>
      <c r="E32" s="26">
        <f>+D32/$D$6</f>
        <v>3.749999658951092E-2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51885067</v>
      </c>
      <c r="C34" s="21">
        <f>+B34/B6</f>
        <v>0.38249220333573314</v>
      </c>
      <c r="D34" s="8">
        <f>+D32+D30+D26+D22</f>
        <v>52058935</v>
      </c>
      <c r="E34" s="21">
        <f>+D34/D6</f>
        <v>0.41775630455388241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66616969</v>
      </c>
      <c r="C36" s="21">
        <f>+B36/B6</f>
        <v>0.49109450417319944</v>
      </c>
      <c r="D36" s="8">
        <f>+D17-D34</f>
        <v>55507697</v>
      </c>
      <c r="E36" s="21">
        <f>+D36/D6</f>
        <v>0.44543151666503794</v>
      </c>
      <c r="F36" s="41">
        <f>(+D36-B36)/B36</f>
        <v>-0.16676339627520428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16654242</v>
      </c>
      <c r="C38" s="25">
        <f>+B38/B6</f>
        <v>0.12277362420032159</v>
      </c>
      <c r="D38" s="19">
        <v>13876924</v>
      </c>
      <c r="E38" s="25">
        <f>+D38/D6</f>
        <v>0.11135787716008944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49962727</v>
      </c>
      <c r="C40" s="21">
        <f>+B40/B6</f>
        <v>0.36832087997287782</v>
      </c>
      <c r="D40" s="8">
        <f>+D36-D38</f>
        <v>41630773</v>
      </c>
      <c r="E40" s="21">
        <f>+D40/D6</f>
        <v>0.33407363950494851</v>
      </c>
      <c r="F40" s="41">
        <f>(+D40-B40)/B40</f>
        <v>-0.16676339544076527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0.77780000000000005</v>
      </c>
      <c r="C43" s="16"/>
      <c r="D43" s="27">
        <v>0.62729999999999997</v>
      </c>
      <c r="E43" s="16"/>
    </row>
    <row r="44" spans="1:6" x14ac:dyDescent="0.25">
      <c r="A44" s="14" t="s">
        <v>28</v>
      </c>
      <c r="B44" s="27">
        <v>0.20880000000000001</v>
      </c>
      <c r="C44" s="16"/>
      <c r="D44" s="27">
        <v>0.19389999999999999</v>
      </c>
      <c r="E44" s="16"/>
    </row>
    <row r="45" spans="1:6" x14ac:dyDescent="0.25">
      <c r="A45" s="14" t="s">
        <v>29</v>
      </c>
      <c r="B45" s="15">
        <v>148901</v>
      </c>
      <c r="C45" s="16"/>
      <c r="D45" s="11">
        <v>173802</v>
      </c>
      <c r="E45" s="16"/>
    </row>
    <row r="46" spans="1:6" x14ac:dyDescent="0.25">
      <c r="A46" s="14" t="s">
        <v>30</v>
      </c>
      <c r="B46" s="15">
        <v>145308</v>
      </c>
      <c r="C46" s="16"/>
      <c r="D46" s="11">
        <v>168298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11819719</v>
      </c>
      <c r="E47" s="16"/>
    </row>
    <row r="48" spans="1:6" x14ac:dyDescent="0.25">
      <c r="A48" s="14" t="s">
        <v>32</v>
      </c>
      <c r="B48" s="28">
        <v>0.09</v>
      </c>
      <c r="C48" s="16"/>
      <c r="D48" s="28">
        <v>0.1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1170</v>
      </c>
      <c r="C50" s="16"/>
      <c r="D50" s="11">
        <v>1143</v>
      </c>
      <c r="E50" s="16"/>
      <c r="F50" s="49"/>
    </row>
    <row r="51" spans="1:6" x14ac:dyDescent="0.25">
      <c r="A51" s="14" t="s">
        <v>35</v>
      </c>
      <c r="B51" s="15">
        <v>910</v>
      </c>
      <c r="C51" s="16"/>
      <c r="D51" s="11">
        <v>717</v>
      </c>
      <c r="E51" s="16"/>
    </row>
    <row r="52" spans="1:6" x14ac:dyDescent="0.25">
      <c r="A52" s="14" t="s">
        <v>36</v>
      </c>
      <c r="B52" s="15">
        <v>1100</v>
      </c>
      <c r="C52" s="16"/>
      <c r="D52" s="11">
        <v>856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826936</v>
      </c>
      <c r="C55" s="32"/>
      <c r="D55" s="42">
        <v>689034</v>
      </c>
      <c r="E55" s="46">
        <f>(+D55-B55)/B55</f>
        <v>-0.16676260315187633</v>
      </c>
      <c r="F55" s="38"/>
    </row>
    <row r="56" spans="1:6" x14ac:dyDescent="0.25">
      <c r="A56" s="33" t="s">
        <v>38</v>
      </c>
      <c r="B56" s="8">
        <v>1308267</v>
      </c>
      <c r="C56" s="34"/>
      <c r="D56" s="8">
        <v>1090096</v>
      </c>
      <c r="E56" s="47">
        <f t="shared" ref="E56:E60" si="4">(+D56-B56)/B56</f>
        <v>-0.16676335946714241</v>
      </c>
    </row>
    <row r="57" spans="1:6" x14ac:dyDescent="0.25">
      <c r="A57" s="33" t="s">
        <v>39</v>
      </c>
      <c r="B57" s="8">
        <v>1725699</v>
      </c>
      <c r="C57" s="34"/>
      <c r="D57" s="8">
        <v>1437916</v>
      </c>
      <c r="E57" s="47">
        <f t="shared" si="4"/>
        <v>-0.16676314930935232</v>
      </c>
    </row>
    <row r="58" spans="1:6" x14ac:dyDescent="0.25">
      <c r="A58" s="33" t="s">
        <v>40</v>
      </c>
      <c r="B58" s="8">
        <v>2014871</v>
      </c>
      <c r="C58" s="34"/>
      <c r="D58" s="8">
        <v>1678864</v>
      </c>
      <c r="E58" s="47">
        <f t="shared" si="4"/>
        <v>-0.16676352977436273</v>
      </c>
    </row>
    <row r="59" spans="1:6" x14ac:dyDescent="0.25">
      <c r="A59" s="33" t="s">
        <v>41</v>
      </c>
      <c r="B59" s="8">
        <v>2117480</v>
      </c>
      <c r="C59" s="34"/>
      <c r="D59" s="8">
        <v>1764362</v>
      </c>
      <c r="E59" s="47">
        <f t="shared" si="4"/>
        <v>-0.16676332243988137</v>
      </c>
    </row>
    <row r="60" spans="1:6" ht="15.75" thickBot="1" x14ac:dyDescent="0.3">
      <c r="A60" s="35" t="s">
        <v>42</v>
      </c>
      <c r="B60" s="45">
        <v>2192105</v>
      </c>
      <c r="C60" s="36"/>
      <c r="D60" s="45">
        <v>1826542</v>
      </c>
      <c r="E60" s="48">
        <f t="shared" si="4"/>
        <v>-0.16676345339297161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2017-05-03T17:23:33Z</dcterms:modified>
</cp:coreProperties>
</file>