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<sst xmlns="http://schemas.openxmlformats.org/spreadsheetml/2006/main" count="57" uniqueCount="46">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</sst>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34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155350000</v>
      </c>
      <c r="C6" s="9">
        <v>1</v>
      </c>
      <c r="D6" s="42">
        <f>+D9+D10+D15</f>
        <v>177053332</v>
      </c>
      <c r="E6" s="10">
        <v>100</v>
      </c>
      <c r="F6" s="41">
        <f>(+D6-B6)/B6</f>
        <v>0.13970603154168007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151276128</v>
      </c>
      <c r="C9" s="18">
        <f>+B9/B6</f>
        <v>0.97377616993884775</v>
      </c>
      <c r="D9" s="43">
        <v>175398876</v>
      </c>
      <c r="E9" s="17">
        <f>+D9/(D9+D10)</f>
        <v>0.99072496436233837</v>
      </c>
    </row>
    <row r="10" spans="1:6" x14ac:dyDescent="0.25">
      <c r="A10" s="14" t="s">
        <v>7</v>
      </c>
      <c r="B10" s="43">
        <v>3923872</v>
      </c>
      <c r="C10" s="18">
        <f>+B10/B6</f>
        <v>2.5258268426134534E-2</v>
      </c>
      <c r="D10" s="43">
        <v>1642061</v>
      </c>
      <c r="E10" s="17">
        <f>+D10/(D9+D10)</f>
        <v>9.2750356376615876E-3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4920996</v>
      </c>
      <c r="E11" s="17">
        <f>+D11/(D9+D10)</f>
        <v>2.7795808604424637E-2</v>
      </c>
    </row>
    <row r="12" spans="1:6" x14ac:dyDescent="0.25">
      <c r="A12" s="14" t="s">
        <v>9</v>
      </c>
      <c r="B12" s="43">
        <v>14500000</v>
      </c>
      <c r="C12" s="18">
        <v>8.8999999999999996E-2</v>
      </c>
      <c r="D12" s="43">
        <v>16500000</v>
      </c>
      <c r="E12" s="17">
        <f>+D12/(D9+D10)</f>
        <v>9.3198783736667637E-2</v>
      </c>
    </row>
    <row r="13" spans="1:6" x14ac:dyDescent="0.25">
      <c r="A13" s="7" t="s">
        <v>10</v>
      </c>
      <c r="B13" s="8">
        <f>+B9+B10-B11-B12</f>
        <v>135352037</v>
      </c>
      <c r="C13" s="21">
        <v>0.86399999999999999</v>
      </c>
      <c r="D13" s="8">
        <f>+D9+D10-D11-D12</f>
        <v>155619941</v>
      </c>
      <c r="E13" s="40">
        <f>+D13/(D9+D10)</f>
        <v>0.87900540765890778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9.6556163501770192E-4</v>
      </c>
      <c r="D15" s="43">
        <v>12395</v>
      </c>
      <c r="E15" s="17">
        <f>+D15/D6</f>
        <v>7.0007154680376196E-5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135502037</v>
      </c>
      <c r="C17" s="21">
        <f>+B17/B6</f>
        <v>0.87223712262632769</v>
      </c>
      <c r="D17" s="8">
        <f>+D13+D15</f>
        <v>155632336</v>
      </c>
      <c r="E17" s="21">
        <f>+D17/D6</f>
        <v>0.87901387814604925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3.6486591567428388E-2</v>
      </c>
      <c r="D20" s="43">
        <v>5681448</v>
      </c>
      <c r="E20" s="26">
        <f>+D20/$D$6</f>
        <v>3.2088907538887775E-2</v>
      </c>
    </row>
    <row r="21" spans="1:5" x14ac:dyDescent="0.25">
      <c r="A21" s="14" t="s">
        <v>9</v>
      </c>
      <c r="B21" s="43">
        <v>20000000</v>
      </c>
      <c r="C21" s="25">
        <f t="shared" ref="C21:C22" si="0">+B21/$B$6</f>
        <v>0.12874155133569359</v>
      </c>
      <c r="D21" s="43">
        <v>20115828</v>
      </c>
      <c r="E21" s="26">
        <f>+D21/$D$6</f>
        <v>0.11361451249050766</v>
      </c>
    </row>
    <row r="22" spans="1:5" x14ac:dyDescent="0.25">
      <c r="A22" s="7" t="s">
        <v>14</v>
      </c>
      <c r="B22" s="8">
        <f>+B20+B21</f>
        <v>25668192</v>
      </c>
      <c r="C22" s="21">
        <f t="shared" si="0"/>
        <v>0.16522814290312199</v>
      </c>
      <c r="D22" s="8">
        <f>+D20+D21</f>
        <v>25797276</v>
      </c>
      <c r="E22" s="20">
        <f>+D22/$D$6</f>
        <v>0.14570342002939543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9312000</v>
      </c>
      <c r="C25" s="25">
        <f t="shared" ref="C25" si="1">+B25/$B$6</f>
        <v>5.9942066301898939E-2</v>
      </c>
      <c r="D25" s="43">
        <v>10622456</v>
      </c>
      <c r="E25" s="26">
        <f>+D25/$D$6</f>
        <v>5.9995798328155721E-2</v>
      </c>
    </row>
    <row r="26" spans="1:5" x14ac:dyDescent="0.25">
      <c r="A26" s="7" t="s">
        <v>17</v>
      </c>
      <c r="B26" s="8">
        <f>+B25</f>
        <v>9312000</v>
      </c>
      <c r="C26" s="21">
        <f t="shared" ref="C26" si="2">+B26/$B$6</f>
        <v>5.9942066301898939E-2</v>
      </c>
      <c r="D26" s="39">
        <f>+D25</f>
        <v>10622456</v>
      </c>
      <c r="E26" s="20">
        <f>+D26/$D$6</f>
        <v>5.9995798328155721E-2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18600000</v>
      </c>
      <c r="C29" s="25">
        <f t="shared" ref="C29:C32" si="3">+B29/$B$6</f>
        <v>0.11972964274219504</v>
      </c>
      <c r="D29" s="11">
        <v>23744743</v>
      </c>
      <c r="E29" s="26">
        <f>+D29/$D$6</f>
        <v>0.13411068140756593</v>
      </c>
    </row>
    <row r="30" spans="1:5" x14ac:dyDescent="0.25">
      <c r="A30" s="7" t="s">
        <v>20</v>
      </c>
      <c r="B30" s="8">
        <f>+B29</f>
        <v>18600000</v>
      </c>
      <c r="C30" s="21">
        <f t="shared" si="3"/>
        <v>0.11972964274219504</v>
      </c>
      <c r="D30" s="8">
        <f>+D29</f>
        <v>23744743</v>
      </c>
      <c r="E30" s="20">
        <f>+$D$29/D6</f>
        <v>0.13411068140756593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5825625</v>
      </c>
      <c r="C32" s="25">
        <f t="shared" si="3"/>
        <v>3.7499999999999999E-2</v>
      </c>
      <c r="D32" s="19">
        <v>6639500</v>
      </c>
      <c r="E32" s="26">
        <f>+D32/$D$6</f>
        <v>3.7500000282400782E-2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59405817</v>
      </c>
      <c r="C34" s="21">
        <f>+B34/B6</f>
        <v>0.38239985194721599</v>
      </c>
      <c r="D34" s="8">
        <f>+D32+D30+D26+D22</f>
        <v>66803975</v>
      </c>
      <c r="E34" s="21">
        <f>+D34/D6</f>
        <v>0.37730990004751791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76096220</v>
      </c>
      <c r="C36" s="21">
        <f>+B36/B6</f>
        <v>0.4898372706791117</v>
      </c>
      <c r="D36" s="8">
        <f>+D17-D34</f>
        <v>88828361</v>
      </c>
      <c r="E36" s="21">
        <f>+D36/D6</f>
        <v>0.5017039780985314</v>
      </c>
      <c r="F36" s="41">
        <f>(+D36-B36)/B36</f>
        <v>0.1673163397603718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19024055</v>
      </c>
      <c r="C38" s="25">
        <f>+B38/B6</f>
        <v>0.12245931766977793</v>
      </c>
      <c r="D38" s="19">
        <v>22207090</v>
      </c>
      <c r="E38" s="25">
        <f>+D38/D6</f>
        <v>0.12542599311262892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57072165</v>
      </c>
      <c r="C40" s="21">
        <f>+B40/B6</f>
        <v>0.36737795300933374</v>
      </c>
      <c r="D40" s="8">
        <f>+D36-D38</f>
        <v>66621271</v>
      </c>
      <c r="E40" s="21">
        <f>+D40/D6</f>
        <v>0.37627798498590243</v>
      </c>
      <c r="F40" s="41">
        <f>(+D40-B40)/B40</f>
        <v>0.16731634414079088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0.86019999999999996</v>
      </c>
      <c r="C43" s="16"/>
      <c r="D43" s="27">
        <v>0.85229999999999995</v>
      </c>
      <c r="E43" s="16"/>
    </row>
    <row r="44" spans="1:6" x14ac:dyDescent="0.25">
      <c r="A44" s="14" t="s">
        <v>28</v>
      </c>
      <c r="B44" s="27">
        <v>0.2019</v>
      </c>
      <c r="C44" s="16"/>
      <c r="D44" s="27">
        <v>0.29699999999999999</v>
      </c>
      <c r="E44" s="16"/>
    </row>
    <row r="45" spans="1:6" x14ac:dyDescent="0.25">
      <c r="A45" s="14" t="s">
        <v>29</v>
      </c>
      <c r="B45" s="15">
        <v>149231</v>
      </c>
      <c r="C45" s="16"/>
      <c r="D45" s="11">
        <v>162274</v>
      </c>
      <c r="E45" s="16"/>
    </row>
    <row r="46" spans="1:6" x14ac:dyDescent="0.25">
      <c r="A46" s="14" t="s">
        <v>30</v>
      </c>
      <c r="B46" s="15">
        <v>145458</v>
      </c>
      <c r="C46" s="16"/>
      <c r="D46" s="11">
        <v>160769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13261221</v>
      </c>
      <c r="E47" s="16"/>
    </row>
    <row r="48" spans="1:6" x14ac:dyDescent="0.25">
      <c r="A48" s="14" t="s">
        <v>32</v>
      </c>
      <c r="B48" s="28">
        <v>0.08</v>
      </c>
      <c r="C48" s="16"/>
      <c r="D48" s="28">
        <v>0.08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1209</v>
      </c>
      <c r="C50" s="16"/>
      <c r="D50" s="11">
        <v>1280</v>
      </c>
      <c r="E50" s="16"/>
      <c r="F50" s="49"/>
    </row>
    <row r="51" spans="1:6" x14ac:dyDescent="0.25">
      <c r="A51" s="14" t="s">
        <v>35</v>
      </c>
      <c r="B51" s="15">
        <v>1040</v>
      </c>
      <c r="C51" s="16"/>
      <c r="D51" s="11">
        <v>1091</v>
      </c>
      <c r="E51" s="16"/>
    </row>
    <row r="52" spans="1:6" x14ac:dyDescent="0.25">
      <c r="A52" s="14" t="s">
        <v>36</v>
      </c>
      <c r="B52" s="15">
        <v>1250</v>
      </c>
      <c r="C52" s="16"/>
      <c r="D52" s="11">
        <v>1415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944605</v>
      </c>
      <c r="C55" s="32"/>
      <c r="D55" s="42">
        <v>1102653</v>
      </c>
      <c r="E55" s="46">
        <f>(+D55-B55)/B55</f>
        <v>0.16731649737191737</v>
      </c>
      <c r="F55" s="38"/>
    </row>
    <row r="56" spans="1:6" x14ac:dyDescent="0.25">
      <c r="A56" s="33" t="s">
        <v>38</v>
      </c>
      <c r="B56" s="8">
        <v>1494426</v>
      </c>
      <c r="C56" s="34"/>
      <c r="D56" s="8">
        <v>1744463</v>
      </c>
      <c r="E56" s="47">
        <f t="shared" ref="E56:E60" si="4">(+D56-B56)/B56</f>
        <v>0.16731306869660995</v>
      </c>
    </row>
    <row r="57" spans="1:6" x14ac:dyDescent="0.25">
      <c r="A57" s="33" t="s">
        <v>39</v>
      </c>
      <c r="B57" s="8">
        <v>1971257</v>
      </c>
      <c r="C57" s="34"/>
      <c r="D57" s="8">
        <v>2301081</v>
      </c>
      <c r="E57" s="47">
        <f t="shared" si="4"/>
        <v>0.16731659037862642</v>
      </c>
    </row>
    <row r="58" spans="1:6" x14ac:dyDescent="0.25">
      <c r="A58" s="33" t="s">
        <v>40</v>
      </c>
      <c r="B58" s="8">
        <v>2301576</v>
      </c>
      <c r="C58" s="34"/>
      <c r="D58" s="8">
        <v>2686667</v>
      </c>
      <c r="E58" s="47">
        <f t="shared" si="4"/>
        <v>0.16731622158034321</v>
      </c>
    </row>
    <row r="59" spans="1:6" x14ac:dyDescent="0.25">
      <c r="A59" s="33" t="s">
        <v>41</v>
      </c>
      <c r="B59" s="8">
        <v>2418786</v>
      </c>
      <c r="C59" s="34"/>
      <c r="D59" s="8">
        <v>2823489</v>
      </c>
      <c r="E59" s="47">
        <f t="shared" si="4"/>
        <v>0.16731657947416598</v>
      </c>
    </row>
    <row r="60" spans="1:6" ht="15.75" thickBot="1" x14ac:dyDescent="0.3">
      <c r="A60" s="35" t="s">
        <v>42</v>
      </c>
      <c r="B60" s="45">
        <v>2504029</v>
      </c>
      <c r="C60" s="36"/>
      <c r="D60" s="45">
        <v>2922994</v>
      </c>
      <c r="E60" s="48">
        <f t="shared" si="4"/>
        <v>0.16731635296556072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2017-09-02T23:21:05Z</dcterms:modified>
</cp:coreProperties>
</file>