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8855" windowHeight="8445"/>
  </bookViews>
  <sheets>
    <sheet name="Comparativo" sheetId="1" r:id="rId1"/>
  </sheets>
  <calcPr calcId="145621"/>
</workbook>
</file>

<file path=xl/calcChain.xml><?xml version="1.0" encoding="utf-8"?>
<calcChain xmlns="http://schemas.openxmlformats.org/spreadsheetml/2006/main">
  <c r="E11" i="1" l="1"/>
  <c r="B6" i="1"/>
  <c r="C15" i="1" s="1"/>
  <c r="D30" i="1"/>
  <c r="B30" i="1"/>
  <c r="E56" i="1"/>
  <c r="E57" i="1"/>
  <c r="E58" i="1"/>
  <c r="E59" i="1"/>
  <c r="E60" i="1"/>
  <c r="E55" i="1"/>
  <c r="E12" i="1" l="1"/>
  <c r="D6" i="1"/>
  <c r="E15" i="1" s="1"/>
  <c r="C32" i="1"/>
  <c r="C38" i="1"/>
  <c r="C25" i="1"/>
  <c r="E10" i="1"/>
  <c r="E9" i="1"/>
  <c r="C9" i="1"/>
  <c r="C29" i="1"/>
  <c r="C20" i="1"/>
  <c r="C10" i="1"/>
  <c r="C21" i="1"/>
  <c r="C30" i="1"/>
  <c r="D26" i="1"/>
  <c r="B26" i="1"/>
  <c r="C26" i="1" s="1"/>
  <c r="D22" i="1"/>
  <c r="B22" i="1"/>
  <c r="D13" i="1"/>
  <c r="B13" i="1"/>
  <c r="B17" i="1" s="1"/>
  <c r="E38" i="1" l="1"/>
  <c r="E30" i="1"/>
  <c r="E20" i="1"/>
  <c r="E26" i="1"/>
  <c r="E21" i="1"/>
  <c r="E29" i="1"/>
  <c r="F6" i="1"/>
  <c r="E25" i="1"/>
  <c r="E32" i="1"/>
  <c r="C17" i="1"/>
  <c r="B34" i="1"/>
  <c r="B36" i="1" s="1"/>
  <c r="C22" i="1"/>
  <c r="E22" i="1"/>
  <c r="D34" i="1"/>
  <c r="E13" i="1"/>
  <c r="D17" i="1"/>
  <c r="E17" i="1" l="1"/>
  <c r="D36" i="1"/>
  <c r="C34" i="1"/>
  <c r="E34" i="1"/>
  <c r="C36" i="1" l="1"/>
  <c r="B40" i="1"/>
  <c r="D40" i="1"/>
  <c r="E40" i="1" s="1"/>
  <c r="E36" i="1"/>
  <c r="F36" i="1"/>
  <c r="C40" i="1" l="1"/>
  <c r="F40" i="1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<sst xmlns="http://schemas.openxmlformats.org/spreadsheetml/2006/main" count="57" uniqueCount="46">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</sst>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topLeftCell="A37" workbookViewId="0">
      <selection activeCell="B53" sqref="B53"/>
    </sheetView>
  </sheetViews>
  <sheetFormatPr baseColWidth="10" defaultRowHeight="15" x14ac:dyDescent="0.2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 x14ac:dyDescent="0.3">
      <c r="A1" s="1"/>
      <c r="D1" s="2"/>
      <c r="E1" s="2"/>
    </row>
    <row r="2" spans="1:6" ht="25.5" customHeight="1" x14ac:dyDescent="0.25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 x14ac:dyDescent="0.3">
      <c r="A3" s="51"/>
      <c r="B3" s="55"/>
      <c r="C3" s="56"/>
      <c r="D3" s="59"/>
      <c r="E3" s="60"/>
    </row>
    <row r="4" spans="1:6" x14ac:dyDescent="0.25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 x14ac:dyDescent="0.3">
      <c r="A5" s="52"/>
      <c r="B5" s="6">
        <v>2017</v>
      </c>
      <c r="C5" s="3"/>
      <c r="D5" s="6">
        <v>2017</v>
      </c>
      <c r="E5" s="3"/>
    </row>
    <row r="6" spans="1:6" x14ac:dyDescent="0.25">
      <c r="A6" s="7" t="s">
        <v>3</v>
      </c>
      <c r="B6" s="42">
        <f>+B9+B10+B15</f>
        <v>130250000</v>
      </c>
      <c r="C6" s="9">
        <v>1</v>
      </c>
      <c r="D6" s="42">
        <f>+D9+D10+D15</f>
        <v>130876543</v>
      </c>
      <c r="E6" s="10">
        <v>100</v>
      </c>
      <c r="F6" s="41">
        <f>(+D6-B6)/B6</f>
        <v>4.8103109404990406E-3</v>
      </c>
    </row>
    <row r="7" spans="1:6" x14ac:dyDescent="0.25">
      <c r="A7" s="7"/>
      <c r="B7" s="8"/>
      <c r="C7" s="9"/>
      <c r="D7" s="11"/>
      <c r="E7" s="12" t="s">
        <v>4</v>
      </c>
    </row>
    <row r="8" spans="1:6" x14ac:dyDescent="0.25">
      <c r="A8" s="14" t="s">
        <v>5</v>
      </c>
      <c r="B8" s="15"/>
      <c r="C8" s="16" t="s">
        <v>4</v>
      </c>
      <c r="D8" s="11"/>
      <c r="E8" s="17"/>
    </row>
    <row r="9" spans="1:6" x14ac:dyDescent="0.25">
      <c r="A9" s="14" t="s">
        <v>6</v>
      </c>
      <c r="B9" s="43">
        <v>126269554</v>
      </c>
      <c r="C9" s="18">
        <f>+B9/B6</f>
        <v>0.96943995393474092</v>
      </c>
      <c r="D9" s="43">
        <v>127900099</v>
      </c>
      <c r="E9" s="17">
        <f>+D9/(D9+D10)</f>
        <v>0.97725463376692712</v>
      </c>
    </row>
    <row r="10" spans="1:6" x14ac:dyDescent="0.25">
      <c r="A10" s="14" t="s">
        <v>7</v>
      </c>
      <c r="B10" s="43">
        <v>3830446</v>
      </c>
      <c r="C10" s="18">
        <f>+B10/B6</f>
        <v>2.9408414587332055E-2</v>
      </c>
      <c r="D10" s="43">
        <v>2976844</v>
      </c>
      <c r="E10" s="17">
        <f>+D10/(D9+D10)</f>
        <v>2.2745366233072849E-2</v>
      </c>
    </row>
    <row r="11" spans="1:6" x14ac:dyDescent="0.25">
      <c r="A11" s="14" t="s">
        <v>8</v>
      </c>
      <c r="B11" s="43">
        <v>5347963</v>
      </c>
      <c r="C11" s="18">
        <v>4.7E-2</v>
      </c>
      <c r="D11" s="43">
        <v>5399817</v>
      </c>
      <c r="E11" s="17">
        <f>+D11/(D9+D10)</f>
        <v>4.1258734168324818E-2</v>
      </c>
    </row>
    <row r="12" spans="1:6" x14ac:dyDescent="0.25">
      <c r="A12" s="14" t="s">
        <v>9</v>
      </c>
      <c r="B12" s="43">
        <v>11100000</v>
      </c>
      <c r="C12" s="18">
        <v>8.8999999999999996E-2</v>
      </c>
      <c r="D12" s="43">
        <v>7167285</v>
      </c>
      <c r="E12" s="17">
        <f>+D12/(D9+D10)</f>
        <v>5.4763542268862438E-2</v>
      </c>
    </row>
    <row r="13" spans="1:6" x14ac:dyDescent="0.25">
      <c r="A13" s="7" t="s">
        <v>10</v>
      </c>
      <c r="B13" s="8">
        <f>+B9+B10-B11-B12</f>
        <v>113652037</v>
      </c>
      <c r="C13" s="21">
        <v>0.86399999999999999</v>
      </c>
      <c r="D13" s="8">
        <f>+D9+D10-D11-D12</f>
        <v>118309841</v>
      </c>
      <c r="E13" s="40">
        <f>+D13/(D9+D10)</f>
        <v>0.9039777235628127</v>
      </c>
    </row>
    <row r="14" spans="1:6" x14ac:dyDescent="0.25">
      <c r="A14" s="7"/>
      <c r="B14" s="8"/>
      <c r="C14" s="21"/>
      <c r="D14" s="7"/>
      <c r="E14" s="13"/>
    </row>
    <row r="15" spans="1:6" x14ac:dyDescent="0.25">
      <c r="A15" s="14" t="s">
        <v>11</v>
      </c>
      <c r="B15" s="43">
        <v>150000</v>
      </c>
      <c r="C15" s="17">
        <f>+B15/B6</f>
        <v>1.1516314779270633E-3</v>
      </c>
      <c r="D15" s="43">
        <v>-400</v>
      </c>
      <c r="E15" s="17">
        <f>+D15/D6</f>
        <v>-3.0563154468406152E-6</v>
      </c>
    </row>
    <row r="16" spans="1:6" x14ac:dyDescent="0.25">
      <c r="A16" s="14"/>
      <c r="B16" s="14"/>
      <c r="C16" s="16"/>
      <c r="D16" s="22"/>
      <c r="E16" s="12"/>
    </row>
    <row r="17" spans="1:5" x14ac:dyDescent="0.25">
      <c r="A17" s="7" t="s">
        <v>12</v>
      </c>
      <c r="B17" s="8">
        <f>+B13+B15</f>
        <v>113802037</v>
      </c>
      <c r="C17" s="21">
        <f>+B17/B6</f>
        <v>0.87372005374280226</v>
      </c>
      <c r="D17" s="8">
        <f>+D13+D15</f>
        <v>118309441</v>
      </c>
      <c r="E17" s="21">
        <f>+D17/D6</f>
        <v>0.903977430088446</v>
      </c>
    </row>
    <row r="18" spans="1:5" x14ac:dyDescent="0.25">
      <c r="A18" s="14"/>
      <c r="B18" s="23"/>
      <c r="C18" s="16"/>
      <c r="D18" s="24"/>
      <c r="E18" s="12"/>
    </row>
    <row r="19" spans="1:5" x14ac:dyDescent="0.25">
      <c r="A19" s="14" t="s">
        <v>13</v>
      </c>
      <c r="B19" s="15"/>
      <c r="C19" s="16"/>
      <c r="D19" s="11"/>
      <c r="E19" s="12"/>
    </row>
    <row r="20" spans="1:5" x14ac:dyDescent="0.25">
      <c r="A20" s="14" t="s">
        <v>8</v>
      </c>
      <c r="B20" s="43">
        <v>5668192</v>
      </c>
      <c r="C20" s="25">
        <f>+B20/$B$6</f>
        <v>4.3517788867562378E-2</v>
      </c>
      <c r="D20" s="43">
        <v>5761188</v>
      </c>
      <c r="E20" s="26">
        <f>+D20/$D$6</f>
        <v>4.402001969138198E-2</v>
      </c>
    </row>
    <row r="21" spans="1:5" x14ac:dyDescent="0.25">
      <c r="A21" s="14" t="s">
        <v>9</v>
      </c>
      <c r="B21" s="43">
        <v>15800000</v>
      </c>
      <c r="C21" s="25">
        <f t="shared" ref="C21:C22" si="0">+B21/$B$6</f>
        <v>0.12130518234165068</v>
      </c>
      <c r="D21" s="43">
        <v>20095466</v>
      </c>
      <c r="E21" s="26">
        <f>+D21/$D$6</f>
        <v>0.15354520786815098</v>
      </c>
    </row>
    <row r="22" spans="1:5" x14ac:dyDescent="0.25">
      <c r="A22" s="7" t="s">
        <v>14</v>
      </c>
      <c r="B22" s="8">
        <f>+B20+B21</f>
        <v>21468192</v>
      </c>
      <c r="C22" s="21">
        <f t="shared" si="0"/>
        <v>0.16482297120921305</v>
      </c>
      <c r="D22" s="8">
        <f>+D20+D21</f>
        <v>25856654</v>
      </c>
      <c r="E22" s="20">
        <f>+D22/$D$6</f>
        <v>0.19756522755953296</v>
      </c>
    </row>
    <row r="23" spans="1:5" x14ac:dyDescent="0.25">
      <c r="A23" s="14" t="s">
        <v>4</v>
      </c>
      <c r="B23" s="14"/>
      <c r="C23" s="16"/>
      <c r="D23" s="22"/>
      <c r="E23" s="12"/>
    </row>
    <row r="24" spans="1:5" x14ac:dyDescent="0.25">
      <c r="A24" s="14" t="s">
        <v>15</v>
      </c>
      <c r="B24" s="14"/>
      <c r="C24" s="16"/>
      <c r="D24" s="22"/>
      <c r="E24" s="12"/>
    </row>
    <row r="25" spans="1:5" x14ac:dyDescent="0.25">
      <c r="A25" s="14" t="s">
        <v>16</v>
      </c>
      <c r="B25" s="43">
        <v>7806000</v>
      </c>
      <c r="C25" s="25">
        <f t="shared" ref="C25" si="1">+B25/$B$6</f>
        <v>5.9930902111324375E-2</v>
      </c>
      <c r="D25" s="43">
        <v>7852616</v>
      </c>
      <c r="E25" s="26">
        <f>+D25/$D$6</f>
        <v>6.000017894726941E-2</v>
      </c>
    </row>
    <row r="26" spans="1:5" x14ac:dyDescent="0.25">
      <c r="A26" s="7" t="s">
        <v>17</v>
      </c>
      <c r="B26" s="8">
        <f>+B25</f>
        <v>7806000</v>
      </c>
      <c r="C26" s="21">
        <f t="shared" ref="C26" si="2">+B26/$B$6</f>
        <v>5.9930902111324375E-2</v>
      </c>
      <c r="D26" s="39">
        <f>+D25</f>
        <v>7852616</v>
      </c>
      <c r="E26" s="20">
        <f>+D26/$D$6</f>
        <v>6.000017894726941E-2</v>
      </c>
    </row>
    <row r="27" spans="1:5" x14ac:dyDescent="0.25">
      <c r="A27" s="14"/>
      <c r="B27" s="15"/>
      <c r="C27" s="16"/>
      <c r="D27" s="11"/>
      <c r="E27" s="12"/>
    </row>
    <row r="28" spans="1:5" x14ac:dyDescent="0.25">
      <c r="A28" s="14" t="s">
        <v>18</v>
      </c>
      <c r="B28" s="15"/>
      <c r="C28" s="16"/>
      <c r="D28" s="11"/>
      <c r="E28" s="12"/>
    </row>
    <row r="29" spans="1:5" x14ac:dyDescent="0.25">
      <c r="A29" s="14" t="s">
        <v>19</v>
      </c>
      <c r="B29" s="15">
        <v>15700000</v>
      </c>
      <c r="C29" s="25">
        <f t="shared" ref="C29:C32" si="3">+B29/$B$6</f>
        <v>0.12053742802303263</v>
      </c>
      <c r="D29" s="11">
        <v>15722214</v>
      </c>
      <c r="E29" s="26">
        <f>+D29/$D$6</f>
        <v>0.12013011376683444</v>
      </c>
    </row>
    <row r="30" spans="1:5" x14ac:dyDescent="0.25">
      <c r="A30" s="7" t="s">
        <v>20</v>
      </c>
      <c r="B30" s="8">
        <f>+B29</f>
        <v>15700000</v>
      </c>
      <c r="C30" s="21">
        <f t="shared" si="3"/>
        <v>0.12053742802303263</v>
      </c>
      <c r="D30" s="8">
        <f>+D29</f>
        <v>15722214</v>
      </c>
      <c r="E30" s="20">
        <f>+$D$29/D6</f>
        <v>0.12013011376683444</v>
      </c>
    </row>
    <row r="31" spans="1:5" x14ac:dyDescent="0.25">
      <c r="A31" s="14"/>
      <c r="B31" s="15"/>
      <c r="C31" s="16"/>
      <c r="D31" s="14"/>
      <c r="E31" s="16"/>
    </row>
    <row r="32" spans="1:5" x14ac:dyDescent="0.25">
      <c r="A32" s="7" t="s">
        <v>21</v>
      </c>
      <c r="B32" s="19">
        <v>4884375</v>
      </c>
      <c r="C32" s="25">
        <f t="shared" si="3"/>
        <v>3.7499999999999999E-2</v>
      </c>
      <c r="D32" s="19">
        <v>4907870</v>
      </c>
      <c r="E32" s="26">
        <f>+D32/$D$6</f>
        <v>3.7499997230214126E-2</v>
      </c>
    </row>
    <row r="33" spans="1:6" x14ac:dyDescent="0.25">
      <c r="A33" s="14"/>
      <c r="B33" s="14"/>
      <c r="C33" s="16" t="s">
        <v>4</v>
      </c>
      <c r="D33" s="14"/>
      <c r="E33" s="16" t="s">
        <v>4</v>
      </c>
    </row>
    <row r="34" spans="1:6" x14ac:dyDescent="0.25">
      <c r="A34" s="7" t="s">
        <v>22</v>
      </c>
      <c r="B34" s="8">
        <f>+B32+B30+B26+B22</f>
        <v>49858567</v>
      </c>
      <c r="C34" s="21">
        <f>+B34/B6</f>
        <v>0.38279130134357003</v>
      </c>
      <c r="D34" s="8">
        <f>+D32+D30+D26+D22</f>
        <v>54339354</v>
      </c>
      <c r="E34" s="21">
        <f>+D34/D6</f>
        <v>0.41519551750385092</v>
      </c>
    </row>
    <row r="35" spans="1:6" x14ac:dyDescent="0.25">
      <c r="A35" s="14"/>
      <c r="B35" s="14"/>
      <c r="C35" s="16"/>
      <c r="D35" s="14"/>
      <c r="E35" s="16"/>
    </row>
    <row r="36" spans="1:6" x14ac:dyDescent="0.25">
      <c r="A36" s="7" t="s">
        <v>23</v>
      </c>
      <c r="B36" s="8">
        <f>+B17-B34</f>
        <v>63943470</v>
      </c>
      <c r="C36" s="21">
        <f>+B36/B6</f>
        <v>0.49092875239923223</v>
      </c>
      <c r="D36" s="8">
        <f>+D17-D34</f>
        <v>63970087</v>
      </c>
      <c r="E36" s="21">
        <f>+D36/D6</f>
        <v>0.48878191258459508</v>
      </c>
      <c r="F36" s="41">
        <f>(+D36-B36)/B36</f>
        <v>4.1625829814991272E-4</v>
      </c>
    </row>
    <row r="37" spans="1:6" x14ac:dyDescent="0.25">
      <c r="A37" s="14"/>
      <c r="B37" s="14"/>
      <c r="C37" s="16" t="s">
        <v>4</v>
      </c>
      <c r="D37" s="14"/>
      <c r="E37" s="16" t="s">
        <v>4</v>
      </c>
    </row>
    <row r="38" spans="1:6" x14ac:dyDescent="0.25">
      <c r="A38" s="7" t="s">
        <v>24</v>
      </c>
      <c r="B38" s="19">
        <v>15985868</v>
      </c>
      <c r="C38" s="25">
        <f>+B38/B6</f>
        <v>0.12273219193857965</v>
      </c>
      <c r="D38" s="19">
        <v>15992522</v>
      </c>
      <c r="E38" s="25">
        <f>+D38/D6</f>
        <v>0.12219548005634592</v>
      </c>
    </row>
    <row r="39" spans="1:6" x14ac:dyDescent="0.25">
      <c r="A39" s="14"/>
      <c r="B39" s="14"/>
      <c r="C39" s="16" t="s">
        <v>4</v>
      </c>
      <c r="D39" s="14"/>
      <c r="E39" s="16"/>
    </row>
    <row r="40" spans="1:6" x14ac:dyDescent="0.25">
      <c r="A40" s="7" t="s">
        <v>25</v>
      </c>
      <c r="B40" s="8">
        <f>+B36-B38</f>
        <v>47957602</v>
      </c>
      <c r="C40" s="21">
        <f>+B40/B6</f>
        <v>0.36819656046065258</v>
      </c>
      <c r="D40" s="8">
        <f>+D36-D38</f>
        <v>47977565</v>
      </c>
      <c r="E40" s="21">
        <f>+D40/D6</f>
        <v>0.36658643252824918</v>
      </c>
      <c r="F40" s="41">
        <f>(+D40-B40)/B40</f>
        <v>4.1626351542764793E-4</v>
      </c>
    </row>
    <row r="41" spans="1:6" x14ac:dyDescent="0.25">
      <c r="A41" s="14"/>
      <c r="B41" s="14"/>
      <c r="C41" s="16"/>
      <c r="D41" s="14"/>
      <c r="E41" s="16"/>
    </row>
    <row r="42" spans="1:6" x14ac:dyDescent="0.25">
      <c r="A42" s="7" t="s">
        <v>26</v>
      </c>
      <c r="B42" s="14"/>
      <c r="C42" s="16"/>
      <c r="D42" s="14"/>
      <c r="E42" s="16"/>
    </row>
    <row r="43" spans="1:6" x14ac:dyDescent="0.25">
      <c r="A43" s="14" t="s">
        <v>27</v>
      </c>
      <c r="B43" s="27">
        <v>0.76380000000000003</v>
      </c>
      <c r="C43" s="16"/>
      <c r="D43" s="27">
        <v>0.59530000000000005</v>
      </c>
      <c r="E43" s="16"/>
    </row>
    <row r="44" spans="1:6" x14ac:dyDescent="0.25">
      <c r="A44" s="14" t="s">
        <v>28</v>
      </c>
      <c r="B44" s="27">
        <v>0.2069</v>
      </c>
      <c r="C44" s="16"/>
      <c r="D44" s="27">
        <v>0.27600000000000002</v>
      </c>
      <c r="E44" s="16"/>
    </row>
    <row r="45" spans="1:6" x14ac:dyDescent="0.25">
      <c r="A45" s="14" t="s">
        <v>29</v>
      </c>
      <c r="B45" s="15">
        <v>149540</v>
      </c>
      <c r="C45" s="16"/>
      <c r="D45" s="11">
        <v>170413</v>
      </c>
      <c r="E45" s="16"/>
    </row>
    <row r="46" spans="1:6" x14ac:dyDescent="0.25">
      <c r="A46" s="14" t="s">
        <v>30</v>
      </c>
      <c r="B46" s="15">
        <v>145137</v>
      </c>
      <c r="C46" s="16"/>
      <c r="D46" s="11">
        <v>166537</v>
      </c>
      <c r="E46" s="16"/>
    </row>
    <row r="47" spans="1:6" x14ac:dyDescent="0.25">
      <c r="A47" s="14" t="s">
        <v>31</v>
      </c>
      <c r="B47" s="8">
        <v>11985155</v>
      </c>
      <c r="C47" s="13"/>
      <c r="D47" s="8">
        <v>12796672</v>
      </c>
      <c r="E47" s="16"/>
    </row>
    <row r="48" spans="1:6" x14ac:dyDescent="0.25">
      <c r="A48" s="14" t="s">
        <v>32</v>
      </c>
      <c r="B48" s="28">
        <v>0.09</v>
      </c>
      <c r="C48" s="16"/>
      <c r="D48" s="28">
        <v>0.1</v>
      </c>
      <c r="E48" s="16"/>
    </row>
    <row r="49" spans="1:6" x14ac:dyDescent="0.25">
      <c r="A49" s="14" t="s">
        <v>33</v>
      </c>
      <c r="B49" s="14">
        <v>3</v>
      </c>
      <c r="C49" s="16"/>
      <c r="D49" s="22">
        <v>3</v>
      </c>
      <c r="E49" s="16"/>
    </row>
    <row r="50" spans="1:6" x14ac:dyDescent="0.25">
      <c r="A50" s="14" t="s">
        <v>34</v>
      </c>
      <c r="B50" s="15">
        <v>1139</v>
      </c>
      <c r="C50" s="16"/>
      <c r="D50" s="11">
        <v>1290</v>
      </c>
      <c r="E50" s="16"/>
      <c r="F50" s="49"/>
    </row>
    <row r="51" spans="1:6" x14ac:dyDescent="0.25">
      <c r="A51" s="14" t="s">
        <v>35</v>
      </c>
      <c r="B51" s="15">
        <v>870</v>
      </c>
      <c r="C51" s="16"/>
      <c r="D51" s="11">
        <v>768</v>
      </c>
      <c r="E51" s="16"/>
    </row>
    <row r="52" spans="1:6" x14ac:dyDescent="0.25">
      <c r="A52" s="14" t="s">
        <v>36</v>
      </c>
      <c r="B52" s="15">
        <v>1050</v>
      </c>
      <c r="C52" s="16"/>
      <c r="D52" s="11">
        <v>980</v>
      </c>
      <c r="E52" s="16"/>
    </row>
    <row r="53" spans="1:6" ht="15.75" thickBot="1" x14ac:dyDescent="0.3">
      <c r="A53" s="29"/>
      <c r="B53" s="29"/>
      <c r="C53" s="30"/>
      <c r="D53" s="29"/>
      <c r="E53" s="30"/>
    </row>
    <row r="54" spans="1:6" ht="15.75" thickBot="1" x14ac:dyDescent="0.3">
      <c r="A54" s="2"/>
      <c r="B54" s="44" t="s">
        <v>43</v>
      </c>
      <c r="C54" s="37"/>
      <c r="D54" s="16"/>
      <c r="E54" s="2"/>
    </row>
    <row r="55" spans="1:6" x14ac:dyDescent="0.25">
      <c r="A55" s="31" t="s">
        <v>37</v>
      </c>
      <c r="B55" s="42">
        <v>793750</v>
      </c>
      <c r="C55" s="32"/>
      <c r="D55" s="42">
        <v>794080</v>
      </c>
      <c r="E55" s="46">
        <f>(+D55-B55)/B55</f>
        <v>4.1574803149606299E-4</v>
      </c>
      <c r="F55" s="38"/>
    </row>
    <row r="56" spans="1:6" x14ac:dyDescent="0.25">
      <c r="A56" s="33" t="s">
        <v>38</v>
      </c>
      <c r="B56" s="8">
        <v>1255763</v>
      </c>
      <c r="C56" s="34"/>
      <c r="D56" s="8">
        <v>1256285</v>
      </c>
      <c r="E56" s="47">
        <f t="shared" ref="E56:E60" si="4">(+D56-B56)/B56</f>
        <v>4.1568353264111142E-4</v>
      </c>
    </row>
    <row r="57" spans="1:6" x14ac:dyDescent="0.25">
      <c r="A57" s="33" t="s">
        <v>39</v>
      </c>
      <c r="B57" s="8">
        <v>1656443</v>
      </c>
      <c r="C57" s="34"/>
      <c r="D57" s="8">
        <v>1657133</v>
      </c>
      <c r="E57" s="47">
        <f t="shared" si="4"/>
        <v>4.165552331109492E-4</v>
      </c>
    </row>
    <row r="58" spans="1:6" x14ac:dyDescent="0.25">
      <c r="A58" s="33" t="s">
        <v>40</v>
      </c>
      <c r="B58" s="8">
        <v>1934009</v>
      </c>
      <c r="C58" s="34"/>
      <c r="D58" s="8">
        <v>1934814</v>
      </c>
      <c r="E58" s="47">
        <f t="shared" si="4"/>
        <v>4.1623384379286757E-4</v>
      </c>
    </row>
    <row r="59" spans="1:6" x14ac:dyDescent="0.25">
      <c r="A59" s="33" t="s">
        <v>41</v>
      </c>
      <c r="B59" s="8">
        <v>2032500</v>
      </c>
      <c r="C59" s="34"/>
      <c r="D59" s="8">
        <v>2033346</v>
      </c>
      <c r="E59" s="47">
        <f t="shared" si="4"/>
        <v>4.1623616236162361E-4</v>
      </c>
    </row>
    <row r="60" spans="1:6" ht="15.75" thickBot="1" x14ac:dyDescent="0.3">
      <c r="A60" s="35" t="s">
        <v>42</v>
      </c>
      <c r="B60" s="45">
        <v>2104130</v>
      </c>
      <c r="C60" s="36"/>
      <c r="D60" s="45">
        <v>2105006</v>
      </c>
      <c r="E60" s="48">
        <f t="shared" si="4"/>
        <v>4.1632408643952609E-4</v>
      </c>
    </row>
    <row r="61" spans="1:6" x14ac:dyDescent="0.25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Beatriz Elena BEPB. Paternina Buendia</cp:lastModifiedBy>
  <cp:lastPrinted>2015-02-18T19:29:59Z</cp:lastPrinted>
  <dcterms:created xsi:type="dcterms:W3CDTF">2011-08-12T02:09:47Z</dcterms:created>
  <dcterms:modified xsi:type="dcterms:W3CDTF">2017-07-02T22:57:35Z</dcterms:modified>
</cp:coreProperties>
</file>