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8855" windowHeight="8445"/>
  </bookViews>
  <sheets>
    <sheet name="Comparativo" sheetId="1" r:id="rId1"/>
  </sheets>
  <calcPr calcId="125725"/>
</workbook>
</file>

<file path=xl/calcChain.xml><?xml version="1.0" encoding="utf-8"?>
<calcChain xmlns="http://schemas.openxmlformats.org/spreadsheetml/2006/main">
  <c r="E11" i="1"/>
  <c r="B6"/>
  <c r="C15" s="1"/>
  <c r="D30"/>
  <c r="B30"/>
  <c r="E56"/>
  <c r="E57"/>
  <c r="E58"/>
  <c r="E59"/>
  <c r="E60"/>
  <c r="E55"/>
  <c r="E12" l="1"/>
  <c r="D6"/>
  <c r="E15" s="1"/>
  <c r="C32"/>
  <c r="C38"/>
  <c r="C25"/>
  <c r="E10"/>
  <c r="E9"/>
  <c r="C9"/>
  <c r="C29"/>
  <c r="C20"/>
  <c r="C10"/>
  <c r="C21"/>
  <c r="C30"/>
  <c r="D26"/>
  <c r="B26"/>
  <c r="C26" s="1"/>
  <c r="D22"/>
  <c r="B22"/>
  <c r="D13"/>
  <c r="B13"/>
  <c r="B17" s="1"/>
  <c r="E38" l="1"/>
  <c r="E30"/>
  <c r="E20"/>
  <c r="E26"/>
  <c r="E21"/>
  <c r="E29"/>
  <c r="F6"/>
  <c r="E25"/>
  <c r="E32"/>
  <c r="C17"/>
  <c r="B34"/>
  <c r="B36" s="1"/>
  <c r="C22"/>
  <c r="E22"/>
  <c r="D34"/>
  <c r="E13"/>
  <c r="D17"/>
  <c r="E17" l="1"/>
  <c r="D36"/>
  <c r="C34"/>
  <c r="E34"/>
  <c r="C36" l="1"/>
  <c r="B40"/>
  <c r="D40"/>
  <c r="E40" s="1"/>
  <c r="E36"/>
  <c r="F36"/>
  <c r="C40" l="1"/>
  <c r="F40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<sst xmlns="http://schemas.openxmlformats.org/spreadsheetml/2006/main" count="57" uniqueCount="46">
  <si>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</si>
  <si>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</si>
  <si>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</si>
  <si>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</si>
  <si>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</si>
  <si>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</si>
  <si>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</si>
  <si>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</si>
  <si>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</si>
  <si>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</si>
  <si>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</si>
  <si>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</si>
  <si>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</si>
  <si>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</si>
  <si>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</si>
  <si>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</si>
  <si>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</si>
  <si>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</si>
  <si>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</si>
  <si>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</si>
  <si>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</si>
  <si>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</si>
  <si>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</si>
  <si>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</si>
  <si>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</si>
  <si>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</si>
  <si>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</si>
  <si>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</si>
  <si>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</si>
  <si>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</si>
  <si>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</si>
  <si>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</si>
  <si>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</si>
  <si>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</si>
  <si>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</si>
  <si>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</si>
  <si>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</si>
  <si>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</si>
  <si>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</si>
  <si>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</si>
  <si>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</si>
  <si>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</si>
  <si>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</si>
  <si>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</si>
  <si>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</si>
  <si>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Marzo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</si>
</sst>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1"/>
  <sheetViews>
    <sheetView tabSelected="1" topLeftCell="A43" workbookViewId="0">
      <selection activeCell="D61" sqref="D61"/>
    </sheetView>
  </sheetViews>
  <sheetFormatPr baseColWidth="10" defaultRowHeight="1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>
      <c r="A1" s="1"/>
      <c r="D1" s="2"/>
      <c r="E1" s="2"/>
    </row>
    <row r="2" spans="1:6" ht="25.5" customHeight="1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>
      <c r="A3" s="51"/>
      <c r="B3" s="55"/>
      <c r="C3" s="56"/>
      <c r="D3" s="59"/>
      <c r="E3" s="60"/>
    </row>
    <row r="4" spans="1:6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>
      <c r="A5" s="52"/>
      <c r="B5" s="6">
        <v>2016</v>
      </c>
      <c r="C5" s="3"/>
      <c r="D5" s="6">
        <v>2016</v>
      </c>
      <c r="E5" s="3"/>
    </row>
    <row r="6" spans="1:6">
      <c r="A6" s="7" t="s">
        <v>3</v>
      </c>
      <c r="B6" s="42">
        <f>+B9+B10+B15</f>
        <v>135566532</v>
      </c>
      <c r="C6" s="9">
        <v>1</v>
      </c>
      <c r="D6" s="42">
        <f>+D9+D10+D15</f>
        <v>136770508</v>
      </c>
      <c r="E6" s="10">
        <v>100</v>
      </c>
      <c r="F6" s="41">
        <f>(+D6-B6)/B6</f>
        <v>8.8810710301271117E-3</v>
      </c>
    </row>
    <row r="7" spans="1:6">
      <c r="A7" s="7"/>
      <c r="B7" s="8"/>
      <c r="C7" s="9"/>
      <c r="D7" s="11"/>
      <c r="E7" s="12" t="s">
        <v>4</v>
      </c>
    </row>
    <row r="8" spans="1:6">
      <c r="A8" s="14" t="s">
        <v>5</v>
      </c>
      <c r="B8" s="15"/>
      <c r="C8" s="16" t="s">
        <v>4</v>
      </c>
      <c r="D8" s="11"/>
      <c r="E8" s="17"/>
    </row>
    <row r="9" spans="1:6">
      <c r="A9" s="14" t="s">
        <v>6</v>
      </c>
      <c r="B9" s="43">
        <v>130200000</v>
      </c>
      <c r="C9" s="18">
        <f>+B9/B6</f>
        <v>0.96041403493304678</v>
      </c>
      <c r="D9" s="43">
        <v>132858406</v>
      </c>
      <c r="E9" s="17">
        <f>+D9/(D9+D10)</f>
        <v>0.9726083881503369</v>
      </c>
    </row>
    <row r="10" spans="1:6">
      <c r="A10" s="14" t="s">
        <v>7</v>
      </c>
      <c r="B10" s="43">
        <v>5000000</v>
      </c>
      <c r="C10" s="18">
        <f>+B10/B6</f>
        <v>3.688225940603098E-2</v>
      </c>
      <c r="D10" s="43">
        <v>3741697</v>
      </c>
      <c r="E10" s="17">
        <f>+D10/(D9+D10)</f>
        <v>2.73916118496631E-2</v>
      </c>
    </row>
    <row r="11" spans="1:6">
      <c r="A11" s="14" t="s">
        <v>8</v>
      </c>
      <c r="B11" s="43">
        <v>5250000</v>
      </c>
      <c r="C11" s="18">
        <v>4.7E-2</v>
      </c>
      <c r="D11" s="43">
        <v>4976943</v>
      </c>
      <c r="E11" s="17">
        <f>+D11/(D9+D10)</f>
        <v>3.6434401517252149E-2</v>
      </c>
    </row>
    <row r="12" spans="1:6">
      <c r="A12" s="14" t="s">
        <v>9</v>
      </c>
      <c r="B12" s="43">
        <v>13300000</v>
      </c>
      <c r="C12" s="18">
        <v>8.8999999999999996E-2</v>
      </c>
      <c r="D12" s="43">
        <v>12329685</v>
      </c>
      <c r="E12" s="17">
        <f>+D12/(D9+D10)</f>
        <v>9.0261169129572327E-2</v>
      </c>
    </row>
    <row r="13" spans="1:6">
      <c r="A13" s="7" t="s">
        <v>10</v>
      </c>
      <c r="B13" s="8">
        <f>+B9+B10-B11-B12</f>
        <v>116650000</v>
      </c>
      <c r="C13" s="21">
        <v>0.86399999999999999</v>
      </c>
      <c r="D13" s="8">
        <f>+D9+D10-D11-D12</f>
        <v>119293475</v>
      </c>
      <c r="E13" s="40">
        <f>+D13/(D9+D10)</f>
        <v>0.87330442935317554</v>
      </c>
    </row>
    <row r="14" spans="1:6">
      <c r="A14" s="7"/>
      <c r="B14" s="8"/>
      <c r="C14" s="21"/>
      <c r="D14" s="7"/>
      <c r="E14" s="13"/>
    </row>
    <row r="15" spans="1:6">
      <c r="A15" s="14" t="s">
        <v>11</v>
      </c>
      <c r="B15" s="43">
        <v>366532</v>
      </c>
      <c r="C15" s="17">
        <f>+B15/B6</f>
        <v>2.7037056609222694E-3</v>
      </c>
      <c r="D15" s="43">
        <v>170405</v>
      </c>
      <c r="E15" s="17">
        <f>+D15/D6</f>
        <v>1.2459191860280288E-3</v>
      </c>
    </row>
    <row r="16" spans="1:6">
      <c r="A16" s="14"/>
      <c r="B16" s="14"/>
      <c r="C16" s="16"/>
      <c r="D16" s="22"/>
      <c r="E16" s="12"/>
    </row>
    <row r="17" spans="1:5">
      <c r="A17" s="7" t="s">
        <v>12</v>
      </c>
      <c r="B17" s="8">
        <f>+B13+B15</f>
        <v>117016532</v>
      </c>
      <c r="C17" s="21">
        <f>+B17/B6</f>
        <v>0.86316681760362501</v>
      </c>
      <c r="D17" s="8">
        <f>+D13+D15</f>
        <v>119463880</v>
      </c>
      <c r="E17" s="21">
        <f>+D17/D6</f>
        <v>0.87346228179542917</v>
      </c>
    </row>
    <row r="18" spans="1:5">
      <c r="A18" s="14"/>
      <c r="B18" s="23"/>
      <c r="C18" s="16"/>
      <c r="D18" s="24"/>
      <c r="E18" s="12"/>
    </row>
    <row r="19" spans="1:5">
      <c r="A19" s="14" t="s">
        <v>13</v>
      </c>
      <c r="B19" s="15"/>
      <c r="C19" s="16"/>
      <c r="D19" s="11"/>
      <c r="E19" s="12"/>
    </row>
    <row r="20" spans="1:5">
      <c r="A20" s="14" t="s">
        <v>8</v>
      </c>
      <c r="B20" s="43">
        <v>5416010</v>
      </c>
      <c r="C20" s="25">
        <f>+B20/$B$6</f>
        <v>3.9950937153131569E-2</v>
      </c>
      <c r="D20" s="43">
        <v>5333354</v>
      </c>
      <c r="E20" s="26">
        <f>+D20/$D$6</f>
        <v>3.8994912558195663E-2</v>
      </c>
    </row>
    <row r="21" spans="1:5">
      <c r="A21" s="14" t="s">
        <v>9</v>
      </c>
      <c r="B21" s="43">
        <v>15799990</v>
      </c>
      <c r="C21" s="25">
        <f t="shared" ref="C21:C22" si="0">+B21/$B$6</f>
        <v>0.11654786595853908</v>
      </c>
      <c r="D21" s="43">
        <v>18141865</v>
      </c>
      <c r="E21" s="26">
        <f>+D21/$D$6</f>
        <v>0.13264456837434574</v>
      </c>
    </row>
    <row r="22" spans="1:5">
      <c r="A22" s="7" t="s">
        <v>14</v>
      </c>
      <c r="B22" s="8">
        <f>+B20+B21</f>
        <v>21216000</v>
      </c>
      <c r="C22" s="21">
        <f t="shared" si="0"/>
        <v>0.15649880311167066</v>
      </c>
      <c r="D22" s="8">
        <f>+D20+D21</f>
        <v>23475219</v>
      </c>
      <c r="E22" s="20">
        <f>+D22/$D$6</f>
        <v>0.17163948093254139</v>
      </c>
    </row>
    <row r="23" spans="1:5">
      <c r="A23" s="14" t="s">
        <v>4</v>
      </c>
      <c r="B23" s="14"/>
      <c r="C23" s="16"/>
      <c r="D23" s="22"/>
      <c r="E23" s="12"/>
    </row>
    <row r="24" spans="1:5">
      <c r="A24" s="14" t="s">
        <v>15</v>
      </c>
      <c r="B24" s="14"/>
      <c r="C24" s="16"/>
      <c r="D24" s="22"/>
      <c r="E24" s="12"/>
    </row>
    <row r="25" spans="1:5">
      <c r="A25" s="14" t="s">
        <v>16</v>
      </c>
      <c r="B25" s="43">
        <v>8068223</v>
      </c>
      <c r="C25" s="25">
        <f t="shared" ref="C25" si="1">+B25/$B$6</f>
        <v>5.9514858726341102E-2</v>
      </c>
      <c r="D25" s="43">
        <v>8196006</v>
      </c>
      <c r="E25" s="26">
        <f>+D25/$D$6</f>
        <v>5.992524353276512E-2</v>
      </c>
    </row>
    <row r="26" spans="1:5">
      <c r="A26" s="7" t="s">
        <v>17</v>
      </c>
      <c r="B26" s="8">
        <f>+B25</f>
        <v>8068223</v>
      </c>
      <c r="C26" s="21">
        <f t="shared" ref="C26" si="2">+B26/$B$6</f>
        <v>5.9514858726341102E-2</v>
      </c>
      <c r="D26" s="39">
        <f>+D25</f>
        <v>8196006</v>
      </c>
      <c r="E26" s="20">
        <f>+D26/$D$6</f>
        <v>5.992524353276512E-2</v>
      </c>
    </row>
    <row r="27" spans="1:5">
      <c r="A27" s="14"/>
      <c r="B27" s="15"/>
      <c r="C27" s="16"/>
      <c r="D27" s="11"/>
      <c r="E27" s="12"/>
    </row>
    <row r="28" spans="1:5">
      <c r="A28" s="14" t="s">
        <v>18</v>
      </c>
      <c r="B28" s="15"/>
      <c r="C28" s="16"/>
      <c r="D28" s="11"/>
      <c r="E28" s="12"/>
    </row>
    <row r="29" spans="1:5">
      <c r="A29" s="14" t="s">
        <v>19</v>
      </c>
      <c r="B29" s="15">
        <v>13500000</v>
      </c>
      <c r="C29" s="25">
        <f t="shared" ref="C29:C32" si="3">+B29/$B$6</f>
        <v>9.9582100396283652E-2</v>
      </c>
      <c r="D29" s="11">
        <v>13513703</v>
      </c>
      <c r="E29" s="26">
        <f>+D29/$D$6</f>
        <v>9.8805679657196277E-2</v>
      </c>
    </row>
    <row r="30" spans="1:5">
      <c r="A30" s="7" t="s">
        <v>20</v>
      </c>
      <c r="B30" s="8">
        <f>+B29</f>
        <v>13500000</v>
      </c>
      <c r="C30" s="21">
        <f t="shared" si="3"/>
        <v>9.9582100396283652E-2</v>
      </c>
      <c r="D30" s="8">
        <f>+D29</f>
        <v>13513703</v>
      </c>
      <c r="E30" s="20">
        <f>+$D$29/D6</f>
        <v>9.8805679657196277E-2</v>
      </c>
    </row>
    <row r="31" spans="1:5">
      <c r="A31" s="14"/>
      <c r="B31" s="15"/>
      <c r="C31" s="16"/>
      <c r="D31" s="14"/>
      <c r="E31" s="16"/>
    </row>
    <row r="32" spans="1:5">
      <c r="A32" s="7" t="s">
        <v>21</v>
      </c>
      <c r="B32" s="19">
        <v>5083745</v>
      </c>
      <c r="C32" s="25">
        <f t="shared" si="3"/>
        <v>3.7500000368822596E-2</v>
      </c>
      <c r="D32" s="19">
        <v>5128894</v>
      </c>
      <c r="E32" s="26">
        <f>+D32/$D$6</f>
        <v>3.749999963442411E-2</v>
      </c>
    </row>
    <row r="33" spans="1:6">
      <c r="A33" s="14"/>
      <c r="B33" s="14"/>
      <c r="C33" s="16" t="s">
        <v>4</v>
      </c>
      <c r="D33" s="14"/>
      <c r="E33" s="16" t="s">
        <v>4</v>
      </c>
    </row>
    <row r="34" spans="1:6">
      <c r="A34" s="7" t="s">
        <v>22</v>
      </c>
      <c r="B34" s="8">
        <f>+B32+B30+B26+B22</f>
        <v>47867968</v>
      </c>
      <c r="C34" s="21">
        <f>+B34/B6</f>
        <v>0.35309576260311798</v>
      </c>
      <c r="D34" s="8">
        <f>+D32+D30+D26+D22</f>
        <v>50313822</v>
      </c>
      <c r="E34" s="21">
        <f>+D34/D6</f>
        <v>0.36787040375692692</v>
      </c>
    </row>
    <row r="35" spans="1:6">
      <c r="A35" s="14"/>
      <c r="B35" s="14"/>
      <c r="C35" s="16"/>
      <c r="D35" s="14"/>
      <c r="E35" s="16"/>
    </row>
    <row r="36" spans="1:6">
      <c r="A36" s="7" t="s">
        <v>23</v>
      </c>
      <c r="B36" s="8">
        <f>+B17-B34</f>
        <v>69148564</v>
      </c>
      <c r="C36" s="21">
        <f>+B36/B6</f>
        <v>0.51007105500050709</v>
      </c>
      <c r="D36" s="8">
        <f>+D17-D34</f>
        <v>69150058</v>
      </c>
      <c r="E36" s="21">
        <f>+D36/D6</f>
        <v>0.50559187803850225</v>
      </c>
      <c r="F36" s="41">
        <f>(+D36-B36)/B36</f>
        <v>2.1605654746496255E-5</v>
      </c>
    </row>
    <row r="37" spans="1:6">
      <c r="A37" s="14"/>
      <c r="B37" s="14"/>
      <c r="C37" s="16" t="s">
        <v>4</v>
      </c>
      <c r="D37" s="14"/>
      <c r="E37" s="16" t="s">
        <v>4</v>
      </c>
    </row>
    <row r="38" spans="1:6">
      <c r="A38" s="7" t="s">
        <v>24</v>
      </c>
      <c r="B38" s="19">
        <v>17287141</v>
      </c>
      <c r="C38" s="25">
        <f>+B38/B6</f>
        <v>0.12751776375012677</v>
      </c>
      <c r="D38" s="19">
        <v>17287514</v>
      </c>
      <c r="E38" s="25">
        <f>+D38/D6</f>
        <v>0.12639796585386667</v>
      </c>
    </row>
    <row r="39" spans="1:6">
      <c r="A39" s="14"/>
      <c r="B39" s="14"/>
      <c r="C39" s="16" t="s">
        <v>4</v>
      </c>
      <c r="D39" s="14"/>
      <c r="E39" s="16"/>
    </row>
    <row r="40" spans="1:6">
      <c r="A40" s="7" t="s">
        <v>25</v>
      </c>
      <c r="B40" s="8">
        <f>+B36-B38</f>
        <v>51861423</v>
      </c>
      <c r="C40" s="21">
        <f>+B40/B6</f>
        <v>0.38255329125038029</v>
      </c>
      <c r="D40" s="8">
        <f>+D36-D38</f>
        <v>51862544</v>
      </c>
      <c r="E40" s="21">
        <f>+D40/D6</f>
        <v>0.37919391218463561</v>
      </c>
      <c r="F40" s="41">
        <f>(+D40-B40)/B40</f>
        <v>2.1615295824027044E-5</v>
      </c>
    </row>
    <row r="41" spans="1:6">
      <c r="A41" s="14"/>
      <c r="B41" s="14"/>
      <c r="C41" s="16"/>
      <c r="D41" s="14"/>
      <c r="E41" s="16"/>
    </row>
    <row r="42" spans="1:6">
      <c r="A42" s="7" t="s">
        <v>26</v>
      </c>
      <c r="B42" s="14"/>
      <c r="C42" s="16"/>
      <c r="D42" s="14"/>
      <c r="E42" s="16"/>
    </row>
    <row r="43" spans="1:6">
      <c r="A43" s="14" t="s">
        <v>27</v>
      </c>
      <c r="B43" s="27">
        <v>0.80730000000000002</v>
      </c>
      <c r="C43" s="16"/>
      <c r="D43" s="27">
        <v>0.79569999999999996</v>
      </c>
      <c r="E43" s="16"/>
    </row>
    <row r="44" spans="1:6">
      <c r="A44" s="14" t="s">
        <v>28</v>
      </c>
      <c r="B44" s="27">
        <v>0.23</v>
      </c>
      <c r="C44" s="16"/>
      <c r="D44" s="27">
        <v>0.31</v>
      </c>
      <c r="E44" s="16"/>
    </row>
    <row r="45" spans="1:6">
      <c r="A45" s="14" t="s">
        <v>29</v>
      </c>
      <c r="B45" s="15">
        <v>135065</v>
      </c>
      <c r="C45" s="16"/>
      <c r="D45" s="11">
        <v>141996</v>
      </c>
      <c r="E45" s="16"/>
    </row>
    <row r="46" spans="1:6">
      <c r="A46" s="14" t="s">
        <v>30</v>
      </c>
      <c r="B46" s="15">
        <v>130070</v>
      </c>
      <c r="C46" s="16"/>
      <c r="D46" s="11">
        <v>138106</v>
      </c>
      <c r="E46" s="16"/>
    </row>
    <row r="47" spans="1:6">
      <c r="A47" s="14" t="s">
        <v>31</v>
      </c>
      <c r="B47" s="8">
        <v>11607667</v>
      </c>
      <c r="C47" s="13"/>
      <c r="D47" s="8">
        <v>11375778</v>
      </c>
      <c r="E47" s="16"/>
    </row>
    <row r="48" spans="1:6">
      <c r="A48" s="14" t="s">
        <v>32</v>
      </c>
      <c r="B48" s="28">
        <v>0.08</v>
      </c>
      <c r="C48" s="16"/>
      <c r="D48" s="28">
        <v>7.0000000000000007E-2</v>
      </c>
      <c r="E48" s="16"/>
    </row>
    <row r="49" spans="1:6">
      <c r="A49" s="14" t="s">
        <v>33</v>
      </c>
      <c r="B49" s="14">
        <v>3</v>
      </c>
      <c r="C49" s="16"/>
      <c r="D49" s="22">
        <v>3</v>
      </c>
      <c r="E49" s="16"/>
    </row>
    <row r="50" spans="1:6">
      <c r="A50" s="14" t="s">
        <v>34</v>
      </c>
      <c r="B50" s="15">
        <v>1240</v>
      </c>
      <c r="C50" s="16"/>
      <c r="D50" s="11">
        <v>1209</v>
      </c>
      <c r="E50" s="16"/>
      <c r="F50" s="49"/>
    </row>
    <row r="51" spans="1:6">
      <c r="A51" s="14" t="s">
        <v>35</v>
      </c>
      <c r="B51" s="15">
        <v>1001</v>
      </c>
      <c r="C51" s="16"/>
      <c r="D51" s="11">
        <v>962</v>
      </c>
      <c r="E51" s="16"/>
    </row>
    <row r="52" spans="1:6">
      <c r="A52" s="14" t="s">
        <v>36</v>
      </c>
      <c r="B52" s="15">
        <v>1236</v>
      </c>
      <c r="C52" s="16"/>
      <c r="D52" s="11">
        <v>1256</v>
      </c>
      <c r="E52" s="16"/>
    </row>
    <row r="53" spans="1:6" ht="15.75" thickBot="1">
      <c r="A53" s="29"/>
      <c r="B53" s="29"/>
      <c r="C53" s="30"/>
      <c r="D53" s="29"/>
      <c r="E53" s="30"/>
    </row>
    <row r="54" spans="1:6" ht="15.75" thickBot="1">
      <c r="A54" s="2"/>
      <c r="B54" s="44" t="s">
        <v>43</v>
      </c>
      <c r="C54" s="37"/>
      <c r="D54" s="16"/>
      <c r="E54" s="2"/>
    </row>
    <row r="55" spans="1:6">
      <c r="A55" s="31" t="s">
        <v>37</v>
      </c>
      <c r="B55" s="42">
        <v>948205</v>
      </c>
      <c r="C55" s="32"/>
      <c r="D55" s="42">
        <v>948226</v>
      </c>
      <c r="E55" s="46">
        <f>(+D55-B55)/B55</f>
        <v>2.2147109538549153E-5</v>
      </c>
      <c r="F55" s="38"/>
    </row>
    <row r="56" spans="1:6">
      <c r="A56" s="33" t="s">
        <v>38</v>
      </c>
      <c r="B56" s="8">
        <v>1500121</v>
      </c>
      <c r="C56" s="34"/>
      <c r="D56" s="8">
        <v>1500154</v>
      </c>
      <c r="E56" s="47">
        <f t="shared" ref="E56:E60" si="4">(+D56-B56)/B56</f>
        <v>2.1998225476478229E-5</v>
      </c>
    </row>
    <row r="57" spans="1:6">
      <c r="A57" s="33" t="s">
        <v>39</v>
      </c>
      <c r="B57" s="8">
        <v>1978770</v>
      </c>
      <c r="C57" s="34"/>
      <c r="D57" s="8">
        <v>1978813</v>
      </c>
      <c r="E57" s="47">
        <f t="shared" si="4"/>
        <v>2.1730671073444613E-5</v>
      </c>
    </row>
    <row r="58" spans="1:6">
      <c r="A58" s="33" t="s">
        <v>40</v>
      </c>
      <c r="B58" s="8">
        <v>2310347</v>
      </c>
      <c r="C58" s="34"/>
      <c r="D58" s="8">
        <v>2310398</v>
      </c>
      <c r="E58" s="47">
        <f t="shared" si="4"/>
        <v>2.2074606108952466E-5</v>
      </c>
    </row>
    <row r="59" spans="1:6">
      <c r="A59" s="33" t="s">
        <v>41</v>
      </c>
      <c r="B59" s="8">
        <v>2428004</v>
      </c>
      <c r="C59" s="34"/>
      <c r="D59" s="8">
        <v>2428057</v>
      </c>
      <c r="E59" s="47">
        <f t="shared" si="4"/>
        <v>2.18286296068705E-5</v>
      </c>
    </row>
    <row r="60" spans="1:6" ht="15.75" thickBot="1">
      <c r="A60" s="35" t="s">
        <v>42</v>
      </c>
      <c r="B60" s="45">
        <v>2513573</v>
      </c>
      <c r="C60" s="36"/>
      <c r="D60" s="45">
        <v>2513627</v>
      </c>
      <c r="E60" s="48">
        <f t="shared" si="4"/>
        <v>2.1483362528162103E-5</v>
      </c>
    </row>
    <row r="61" spans="1:6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2015-02-18T19:29:59Z</cp:lastPrinted>
  <dcterms:created xsi:type="dcterms:W3CDTF">2011-08-12T02:09:47Z</dcterms:created>
  <dcterms:modified xsi:type="dcterms:W3CDTF">2016-04-04T15:14:32Z</dcterms:modified>
</cp:coreProperties>
</file>