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<sst xmlns="http://schemas.openxmlformats.org/spreadsheetml/2006/main" count="57" uniqueCount="46">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</sst>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40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148150000</v>
      </c>
      <c r="C6" s="9">
        <v>1</v>
      </c>
      <c r="D6" s="42">
        <f>+D9+D10+D15</f>
        <v>166640874</v>
      </c>
      <c r="E6" s="10">
        <v>100</v>
      </c>
      <c r="F6" s="41">
        <f>(+D6-B6)/B6</f>
        <v>0.1248118393520081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143000000</v>
      </c>
      <c r="C9" s="18">
        <f>+B9/B6</f>
        <v>0.96523793452581841</v>
      </c>
      <c r="D9" s="43">
        <v>162031516</v>
      </c>
      <c r="E9" s="17">
        <f>+D9/(D9+D10)</f>
        <v>0.97200996234002046</v>
      </c>
    </row>
    <row r="10" spans="1:6" x14ac:dyDescent="0.25">
      <c r="A10" s="14" t="s">
        <v>7</v>
      </c>
      <c r="B10" s="43">
        <v>5000000</v>
      </c>
      <c r="C10" s="18">
        <f>+B10/B6</f>
        <v>3.3749578130273371E-2</v>
      </c>
      <c r="D10" s="43">
        <v>4665866</v>
      </c>
      <c r="E10" s="17">
        <f>+D10/(D9+D10)</f>
        <v>2.7990037659979566E-2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6171727</v>
      </c>
      <c r="E11" s="17">
        <f>+D11/(D9+D10)</f>
        <v>3.7023538857976789E-2</v>
      </c>
    </row>
    <row r="12" spans="1:6" x14ac:dyDescent="0.25">
      <c r="A12" s="14" t="s">
        <v>9</v>
      </c>
      <c r="B12" s="43">
        <v>13300000</v>
      </c>
      <c r="C12" s="18">
        <v>8.8999999999999996E-2</v>
      </c>
      <c r="D12" s="43">
        <v>13462242</v>
      </c>
      <c r="E12" s="17">
        <f>+D12/(D9+D10)</f>
        <v>8.0758568841830997E-2</v>
      </c>
    </row>
    <row r="13" spans="1:6" x14ac:dyDescent="0.25">
      <c r="A13" s="7" t="s">
        <v>10</v>
      </c>
      <c r="B13" s="8">
        <f>+B9+B10-B11-B12</f>
        <v>129352037</v>
      </c>
      <c r="C13" s="21">
        <v>0.86399999999999999</v>
      </c>
      <c r="D13" s="8">
        <f>+D9+D10-D11-D12</f>
        <v>147063413</v>
      </c>
      <c r="E13" s="40">
        <f>+D13/(D9+D10)</f>
        <v>0.88221789230019221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1.0124873439082012E-3</v>
      </c>
      <c r="D15" s="43">
        <v>-56508</v>
      </c>
      <c r="E15" s="17">
        <f>+D15/D6</f>
        <v>-3.3910047783354763E-4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129502037</v>
      </c>
      <c r="C17" s="21">
        <f>+B17/B6</f>
        <v>0.8741278231522106</v>
      </c>
      <c r="D17" s="8">
        <f>+D13+D15</f>
        <v>147006905</v>
      </c>
      <c r="E17" s="21">
        <f>+D17/D6</f>
        <v>0.88217795233119101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3.8259817752278096E-2</v>
      </c>
      <c r="D20" s="43">
        <v>6631691</v>
      </c>
      <c r="E20" s="26">
        <f>+D20/$D$6</f>
        <v>3.9796304716932775E-2</v>
      </c>
    </row>
    <row r="21" spans="1:5" x14ac:dyDescent="0.25">
      <c r="A21" s="14" t="s">
        <v>9</v>
      </c>
      <c r="B21" s="43">
        <v>18700000</v>
      </c>
      <c r="C21" s="25">
        <f t="shared" ref="C21:C22" si="0">+B21/$B$6</f>
        <v>0.12622342220722241</v>
      </c>
      <c r="D21" s="43">
        <v>19250903</v>
      </c>
      <c r="E21" s="26">
        <f>+D21/$D$6</f>
        <v>0.11552329592318389</v>
      </c>
    </row>
    <row r="22" spans="1:5" x14ac:dyDescent="0.25">
      <c r="A22" s="7" t="s">
        <v>14</v>
      </c>
      <c r="B22" s="8">
        <f>+B20+B21</f>
        <v>24368192</v>
      </c>
      <c r="C22" s="21">
        <f t="shared" si="0"/>
        <v>0.16448323995950051</v>
      </c>
      <c r="D22" s="8">
        <f>+D20+D21</f>
        <v>25882594</v>
      </c>
      <c r="E22" s="20">
        <f>+D22/$D$6</f>
        <v>0.15531960064011666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8880000</v>
      </c>
      <c r="C25" s="25">
        <f t="shared" ref="C25" si="1">+B25/$B$6</f>
        <v>5.9939250759365507E-2</v>
      </c>
      <c r="D25" s="43">
        <v>10001843</v>
      </c>
      <c r="E25" s="26">
        <f>+D25/$D$6</f>
        <v>6.0020346508744306E-2</v>
      </c>
    </row>
    <row r="26" spans="1:5" x14ac:dyDescent="0.25">
      <c r="A26" s="7" t="s">
        <v>17</v>
      </c>
      <c r="B26" s="8">
        <f>+B25</f>
        <v>8880000</v>
      </c>
      <c r="C26" s="21">
        <f t="shared" ref="C26" si="2">+B26/$B$6</f>
        <v>5.9939250759365507E-2</v>
      </c>
      <c r="D26" s="39">
        <f>+D25</f>
        <v>10001843</v>
      </c>
      <c r="E26" s="20">
        <f>+D26/$D$6</f>
        <v>6.0020346508744306E-2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17900000</v>
      </c>
      <c r="C29" s="25">
        <f t="shared" ref="C29:C32" si="3">+B29/$B$6</f>
        <v>0.12082348970637867</v>
      </c>
      <c r="D29" s="11">
        <v>20223827</v>
      </c>
      <c r="E29" s="26">
        <f>+D29/$D$6</f>
        <v>0.12136174345797059</v>
      </c>
    </row>
    <row r="30" spans="1:5" x14ac:dyDescent="0.25">
      <c r="A30" s="7" t="s">
        <v>20</v>
      </c>
      <c r="B30" s="8">
        <f>+B29</f>
        <v>17900000</v>
      </c>
      <c r="C30" s="21">
        <f t="shared" si="3"/>
        <v>0.12082348970637867</v>
      </c>
      <c r="D30" s="8">
        <f>+D29</f>
        <v>20223827</v>
      </c>
      <c r="E30" s="20">
        <f>+$D$29/D6</f>
        <v>0.12136174345797059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5555625</v>
      </c>
      <c r="C32" s="25">
        <f t="shared" si="3"/>
        <v>3.7499999999999999E-2</v>
      </c>
      <c r="D32" s="19">
        <v>6249033</v>
      </c>
      <c r="E32" s="26">
        <f>+D32/$D$6</f>
        <v>3.750000135020895E-2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56703817</v>
      </c>
      <c r="C34" s="21">
        <f>+B34/B6</f>
        <v>0.38274598042524466</v>
      </c>
      <c r="D34" s="8">
        <f>+D32+D30+D26+D22</f>
        <v>62357297</v>
      </c>
      <c r="E34" s="21">
        <f>+D34/D6</f>
        <v>0.37420169195704051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72798220</v>
      </c>
      <c r="C36" s="21">
        <f>+B36/B6</f>
        <v>0.49138184272696589</v>
      </c>
      <c r="D36" s="8">
        <f>+D17-D34</f>
        <v>84649608</v>
      </c>
      <c r="E36" s="21">
        <f>+D36/D6</f>
        <v>0.50797626037415045</v>
      </c>
      <c r="F36" s="41">
        <f>(+D36-B36)/B36</f>
        <v>0.1627977717037587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18199555</v>
      </c>
      <c r="C38" s="25">
        <f>+B38/B6</f>
        <v>0.12284546068174147</v>
      </c>
      <c r="D38" s="19">
        <v>21162402</v>
      </c>
      <c r="E38" s="25">
        <f>+D38/D6</f>
        <v>0.12699406509353761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54598665</v>
      </c>
      <c r="C40" s="21">
        <f>+B40/B6</f>
        <v>0.36853638204522443</v>
      </c>
      <c r="D40" s="8">
        <f>+D36-D38</f>
        <v>63487206</v>
      </c>
      <c r="E40" s="21">
        <f>+D40/D6</f>
        <v>0.38098219528061283</v>
      </c>
      <c r="F40" s="41">
        <f>(+D40-B40)/B40</f>
        <v>0.1627977717037587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0.8306</v>
      </c>
      <c r="C43" s="16"/>
      <c r="D43" s="27">
        <v>0.6583</v>
      </c>
      <c r="E43" s="16"/>
    </row>
    <row r="44" spans="1:6" x14ac:dyDescent="0.25">
      <c r="A44" s="14" t="s">
        <v>28</v>
      </c>
      <c r="B44" s="27">
        <v>0.2</v>
      </c>
      <c r="C44" s="16"/>
      <c r="D44" s="27">
        <v>0.18640000000000001</v>
      </c>
      <c r="E44" s="16"/>
    </row>
    <row r="45" spans="1:6" x14ac:dyDescent="0.25">
      <c r="A45" s="14" t="s">
        <v>29</v>
      </c>
      <c r="B45" s="15">
        <v>148000</v>
      </c>
      <c r="C45" s="16"/>
      <c r="D45" s="11">
        <v>191827</v>
      </c>
      <c r="E45" s="16"/>
    </row>
    <row r="46" spans="1:6" x14ac:dyDescent="0.25">
      <c r="A46" s="14" t="s">
        <v>30</v>
      </c>
      <c r="B46" s="15">
        <v>143000</v>
      </c>
      <c r="C46" s="16"/>
      <c r="D46" s="11">
        <v>186457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14103658</v>
      </c>
      <c r="E47" s="16"/>
    </row>
    <row r="48" spans="1:6" x14ac:dyDescent="0.25">
      <c r="A48" s="14" t="s">
        <v>32</v>
      </c>
      <c r="B48" s="28">
        <v>0.08</v>
      </c>
      <c r="C48" s="16"/>
      <c r="D48" s="28">
        <v>0.09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1204</v>
      </c>
      <c r="C50" s="16"/>
      <c r="D50" s="11">
        <v>1320</v>
      </c>
      <c r="E50" s="16"/>
      <c r="F50" s="49"/>
    </row>
    <row r="51" spans="1:6" x14ac:dyDescent="0.25">
      <c r="A51" s="14" t="s">
        <v>35</v>
      </c>
      <c r="B51" s="15">
        <v>1000</v>
      </c>
      <c r="C51" s="16"/>
      <c r="D51" s="11">
        <v>869</v>
      </c>
      <c r="E51" s="16"/>
    </row>
    <row r="52" spans="1:6" x14ac:dyDescent="0.25">
      <c r="A52" s="14" t="s">
        <v>36</v>
      </c>
      <c r="B52" s="15">
        <v>1200</v>
      </c>
      <c r="C52" s="16"/>
      <c r="D52" s="11">
        <v>1031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912921</v>
      </c>
      <c r="C55" s="32"/>
      <c r="D55" s="42">
        <v>1061542</v>
      </c>
      <c r="E55" s="46">
        <f>(+D55-B55)/B55</f>
        <v>0.16279721903647743</v>
      </c>
      <c r="F55" s="38"/>
    </row>
    <row r="56" spans="1:6" x14ac:dyDescent="0.25">
      <c r="A56" s="33" t="s">
        <v>38</v>
      </c>
      <c r="B56" s="8">
        <v>1444300</v>
      </c>
      <c r="C56" s="34"/>
      <c r="D56" s="8">
        <v>1679429</v>
      </c>
      <c r="E56" s="47">
        <f t="shared" ref="E56:E60" si="4">(+D56-B56)/B56</f>
        <v>0.16279789517413279</v>
      </c>
    </row>
    <row r="57" spans="1:6" x14ac:dyDescent="0.25">
      <c r="A57" s="33" t="s">
        <v>39</v>
      </c>
      <c r="B57" s="8">
        <v>1905137</v>
      </c>
      <c r="C57" s="34"/>
      <c r="D57" s="8">
        <v>2215289</v>
      </c>
      <c r="E57" s="47">
        <f t="shared" si="4"/>
        <v>0.16279774105484277</v>
      </c>
    </row>
    <row r="58" spans="1:6" x14ac:dyDescent="0.25">
      <c r="A58" s="33" t="s">
        <v>40</v>
      </c>
      <c r="B58" s="8">
        <v>2224376</v>
      </c>
      <c r="C58" s="34"/>
      <c r="D58" s="8">
        <v>2586500</v>
      </c>
      <c r="E58" s="47">
        <f t="shared" si="4"/>
        <v>0.16279801616273507</v>
      </c>
    </row>
    <row r="59" spans="1:6" x14ac:dyDescent="0.25">
      <c r="A59" s="33" t="s">
        <v>41</v>
      </c>
      <c r="B59" s="8">
        <v>2337655</v>
      </c>
      <c r="C59" s="34"/>
      <c r="D59" s="8">
        <v>2718220</v>
      </c>
      <c r="E59" s="47">
        <f t="shared" si="4"/>
        <v>0.16279776100408316</v>
      </c>
    </row>
    <row r="60" spans="1:6" ht="15.75" thickBot="1" x14ac:dyDescent="0.3">
      <c r="A60" s="35" t="s">
        <v>42</v>
      </c>
      <c r="B60" s="45">
        <v>2420039</v>
      </c>
      <c r="C60" s="36"/>
      <c r="D60" s="45">
        <v>2814016</v>
      </c>
      <c r="E60" s="48">
        <f t="shared" si="4"/>
        <v>0.16279778962239866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2017-04-03T19:34:07Z</dcterms:modified>
</cp:coreProperties>
</file>