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<sst xmlns="http://schemas.openxmlformats.org/spreadsheetml/2006/main" count="57" uniqueCount="46">
  <si>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</si>
  <si>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</si>
  <si>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</si>
  <si>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</si>
  <si>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</si>
  <si>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</si>
  <si>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</si>
  <si>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</si>
  <si>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</si>
  <si>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</si>
  <si>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</si>
  <si>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</si>
  <si>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</si>
  <si>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</si>
  <si>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</si>
  <si>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</si>
  <si>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</si>
  <si>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</si>
  <si>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</si>
  <si>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</si>
  <si>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</si>
  <si>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</si>
  <si>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</si>
  <si>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</si>
  <si>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</si>
  <si>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</si>
  <si>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</si>
  <si>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</si>
  <si>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</si>
  <si>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</si>
  <si>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</si>
  <si>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</si>
  <si>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</si>
  <si>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</si>
  <si>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</si>
  <si>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</si>
  <si>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</si>
  <si>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</si>
  <si>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</si>
  <si>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</si>
  <si>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</si>
  <si>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</si>
  <si>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</si>
  <si>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</si>
  <si>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</si>
  <si>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Noviembre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</si>
</sst>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38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2015</v>
      </c>
      <c r="C5" s="3"/>
      <c r="D5" s="6">
        <v>2015</v>
      </c>
      <c r="E5" s="3"/>
    </row>
    <row r="6" spans="1:6">
      <c r="A6" s="7" t="s">
        <v>3</v>
      </c>
      <c r="B6" s="42">
        <f>+B9+B10+B15</f>
        <v>138936000</v>
      </c>
      <c r="C6" s="9">
        <v>1</v>
      </c>
      <c r="D6" s="42">
        <f>+D9+D10+D15</f>
        <v>161183491</v>
      </c>
      <c r="E6" s="10">
        <v>100</v>
      </c>
      <c r="F6" s="41">
        <f>(+D6-B6)/B6</f>
        <v>0.16012761991132607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132436000</v>
      </c>
      <c r="C9" s="18">
        <f>+B9/B6</f>
        <v>0.95321586917717516</v>
      </c>
      <c r="D9" s="43">
        <v>153754723</v>
      </c>
      <c r="E9" s="17">
        <f>+D9/(D9+D10)</f>
        <v>0.96417013052305389</v>
      </c>
    </row>
    <row r="10" spans="1:6">
      <c r="A10" s="14" t="s">
        <v>7</v>
      </c>
      <c r="B10" s="43">
        <v>6000000</v>
      </c>
      <c r="C10" s="18">
        <f>+B10/B6</f>
        <v>4.3185351528761441E-2</v>
      </c>
      <c r="D10" s="43">
        <v>5713734</v>
      </c>
      <c r="E10" s="17">
        <f>+D10/(D9+D10)</f>
        <v>3.582986947694615E-2</v>
      </c>
    </row>
    <row r="11" spans="1:6">
      <c r="A11" s="14" t="s">
        <v>8</v>
      </c>
      <c r="B11" s="43">
        <v>4882232</v>
      </c>
      <c r="C11" s="18">
        <v>4.7E-2</v>
      </c>
      <c r="D11" s="43">
        <v>4521308</v>
      </c>
      <c r="E11" s="17">
        <f>+D11/(D9+D10)</f>
        <v>2.835236563428967E-2</v>
      </c>
    </row>
    <row r="12" spans="1:6">
      <c r="A12" s="14" t="s">
        <v>9</v>
      </c>
      <c r="B12" s="43">
        <v>12850000</v>
      </c>
      <c r="C12" s="18">
        <v>8.8999999999999996E-2</v>
      </c>
      <c r="D12" s="43">
        <v>14013002</v>
      </c>
      <c r="E12" s="17">
        <f>+D12/(D9+D10)</f>
        <v>8.7873189868514251E-2</v>
      </c>
    </row>
    <row r="13" spans="1:6">
      <c r="A13" s="7" t="s">
        <v>10</v>
      </c>
      <c r="B13" s="8">
        <f>+B9+B10-B11-B12</f>
        <v>120703768</v>
      </c>
      <c r="C13" s="21">
        <v>0.86399999999999999</v>
      </c>
      <c r="D13" s="8">
        <f>+D9+D10-D11-D12</f>
        <v>140934147</v>
      </c>
      <c r="E13" s="40">
        <f>+D13/(D9+D10)</f>
        <v>0.88377444449719611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500000</v>
      </c>
      <c r="C15" s="17">
        <f>+B15/B6</f>
        <v>3.5987792940634536E-3</v>
      </c>
      <c r="D15" s="43">
        <v>1715034</v>
      </c>
      <c r="E15" s="17">
        <f>+D15/D6</f>
        <v>1.0640258436889172E-2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121203768</v>
      </c>
      <c r="C17" s="21">
        <f>+B17/B6</f>
        <v>0.87237122128174127</v>
      </c>
      <c r="D17" s="8">
        <f>+D13+D15</f>
        <v>142649181</v>
      </c>
      <c r="E17" s="21">
        <f>+D17/D6</f>
        <v>0.88501111444471692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5012314</v>
      </c>
      <c r="C20" s="25">
        <f>+B20/$B$6</f>
        <v>3.6076423677088729E-2</v>
      </c>
      <c r="D20" s="43">
        <v>5317167</v>
      </c>
      <c r="E20" s="26">
        <f>+D20/$D$6</f>
        <v>3.2988285382154925E-2</v>
      </c>
    </row>
    <row r="21" spans="1:5">
      <c r="A21" s="14" t="s">
        <v>9</v>
      </c>
      <c r="B21" s="43">
        <v>15976885</v>
      </c>
      <c r="C21" s="25">
        <f t="shared" ref="C21:C22" si="0">+B21/$B$6</f>
        <v>0.11499456584326596</v>
      </c>
      <c r="D21" s="43">
        <v>17764840</v>
      </c>
      <c r="E21" s="26">
        <f>+D21/$D$6</f>
        <v>0.11021500955082304</v>
      </c>
    </row>
    <row r="22" spans="1:5">
      <c r="A22" s="7" t="s">
        <v>14</v>
      </c>
      <c r="B22" s="8">
        <f>+B20+B21</f>
        <v>20989199</v>
      </c>
      <c r="C22" s="21">
        <f t="shared" si="0"/>
        <v>0.15107098952035469</v>
      </c>
      <c r="D22" s="8">
        <f>+D20+D21</f>
        <v>23082007</v>
      </c>
      <c r="E22" s="20">
        <f>+D22/$D$6</f>
        <v>0.14320329493297798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8339909</v>
      </c>
      <c r="C25" s="25">
        <f t="shared" ref="C25" si="1">+B25/$B$6</f>
        <v>6.0026983647146891E-2</v>
      </c>
      <c r="D25" s="43">
        <v>9568107</v>
      </c>
      <c r="E25" s="26">
        <f>+D25/$D$6</f>
        <v>5.9361581888060733E-2</v>
      </c>
    </row>
    <row r="26" spans="1:5">
      <c r="A26" s="7" t="s">
        <v>17</v>
      </c>
      <c r="B26" s="8">
        <f>+B25</f>
        <v>8339909</v>
      </c>
      <c r="C26" s="21">
        <f t="shared" ref="C26" si="2">+B26/$B$6</f>
        <v>6.0026983647146891E-2</v>
      </c>
      <c r="D26" s="39">
        <f>+D25</f>
        <v>9568107</v>
      </c>
      <c r="E26" s="20">
        <f>+D26/$D$6</f>
        <v>5.9361581888060733E-2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16751873</v>
      </c>
      <c r="C29" s="25">
        <f t="shared" ref="C29:C32" si="3">+B29/$B$6</f>
        <v>0.12057258737836125</v>
      </c>
      <c r="D29" s="11">
        <v>21512599</v>
      </c>
      <c r="E29" s="26">
        <f>+D29/$D$6</f>
        <v>0.13346651612105859</v>
      </c>
    </row>
    <row r="30" spans="1:5">
      <c r="A30" s="7" t="s">
        <v>20</v>
      </c>
      <c r="B30" s="8">
        <f>+B29</f>
        <v>16751873</v>
      </c>
      <c r="C30" s="21">
        <f t="shared" si="3"/>
        <v>0.12057258737836125</v>
      </c>
      <c r="D30" s="8">
        <f>+D29</f>
        <v>21512599</v>
      </c>
      <c r="E30" s="20">
        <f>+$D$29/D6</f>
        <v>0.13346651612105859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5210100</v>
      </c>
      <c r="C32" s="25">
        <f t="shared" si="3"/>
        <v>3.7499999999999999E-2</v>
      </c>
      <c r="D32" s="19">
        <v>6044381</v>
      </c>
      <c r="E32" s="26">
        <f>+D32/$D$6</f>
        <v>3.7500000542859568E-2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51291081</v>
      </c>
      <c r="C34" s="21">
        <f>+B34/B6</f>
        <v>0.36917056054586284</v>
      </c>
      <c r="D34" s="8">
        <f>+D32+D30+D26+D22</f>
        <v>60207094</v>
      </c>
      <c r="E34" s="21">
        <f>+D34/D6</f>
        <v>0.37353139348495684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69912687</v>
      </c>
      <c r="C36" s="21">
        <f>+B36/B6</f>
        <v>0.50320066073587844</v>
      </c>
      <c r="D36" s="8">
        <f>+D17-D34</f>
        <v>82442087</v>
      </c>
      <c r="E36" s="21">
        <f>+D36/D6</f>
        <v>0.51147972095976013</v>
      </c>
      <c r="F36" s="41">
        <f>(+D36-B36)/B36</f>
        <v>0.17921496852209384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17478172</v>
      </c>
      <c r="C38" s="25">
        <f>+B38/B6</f>
        <v>0.12580016698335925</v>
      </c>
      <c r="D38" s="19">
        <v>20610522</v>
      </c>
      <c r="E38" s="25">
        <f>+D38/D6</f>
        <v>0.12786993179096734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52434515</v>
      </c>
      <c r="C40" s="21">
        <f>+B40/B6</f>
        <v>0.37740049375251916</v>
      </c>
      <c r="D40" s="8">
        <f>+D36-D38</f>
        <v>61831565</v>
      </c>
      <c r="E40" s="21">
        <f>+D40/D6</f>
        <v>0.38360978916879274</v>
      </c>
      <c r="F40" s="41">
        <f>(+D40-B40)/B40</f>
        <v>0.17921496937656428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0.88970000000000005</v>
      </c>
      <c r="C43" s="16"/>
      <c r="D43" s="27">
        <v>0.89080000000000004</v>
      </c>
      <c r="E43" s="16"/>
    </row>
    <row r="44" spans="1:6">
      <c r="A44" s="14" t="s">
        <v>28</v>
      </c>
      <c r="B44" s="27">
        <v>0.18</v>
      </c>
      <c r="C44" s="16"/>
      <c r="D44" s="27">
        <v>0.27</v>
      </c>
      <c r="E44" s="16"/>
    </row>
    <row r="45" spans="1:6">
      <c r="A45" s="14" t="s">
        <v>29</v>
      </c>
      <c r="B45" s="15">
        <v>132984</v>
      </c>
      <c r="C45" s="16"/>
      <c r="D45" s="11">
        <v>149175</v>
      </c>
      <c r="E45" s="16"/>
    </row>
    <row r="46" spans="1:6">
      <c r="A46" s="14" t="s">
        <v>30</v>
      </c>
      <c r="B46" s="15">
        <v>127220</v>
      </c>
      <c r="C46" s="16"/>
      <c r="D46" s="11">
        <v>143830</v>
      </c>
      <c r="E46" s="16"/>
    </row>
    <row r="47" spans="1:6">
      <c r="A47" s="14" t="s">
        <v>31</v>
      </c>
      <c r="B47" s="8">
        <v>10869162</v>
      </c>
      <c r="C47" s="13"/>
      <c r="D47" s="8">
        <v>10384581</v>
      </c>
      <c r="E47" s="16"/>
    </row>
    <row r="48" spans="1:6">
      <c r="A48" s="14" t="s">
        <v>32</v>
      </c>
      <c r="B48" s="28">
        <v>0.08</v>
      </c>
      <c r="C48" s="16"/>
      <c r="D48" s="28">
        <v>0.06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1170</v>
      </c>
      <c r="C50" s="16"/>
      <c r="D50" s="11">
        <v>1200</v>
      </c>
      <c r="E50" s="16"/>
      <c r="F50" s="49"/>
    </row>
    <row r="51" spans="1:6">
      <c r="A51" s="14" t="s">
        <v>35</v>
      </c>
      <c r="B51" s="15">
        <v>1041</v>
      </c>
      <c r="C51" s="16"/>
      <c r="D51" s="11">
        <v>1069</v>
      </c>
      <c r="E51" s="16"/>
    </row>
    <row r="52" spans="1:6">
      <c r="A52" s="14" t="s">
        <v>36</v>
      </c>
      <c r="B52" s="15">
        <v>1230</v>
      </c>
      <c r="C52" s="16"/>
      <c r="D52" s="11">
        <v>1356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931732</v>
      </c>
      <c r="C55" s="32"/>
      <c r="D55" s="42">
        <v>1098713</v>
      </c>
      <c r="E55" s="46">
        <f>(+D55-B55)/B55</f>
        <v>0.17921569721765487</v>
      </c>
      <c r="F55" s="38"/>
    </row>
    <row r="56" spans="1:6">
      <c r="A56" s="33" t="s">
        <v>38</v>
      </c>
      <c r="B56" s="8">
        <v>1474061</v>
      </c>
      <c r="C56" s="34"/>
      <c r="D56" s="8">
        <v>1738234</v>
      </c>
      <c r="E56" s="47">
        <f t="shared" ref="E56:E60" si="4">(+D56-B56)/B56</f>
        <v>0.1792144287108878</v>
      </c>
    </row>
    <row r="57" spans="1:6">
      <c r="A57" s="33" t="s">
        <v>39</v>
      </c>
      <c r="B57" s="8">
        <v>1944394</v>
      </c>
      <c r="C57" s="34"/>
      <c r="D57" s="8">
        <v>2292858</v>
      </c>
      <c r="E57" s="47">
        <f t="shared" si="4"/>
        <v>0.17921470648438537</v>
      </c>
    </row>
    <row r="58" spans="1:6">
      <c r="A58" s="33" t="s">
        <v>40</v>
      </c>
      <c r="B58" s="8">
        <v>2270211</v>
      </c>
      <c r="C58" s="34"/>
      <c r="D58" s="8">
        <v>2677067</v>
      </c>
      <c r="E58" s="47">
        <f t="shared" si="4"/>
        <v>0.17921505974554788</v>
      </c>
    </row>
    <row r="59" spans="1:6">
      <c r="A59" s="33" t="s">
        <v>41</v>
      </c>
      <c r="B59" s="8">
        <v>2385824</v>
      </c>
      <c r="C59" s="34"/>
      <c r="D59" s="8">
        <v>2813399</v>
      </c>
      <c r="E59" s="47">
        <f t="shared" si="4"/>
        <v>0.17921481215714152</v>
      </c>
    </row>
    <row r="60" spans="1:6" ht="15.75" thickBot="1">
      <c r="A60" s="35" t="s">
        <v>42</v>
      </c>
      <c r="B60" s="45">
        <v>2469905</v>
      </c>
      <c r="C60" s="36"/>
      <c r="D60" s="45">
        <v>2912549</v>
      </c>
      <c r="E60" s="48">
        <f t="shared" si="4"/>
        <v>0.17921499005022459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2015-12-02T20:03:37Z</dcterms:modified>
</cp:coreProperties>
</file>