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<sst xmlns="http://schemas.openxmlformats.org/spreadsheetml/2006/main" count="57" uniqueCount="46">
  <si>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</si>
  <si>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</si>
  <si>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</si>
  <si>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</si>
  <si>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</si>
  <si>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</si>
  <si>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</si>
  <si>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</si>
  <si>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</si>
  <si>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</si>
  <si>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</si>
  <si>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</si>
  <si>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</si>
  <si>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</si>
  <si>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</si>
  <si>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</si>
  <si>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</si>
  <si>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</si>
  <si>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</si>
  <si>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</si>
  <si>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</si>
  <si>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</si>
  <si>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</si>
  <si>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</si>
  <si>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</si>
  <si>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</si>
  <si>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</si>
  <si>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</si>
  <si>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</si>
  <si>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</si>
  <si>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</si>
  <si>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</si>
  <si>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</si>
  <si>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</si>
  <si>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</si>
  <si>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</si>
  <si>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</si>
  <si>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</si>
  <si>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</si>
  <si>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</si>
  <si>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</si>
  <si>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</si>
  <si>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</si>
  <si>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</si>
  <si>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</si>
  <si>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Octubre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</si>
</sst>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40" workbookViewId="0">
      <selection activeCell="B61" sqref="B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2015</v>
      </c>
      <c r="C5" s="3"/>
      <c r="D5" s="6">
        <v>2015</v>
      </c>
      <c r="E5" s="3"/>
    </row>
    <row r="6" spans="1:6">
      <c r="A6" s="7" t="s">
        <v>3</v>
      </c>
      <c r="B6" s="42">
        <f>+B9+B10+B15</f>
        <v>142936000</v>
      </c>
      <c r="C6" s="9">
        <v>1</v>
      </c>
      <c r="D6" s="42">
        <f>+D9+D10+D15</f>
        <v>150194432</v>
      </c>
      <c r="E6" s="10">
        <v>100</v>
      </c>
      <c r="F6" s="41">
        <f>(+D6-B6)/B6</f>
        <v>5.0780992891923657E-2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136434359</v>
      </c>
      <c r="C9" s="18">
        <f>+B9/B6</f>
        <v>0.95451362148094254</v>
      </c>
      <c r="D9" s="43">
        <v>144158972</v>
      </c>
      <c r="E9" s="17">
        <f>+D9/(D9+D10)</f>
        <v>0.96068833436819989</v>
      </c>
    </row>
    <row r="10" spans="1:6">
      <c r="A10" s="14" t="s">
        <v>7</v>
      </c>
      <c r="B10" s="43">
        <v>6001642</v>
      </c>
      <c r="C10" s="18">
        <f>+B10/B6</f>
        <v>4.1988316449319975E-2</v>
      </c>
      <c r="D10" s="43">
        <v>5899030</v>
      </c>
      <c r="E10" s="17">
        <f>+D10/(D9+D10)</f>
        <v>3.9311665631800163E-2</v>
      </c>
    </row>
    <row r="11" spans="1:6">
      <c r="A11" s="14" t="s">
        <v>8</v>
      </c>
      <c r="B11" s="43">
        <v>4882232</v>
      </c>
      <c r="C11" s="18">
        <v>4.7E-2</v>
      </c>
      <c r="D11" s="43">
        <v>4842825</v>
      </c>
      <c r="E11" s="17">
        <f>+D11/(D9+D10)</f>
        <v>3.2273020668367958E-2</v>
      </c>
    </row>
    <row r="12" spans="1:6">
      <c r="A12" s="14" t="s">
        <v>9</v>
      </c>
      <c r="B12" s="43">
        <v>13100000</v>
      </c>
      <c r="C12" s="18">
        <v>8.8999999999999996E-2</v>
      </c>
      <c r="D12" s="43">
        <v>14479815</v>
      </c>
      <c r="E12" s="17">
        <f>+D12/(D9+D10)</f>
        <v>9.6494787395609863E-2</v>
      </c>
    </row>
    <row r="13" spans="1:6">
      <c r="A13" s="7" t="s">
        <v>10</v>
      </c>
      <c r="B13" s="8">
        <f>+B9+B10-B11-B12</f>
        <v>124453769</v>
      </c>
      <c r="C13" s="21">
        <v>0.86399999999999999</v>
      </c>
      <c r="D13" s="8">
        <f>+D9+D10-D11-D12</f>
        <v>130735362</v>
      </c>
      <c r="E13" s="40">
        <f>+D13/(D9+D10)</f>
        <v>0.87123219193602219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499999</v>
      </c>
      <c r="C15" s="17">
        <f>+B15/B6</f>
        <v>3.498062069737505E-3</v>
      </c>
      <c r="D15" s="43">
        <v>136430</v>
      </c>
      <c r="E15" s="17">
        <f>+D15/D6</f>
        <v>9.0835591029100199E-4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124953768</v>
      </c>
      <c r="C17" s="21">
        <f>+B17/B6</f>
        <v>0.87419382101080201</v>
      </c>
      <c r="D17" s="8">
        <f>+D13+D15</f>
        <v>130871792</v>
      </c>
      <c r="E17" s="21">
        <f>+D17/D6</f>
        <v>0.87134915893553233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5012314</v>
      </c>
      <c r="C20" s="25">
        <f>+B20/$B$6</f>
        <v>3.506684110371075E-2</v>
      </c>
      <c r="D20" s="43">
        <v>5322926</v>
      </c>
      <c r="E20" s="26">
        <f>+D20/$D$6</f>
        <v>3.5440235227894468E-2</v>
      </c>
    </row>
    <row r="21" spans="1:5">
      <c r="A21" s="14" t="s">
        <v>9</v>
      </c>
      <c r="B21" s="43">
        <v>16404085</v>
      </c>
      <c r="C21" s="25">
        <f t="shared" ref="C21:C22" si="0">+B21/$B$6</f>
        <v>0.11476524458498909</v>
      </c>
      <c r="D21" s="43">
        <v>15040073</v>
      </c>
      <c r="E21" s="26">
        <f>+D21/$D$6</f>
        <v>0.1001373539599657</v>
      </c>
    </row>
    <row r="22" spans="1:5">
      <c r="A22" s="7" t="s">
        <v>14</v>
      </c>
      <c r="B22" s="8">
        <f>+B20+B21</f>
        <v>21416399</v>
      </c>
      <c r="C22" s="21">
        <f t="shared" si="0"/>
        <v>0.14983208568869985</v>
      </c>
      <c r="D22" s="8">
        <f>+D20+D21</f>
        <v>20362999</v>
      </c>
      <c r="E22" s="20">
        <f>+D22/$D$6</f>
        <v>0.13557758918786017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8579909</v>
      </c>
      <c r="C25" s="25">
        <f t="shared" ref="C25" si="1">+B25/$B$6</f>
        <v>6.0026228521855934E-2</v>
      </c>
      <c r="D25" s="43">
        <v>9003480</v>
      </c>
      <c r="E25" s="26">
        <f>+D25/$D$6</f>
        <v>5.9945497846418165E-2</v>
      </c>
    </row>
    <row r="26" spans="1:5">
      <c r="A26" s="7" t="s">
        <v>17</v>
      </c>
      <c r="B26" s="8">
        <f>+B25</f>
        <v>8579909</v>
      </c>
      <c r="C26" s="21">
        <f t="shared" ref="C26" si="2">+B26/$B$6</f>
        <v>6.0026228521855934E-2</v>
      </c>
      <c r="D26" s="39">
        <f>+D25</f>
        <v>9003480</v>
      </c>
      <c r="E26" s="20">
        <f>+D26/$D$6</f>
        <v>5.9945497846418165E-2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16310873</v>
      </c>
      <c r="C29" s="25">
        <f t="shared" ref="C29:C32" si="3">+B29/$B$6</f>
        <v>0.11411312055745229</v>
      </c>
      <c r="D29" s="11">
        <v>18797944</v>
      </c>
      <c r="E29" s="26">
        <f>+D29/$D$6</f>
        <v>0.12515739598123052</v>
      </c>
    </row>
    <row r="30" spans="1:5">
      <c r="A30" s="7" t="s">
        <v>20</v>
      </c>
      <c r="B30" s="8">
        <f>+B29</f>
        <v>16310873</v>
      </c>
      <c r="C30" s="21">
        <f t="shared" si="3"/>
        <v>0.11411312055745229</v>
      </c>
      <c r="D30" s="8">
        <f>+D29</f>
        <v>18797944</v>
      </c>
      <c r="E30" s="20">
        <f>+$D$29/D6</f>
        <v>0.12515739598123052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5360100</v>
      </c>
      <c r="C32" s="25">
        <f t="shared" si="3"/>
        <v>3.7499999999999999E-2</v>
      </c>
      <c r="D32" s="19">
        <v>5632291</v>
      </c>
      <c r="E32" s="26">
        <f>+D32/$D$6</f>
        <v>3.7499998668392716E-2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51667281</v>
      </c>
      <c r="C34" s="21">
        <f>+B34/B6</f>
        <v>0.36147143476800808</v>
      </c>
      <c r="D34" s="8">
        <f>+D32+D30+D26+D22</f>
        <v>53796714</v>
      </c>
      <c r="E34" s="21">
        <f>+D34/D6</f>
        <v>0.3581804816839016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73286487</v>
      </c>
      <c r="C36" s="21">
        <f>+B36/B6</f>
        <v>0.51272238624279398</v>
      </c>
      <c r="D36" s="8">
        <f>+D17-D34</f>
        <v>77075078</v>
      </c>
      <c r="E36" s="21">
        <f>+D36/D6</f>
        <v>0.51316867725163073</v>
      </c>
      <c r="F36" s="41">
        <f>(+D36-B36)/B36</f>
        <v>5.1695628417828245E-2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18321622</v>
      </c>
      <c r="C38" s="25">
        <f>+B38/B6</f>
        <v>0.12818059830973302</v>
      </c>
      <c r="D38" s="19">
        <v>19268769</v>
      </c>
      <c r="E38" s="25">
        <f>+D38/D6</f>
        <v>0.12829216598388946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54964865</v>
      </c>
      <c r="C40" s="21">
        <f>+B40/B6</f>
        <v>0.38454178793306093</v>
      </c>
      <c r="D40" s="8">
        <f>+D36-D38</f>
        <v>57806309</v>
      </c>
      <c r="E40" s="21">
        <f>+D40/D6</f>
        <v>0.38487651126774125</v>
      </c>
      <c r="F40" s="41">
        <f>(+D40-B40)/B40</f>
        <v>5.1695642298038941E-2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0.90649999999999997</v>
      </c>
      <c r="C43" s="16"/>
      <c r="D43" s="27">
        <v>0.8548</v>
      </c>
      <c r="E43" s="16"/>
    </row>
    <row r="44" spans="1:6">
      <c r="A44" s="14" t="s">
        <v>28</v>
      </c>
      <c r="B44" s="27">
        <v>0.2</v>
      </c>
      <c r="C44" s="16"/>
      <c r="D44" s="27">
        <v>0.32</v>
      </c>
      <c r="E44" s="16"/>
    </row>
    <row r="45" spans="1:6">
      <c r="A45" s="14" t="s">
        <v>29</v>
      </c>
      <c r="B45" s="15">
        <v>129960</v>
      </c>
      <c r="C45" s="16"/>
      <c r="D45" s="11">
        <v>141564</v>
      </c>
      <c r="E45" s="16"/>
    </row>
    <row r="46" spans="1:6">
      <c r="A46" s="14" t="s">
        <v>30</v>
      </c>
      <c r="B46" s="15">
        <v>124484</v>
      </c>
      <c r="C46" s="16"/>
      <c r="D46" s="11">
        <v>135999</v>
      </c>
      <c r="E46" s="16"/>
    </row>
    <row r="47" spans="1:6">
      <c r="A47" s="14" t="s">
        <v>31</v>
      </c>
      <c r="B47" s="8">
        <v>10869162</v>
      </c>
      <c r="C47" s="13"/>
      <c r="D47" s="8">
        <v>11336203</v>
      </c>
      <c r="E47" s="16"/>
    </row>
    <row r="48" spans="1:6">
      <c r="A48" s="14" t="s">
        <v>32</v>
      </c>
      <c r="B48" s="28">
        <v>0.08</v>
      </c>
      <c r="C48" s="16"/>
      <c r="D48" s="28">
        <v>0.08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1209</v>
      </c>
      <c r="C50" s="16"/>
      <c r="D50" s="11">
        <v>1240</v>
      </c>
      <c r="E50" s="16"/>
      <c r="F50" s="49"/>
    </row>
    <row r="51" spans="1:6">
      <c r="A51" s="14" t="s">
        <v>35</v>
      </c>
      <c r="B51" s="15">
        <v>1096</v>
      </c>
      <c r="C51" s="16"/>
      <c r="D51" s="11">
        <v>1060</v>
      </c>
      <c r="E51" s="16"/>
    </row>
    <row r="52" spans="1:6">
      <c r="A52" s="14" t="s">
        <v>36</v>
      </c>
      <c r="B52" s="15">
        <v>1313</v>
      </c>
      <c r="C52" s="16"/>
      <c r="D52" s="11">
        <v>1394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1027186</v>
      </c>
      <c r="C55" s="32"/>
      <c r="D55" s="42">
        <v>1078675</v>
      </c>
      <c r="E55" s="46">
        <f>(+D55-B55)/B55</f>
        <v>5.0126267297256777E-2</v>
      </c>
      <c r="F55" s="38"/>
    </row>
    <row r="56" spans="1:6">
      <c r="A56" s="33" t="s">
        <v>38</v>
      </c>
      <c r="B56" s="8">
        <v>1625074</v>
      </c>
      <c r="C56" s="34"/>
      <c r="D56" s="8">
        <v>1706435</v>
      </c>
      <c r="E56" s="47">
        <f t="shared" ref="E56:E60" si="4">(+D56-B56)/B56</f>
        <v>5.006602776242805E-2</v>
      </c>
    </row>
    <row r="57" spans="1:6">
      <c r="A57" s="33" t="s">
        <v>39</v>
      </c>
      <c r="B57" s="8">
        <v>2143592</v>
      </c>
      <c r="C57" s="34"/>
      <c r="D57" s="8">
        <v>2251043</v>
      </c>
      <c r="E57" s="47">
        <f t="shared" si="4"/>
        <v>5.0126609914573295E-2</v>
      </c>
    </row>
    <row r="58" spans="1:6">
      <c r="A58" s="33" t="s">
        <v>40</v>
      </c>
      <c r="B58" s="8">
        <v>2502788</v>
      </c>
      <c r="C58" s="34"/>
      <c r="D58" s="8">
        <v>2628244</v>
      </c>
      <c r="E58" s="47">
        <f t="shared" si="4"/>
        <v>5.0126498928395054E-2</v>
      </c>
    </row>
    <row r="59" spans="1:6">
      <c r="A59" s="33" t="s">
        <v>41</v>
      </c>
      <c r="B59" s="8">
        <v>2630245</v>
      </c>
      <c r="C59" s="34"/>
      <c r="D59" s="8">
        <v>2762090</v>
      </c>
      <c r="E59" s="47">
        <f t="shared" si="4"/>
        <v>5.0126509127476716E-2</v>
      </c>
    </row>
    <row r="60" spans="1:6" ht="15.75" thickBot="1">
      <c r="A60" s="35" t="s">
        <v>42</v>
      </c>
      <c r="B60" s="45">
        <v>2722941</v>
      </c>
      <c r="C60" s="36"/>
      <c r="D60" s="45">
        <v>2859433</v>
      </c>
      <c r="E60" s="48">
        <f t="shared" si="4"/>
        <v>5.0126682877080331E-2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2015-11-03T20:39:19Z</dcterms:modified>
</cp:coreProperties>
</file>