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HP\Desktop\GA4 prj\"/>
    </mc:Choice>
  </mc:AlternateContent>
  <xr:revisionPtr revIDLastSave="0" documentId="13_ncr:1_{B301F8A0-922A-40E6-AB85-3456977A87AE}" xr6:coauthVersionLast="47" xr6:coauthVersionMax="47" xr10:uidLastSave="{00000000-0000-0000-0000-000000000000}"/>
  <bookViews>
    <workbookView xWindow="-108" yWindow="-108" windowWidth="23256" windowHeight="12576" tabRatio="897" activeTab="6" xr2:uid="{7FBDA70E-948B-4BED-AF5B-CBEC0037DED1}"/>
  </bookViews>
  <sheets>
    <sheet name="Traffic_acquisition_Session_pri" sheetId="3" r:id="rId1"/>
    <sheet name="User_qcquisition" sheetId="5" r:id="rId2"/>
    <sheet name="ga4_sessions" sheetId="2" r:id="rId3"/>
    <sheet name="tbl_DailySources" sheetId="6" r:id="rId4"/>
    <sheet name="Source Trend" sheetId="8" r:id="rId5"/>
    <sheet name="Trend by Month" sheetId="1" r:id="rId6"/>
    <sheet name="Dashboard" sheetId="4" r:id="rId7"/>
  </sheets>
  <definedNames>
    <definedName name="ExternalData_1" localSheetId="2" hidden="1">ga4_sessions!$A$1:$I$29</definedName>
    <definedName name="ExternalData_2" localSheetId="0" hidden="1">Traffic_acquisition_Session_pri!$A$1:$J$7</definedName>
    <definedName name="Slicer_mon_no">#N/A</definedName>
    <definedName name="Slicer_Session_source">#N/A</definedName>
  </definedNames>
  <calcPr calcId="191029"/>
  <pivotCaches>
    <pivotCache cacheId="11" r:id="rId8"/>
    <pivotCache cacheId="18"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4" l="1"/>
  <c r="D4" i="4"/>
  <c r="C8" i="3"/>
  <c r="B8" i="3"/>
  <c r="B6" i="4"/>
  <c r="B5" i="4"/>
  <c r="B4" i="4"/>
  <c r="B2" i="4"/>
  <c r="I3" i="6"/>
  <c r="I4" i="6"/>
  <c r="I5" i="6"/>
  <c r="I6" i="6"/>
  <c r="I7" i="6"/>
  <c r="I8" i="6"/>
  <c r="I9" i="6"/>
  <c r="I10" i="6"/>
  <c r="I11" i="6"/>
  <c r="I12" i="6"/>
  <c r="I13" i="6"/>
  <c r="I14" i="6"/>
  <c r="I15" i="6"/>
  <c r="I16" i="6"/>
  <c r="I17" i="6"/>
  <c r="I18" i="6"/>
  <c r="I19" i="6"/>
  <c r="I20" i="6"/>
  <c r="I21" i="6"/>
  <c r="I22" i="6"/>
  <c r="I23" i="6"/>
  <c r="I24" i="6"/>
  <c r="I25" i="6"/>
  <c r="I26" i="6"/>
  <c r="I27" i="6"/>
  <c r="I28" i="6"/>
  <c r="I29" i="6"/>
  <c r="I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CA1BD6F-0BCC-4883-B651-FD9206A87E7D}" keepAlive="1" name="Query - ga4_sessions" description="Connection to the 'ga4_sessions' query in the workbook." type="5" refreshedVersion="7" background="1" saveData="1">
    <dbPr connection="Provider=Microsoft.Mashup.OleDb.1;Data Source=$Workbook$;Location=ga4_sessions;Extended Properties=&quot;&quot;" command="SELECT * FROM [ga4_sessions]"/>
  </connection>
  <connection id="2" xr16:uid="{1ECE817D-7067-432E-8FB8-87A29EC2B490}" keepAlive="1" name="Query - Traffic_acquisition_Session_primary_channel_group_(Default_Channel_Group)" description="Connection to the 'Traffic_acquisition_Session_primary_channel_group_(Default_Channel_Group)' query in the workbook." type="5" refreshedVersion="7" background="1" saveData="1">
    <dbPr connection="Provider=Microsoft.Mashup.OleDb.1;Data Source=$Workbook$;Location=Traffic_acquisition_Session_primary_channel_group_(Default_Channel_Group);Extended Properties=&quot;&quot;" command="SELECT * FROM [Traffic_acquisition_Session_primary_channel_group_(Default_Channel_Group)]"/>
  </connection>
</connections>
</file>

<file path=xl/sharedStrings.xml><?xml version="1.0" encoding="utf-8"?>
<sst xmlns="http://schemas.openxmlformats.org/spreadsheetml/2006/main" count="155" uniqueCount="78">
  <si>
    <t>Session source</t>
  </si>
  <si>
    <t>google</t>
  </si>
  <si>
    <t>(direct)</t>
  </si>
  <si>
    <t>chatgpt.com</t>
  </si>
  <si>
    <t>bing</t>
  </si>
  <si>
    <t>(not set)</t>
  </si>
  <si>
    <t>Totals</t>
  </si>
  <si>
    <t>Session primary channel group (Default Channel Group)</t>
  </si>
  <si>
    <t>Sessions</t>
  </si>
  <si>
    <t>Engaged sessions</t>
  </si>
  <si>
    <t>Engagement rate</t>
  </si>
  <si>
    <t>Average engagement time per session</t>
  </si>
  <si>
    <t>Events per session</t>
  </si>
  <si>
    <t>Event count</t>
  </si>
  <si>
    <t>Key events</t>
  </si>
  <si>
    <t>Session key event rate</t>
  </si>
  <si>
    <t>Total revenue</t>
  </si>
  <si>
    <t>Organic Search</t>
  </si>
  <si>
    <t>Direct</t>
  </si>
  <si>
    <t>Organic Social</t>
  </si>
  <si>
    <t>Referral</t>
  </si>
  <si>
    <t>Unassigned</t>
  </si>
  <si>
    <t>Organic Video</t>
  </si>
  <si>
    <t>mon_no</t>
  </si>
  <si>
    <t>October</t>
  </si>
  <si>
    <t>September</t>
  </si>
  <si>
    <t>Row Labels</t>
  </si>
  <si>
    <t>Grand Total</t>
  </si>
  <si>
    <t>Sum of Totals</t>
  </si>
  <si>
    <t>Trend by Month</t>
  </si>
  <si>
    <t>First user primary channel group (Default Channel Group)</t>
  </si>
  <si>
    <t>Total users</t>
  </si>
  <si>
    <t>New users</t>
  </si>
  <si>
    <t>Returning users</t>
  </si>
  <si>
    <t>Average engagement time per active user</t>
  </si>
  <si>
    <t>Engaged sessions per active user</t>
  </si>
  <si>
    <t>User key event rate</t>
  </si>
  <si>
    <t>MonthName</t>
  </si>
  <si>
    <t>KPI Summary</t>
  </si>
  <si>
    <t>Total Sessions</t>
  </si>
  <si>
    <t>Top Traffic Source</t>
  </si>
  <si>
    <t>Total from Google</t>
  </si>
  <si>
    <t>Total from (direct)</t>
  </si>
  <si>
    <t>Total from chatgpt.com</t>
  </si>
  <si>
    <t>Sep</t>
  </si>
  <si>
    <t>29-Sep</t>
  </si>
  <si>
    <t>30-Sep</t>
  </si>
  <si>
    <t>Oct</t>
  </si>
  <si>
    <t>1-Oct</t>
  </si>
  <si>
    <t>2-Oct</t>
  </si>
  <si>
    <t>3-Oct</t>
  </si>
  <si>
    <t>4-Oct</t>
  </si>
  <si>
    <t>5-Oct</t>
  </si>
  <si>
    <t>6-Oct</t>
  </si>
  <si>
    <t>7-Oct</t>
  </si>
  <si>
    <t>8-Oct</t>
  </si>
  <si>
    <t>9-Oct</t>
  </si>
  <si>
    <t>10-Oct</t>
  </si>
  <si>
    <t>11-Oct</t>
  </si>
  <si>
    <t>12-Oct</t>
  </si>
  <si>
    <t>13-Oct</t>
  </si>
  <si>
    <t>14-Oct</t>
  </si>
  <si>
    <t>15-Oct</t>
  </si>
  <si>
    <t>16-Oct</t>
  </si>
  <si>
    <t>17-Oct</t>
  </si>
  <si>
    <t>18-Oct</t>
  </si>
  <si>
    <t>19-Oct</t>
  </si>
  <si>
    <t>20-Oct</t>
  </si>
  <si>
    <t>21-Oct</t>
  </si>
  <si>
    <t>22-Oct</t>
  </si>
  <si>
    <t>23-Oct</t>
  </si>
  <si>
    <t>24-Oct</t>
  </si>
  <si>
    <t>25-Oct</t>
  </si>
  <si>
    <t>26-Oct</t>
  </si>
  <si>
    <t>Column Labels</t>
  </si>
  <si>
    <t>Sum of Totals2</t>
  </si>
  <si>
    <t>Engagement Rate</t>
  </si>
  <si>
    <t>Organic Share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</si>
</sst>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71" formatCode="_(* #,##0_);_(* \(#,##0\);_(*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9" tint="0.79998168889431442"/>
        <bgColor theme="9" tint="0.79998168889431442"/>
      </patternFill>
    </fill>
  </fills>
  <borders count="4">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1">
    <xf numFmtId="0" fontId="0" fillId="0" borderId="0" xfId="0"/>
    <xf numFmtId="0" fontId="0" fillId="0" borderId="0" xfId="0" applyNumberFormat="1"/>
    <xf numFmtId="0" fontId="0" fillId="2" borderId="2" xfId="0" applyFont="1" applyFill="1" applyBorder="1"/>
    <xf numFmtId="0" fontId="0" fillId="2" borderId="3" xfId="0" applyFont="1" applyFill="1" applyBorder="1"/>
    <xf numFmtId="0" fontId="0" fillId="0" borderId="2" xfId="0" applyFont="1" applyBorder="1"/>
    <xf numFmtId="0" fontId="0" fillId="0" borderId="3" xfId="0" applyFont="1" applyBorder="1"/>
    <xf numFmtId="1"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0" borderId="0" xfId="0" applyAlignment="1">
      <alignment wrapText="1"/>
    </xf>
    <xf numFmtId="14" fontId="0" fillId="0" borderId="0" xfId="0" applyNumberFormat="1"/>
    <xf numFmtId="0" fontId="0" fillId="0" borderId="0" xfId="0" applyAlignment="1">
      <alignment vertical="center" wrapText="1"/>
    </xf>
    <xf numFmtId="14" fontId="0" fillId="2" borderId="1" xfId="0" applyNumberFormat="1" applyFont="1" applyFill="1" applyBorder="1"/>
    <xf numFmtId="0" fontId="0" fillId="2" borderId="2" xfId="0" applyNumberFormat="1" applyFont="1" applyFill="1" applyBorder="1"/>
    <xf numFmtId="14" fontId="0" fillId="0" borderId="1" xfId="0" applyNumberFormat="1" applyFont="1" applyBorder="1"/>
    <xf numFmtId="0" fontId="0" fillId="0" borderId="2" xfId="0" applyNumberFormat="1" applyFont="1" applyBorder="1"/>
    <xf numFmtId="0" fontId="2" fillId="0" borderId="0" xfId="0" applyFont="1"/>
    <xf numFmtId="14" fontId="0" fillId="0" borderId="0" xfId="0" applyNumberFormat="1" applyAlignment="1">
      <alignment horizontal="left"/>
    </xf>
    <xf numFmtId="171" fontId="0" fillId="0" borderId="0" xfId="1" applyNumberFormat="1" applyFont="1"/>
    <xf numFmtId="9" fontId="0" fillId="0" borderId="0" xfId="2" applyFont="1"/>
  </cellXfs>
  <cellStyles count="3">
    <cellStyle name="Comma" xfId="1" builtinId="3"/>
    <cellStyle name="Normal" xfId="0" builtinId="0"/>
    <cellStyle name="Percent" xfId="2" builtinId="5"/>
  </cellStyles>
  <dxfs count="14">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 formatCode="0"/>
    </dxf>
    <dxf>
      <numFmt numFmtId="1" formatCode="0"/>
    </dxf>
    <dxf>
      <numFmt numFmtId="0" formatCode="General"/>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[MainFile.xlsx]Source Trend!PivotTable3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Daily Traffic Trend by Source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'Source Trend'!$B$3:$B$4</c:f>
              <c:strCache>
                <c:ptCount val="1"/>
                <c:pt idx="0">
                  <c:v>Sep</c:v>
                </c:pt>
              </c:strCache>
            </c:strRef>
          </c:tx>
          <c:spPr>
            <a:ln w="28575" cap="rnd">
              <a:solidFill>
                <a:schemeClr val="accent1"/>
              </a:solidFill>
              <a:round/>
            </a:ln>
            <a:effectLst/>
          </c:spPr>
          <c:marker>
            <c:symbol val="none"/>
          </c:marker>
          <c:cat>
            <c:strRef>
              <c:f>'Source Trend'!$A$5:$A$33</c:f>
              <c:strCache>
                <c:ptCount val="28"/>
                <c:pt idx="0">
                  <c:v>29-Sep</c:v>
                </c:pt>
                <c:pt idx="1">
                  <c:v>30-Sep</c:v>
                </c:pt>
                <c:pt idx="2">
                  <c:v>1-Oct</c:v>
                </c:pt>
                <c:pt idx="3">
                  <c:v>2-Oct</c:v>
                </c:pt>
                <c:pt idx="4">
                  <c:v>3-Oct</c:v>
                </c:pt>
                <c:pt idx="5">
                  <c:v>4-Oct</c:v>
                </c:pt>
                <c:pt idx="6">
                  <c:v>5-Oct</c:v>
                </c:pt>
                <c:pt idx="7">
                  <c:v>6-Oct</c:v>
                </c:pt>
                <c:pt idx="8">
                  <c:v>7-Oct</c:v>
                </c:pt>
                <c:pt idx="9">
                  <c:v>8-Oct</c:v>
                </c:pt>
                <c:pt idx="10">
                  <c:v>9-Oct</c:v>
                </c:pt>
                <c:pt idx="11">
                  <c:v>10-Oct</c:v>
                </c:pt>
                <c:pt idx="12">
                  <c:v>11-Oct</c:v>
                </c:pt>
                <c:pt idx="13">
                  <c:v>12-Oct</c:v>
                </c:pt>
                <c:pt idx="14">
                  <c:v>13-Oct</c:v>
                </c:pt>
                <c:pt idx="15">
                  <c:v>14-Oct</c:v>
                </c:pt>
                <c:pt idx="16">
                  <c:v>15-Oct</c:v>
                </c:pt>
                <c:pt idx="17">
                  <c:v>16-Oct</c:v>
                </c:pt>
                <c:pt idx="18">
                  <c:v>17-Oct</c:v>
                </c:pt>
                <c:pt idx="19">
                  <c:v>18-Oct</c:v>
                </c:pt>
                <c:pt idx="20">
                  <c:v>19-Oct</c:v>
                </c:pt>
                <c:pt idx="21">
                  <c:v>20-Oct</c:v>
                </c:pt>
                <c:pt idx="22">
                  <c:v>21-Oct</c:v>
                </c:pt>
                <c:pt idx="23">
                  <c:v>22-Oct</c:v>
                </c:pt>
                <c:pt idx="24">
                  <c:v>23-Oct</c:v>
                </c:pt>
                <c:pt idx="25">
                  <c:v>24-Oct</c:v>
                </c:pt>
                <c:pt idx="26">
                  <c:v>25-Oct</c:v>
                </c:pt>
                <c:pt idx="27">
                  <c:v>26-Oct</c:v>
                </c:pt>
              </c:strCache>
            </c:strRef>
          </c:cat>
          <c:val>
            <c:numRef>
              <c:f>'Source Trend'!$B$5:$B$33</c:f>
              <c:numCache>
                <c:formatCode>General</c:formatCode>
                <c:ptCount val="28"/>
                <c:pt idx="0">
                  <c:v>518</c:v>
                </c:pt>
                <c:pt idx="1">
                  <c:v>640</c:v>
                </c:pt>
              </c:numCache>
            </c:numRef>
          </c:val>
          <c:smooth val="0"/>
          <c:extLst>
            <c:ext xmlns:c16="http://schemas.microsoft.com/office/drawing/2014/chart" uri="{C3380CC4-5D6E-409C-BE32-E72D297353CC}">
              <c16:uniqueId val="{00000000-F63A-4473-99B4-1E7872A51D97}"/>
            </c:ext>
          </c:extLst>
        </c:ser>
        <c:ser>
          <c:idx val="1"/>
          <c:order val="1"/>
          <c:tx>
            <c:strRef>
              <c:f>'Source Trend'!$C$3:$C$4</c:f>
              <c:strCache>
                <c:ptCount val="1"/>
                <c:pt idx="0">
                  <c:v>Oct</c:v>
                </c:pt>
              </c:strCache>
            </c:strRef>
          </c:tx>
          <c:spPr>
            <a:ln w="28575" cap="rnd">
              <a:solidFill>
                <a:schemeClr val="accent2"/>
              </a:solidFill>
              <a:round/>
            </a:ln>
            <a:effectLst/>
          </c:spPr>
          <c:marker>
            <c:symbol val="none"/>
          </c:marker>
          <c:cat>
            <c:strRef>
              <c:f>'Source Trend'!$A$5:$A$33</c:f>
              <c:strCache>
                <c:ptCount val="28"/>
                <c:pt idx="0">
                  <c:v>29-Sep</c:v>
                </c:pt>
                <c:pt idx="1">
                  <c:v>30-Sep</c:v>
                </c:pt>
                <c:pt idx="2">
                  <c:v>1-Oct</c:v>
                </c:pt>
                <c:pt idx="3">
                  <c:v>2-Oct</c:v>
                </c:pt>
                <c:pt idx="4">
                  <c:v>3-Oct</c:v>
                </c:pt>
                <c:pt idx="5">
                  <c:v>4-Oct</c:v>
                </c:pt>
                <c:pt idx="6">
                  <c:v>5-Oct</c:v>
                </c:pt>
                <c:pt idx="7">
                  <c:v>6-Oct</c:v>
                </c:pt>
                <c:pt idx="8">
                  <c:v>7-Oct</c:v>
                </c:pt>
                <c:pt idx="9">
                  <c:v>8-Oct</c:v>
                </c:pt>
                <c:pt idx="10">
                  <c:v>9-Oct</c:v>
                </c:pt>
                <c:pt idx="11">
                  <c:v>10-Oct</c:v>
                </c:pt>
                <c:pt idx="12">
                  <c:v>11-Oct</c:v>
                </c:pt>
                <c:pt idx="13">
                  <c:v>12-Oct</c:v>
                </c:pt>
                <c:pt idx="14">
                  <c:v>13-Oct</c:v>
                </c:pt>
                <c:pt idx="15">
                  <c:v>14-Oct</c:v>
                </c:pt>
                <c:pt idx="16">
                  <c:v>15-Oct</c:v>
                </c:pt>
                <c:pt idx="17">
                  <c:v>16-Oct</c:v>
                </c:pt>
                <c:pt idx="18">
                  <c:v>17-Oct</c:v>
                </c:pt>
                <c:pt idx="19">
                  <c:v>18-Oct</c:v>
                </c:pt>
                <c:pt idx="20">
                  <c:v>19-Oct</c:v>
                </c:pt>
                <c:pt idx="21">
                  <c:v>20-Oct</c:v>
                </c:pt>
                <c:pt idx="22">
                  <c:v>21-Oct</c:v>
                </c:pt>
                <c:pt idx="23">
                  <c:v>22-Oct</c:v>
                </c:pt>
                <c:pt idx="24">
                  <c:v>23-Oct</c:v>
                </c:pt>
                <c:pt idx="25">
                  <c:v>24-Oct</c:v>
                </c:pt>
                <c:pt idx="26">
                  <c:v>25-Oct</c:v>
                </c:pt>
                <c:pt idx="27">
                  <c:v>26-Oct</c:v>
                </c:pt>
              </c:strCache>
            </c:strRef>
          </c:cat>
          <c:val>
            <c:numRef>
              <c:f>'Source Trend'!$C$5:$C$33</c:f>
              <c:numCache>
                <c:formatCode>General</c:formatCode>
                <c:ptCount val="28"/>
                <c:pt idx="2">
                  <c:v>658</c:v>
                </c:pt>
                <c:pt idx="3">
                  <c:v>626</c:v>
                </c:pt>
                <c:pt idx="4">
                  <c:v>584</c:v>
                </c:pt>
                <c:pt idx="5">
                  <c:v>517</c:v>
                </c:pt>
                <c:pt idx="6">
                  <c:v>468</c:v>
                </c:pt>
                <c:pt idx="7">
                  <c:v>685</c:v>
                </c:pt>
                <c:pt idx="8">
                  <c:v>616</c:v>
                </c:pt>
                <c:pt idx="9">
                  <c:v>666</c:v>
                </c:pt>
                <c:pt idx="10">
                  <c:v>703</c:v>
                </c:pt>
                <c:pt idx="11">
                  <c:v>447</c:v>
                </c:pt>
                <c:pt idx="12">
                  <c:v>588</c:v>
                </c:pt>
                <c:pt idx="13">
                  <c:v>540</c:v>
                </c:pt>
                <c:pt idx="14">
                  <c:v>877</c:v>
                </c:pt>
                <c:pt idx="15">
                  <c:v>756</c:v>
                </c:pt>
                <c:pt idx="16">
                  <c:v>798</c:v>
                </c:pt>
                <c:pt idx="17">
                  <c:v>857</c:v>
                </c:pt>
                <c:pt idx="18">
                  <c:v>943</c:v>
                </c:pt>
                <c:pt idx="19">
                  <c:v>706</c:v>
                </c:pt>
                <c:pt idx="20">
                  <c:v>627</c:v>
                </c:pt>
                <c:pt idx="21">
                  <c:v>714</c:v>
                </c:pt>
                <c:pt idx="22">
                  <c:v>809</c:v>
                </c:pt>
                <c:pt idx="23">
                  <c:v>733</c:v>
                </c:pt>
                <c:pt idx="24">
                  <c:v>775</c:v>
                </c:pt>
                <c:pt idx="25">
                  <c:v>758</c:v>
                </c:pt>
                <c:pt idx="26">
                  <c:v>520</c:v>
                </c:pt>
                <c:pt idx="27">
                  <c:v>580</c:v>
                </c:pt>
              </c:numCache>
            </c:numRef>
          </c:val>
          <c:smooth val="0"/>
          <c:extLst>
            <c:ext xmlns:c16="http://schemas.microsoft.com/office/drawing/2014/chart" uri="{C3380CC4-5D6E-409C-BE32-E72D297353CC}">
              <c16:uniqueId val="{00000003-F63A-4473-99B4-1E7872A51D97}"/>
            </c:ext>
          </c:extLst>
        </c:ser>
        <c:dLbls>
          <c:showLegendKey val="0"/>
          <c:showVal val="0"/>
          <c:showCatName val="0"/>
          <c:showSerName val="0"/>
          <c:showPercent val="0"/>
          <c:showBubbleSize val="0"/>
        </c:dLbls>
        <c:smooth val="0"/>
        <c:axId val="796437360"/>
        <c:axId val="796439440"/>
      </c:lineChart>
      <c:catAx>
        <c:axId val="796437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439440"/>
        <c:crosses val="autoZero"/>
        <c:auto val="1"/>
        <c:lblAlgn val="ctr"/>
        <c:lblOffset val="100"/>
        <c:noMultiLvlLbl val="0"/>
      </c:catAx>
      <c:valAx>
        <c:axId val="796439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437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[MainFile.xlsx]Trend by Month!PivotTable1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 by Month'!$B$5</c:f>
              <c:strCache>
                <c:ptCount val="1"/>
                <c:pt idx="0">
                  <c:v>Total</c:v>
                </c:pt>
              </c:strCache>
            </c:strRef>
          </c:tx>
          <c:spPr>
            <a:ln w="28575" cap="rnd">
              <a:solidFill>
                <a:schemeClr val="accent1"/>
              </a:solidFill>
              <a:round/>
            </a:ln>
            <a:effectLst/>
          </c:spPr>
          <c:marker>
            <c:symbol val="none"/>
          </c:marker>
          <c:cat>
            <c:strRef>
              <c:f>'Trend by Month'!$A$6:$A$8</c:f>
              <c:strCache>
                <c:ptCount val="2"/>
                <c:pt idx="0">
                  <c:v>September</c:v>
                </c:pt>
                <c:pt idx="1">
                  <c:v>October</c:v>
                </c:pt>
              </c:strCache>
            </c:strRef>
          </c:cat>
          <c:val>
            <c:numRef>
              <c:f>'Trend by Month'!$B$6:$B$8</c:f>
              <c:numCache>
                <c:formatCode>_(* #,##0_);_(* \(#,##0\);_(* "-"??_);_(@_)</c:formatCode>
                <c:ptCount val="2"/>
                <c:pt idx="0">
                  <c:v>576</c:v>
                </c:pt>
                <c:pt idx="1">
                  <c:v>8748</c:v>
                </c:pt>
              </c:numCache>
            </c:numRef>
          </c:val>
          <c:smooth val="0"/>
          <c:extLst>
            <c:ext xmlns:c16="http://schemas.microsoft.com/office/drawing/2014/chart" uri="{C3380CC4-5D6E-409C-BE32-E72D297353CC}">
              <c16:uniqueId val="{00000000-BDC3-47CE-9192-528883DD5AC9}"/>
            </c:ext>
          </c:extLst>
        </c:ser>
        <c:dLbls>
          <c:showLegendKey val="0"/>
          <c:showVal val="0"/>
          <c:showCatName val="0"/>
          <c:showSerName val="0"/>
          <c:showPercent val="0"/>
          <c:showBubbleSize val="0"/>
        </c:dLbls>
        <c:smooth val="0"/>
        <c:axId val="781764384"/>
        <c:axId val="781786432"/>
      </c:lineChart>
      <c:catAx>
        <c:axId val="781764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786432"/>
        <c:crosses val="autoZero"/>
        <c:auto val="1"/>
        <c:lblAlgn val="ctr"/>
        <c:lblOffset val="100"/>
        <c:noMultiLvlLbl val="0"/>
      </c:catAx>
      <c:valAx>
        <c:axId val="78178643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764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[MainFile.xlsx]Source Trend!PivotTable3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Daily Traffic Trend by Source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'Source Trend'!$B$3:$B$4</c:f>
              <c:strCache>
                <c:ptCount val="1"/>
                <c:pt idx="0">
                  <c:v>Sep</c:v>
                </c:pt>
              </c:strCache>
            </c:strRef>
          </c:tx>
          <c:spPr>
            <a:ln w="28575" cap="rnd">
              <a:solidFill>
                <a:schemeClr val="accent1"/>
              </a:solidFill>
              <a:round/>
            </a:ln>
            <a:effectLst/>
          </c:spPr>
          <c:marker>
            <c:symbol val="none"/>
          </c:marker>
          <c:cat>
            <c:strRef>
              <c:f>'Source Trend'!$A$5:$A$33</c:f>
              <c:strCache>
                <c:ptCount val="28"/>
                <c:pt idx="0">
                  <c:v>29-Sep</c:v>
                </c:pt>
                <c:pt idx="1">
                  <c:v>30-Sep</c:v>
                </c:pt>
                <c:pt idx="2">
                  <c:v>1-Oct</c:v>
                </c:pt>
                <c:pt idx="3">
                  <c:v>2-Oct</c:v>
                </c:pt>
                <c:pt idx="4">
                  <c:v>3-Oct</c:v>
                </c:pt>
                <c:pt idx="5">
                  <c:v>4-Oct</c:v>
                </c:pt>
                <c:pt idx="6">
                  <c:v>5-Oct</c:v>
                </c:pt>
                <c:pt idx="7">
                  <c:v>6-Oct</c:v>
                </c:pt>
                <c:pt idx="8">
                  <c:v>7-Oct</c:v>
                </c:pt>
                <c:pt idx="9">
                  <c:v>8-Oct</c:v>
                </c:pt>
                <c:pt idx="10">
                  <c:v>9-Oct</c:v>
                </c:pt>
                <c:pt idx="11">
                  <c:v>10-Oct</c:v>
                </c:pt>
                <c:pt idx="12">
                  <c:v>11-Oct</c:v>
                </c:pt>
                <c:pt idx="13">
                  <c:v>12-Oct</c:v>
                </c:pt>
                <c:pt idx="14">
                  <c:v>13-Oct</c:v>
                </c:pt>
                <c:pt idx="15">
                  <c:v>14-Oct</c:v>
                </c:pt>
                <c:pt idx="16">
                  <c:v>15-Oct</c:v>
                </c:pt>
                <c:pt idx="17">
                  <c:v>16-Oct</c:v>
                </c:pt>
                <c:pt idx="18">
                  <c:v>17-Oct</c:v>
                </c:pt>
                <c:pt idx="19">
                  <c:v>18-Oct</c:v>
                </c:pt>
                <c:pt idx="20">
                  <c:v>19-Oct</c:v>
                </c:pt>
                <c:pt idx="21">
                  <c:v>20-Oct</c:v>
                </c:pt>
                <c:pt idx="22">
                  <c:v>21-Oct</c:v>
                </c:pt>
                <c:pt idx="23">
                  <c:v>22-Oct</c:v>
                </c:pt>
                <c:pt idx="24">
                  <c:v>23-Oct</c:v>
                </c:pt>
                <c:pt idx="25">
                  <c:v>24-Oct</c:v>
                </c:pt>
                <c:pt idx="26">
                  <c:v>25-Oct</c:v>
                </c:pt>
                <c:pt idx="27">
                  <c:v>26-Oct</c:v>
                </c:pt>
              </c:strCache>
            </c:strRef>
          </c:cat>
          <c:val>
            <c:numRef>
              <c:f>'Source Trend'!$B$5:$B$33</c:f>
              <c:numCache>
                <c:formatCode>General</c:formatCode>
                <c:ptCount val="28"/>
                <c:pt idx="0">
                  <c:v>518</c:v>
                </c:pt>
                <c:pt idx="1">
                  <c:v>640</c:v>
                </c:pt>
              </c:numCache>
            </c:numRef>
          </c:val>
          <c:smooth val="0"/>
          <c:extLst>
            <c:ext xmlns:c16="http://schemas.microsoft.com/office/drawing/2014/chart" uri="{C3380CC4-5D6E-409C-BE32-E72D297353CC}">
              <c16:uniqueId val="{00000000-C57F-4D3D-BFD1-850732E02B7F}"/>
            </c:ext>
          </c:extLst>
        </c:ser>
        <c:ser>
          <c:idx val="1"/>
          <c:order val="1"/>
          <c:tx>
            <c:strRef>
              <c:f>'Source Trend'!$C$3:$C$4</c:f>
              <c:strCache>
                <c:ptCount val="1"/>
                <c:pt idx="0">
                  <c:v>Oct</c:v>
                </c:pt>
              </c:strCache>
            </c:strRef>
          </c:tx>
          <c:spPr>
            <a:ln w="28575" cap="rnd">
              <a:solidFill>
                <a:schemeClr val="accent2"/>
              </a:solidFill>
              <a:round/>
            </a:ln>
            <a:effectLst/>
          </c:spPr>
          <c:marker>
            <c:symbol val="none"/>
          </c:marker>
          <c:cat>
            <c:strRef>
              <c:f>'Source Trend'!$A$5:$A$33</c:f>
              <c:strCache>
                <c:ptCount val="28"/>
                <c:pt idx="0">
                  <c:v>29-Sep</c:v>
                </c:pt>
                <c:pt idx="1">
                  <c:v>30-Sep</c:v>
                </c:pt>
                <c:pt idx="2">
                  <c:v>1-Oct</c:v>
                </c:pt>
                <c:pt idx="3">
                  <c:v>2-Oct</c:v>
                </c:pt>
                <c:pt idx="4">
                  <c:v>3-Oct</c:v>
                </c:pt>
                <c:pt idx="5">
                  <c:v>4-Oct</c:v>
                </c:pt>
                <c:pt idx="6">
                  <c:v>5-Oct</c:v>
                </c:pt>
                <c:pt idx="7">
                  <c:v>6-Oct</c:v>
                </c:pt>
                <c:pt idx="8">
                  <c:v>7-Oct</c:v>
                </c:pt>
                <c:pt idx="9">
                  <c:v>8-Oct</c:v>
                </c:pt>
                <c:pt idx="10">
                  <c:v>9-Oct</c:v>
                </c:pt>
                <c:pt idx="11">
                  <c:v>10-Oct</c:v>
                </c:pt>
                <c:pt idx="12">
                  <c:v>11-Oct</c:v>
                </c:pt>
                <c:pt idx="13">
                  <c:v>12-Oct</c:v>
                </c:pt>
                <c:pt idx="14">
                  <c:v>13-Oct</c:v>
                </c:pt>
                <c:pt idx="15">
                  <c:v>14-Oct</c:v>
                </c:pt>
                <c:pt idx="16">
                  <c:v>15-Oct</c:v>
                </c:pt>
                <c:pt idx="17">
                  <c:v>16-Oct</c:v>
                </c:pt>
                <c:pt idx="18">
                  <c:v>17-Oct</c:v>
                </c:pt>
                <c:pt idx="19">
                  <c:v>18-Oct</c:v>
                </c:pt>
                <c:pt idx="20">
                  <c:v>19-Oct</c:v>
                </c:pt>
                <c:pt idx="21">
                  <c:v>20-Oct</c:v>
                </c:pt>
                <c:pt idx="22">
                  <c:v>21-Oct</c:v>
                </c:pt>
                <c:pt idx="23">
                  <c:v>22-Oct</c:v>
                </c:pt>
                <c:pt idx="24">
                  <c:v>23-Oct</c:v>
                </c:pt>
                <c:pt idx="25">
                  <c:v>24-Oct</c:v>
                </c:pt>
                <c:pt idx="26">
                  <c:v>25-Oct</c:v>
                </c:pt>
                <c:pt idx="27">
                  <c:v>26-Oct</c:v>
                </c:pt>
              </c:strCache>
            </c:strRef>
          </c:cat>
          <c:val>
            <c:numRef>
              <c:f>'Source Trend'!$C$5:$C$33</c:f>
              <c:numCache>
                <c:formatCode>General</c:formatCode>
                <c:ptCount val="28"/>
                <c:pt idx="2">
                  <c:v>658</c:v>
                </c:pt>
                <c:pt idx="3">
                  <c:v>626</c:v>
                </c:pt>
                <c:pt idx="4">
                  <c:v>584</c:v>
                </c:pt>
                <c:pt idx="5">
                  <c:v>517</c:v>
                </c:pt>
                <c:pt idx="6">
                  <c:v>468</c:v>
                </c:pt>
                <c:pt idx="7">
                  <c:v>685</c:v>
                </c:pt>
                <c:pt idx="8">
                  <c:v>616</c:v>
                </c:pt>
                <c:pt idx="9">
                  <c:v>666</c:v>
                </c:pt>
                <c:pt idx="10">
                  <c:v>703</c:v>
                </c:pt>
                <c:pt idx="11">
                  <c:v>447</c:v>
                </c:pt>
                <c:pt idx="12">
                  <c:v>588</c:v>
                </c:pt>
                <c:pt idx="13">
                  <c:v>540</c:v>
                </c:pt>
                <c:pt idx="14">
                  <c:v>877</c:v>
                </c:pt>
                <c:pt idx="15">
                  <c:v>756</c:v>
                </c:pt>
                <c:pt idx="16">
                  <c:v>798</c:v>
                </c:pt>
                <c:pt idx="17">
                  <c:v>857</c:v>
                </c:pt>
                <c:pt idx="18">
                  <c:v>943</c:v>
                </c:pt>
                <c:pt idx="19">
                  <c:v>706</c:v>
                </c:pt>
                <c:pt idx="20">
                  <c:v>627</c:v>
                </c:pt>
                <c:pt idx="21">
                  <c:v>714</c:v>
                </c:pt>
                <c:pt idx="22">
                  <c:v>809</c:v>
                </c:pt>
                <c:pt idx="23">
                  <c:v>733</c:v>
                </c:pt>
                <c:pt idx="24">
                  <c:v>775</c:v>
                </c:pt>
                <c:pt idx="25">
                  <c:v>758</c:v>
                </c:pt>
                <c:pt idx="26">
                  <c:v>520</c:v>
                </c:pt>
                <c:pt idx="27">
                  <c:v>580</c:v>
                </c:pt>
              </c:numCache>
            </c:numRef>
          </c:val>
          <c:smooth val="0"/>
          <c:extLst>
            <c:ext xmlns:c16="http://schemas.microsoft.com/office/drawing/2014/chart" uri="{C3380CC4-5D6E-409C-BE32-E72D297353CC}">
              <c16:uniqueId val="{00000003-C57F-4D3D-BFD1-850732E02B7F}"/>
            </c:ext>
          </c:extLst>
        </c:ser>
        <c:dLbls>
          <c:showLegendKey val="0"/>
          <c:showVal val="0"/>
          <c:showCatName val="0"/>
          <c:showSerName val="0"/>
          <c:showPercent val="0"/>
          <c:showBubbleSize val="0"/>
        </c:dLbls>
        <c:smooth val="0"/>
        <c:axId val="796437360"/>
        <c:axId val="796439440"/>
      </c:lineChart>
      <c:catAx>
        <c:axId val="796437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439440"/>
        <c:crosses val="autoZero"/>
        <c:auto val="1"/>
        <c:lblAlgn val="ctr"/>
        <c:lblOffset val="100"/>
        <c:noMultiLvlLbl val="0"/>
      </c:catAx>
      <c:valAx>
        <c:axId val="796439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437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45720</xdr:colOff>
      <xdr:row>1</xdr:row>
      <xdr:rowOff>148590</xdr:rowOff>
    </xdr:from>
    <xdr:to>
      <xdr:col>12</xdr:col>
      <xdr:colOff>350520</xdr:colOff>
      <xdr:row>16</xdr:row>
      <xdr:rowOff>148590</xdr:rowOff>
    </xdr:to>
    <xdr:graphicFrame macro="">
      <xdr:nvGraphicFramePr>
        <xdr:cNvPr id="2" name="Chart 1">
          <a:extLst>
            <a:ext uri="{FF2B5EF4-FFF2-40B4-BE49-F238E27FC236}">
              <a16:creationId xmlns:a16="http://schemas.microsoft.com/office/drawing/2014/main" id="{6736D1D8-5116-4F26-81C3-EC0EA9CBD3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7620</xdr:colOff>
      <xdr:row>17</xdr:row>
      <xdr:rowOff>160020</xdr:rowOff>
    </xdr:from>
    <xdr:to>
      <xdr:col>8</xdr:col>
      <xdr:colOff>7620</xdr:colOff>
      <xdr:row>31</xdr:row>
      <xdr:rowOff>66675</xdr:rowOff>
    </xdr:to>
    <mc:AlternateContent xmlns:mc="http://schemas.openxmlformats.org/markup-compatibility/2006">
      <mc:Choice xmlns:a14="http://schemas.microsoft.com/office/drawing/2010/main" Requires="a14">
        <xdr:graphicFrame macro="">
          <xdr:nvGraphicFramePr>
            <xdr:cNvPr id="3" name="Session source">
              <a:extLst>
                <a:ext uri="{FF2B5EF4-FFF2-40B4-BE49-F238E27FC236}">
                  <a16:creationId xmlns:a16="http://schemas.microsoft.com/office/drawing/2014/main" id="{E94CD2C5-C96E-4F1D-B881-84D1C6B16787}"/>
                </a:ext>
              </a:extLst>
            </xdr:cNvPr>
            <xdr:cNvGraphicFramePr/>
          </xdr:nvGraphicFramePr>
          <xdr:xfrm>
            <a:off x="0" y="0"/>
            <a:ext cx="0" cy="0"/>
          </xdr:xfrm>
          <a:graphic>
            <a:graphicData uri="http://schemas.microsoft.com/office/drawing/2010/slicer">
              <sle:slicer xmlns:sle="http://schemas.microsoft.com/office/drawing/2010/slicer" name="Session source"/>
            </a:graphicData>
          </a:graphic>
        </xdr:graphicFrame>
      </mc:Choice>
      <mc:Fallback>
        <xdr:sp macro="" textlink="">
          <xdr:nvSpPr>
            <xdr:cNvPr id="0" name=""/>
            <xdr:cNvSpPr>
              <a:spLocks noTextEdit="1"/>
            </xdr:cNvSpPr>
          </xdr:nvSpPr>
          <xdr:spPr>
            <a:xfrm>
              <a:off x="3764280" y="32689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99060</xdr:colOff>
      <xdr:row>17</xdr:row>
      <xdr:rowOff>152400</xdr:rowOff>
    </xdr:from>
    <xdr:to>
      <xdr:col>11</xdr:col>
      <xdr:colOff>99060</xdr:colOff>
      <xdr:row>26</xdr:row>
      <xdr:rowOff>36195</xdr:rowOff>
    </xdr:to>
    <mc:AlternateContent xmlns:mc="http://schemas.openxmlformats.org/markup-compatibility/2006">
      <mc:Choice xmlns:a14="http://schemas.microsoft.com/office/drawing/2010/main" Requires="a14">
        <xdr:graphicFrame macro="">
          <xdr:nvGraphicFramePr>
            <xdr:cNvPr id="4" name="mon_no">
              <a:extLst>
                <a:ext uri="{FF2B5EF4-FFF2-40B4-BE49-F238E27FC236}">
                  <a16:creationId xmlns:a16="http://schemas.microsoft.com/office/drawing/2014/main" id="{B876021A-BC0A-449D-8A71-67F273487A1C}"/>
                </a:ext>
              </a:extLst>
            </xdr:cNvPr>
            <xdr:cNvGraphicFramePr/>
          </xdr:nvGraphicFramePr>
          <xdr:xfrm>
            <a:off x="0" y="0"/>
            <a:ext cx="0" cy="0"/>
          </xdr:xfrm>
          <a:graphic>
            <a:graphicData uri="http://schemas.microsoft.com/office/drawing/2010/slicer">
              <sle:slicer xmlns:sle="http://schemas.microsoft.com/office/drawing/2010/slicer" name="mon_no"/>
            </a:graphicData>
          </a:graphic>
        </xdr:graphicFrame>
      </mc:Choice>
      <mc:Fallback>
        <xdr:sp macro="" textlink="">
          <xdr:nvSpPr>
            <xdr:cNvPr id="0" name=""/>
            <xdr:cNvSpPr>
              <a:spLocks noTextEdit="1"/>
            </xdr:cNvSpPr>
          </xdr:nvSpPr>
          <xdr:spPr>
            <a:xfrm>
              <a:off x="5684520" y="3261360"/>
              <a:ext cx="1828800" cy="15297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45720</xdr:colOff>
      <xdr:row>2</xdr:row>
      <xdr:rowOff>34290</xdr:rowOff>
    </xdr:from>
    <xdr:to>
      <xdr:col>10</xdr:col>
      <xdr:colOff>350520</xdr:colOff>
      <xdr:row>17</xdr:row>
      <xdr:rowOff>34290</xdr:rowOff>
    </xdr:to>
    <xdr:graphicFrame macro="">
      <xdr:nvGraphicFramePr>
        <xdr:cNvPr id="2" name="Chart 1">
          <a:extLst>
            <a:ext uri="{FF2B5EF4-FFF2-40B4-BE49-F238E27FC236}">
              <a16:creationId xmlns:a16="http://schemas.microsoft.com/office/drawing/2014/main" id="{EB8B9C7F-E9A5-4DC1-9D65-328AB31390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327660</xdr:colOff>
      <xdr:row>9</xdr:row>
      <xdr:rowOff>83820</xdr:rowOff>
    </xdr:from>
    <xdr:to>
      <xdr:col>3</xdr:col>
      <xdr:colOff>289560</xdr:colOff>
      <xdr:row>22</xdr:row>
      <xdr:rowOff>0</xdr:rowOff>
    </xdr:to>
    <xdr:graphicFrame macro="">
      <xdr:nvGraphicFramePr>
        <xdr:cNvPr id="2" name="Chart 1">
          <a:extLst>
            <a:ext uri="{FF2B5EF4-FFF2-40B4-BE49-F238E27FC236}">
              <a16:creationId xmlns:a16="http://schemas.microsoft.com/office/drawing/2014/main" id="{8477915E-117D-4AF6-A15C-767F14FEEF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358140</xdr:colOff>
      <xdr:row>8</xdr:row>
      <xdr:rowOff>137160</xdr:rowOff>
    </xdr:from>
    <xdr:to>
      <xdr:col>1</xdr:col>
      <xdr:colOff>304800</xdr:colOff>
      <xdr:row>22</xdr:row>
      <xdr:rowOff>43815</xdr:rowOff>
    </xdr:to>
    <mc:AlternateContent xmlns:mc="http://schemas.openxmlformats.org/markup-compatibility/2006">
      <mc:Choice xmlns:a14="http://schemas.microsoft.com/office/drawing/2010/main" Requires="a14">
        <xdr:graphicFrame macro="">
          <xdr:nvGraphicFramePr>
            <xdr:cNvPr id="3" name="Session source 1">
              <a:extLst>
                <a:ext uri="{FF2B5EF4-FFF2-40B4-BE49-F238E27FC236}">
                  <a16:creationId xmlns:a16="http://schemas.microsoft.com/office/drawing/2014/main" id="{47FD958B-9252-48BA-A9FB-777A4CF894B9}"/>
                </a:ext>
              </a:extLst>
            </xdr:cNvPr>
            <xdr:cNvGraphicFramePr/>
          </xdr:nvGraphicFramePr>
          <xdr:xfrm>
            <a:off x="0" y="0"/>
            <a:ext cx="0" cy="0"/>
          </xdr:xfrm>
          <a:graphic>
            <a:graphicData uri="http://schemas.microsoft.com/office/drawing/2010/slicer">
              <sle:slicer xmlns:sle="http://schemas.microsoft.com/office/drawing/2010/slicer" name="Session source 1"/>
            </a:graphicData>
          </a:graphic>
        </xdr:graphicFrame>
      </mc:Choice>
      <mc:Fallback>
        <xdr:sp macro="" textlink="">
          <xdr:nvSpPr>
            <xdr:cNvPr id="0" name=""/>
            <xdr:cNvSpPr>
              <a:spLocks noTextEdit="1"/>
            </xdr:cNvSpPr>
          </xdr:nvSpPr>
          <xdr:spPr>
            <a:xfrm>
              <a:off x="358140" y="16002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396240</xdr:colOff>
      <xdr:row>8</xdr:row>
      <xdr:rowOff>129540</xdr:rowOff>
    </xdr:from>
    <xdr:to>
      <xdr:col>2</xdr:col>
      <xdr:colOff>7620</xdr:colOff>
      <xdr:row>17</xdr:row>
      <xdr:rowOff>13335</xdr:rowOff>
    </xdr:to>
    <mc:AlternateContent xmlns:mc="http://schemas.openxmlformats.org/markup-compatibility/2006">
      <mc:Choice xmlns:a14="http://schemas.microsoft.com/office/drawing/2010/main" Requires="a14">
        <xdr:graphicFrame macro="">
          <xdr:nvGraphicFramePr>
            <xdr:cNvPr id="4" name="mon_no 1">
              <a:extLst>
                <a:ext uri="{FF2B5EF4-FFF2-40B4-BE49-F238E27FC236}">
                  <a16:creationId xmlns:a16="http://schemas.microsoft.com/office/drawing/2014/main" id="{44A8B947-FD42-4DED-A95E-35BAFB755F6F}"/>
                </a:ext>
              </a:extLst>
            </xdr:cNvPr>
            <xdr:cNvGraphicFramePr/>
          </xdr:nvGraphicFramePr>
          <xdr:xfrm>
            <a:off x="0" y="0"/>
            <a:ext cx="0" cy="0"/>
          </xdr:xfrm>
          <a:graphic>
            <a:graphicData uri="http://schemas.microsoft.com/office/drawing/2010/slicer">
              <sle:slicer xmlns:sle="http://schemas.microsoft.com/office/drawing/2010/slicer" name="mon_no 1"/>
            </a:graphicData>
          </a:graphic>
        </xdr:graphicFrame>
      </mc:Choice>
      <mc:Fallback>
        <xdr:sp macro="" textlink="">
          <xdr:nvSpPr>
            <xdr:cNvPr id="0" name=""/>
            <xdr:cNvSpPr>
              <a:spLocks noTextEdit="1"/>
            </xdr:cNvSpPr>
          </xdr:nvSpPr>
          <xdr:spPr>
            <a:xfrm>
              <a:off x="2278380" y="1592580"/>
              <a:ext cx="1828800" cy="15297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57.442885648146" createdVersion="7" refreshedVersion="7" minRefreshableVersion="3" recordCount="28" xr:uid="{E7768507-2653-4A52-B363-7C629D352E79}">
  <cacheSource type="worksheet">
    <worksheetSource name="ga4_sessions"/>
  </cacheSource>
  <cacheFields count="9">
    <cacheField name="Session source" numFmtId="0">
      <sharedItems/>
    </cacheField>
    <cacheField name="google" numFmtId="0">
      <sharedItems containsSemiMixedTypes="0" containsString="0" containsNumber="1" containsInteger="1" minValue="142" maxValue="340"/>
    </cacheField>
    <cacheField name="(direct)" numFmtId="0">
      <sharedItems containsSemiMixedTypes="0" containsString="0" containsNumber="1" containsInteger="1" minValue="47" maxValue="114"/>
    </cacheField>
    <cacheField name="chatgpt.com" numFmtId="0">
      <sharedItems containsSemiMixedTypes="0" containsString="0" containsNumber="1" containsInteger="1" minValue="3" maxValue="21"/>
    </cacheField>
    <cacheField name="bing" numFmtId="0">
      <sharedItems containsSemiMixedTypes="0" containsString="0" containsNumber="1" containsInteger="1" minValue="0" maxValue="8"/>
    </cacheField>
    <cacheField name="(not set)" numFmtId="0">
      <sharedItems containsSemiMixedTypes="0" containsString="0" containsNumber="1" containsInteger="1" minValue="0" maxValue="4"/>
    </cacheField>
    <cacheField name="Totals" numFmtId="0">
      <sharedItems containsSemiMixedTypes="0" containsString="0" containsNumber="1" containsInteger="1" minValue="220" maxValue="476"/>
    </cacheField>
    <cacheField name="mon_no" numFmtId="0">
      <sharedItems containsSemiMixedTypes="0" containsString="0" containsNumber="1" containsInteger="1" minValue="9" maxValue="10"/>
    </cacheField>
    <cacheField name="Custom" numFmtId="0">
      <sharedItems containsBlank="1" count="3">
        <s v="October"/>
        <s v="September"/>
        <m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57.467966087963" createdVersion="7" refreshedVersion="7" minRefreshableVersion="3" recordCount="28" xr:uid="{06B277E8-6985-41AE-A8F9-3BAFFE68B487}">
  <cacheSource type="worksheet">
    <worksheetSource ref="A1:J29" sheet="tbl_DailySources"/>
  </cacheSource>
  <cacheFields count="11">
    <cacheField name="Session source" numFmtId="14">
      <sharedItems containsSemiMixedTypes="0" containsNonDate="0" containsDate="1" containsString="0" minDate="2025-09-29T00:00:00" maxDate="2025-10-27T00:00:00" count="28">
        <d v="2025-10-17T00:00:00"/>
        <d v="2025-10-13T00:00:00"/>
        <d v="2025-10-16T00:00:00"/>
        <d v="2025-10-21T00:00:00"/>
        <d v="2025-10-15T00:00:00"/>
        <d v="2025-10-23T00:00:00"/>
        <d v="2025-10-24T00:00:00"/>
        <d v="2025-10-14T00:00:00"/>
        <d v="2025-10-22T00:00:00"/>
        <d v="2025-10-20T00:00:00"/>
        <d v="2025-10-18T00:00:00"/>
        <d v="2025-10-09T00:00:00"/>
        <d v="2025-10-06T00:00:00"/>
        <d v="2025-10-08T00:00:00"/>
        <d v="2025-10-01T00:00:00"/>
        <d v="2025-09-30T00:00:00"/>
        <d v="2025-10-02T00:00:00"/>
        <d v="2025-10-19T00:00:00"/>
        <d v="2025-10-07T00:00:00"/>
        <d v="2025-10-11T00:00:00"/>
        <d v="2025-10-03T00:00:00"/>
        <d v="2025-10-26T00:00:00"/>
        <d v="2025-10-12T00:00:00"/>
        <d v="2025-09-29T00:00:00"/>
        <d v="2025-10-25T00:00:00"/>
        <d v="2025-10-04T00:00:00"/>
        <d v="2025-10-05T00:00:00"/>
        <d v="2025-10-10T00:00:00"/>
      </sharedItems>
      <fieldGroup par="10" base="0">
        <rangePr groupBy="days" startDate="2025-09-29T00:00:00" endDate="2025-10-27T00:00:00"/>
        <groupItems count="368">
          <s v="&lt;9/29/202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0/27/2025"/>
        </groupItems>
      </fieldGroup>
    </cacheField>
    <cacheField name="google" numFmtId="0">
      <sharedItems containsSemiMixedTypes="0" containsString="0" containsNumber="1" containsInteger="1" minValue="142" maxValue="340"/>
    </cacheField>
    <cacheField name="(direct)" numFmtId="0">
      <sharedItems containsSemiMixedTypes="0" containsString="0" containsNumber="1" containsInteger="1" minValue="47" maxValue="114"/>
    </cacheField>
    <cacheField name="chatgpt.com" numFmtId="0">
      <sharedItems containsSemiMixedTypes="0" containsString="0" containsNumber="1" containsInteger="1" minValue="3" maxValue="21"/>
    </cacheField>
    <cacheField name="bing" numFmtId="0">
      <sharedItems containsSemiMixedTypes="0" containsString="0" containsNumber="1" containsInteger="1" minValue="0" maxValue="8"/>
    </cacheField>
    <cacheField name="(not set)" numFmtId="0">
      <sharedItems containsSemiMixedTypes="0" containsString="0" containsNumber="1" containsInteger="1" minValue="0" maxValue="4"/>
    </cacheField>
    <cacheField name="Totals" numFmtId="0">
      <sharedItems containsSemiMixedTypes="0" containsString="0" containsNumber="1" containsInteger="1" minValue="220" maxValue="476"/>
    </cacheField>
    <cacheField name="mon_no" numFmtId="0">
      <sharedItems containsSemiMixedTypes="0" containsString="0" containsNumber="1" containsInteger="1" minValue="9" maxValue="10" count="2">
        <n v="10"/>
        <n v="9"/>
      </sharedItems>
    </cacheField>
    <cacheField name="Totals2" numFmtId="0">
      <sharedItems containsSemiMixedTypes="0" containsString="0" containsNumber="1" containsInteger="1" minValue="447" maxValue="943"/>
    </cacheField>
    <cacheField name="MonthName" numFmtId="0">
      <sharedItems/>
    </cacheField>
    <cacheField name="Months" numFmtId="0" databaseField="0">
      <fieldGroup base="0">
        <rangePr groupBy="months" startDate="2025-09-29T00:00:00" endDate="2025-10-27T00:00:00"/>
        <groupItems count="14">
          <s v="&lt;9/29/2025"/>
          <s v="Jan"/>
          <s v="Feb"/>
          <s v="Mar"/>
          <s v="Apr"/>
          <s v="May"/>
          <s v="Jun"/>
          <s v="Jul"/>
          <s v="Aug"/>
          <s v="Sep"/>
          <s v="Oct"/>
          <s v="Nov"/>
          <s v="Dec"/>
          <s v="&gt;10/27/2025"/>
        </groupItems>
      </fieldGroup>
    </cacheField>
  </cacheFields>
  <extLst>
    <ext xmlns:x14="http://schemas.microsoft.com/office/spreadsheetml/2009/9/main" uri="{725AE2AE-9491-48be-B2B4-4EB974FC3084}">
      <x14:pivotCacheDefinition pivotCacheId="16656086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s v="20251017"/>
    <n v="340"/>
    <n v="109"/>
    <n v="3"/>
    <n v="4"/>
    <n v="1"/>
    <n v="476"/>
    <n v="10"/>
    <x v="0"/>
  </r>
  <r>
    <s v="20251013"/>
    <n v="340"/>
    <n v="75"/>
    <n v="6"/>
    <n v="3"/>
    <n v="2"/>
    <n v="441"/>
    <n v="10"/>
    <x v="0"/>
  </r>
  <r>
    <s v="20251016"/>
    <n v="306"/>
    <n v="96"/>
    <n v="8"/>
    <n v="8"/>
    <n v="2"/>
    <n v="427"/>
    <n v="10"/>
    <x v="0"/>
  </r>
  <r>
    <s v="20251021"/>
    <n v="265"/>
    <n v="114"/>
    <n v="11"/>
    <n v="3"/>
    <n v="3"/>
    <n v="403"/>
    <n v="10"/>
    <x v="0"/>
  </r>
  <r>
    <s v="20251015"/>
    <n v="293"/>
    <n v="84"/>
    <n v="5"/>
    <n v="2"/>
    <n v="4"/>
    <n v="400"/>
    <n v="10"/>
    <x v="0"/>
  </r>
  <r>
    <s v="20251023"/>
    <n v="274"/>
    <n v="89"/>
    <n v="9"/>
    <n v="2"/>
    <n v="3"/>
    <n v="388"/>
    <n v="10"/>
    <x v="0"/>
  </r>
  <r>
    <s v="20251024"/>
    <n v="273"/>
    <n v="83"/>
    <n v="10"/>
    <n v="2"/>
    <n v="2"/>
    <n v="378"/>
    <n v="10"/>
    <x v="0"/>
  </r>
  <r>
    <s v="20251014"/>
    <n v="265"/>
    <n v="84"/>
    <n v="15"/>
    <n v="2"/>
    <n v="3"/>
    <n v="377"/>
    <n v="10"/>
    <x v="0"/>
  </r>
  <r>
    <s v="20251022"/>
    <n v="234"/>
    <n v="111"/>
    <n v="10"/>
    <n v="1"/>
    <n v="2"/>
    <n v="365"/>
    <n v="10"/>
    <x v="0"/>
  </r>
  <r>
    <s v="20251020"/>
    <n v="236"/>
    <n v="100"/>
    <n v="6"/>
    <n v="6"/>
    <n v="0"/>
    <n v="356"/>
    <n v="10"/>
    <x v="0"/>
  </r>
  <r>
    <s v="20251018"/>
    <n v="268"/>
    <n v="68"/>
    <n v="8"/>
    <n v="2"/>
    <n v="0"/>
    <n v="350"/>
    <n v="10"/>
    <x v="0"/>
  </r>
  <r>
    <s v="20251009"/>
    <n v="261"/>
    <n v="78"/>
    <n v="5"/>
    <n v="1"/>
    <n v="0"/>
    <n v="348"/>
    <n v="10"/>
    <x v="0"/>
  </r>
  <r>
    <s v="20251006"/>
    <n v="225"/>
    <n v="76"/>
    <n v="21"/>
    <n v="5"/>
    <n v="1"/>
    <n v="347"/>
    <n v="10"/>
    <x v="0"/>
  </r>
  <r>
    <s v="20251008"/>
    <n v="236"/>
    <n v="79"/>
    <n v="7"/>
    <n v="4"/>
    <n v="1"/>
    <n v="329"/>
    <n v="10"/>
    <x v="0"/>
  </r>
  <r>
    <s v="20251001"/>
    <n v="231"/>
    <n v="73"/>
    <n v="11"/>
    <n v="4"/>
    <n v="2"/>
    <n v="327"/>
    <n v="10"/>
    <x v="0"/>
  </r>
  <r>
    <s v="20250930"/>
    <n v="233"/>
    <n v="69"/>
    <n v="5"/>
    <n v="5"/>
    <n v="1"/>
    <n v="318"/>
    <n v="9"/>
    <x v="1"/>
  </r>
  <r>
    <s v="20251002"/>
    <n v="218"/>
    <n v="70"/>
    <n v="13"/>
    <n v="1"/>
    <n v="1"/>
    <n v="313"/>
    <n v="10"/>
    <x v="0"/>
  </r>
  <r>
    <s v="20251019"/>
    <n v="230"/>
    <n v="68"/>
    <n v="4"/>
    <n v="2"/>
    <n v="2"/>
    <n v="311"/>
    <n v="10"/>
    <x v="0"/>
  </r>
  <r>
    <s v="20251007"/>
    <n v="222"/>
    <n v="62"/>
    <n v="7"/>
    <n v="5"/>
    <n v="2"/>
    <n v="308"/>
    <n v="10"/>
    <x v="0"/>
  </r>
  <r>
    <s v="20251011"/>
    <n v="220"/>
    <n v="59"/>
    <n v="3"/>
    <n v="2"/>
    <n v="2"/>
    <n v="292"/>
    <n v="10"/>
    <x v="0"/>
  </r>
  <r>
    <s v="20251003"/>
    <n v="195"/>
    <n v="74"/>
    <n v="6"/>
    <n v="6"/>
    <n v="2"/>
    <n v="291"/>
    <n v="10"/>
    <x v="0"/>
  </r>
  <r>
    <s v="20251026"/>
    <n v="199"/>
    <n v="70"/>
    <n v="13"/>
    <n v="1"/>
    <n v="1"/>
    <n v="286"/>
    <n v="10"/>
    <x v="0"/>
  </r>
  <r>
    <s v="20251012"/>
    <n v="201"/>
    <n v="49"/>
    <n v="8"/>
    <n v="4"/>
    <n v="1"/>
    <n v="267"/>
    <n v="10"/>
    <x v="0"/>
  </r>
  <r>
    <s v="20250929"/>
    <n v="197"/>
    <n v="47"/>
    <n v="4"/>
    <n v="2"/>
    <n v="1"/>
    <n v="258"/>
    <n v="9"/>
    <x v="1"/>
  </r>
  <r>
    <s v="20251025"/>
    <n v="193"/>
    <n v="51"/>
    <n v="4"/>
    <n v="2"/>
    <n v="1"/>
    <n v="259"/>
    <n v="10"/>
    <x v="0"/>
  </r>
  <r>
    <s v="20251004"/>
    <n v="192"/>
    <n v="52"/>
    <n v="5"/>
    <n v="1"/>
    <n v="0"/>
    <n v="257"/>
    <n v="10"/>
    <x v="0"/>
  </r>
  <r>
    <s v="20251005"/>
    <n v="164"/>
    <n v="48"/>
    <n v="10"/>
    <n v="3"/>
    <n v="1"/>
    <n v="232"/>
    <n v="10"/>
    <x v="0"/>
  </r>
  <r>
    <s v="20251010"/>
    <n v="142"/>
    <n v="66"/>
    <n v="6"/>
    <n v="0"/>
    <n v="3"/>
    <n v="220"/>
    <n v="1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n v="340"/>
    <n v="109"/>
    <n v="3"/>
    <n v="4"/>
    <n v="1"/>
    <n v="476"/>
    <x v="0"/>
    <n v="943"/>
    <s v="October"/>
  </r>
  <r>
    <x v="1"/>
    <n v="340"/>
    <n v="75"/>
    <n v="6"/>
    <n v="3"/>
    <n v="2"/>
    <n v="441"/>
    <x v="0"/>
    <n v="877"/>
    <s v="October"/>
  </r>
  <r>
    <x v="2"/>
    <n v="306"/>
    <n v="96"/>
    <n v="8"/>
    <n v="8"/>
    <n v="2"/>
    <n v="427"/>
    <x v="0"/>
    <n v="857"/>
    <s v="October"/>
  </r>
  <r>
    <x v="3"/>
    <n v="265"/>
    <n v="114"/>
    <n v="11"/>
    <n v="3"/>
    <n v="3"/>
    <n v="403"/>
    <x v="0"/>
    <n v="809"/>
    <s v="October"/>
  </r>
  <r>
    <x v="4"/>
    <n v="293"/>
    <n v="84"/>
    <n v="5"/>
    <n v="2"/>
    <n v="4"/>
    <n v="400"/>
    <x v="0"/>
    <n v="798"/>
    <s v="October"/>
  </r>
  <r>
    <x v="5"/>
    <n v="274"/>
    <n v="89"/>
    <n v="9"/>
    <n v="2"/>
    <n v="3"/>
    <n v="388"/>
    <x v="0"/>
    <n v="775"/>
    <s v="October"/>
  </r>
  <r>
    <x v="6"/>
    <n v="273"/>
    <n v="83"/>
    <n v="10"/>
    <n v="2"/>
    <n v="2"/>
    <n v="378"/>
    <x v="0"/>
    <n v="758"/>
    <s v="October"/>
  </r>
  <r>
    <x v="7"/>
    <n v="265"/>
    <n v="84"/>
    <n v="15"/>
    <n v="2"/>
    <n v="3"/>
    <n v="377"/>
    <x v="0"/>
    <n v="756"/>
    <s v="October"/>
  </r>
  <r>
    <x v="8"/>
    <n v="234"/>
    <n v="111"/>
    <n v="10"/>
    <n v="1"/>
    <n v="2"/>
    <n v="365"/>
    <x v="0"/>
    <n v="733"/>
    <s v="October"/>
  </r>
  <r>
    <x v="9"/>
    <n v="236"/>
    <n v="100"/>
    <n v="6"/>
    <n v="6"/>
    <n v="0"/>
    <n v="356"/>
    <x v="0"/>
    <n v="714"/>
    <s v="October"/>
  </r>
  <r>
    <x v="10"/>
    <n v="268"/>
    <n v="68"/>
    <n v="8"/>
    <n v="2"/>
    <n v="0"/>
    <n v="350"/>
    <x v="0"/>
    <n v="706"/>
    <s v="October"/>
  </r>
  <r>
    <x v="11"/>
    <n v="261"/>
    <n v="78"/>
    <n v="5"/>
    <n v="1"/>
    <n v="0"/>
    <n v="348"/>
    <x v="0"/>
    <n v="703"/>
    <s v="October"/>
  </r>
  <r>
    <x v="12"/>
    <n v="225"/>
    <n v="76"/>
    <n v="21"/>
    <n v="5"/>
    <n v="1"/>
    <n v="347"/>
    <x v="0"/>
    <n v="685"/>
    <s v="October"/>
  </r>
  <r>
    <x v="13"/>
    <n v="236"/>
    <n v="79"/>
    <n v="7"/>
    <n v="4"/>
    <n v="1"/>
    <n v="329"/>
    <x v="0"/>
    <n v="666"/>
    <s v="October"/>
  </r>
  <r>
    <x v="14"/>
    <n v="231"/>
    <n v="73"/>
    <n v="11"/>
    <n v="4"/>
    <n v="2"/>
    <n v="327"/>
    <x v="0"/>
    <n v="658"/>
    <s v="October"/>
  </r>
  <r>
    <x v="15"/>
    <n v="233"/>
    <n v="69"/>
    <n v="5"/>
    <n v="5"/>
    <n v="1"/>
    <n v="318"/>
    <x v="1"/>
    <n v="640"/>
    <s v="September"/>
  </r>
  <r>
    <x v="16"/>
    <n v="218"/>
    <n v="70"/>
    <n v="13"/>
    <n v="1"/>
    <n v="1"/>
    <n v="313"/>
    <x v="0"/>
    <n v="626"/>
    <s v="October"/>
  </r>
  <r>
    <x v="17"/>
    <n v="230"/>
    <n v="68"/>
    <n v="4"/>
    <n v="2"/>
    <n v="2"/>
    <n v="311"/>
    <x v="0"/>
    <n v="627"/>
    <s v="October"/>
  </r>
  <r>
    <x v="18"/>
    <n v="222"/>
    <n v="62"/>
    <n v="7"/>
    <n v="5"/>
    <n v="2"/>
    <n v="308"/>
    <x v="0"/>
    <n v="616"/>
    <s v="October"/>
  </r>
  <r>
    <x v="19"/>
    <n v="220"/>
    <n v="59"/>
    <n v="3"/>
    <n v="2"/>
    <n v="2"/>
    <n v="292"/>
    <x v="0"/>
    <n v="588"/>
    <s v="October"/>
  </r>
  <r>
    <x v="20"/>
    <n v="195"/>
    <n v="74"/>
    <n v="6"/>
    <n v="6"/>
    <n v="2"/>
    <n v="291"/>
    <x v="0"/>
    <n v="584"/>
    <s v="October"/>
  </r>
  <r>
    <x v="21"/>
    <n v="199"/>
    <n v="70"/>
    <n v="13"/>
    <n v="1"/>
    <n v="1"/>
    <n v="286"/>
    <x v="0"/>
    <n v="580"/>
    <s v="October"/>
  </r>
  <r>
    <x v="22"/>
    <n v="201"/>
    <n v="49"/>
    <n v="8"/>
    <n v="4"/>
    <n v="1"/>
    <n v="267"/>
    <x v="0"/>
    <n v="540"/>
    <s v="October"/>
  </r>
  <r>
    <x v="23"/>
    <n v="197"/>
    <n v="47"/>
    <n v="4"/>
    <n v="2"/>
    <n v="1"/>
    <n v="258"/>
    <x v="1"/>
    <n v="518"/>
    <s v="September"/>
  </r>
  <r>
    <x v="24"/>
    <n v="193"/>
    <n v="51"/>
    <n v="4"/>
    <n v="2"/>
    <n v="1"/>
    <n v="259"/>
    <x v="0"/>
    <n v="520"/>
    <s v="October"/>
  </r>
  <r>
    <x v="25"/>
    <n v="192"/>
    <n v="52"/>
    <n v="5"/>
    <n v="1"/>
    <n v="0"/>
    <n v="257"/>
    <x v="0"/>
    <n v="517"/>
    <s v="October"/>
  </r>
  <r>
    <x v="26"/>
    <n v="164"/>
    <n v="48"/>
    <n v="10"/>
    <n v="3"/>
    <n v="1"/>
    <n v="232"/>
    <x v="0"/>
    <n v="468"/>
    <s v="October"/>
  </r>
  <r>
    <x v="27"/>
    <n v="142"/>
    <n v="66"/>
    <n v="6"/>
    <n v="0"/>
    <n v="3"/>
    <n v="220"/>
    <x v="0"/>
    <n v="447"/>
    <s v="Octobe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1BE334-D76D-425F-B4DF-573DDACC71A4}" name="PivotTable3"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33" firstHeaderRow="1" firstDataRow="2" firstDataCol="1"/>
  <pivotFields count="11">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items count="3">
        <item x="1"/>
        <item x="0"/>
        <item t="default"/>
      </items>
    </pivotField>
    <pivotField dataField="1" showAll="0"/>
    <pivotField showAll="0"/>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29">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t="grand">
      <x/>
    </i>
  </rowItems>
  <colFields count="1">
    <field x="10"/>
  </colFields>
  <colItems count="3">
    <i>
      <x v="9"/>
    </i>
    <i>
      <x v="10"/>
    </i>
    <i t="grand">
      <x/>
    </i>
  </colItems>
  <dataFields count="1">
    <dataField name="Sum of Totals2" fld="8" baseField="0" baseItem="0"/>
  </dataFields>
  <chartFormats count="4">
    <chartFormat chart="1" format="2" series="1">
      <pivotArea type="data" outline="0" fieldPosition="0">
        <references count="2">
          <reference field="4294967294" count="1" selected="0">
            <x v="0"/>
          </reference>
          <reference field="10" count="1" selected="0">
            <x v="9"/>
          </reference>
        </references>
      </pivotArea>
    </chartFormat>
    <chartFormat chart="1" format="3" series="1">
      <pivotArea type="data" outline="0" fieldPosition="0">
        <references count="2">
          <reference field="4294967294" count="1" selected="0">
            <x v="0"/>
          </reference>
          <reference field="10" count="1" selected="0">
            <x v="10"/>
          </reference>
        </references>
      </pivotArea>
    </chartFormat>
    <chartFormat chart="2" format="0" series="1">
      <pivotArea type="data" outline="0" fieldPosition="0">
        <references count="2">
          <reference field="4294967294" count="1" selected="0">
            <x v="0"/>
          </reference>
          <reference field="10" count="1" selected="0">
            <x v="9"/>
          </reference>
        </references>
      </pivotArea>
    </chartFormat>
    <chartFormat chart="2" format="1" series="1">
      <pivotArea type="data" outline="0" fieldPosition="0">
        <references count="2">
          <reference field="4294967294" count="1" selected="0">
            <x v="0"/>
          </reference>
          <reference field="10"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5BD7AF-F482-40CF-BF52-6EFA55860CD8}" name="PivotTable1"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5:B8" firstHeaderRow="1" firstDataRow="1" firstDataCol="1"/>
  <pivotFields count="9">
    <pivotField showAll="0"/>
    <pivotField showAll="0"/>
    <pivotField showAll="0"/>
    <pivotField showAll="0"/>
    <pivotField showAll="0"/>
    <pivotField showAll="0"/>
    <pivotField dataField="1" showAll="0"/>
    <pivotField showAll="0"/>
    <pivotField axis="axisRow" showAll="0">
      <items count="4">
        <item x="1"/>
        <item x="0"/>
        <item m="1" x="2"/>
        <item t="default"/>
      </items>
    </pivotField>
  </pivotFields>
  <rowFields count="1">
    <field x="8"/>
  </rowFields>
  <rowItems count="3">
    <i>
      <x/>
    </i>
    <i>
      <x v="1"/>
    </i>
    <i t="grand">
      <x/>
    </i>
  </rowItems>
  <colItems count="1">
    <i/>
  </colItems>
  <dataFields count="1">
    <dataField name="Sum of Totals" fld="6" baseField="8" baseItem="0" numFmtId="171"/>
  </dataFields>
  <formats count="1">
    <format dxfId="13">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C0539EB8-A0F6-4D13-9EA5-E0FA372D273A}" autoFormatId="16" applyNumberFormats="0" applyBorderFormats="0" applyFontFormats="0" applyPatternFormats="0" applyAlignmentFormats="0" applyWidthHeightFormats="0">
  <queryTableRefresh nextId="11">
    <queryTableFields count="10">
      <queryTableField id="1" name="Session primary channel group (Default Channel Group)" tableColumnId="1"/>
      <queryTableField id="2" name="Sessions" tableColumnId="2"/>
      <queryTableField id="3" name="Engaged sessions" tableColumnId="3"/>
      <queryTableField id="4" name="Engagement rate" tableColumnId="4"/>
      <queryTableField id="5" name="Average engagement time per session" tableColumnId="5"/>
      <queryTableField id="6" name="Events per session" tableColumnId="6"/>
      <queryTableField id="7" name="Event count" tableColumnId="7"/>
      <queryTableField id="8" name="Key events" tableColumnId="8"/>
      <queryTableField id="9" name="Session key event rate" tableColumnId="9"/>
      <queryTableField id="10" name="Total revenue" tableColumnId="1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06C25561-0B63-4C3B-A36B-F34CA6A99434}" autoFormatId="16" applyNumberFormats="0" applyBorderFormats="0" applyFontFormats="0" applyPatternFormats="0" applyAlignmentFormats="0" applyWidthHeightFormats="0">
  <queryTableRefresh nextId="12">
    <queryTableFields count="9">
      <queryTableField id="1" name="Session source" tableColumnId="1"/>
      <queryTableField id="2" name="google" tableColumnId="2"/>
      <queryTableField id="3" name="(direct)" tableColumnId="3"/>
      <queryTableField id="4" name="chatgpt.com" tableColumnId="4"/>
      <queryTableField id="5" name="bing" tableColumnId="5"/>
      <queryTableField id="6" name="(not set)" tableColumnId="6"/>
      <queryTableField id="7" name="Totals" tableColumnId="7"/>
      <queryTableField id="8" name="mon_no" tableColumnId="8"/>
      <queryTableField id="10" name="MonthName"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ssion_source" xr10:uid="{0B899E0D-F876-46FA-A666-8856FA3AF917}" sourceName="Session source">
  <pivotTables>
    <pivotTable tabId="8" name="PivotTable3"/>
  </pivotTables>
  <data>
    <tabular pivotCacheId="1665608655">
      <items count="368">
        <i x="284" s="1"/>
        <i x="285" s="1"/>
        <i x="286" s="1"/>
        <i x="287" s="1"/>
        <i x="288" s="1"/>
        <i x="289" s="1"/>
        <i x="290" s="1"/>
        <i x="291" s="1"/>
        <i x="292" s="1"/>
        <i x="293" s="1"/>
        <i x="275" s="1"/>
        <i x="294" s="1"/>
        <i x="295" s="1"/>
        <i x="296" s="1"/>
        <i x="297" s="1"/>
        <i x="298" s="1"/>
        <i x="299" s="1"/>
        <i x="300" s="1"/>
        <i x="273" s="1"/>
        <i x="276" s="1"/>
        <i x="274" s="1"/>
        <i x="277" s="1"/>
        <i x="278" s="1"/>
        <i x="279" s="1"/>
        <i x="280" s="1"/>
        <i x="281" s="1"/>
        <i x="282" s="1"/>
        <i x="283" s="1"/>
        <i x="0" s="1" nd="1"/>
        <i x="367" s="1" nd="1"/>
        <i x="101" s="1" nd="1"/>
        <i x="223" s="1" nd="1"/>
        <i x="345" s="1" nd="1"/>
        <i x="41" s="1" nd="1"/>
        <i x="10" s="1" nd="1"/>
        <i x="192" s="1" nd="1"/>
        <i x="162" s="1" nd="1"/>
        <i x="70" s="1" nd="1"/>
        <i x="131" s="1" nd="1"/>
        <i x="315" s="1" nd="1"/>
        <i x="254" s="1" nd="1"/>
        <i x="102" s="1" nd="1"/>
        <i x="224" s="1" nd="1"/>
        <i x="346" s="1" nd="1"/>
        <i x="42" s="1" nd="1"/>
        <i x="11" s="1" nd="1"/>
        <i x="193" s="1" nd="1"/>
        <i x="163" s="1" nd="1"/>
        <i x="71" s="1" nd="1"/>
        <i x="132" s="1" nd="1"/>
        <i x="316" s="1" nd="1"/>
        <i x="255" s="1" nd="1"/>
        <i x="103" s="1" nd="1"/>
        <i x="225" s="1" nd="1"/>
        <i x="347" s="1" nd="1"/>
        <i x="43" s="1" nd="1"/>
        <i x="12" s="1" nd="1"/>
        <i x="194" s="1" nd="1"/>
        <i x="164" s="1" nd="1"/>
        <i x="72" s="1" nd="1"/>
        <i x="133" s="1" nd="1"/>
        <i x="317" s="1" nd="1"/>
        <i x="256" s="1" nd="1"/>
        <i x="104" s="1" nd="1"/>
        <i x="226" s="1" nd="1"/>
        <i x="348" s="1" nd="1"/>
        <i x="44" s="1" nd="1"/>
        <i x="13" s="1" nd="1"/>
        <i x="195" s="1" nd="1"/>
        <i x="165" s="1" nd="1"/>
        <i x="73" s="1" nd="1"/>
        <i x="134" s="1" nd="1"/>
        <i x="318" s="1" nd="1"/>
        <i x="257" s="1" nd="1"/>
        <i x="105" s="1" nd="1"/>
        <i x="227" s="1" nd="1"/>
        <i x="349" s="1" nd="1"/>
        <i x="45" s="1" nd="1"/>
        <i x="14" s="1" nd="1"/>
        <i x="196" s="1" nd="1"/>
        <i x="166" s="1" nd="1"/>
        <i x="74" s="1" nd="1"/>
        <i x="135" s="1" nd="1"/>
        <i x="319" s="1" nd="1"/>
        <i x="258" s="1" nd="1"/>
        <i x="106" s="1" nd="1"/>
        <i x="228" s="1" nd="1"/>
        <i x="350" s="1" nd="1"/>
        <i x="46" s="1" nd="1"/>
        <i x="15" s="1" nd="1"/>
        <i x="197" s="1" nd="1"/>
        <i x="167" s="1" nd="1"/>
        <i x="75" s="1" nd="1"/>
        <i x="136" s="1" nd="1"/>
        <i x="320" s="1" nd="1"/>
        <i x="259" s="1" nd="1"/>
        <i x="107" s="1" nd="1"/>
        <i x="229" s="1" nd="1"/>
        <i x="351" s="1" nd="1"/>
        <i x="47" s="1" nd="1"/>
        <i x="16" s="1" nd="1"/>
        <i x="198" s="1" nd="1"/>
        <i x="168" s="1" nd="1"/>
        <i x="76" s="1" nd="1"/>
        <i x="137" s="1" nd="1"/>
        <i x="321" s="1" nd="1"/>
        <i x="260" s="1" nd="1"/>
        <i x="108" s="1" nd="1"/>
        <i x="230" s="1" nd="1"/>
        <i x="352" s="1" nd="1"/>
        <i x="48" s="1" nd="1"/>
        <i x="17" s="1" nd="1"/>
        <i x="199" s="1" nd="1"/>
        <i x="169" s="1" nd="1"/>
        <i x="77" s="1" nd="1"/>
        <i x="138" s="1" nd="1"/>
        <i x="322" s="1" nd="1"/>
        <i x="261" s="1" nd="1"/>
        <i x="109" s="1" nd="1"/>
        <i x="231" s="1" nd="1"/>
        <i x="353" s="1" nd="1"/>
        <i x="49" s="1" nd="1"/>
        <i x="18" s="1" nd="1"/>
        <i x="200" s="1" nd="1"/>
        <i x="170" s="1" nd="1"/>
        <i x="78" s="1" nd="1"/>
        <i x="139" s="1" nd="1"/>
        <i x="323" s="1" nd="1"/>
        <i x="262" s="1" nd="1"/>
        <i x="110" s="1" nd="1"/>
        <i x="232" s="1" nd="1"/>
        <i x="354" s="1" nd="1"/>
        <i x="50" s="1" nd="1"/>
        <i x="19" s="1" nd="1"/>
        <i x="201" s="1" nd="1"/>
        <i x="171" s="1" nd="1"/>
        <i x="79" s="1" nd="1"/>
        <i x="140" s="1" nd="1"/>
        <i x="324" s="1" nd="1"/>
        <i x="263" s="1" nd="1"/>
        <i x="92" s="1" nd="1"/>
        <i x="214" s="1" nd="1"/>
        <i x="336" s="1" nd="1"/>
        <i x="32" s="1" nd="1"/>
        <i x="1" s="1" nd="1"/>
        <i x="183" s="1" nd="1"/>
        <i x="153" s="1" nd="1"/>
        <i x="61" s="1" nd="1"/>
        <i x="122" s="1" nd="1"/>
        <i x="306" s="1" nd="1"/>
        <i x="245" s="1" nd="1"/>
        <i x="111" s="1" nd="1"/>
        <i x="233" s="1" nd="1"/>
        <i x="355" s="1" nd="1"/>
        <i x="51" s="1" nd="1"/>
        <i x="20" s="1" nd="1"/>
        <i x="202" s="1" nd="1"/>
        <i x="172" s="1" nd="1"/>
        <i x="80" s="1" nd="1"/>
        <i x="141" s="1" nd="1"/>
        <i x="325" s="1" nd="1"/>
        <i x="264" s="1" nd="1"/>
        <i x="112" s="1" nd="1"/>
        <i x="234" s="1" nd="1"/>
        <i x="356" s="1" nd="1"/>
        <i x="52" s="1" nd="1"/>
        <i x="21" s="1" nd="1"/>
        <i x="203" s="1" nd="1"/>
        <i x="173" s="1" nd="1"/>
        <i x="81" s="1" nd="1"/>
        <i x="142" s="1" nd="1"/>
        <i x="326" s="1" nd="1"/>
        <i x="265" s="1" nd="1"/>
        <i x="113" s="1" nd="1"/>
        <i x="235" s="1" nd="1"/>
        <i x="357" s="1" nd="1"/>
        <i x="53" s="1" nd="1"/>
        <i x="22" s="1" nd="1"/>
        <i x="204" s="1" nd="1"/>
        <i x="174" s="1" nd="1"/>
        <i x="82" s="1" nd="1"/>
        <i x="143" s="1" nd="1"/>
        <i x="327" s="1" nd="1"/>
        <i x="266" s="1" nd="1"/>
        <i x="114" s="1" nd="1"/>
        <i x="236" s="1" nd="1"/>
        <i x="358" s="1" nd="1"/>
        <i x="54" s="1" nd="1"/>
        <i x="23" s="1" nd="1"/>
        <i x="205" s="1" nd="1"/>
        <i x="175" s="1" nd="1"/>
        <i x="83" s="1" nd="1"/>
        <i x="144" s="1" nd="1"/>
        <i x="328" s="1" nd="1"/>
        <i x="267" s="1" nd="1"/>
        <i x="115" s="1" nd="1"/>
        <i x="237" s="1" nd="1"/>
        <i x="359" s="1" nd="1"/>
        <i x="55" s="1" nd="1"/>
        <i x="24" s="1" nd="1"/>
        <i x="206" s="1" nd="1"/>
        <i x="176" s="1" nd="1"/>
        <i x="84" s="1" nd="1"/>
        <i x="145" s="1" nd="1"/>
        <i x="329" s="1" nd="1"/>
        <i x="268" s="1" nd="1"/>
        <i x="116" s="1" nd="1"/>
        <i x="238" s="1" nd="1"/>
        <i x="360" s="1" nd="1"/>
        <i x="56" s="1" nd="1"/>
        <i x="25" s="1" nd="1"/>
        <i x="207" s="1" nd="1"/>
        <i x="177" s="1" nd="1"/>
        <i x="85" s="1" nd="1"/>
        <i x="146" s="1" nd="1"/>
        <i x="330" s="1" nd="1"/>
        <i x="269" s="1" nd="1"/>
        <i x="117" s="1" nd="1"/>
        <i x="239" s="1" nd="1"/>
        <i x="361" s="1" nd="1"/>
        <i x="57" s="1" nd="1"/>
        <i x="26" s="1" nd="1"/>
        <i x="208" s="1" nd="1"/>
        <i x="178" s="1" nd="1"/>
        <i x="86" s="1" nd="1"/>
        <i x="147" s="1" nd="1"/>
        <i x="331" s="1" nd="1"/>
        <i x="270" s="1" nd="1"/>
        <i x="118" s="1" nd="1"/>
        <i x="240" s="1" nd="1"/>
        <i x="362" s="1" nd="1"/>
        <i x="58" s="1" nd="1"/>
        <i x="27" s="1" nd="1"/>
        <i x="209" s="1" nd="1"/>
        <i x="179" s="1" nd="1"/>
        <i x="87" s="1" nd="1"/>
        <i x="148" s="1" nd="1"/>
        <i x="332" s="1" nd="1"/>
        <i x="301" s="1" nd="1"/>
        <i x="271" s="1" nd="1"/>
        <i x="119" s="1" nd="1"/>
        <i x="241" s="1" nd="1"/>
        <i x="363" s="1" nd="1"/>
        <i x="59" s="1" nd="1"/>
        <i x="28" s="1" nd="1"/>
        <i x="210" s="1" nd="1"/>
        <i x="180" s="1" nd="1"/>
        <i x="88" s="1" nd="1"/>
        <i x="149" s="1" nd="1"/>
        <i x="333" s="1" nd="1"/>
        <i x="302" s="1" nd="1"/>
        <i x="272" s="1" nd="1"/>
        <i x="120" s="1" nd="1"/>
        <i x="242" s="1" nd="1"/>
        <i x="364" s="1" nd="1"/>
        <i x="60" s="1" nd="1"/>
        <i x="29" s="1" nd="1"/>
        <i x="211" s="1" nd="1"/>
        <i x="181" s="1" nd="1"/>
        <i x="89" s="1" nd="1"/>
        <i x="150" s="1" nd="1"/>
        <i x="334" s="1" nd="1"/>
        <i x="303" s="1" nd="1"/>
        <i x="93" s="1" nd="1"/>
        <i x="215" s="1" nd="1"/>
        <i x="337" s="1" nd="1"/>
        <i x="33" s="1" nd="1"/>
        <i x="2" s="1" nd="1"/>
        <i x="184" s="1" nd="1"/>
        <i x="154" s="1" nd="1"/>
        <i x="62" s="1" nd="1"/>
        <i x="123" s="1" nd="1"/>
        <i x="307" s="1" nd="1"/>
        <i x="246" s="1" nd="1"/>
        <i x="121" s="1" nd="1"/>
        <i x="243" s="1" nd="1"/>
        <i x="365" s="1" nd="1"/>
        <i x="30" s="1" nd="1"/>
        <i x="212" s="1" nd="1"/>
        <i x="182" s="1" nd="1"/>
        <i x="90" s="1" nd="1"/>
        <i x="151" s="1" nd="1"/>
        <i x="335" s="1" nd="1"/>
        <i x="304" s="1" nd="1"/>
        <i x="244" s="1" nd="1"/>
        <i x="366" s="1" nd="1"/>
        <i x="31" s="1" nd="1"/>
        <i x="213" s="1" nd="1"/>
        <i x="91" s="1" nd="1"/>
        <i x="152" s="1" nd="1"/>
        <i x="305" s="1" nd="1"/>
        <i x="94" s="1" nd="1"/>
        <i x="216" s="1" nd="1"/>
        <i x="338" s="1" nd="1"/>
        <i x="34" s="1" nd="1"/>
        <i x="3" s="1" nd="1"/>
        <i x="185" s="1" nd="1"/>
        <i x="155" s="1" nd="1"/>
        <i x="63" s="1" nd="1"/>
        <i x="124" s="1" nd="1"/>
        <i x="308" s="1" nd="1"/>
        <i x="247" s="1" nd="1"/>
        <i x="95" s="1" nd="1"/>
        <i x="217" s="1" nd="1"/>
        <i x="339" s="1" nd="1"/>
        <i x="35" s="1" nd="1"/>
        <i x="4" s="1" nd="1"/>
        <i x="186" s="1" nd="1"/>
        <i x="156" s="1" nd="1"/>
        <i x="64" s="1" nd="1"/>
        <i x="125" s="1" nd="1"/>
        <i x="309" s="1" nd="1"/>
        <i x="248" s="1" nd="1"/>
        <i x="96" s="1" nd="1"/>
        <i x="218" s="1" nd="1"/>
        <i x="340" s="1" nd="1"/>
        <i x="36" s="1" nd="1"/>
        <i x="5" s="1" nd="1"/>
        <i x="187" s="1" nd="1"/>
        <i x="157" s="1" nd="1"/>
        <i x="65" s="1" nd="1"/>
        <i x="126" s="1" nd="1"/>
        <i x="310" s="1" nd="1"/>
        <i x="249" s="1" nd="1"/>
        <i x="97" s="1" nd="1"/>
        <i x="219" s="1" nd="1"/>
        <i x="341" s="1" nd="1"/>
        <i x="37" s="1" nd="1"/>
        <i x="6" s="1" nd="1"/>
        <i x="188" s="1" nd="1"/>
        <i x="158" s="1" nd="1"/>
        <i x="66" s="1" nd="1"/>
        <i x="127" s="1" nd="1"/>
        <i x="311" s="1" nd="1"/>
        <i x="250" s="1" nd="1"/>
        <i x="98" s="1" nd="1"/>
        <i x="220" s="1" nd="1"/>
        <i x="342" s="1" nd="1"/>
        <i x="38" s="1" nd="1"/>
        <i x="7" s="1" nd="1"/>
        <i x="189" s="1" nd="1"/>
        <i x="159" s="1" nd="1"/>
        <i x="67" s="1" nd="1"/>
        <i x="128" s="1" nd="1"/>
        <i x="312" s="1" nd="1"/>
        <i x="251" s="1" nd="1"/>
        <i x="99" s="1" nd="1"/>
        <i x="221" s="1" nd="1"/>
        <i x="343" s="1" nd="1"/>
        <i x="39" s="1" nd="1"/>
        <i x="8" s="1" nd="1"/>
        <i x="190" s="1" nd="1"/>
        <i x="160" s="1" nd="1"/>
        <i x="68" s="1" nd="1"/>
        <i x="129" s="1" nd="1"/>
        <i x="313" s="1" nd="1"/>
        <i x="252" s="1" nd="1"/>
        <i x="100" s="1" nd="1"/>
        <i x="222" s="1" nd="1"/>
        <i x="344" s="1" nd="1"/>
        <i x="40" s="1" nd="1"/>
        <i x="9" s="1" nd="1"/>
        <i x="191" s="1" nd="1"/>
        <i x="161" s="1" nd="1"/>
        <i x="69" s="1" nd="1"/>
        <i x="130" s="1" nd="1"/>
        <i x="314" s="1" nd="1"/>
        <i x="25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_no" xr10:uid="{F0E1F857-F1B5-4CCA-9B01-5B73A0C7E2BA}" sourceName="mon_no">
  <pivotTables>
    <pivotTable tabId="8" name="PivotTable3"/>
  </pivotTables>
  <data>
    <tabular pivotCacheId="166560865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ssion source" xr10:uid="{77E29D93-FFAE-4003-BF1F-987B0D2DE067}" cache="Slicer_Session_source" caption="Session source" rowHeight="234950"/>
  <slicer name="mon_no" xr10:uid="{EE5552B7-228D-4F8F-894A-427A48758135}" cache="Slicer_mon_no" caption="mon_no"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ssion source 1" xr10:uid="{3E0858BF-40D0-46F9-B3DE-28BB3195CAC8}" cache="Slicer_Session_source" caption="Session source" rowHeight="234950"/>
  <slicer name="mon_no 1" xr10:uid="{CFC723D3-DF43-47AA-9D1B-38841881B7BA}" cache="Slicer_mon_no" caption="mon_no"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256EFEB-D70D-41E0-88F0-6F833E0D839F}" name="Traffic_acquisition_Session_primary_channel_group__Default_Channel_Group" displayName="Traffic_acquisition_Session_primary_channel_group__Default_Channel_Group" ref="A1:J8" tableType="queryTable" totalsRowCount="1">
  <autoFilter ref="A1:J7" xr:uid="{2256EFEB-D70D-41E0-88F0-6F833E0D839F}"/>
  <tableColumns count="10">
    <tableColumn id="1" xr3:uid="{2BAFDCDA-12C3-447C-8BCB-5F7940717A8D}" uniqueName="1" name="Session primary channel group (Default Channel Group)" queryTableFieldId="1" dataDxfId="12" totalsRowDxfId="2"/>
    <tableColumn id="2" xr3:uid="{480B766E-9E50-4EEE-ACB0-8130245F1450}" uniqueName="2" name="Sessions" totalsRowFunction="sum" queryTableFieldId="2"/>
    <tableColumn id="3" xr3:uid="{C4A9B73E-8F64-4168-B8BD-C2111008A275}" uniqueName="3" name="Engaged sessions" totalsRowFunction="sum" queryTableFieldId="3"/>
    <tableColumn id="4" xr3:uid="{44631630-063D-4B30-97A7-1113CDACE307}" uniqueName="4" name="Engagement rate" queryTableFieldId="4"/>
    <tableColumn id="5" xr3:uid="{B92652D8-3091-4F24-92BC-1525AD87C382}" uniqueName="5" name="Average engagement time per session" queryTableFieldId="5" dataDxfId="11" totalsRowDxfId="1"/>
    <tableColumn id="6" xr3:uid="{486BD11C-3803-4BB8-A609-C4F6EF35EBE1}" uniqueName="6" name="Events per session" queryTableFieldId="6" dataDxfId="10" totalsRowDxfId="0"/>
    <tableColumn id="7" xr3:uid="{4295A0EF-45CF-4B5B-B456-4B414CF7A7EA}" uniqueName="7" name="Event count" queryTableFieldId="7"/>
    <tableColumn id="8" xr3:uid="{8676E3BD-E25C-4FCD-ADD5-FFB4534DFD41}" uniqueName="8" name="Key events" queryTableFieldId="8"/>
    <tableColumn id="9" xr3:uid="{91346D33-971E-4E89-B260-14043574F8D3}" uniqueName="9" name="Session key event rate" queryTableFieldId="9"/>
    <tableColumn id="10" xr3:uid="{6DF0553E-F3E2-46DB-BEA9-FD892272F80C}" uniqueName="10" name="Total revenue" queryTableFieldId="1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5A1DD3-8B49-492F-B873-DB7075C009E0}" name="ga4_sessions" displayName="ga4_sessions" ref="A1:I29" tableType="queryTable" totalsRowShown="0">
  <autoFilter ref="A1:I29" xr:uid="{645A1DD3-8B49-492F-B873-DB7075C009E0}"/>
  <tableColumns count="9">
    <tableColumn id="1" xr3:uid="{064B2B50-2FBF-44B3-95E2-E96A45A80BC4}" uniqueName="1" name="Session source" queryTableFieldId="1" dataDxfId="9"/>
    <tableColumn id="2" xr3:uid="{71205B7E-7E98-40B3-87B4-A770744677A7}" uniqueName="2" name="google" queryTableFieldId="2" dataDxfId="8"/>
    <tableColumn id="3" xr3:uid="{9F238D1D-4D20-4C9C-A356-3B0BAE0090AC}" uniqueName="3" name="(direct)" queryTableFieldId="3" dataDxfId="7"/>
    <tableColumn id="4" xr3:uid="{7B55D3E8-059F-441C-A917-0EEA1D491184}" uniqueName="4" name="chatgpt.com" queryTableFieldId="4" dataDxfId="6"/>
    <tableColumn id="5" xr3:uid="{3E152996-C747-428F-97EF-33C174501C91}" uniqueName="5" name="bing" queryTableFieldId="5" dataDxfId="5"/>
    <tableColumn id="6" xr3:uid="{0F699319-F948-4D51-89A1-59028779DACB}" uniqueName="6" name="(not set)" queryTableFieldId="6" dataDxfId="4"/>
    <tableColumn id="7" xr3:uid="{C8E1B90C-5086-4354-8998-385C79856FCB}" uniqueName="7" name="Totals" queryTableFieldId="7" dataDxfId="3"/>
    <tableColumn id="8" xr3:uid="{8F515511-028A-44E5-BB8C-4FFD3D44A0D2}" uniqueName="8" name="mon_no" queryTableFieldId="8"/>
    <tableColumn id="10" xr3:uid="{132DA9BC-FCDF-4E69-83E9-C7DDA5563780}" uniqueName="10" name="MonthName" queryTableField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01D27-4461-4EDB-A05D-8B9790ACE1E0}">
  <dimension ref="A1:J8"/>
  <sheetViews>
    <sheetView workbookViewId="0">
      <selection activeCell="B7" activeCellId="2" sqref="B2 B4 B7"/>
    </sheetView>
  </sheetViews>
  <sheetFormatPr defaultRowHeight="14.4" x14ac:dyDescent="0.3"/>
  <cols>
    <col min="1" max="1" width="50.88671875" bestFit="1" customWidth="1"/>
    <col min="2" max="2" width="10.21875" bestFit="1" customWidth="1"/>
    <col min="3" max="3" width="17.77734375" bestFit="1" customWidth="1"/>
    <col min="4" max="4" width="17.6640625" bestFit="1" customWidth="1"/>
    <col min="5" max="5" width="35.5546875" bestFit="1" customWidth="1"/>
    <col min="6" max="6" width="18.5546875" bestFit="1" customWidth="1"/>
    <col min="7" max="7" width="13.33203125" bestFit="1" customWidth="1"/>
    <col min="8" max="8" width="12.33203125" bestFit="1" customWidth="1"/>
    <col min="9" max="9" width="22.109375" bestFit="1" customWidth="1"/>
    <col min="10" max="10" width="14.77734375" bestFit="1" customWidth="1"/>
  </cols>
  <sheetData>
    <row r="1" spans="1:10" x14ac:dyDescent="0.3">
      <c r="A1" t="s">
        <v>7</v>
      </c>
      <c r="B1" t="s">
        <v>8</v>
      </c>
      <c r="C1" t="s">
        <v>9</v>
      </c>
      <c r="D1" t="s">
        <v>10</v>
      </c>
      <c r="E1" t="s">
        <v>11</v>
      </c>
      <c r="F1" t="s">
        <v>12</v>
      </c>
      <c r="G1" t="s">
        <v>13</v>
      </c>
      <c r="H1" t="s">
        <v>14</v>
      </c>
      <c r="I1" t="s">
        <v>15</v>
      </c>
      <c r="J1" t="s">
        <v>16</v>
      </c>
    </row>
    <row r="2" spans="1:10" x14ac:dyDescent="0.3">
      <c r="A2" s="1" t="s">
        <v>17</v>
      </c>
      <c r="B2">
        <v>46172</v>
      </c>
      <c r="C2">
        <v>39955</v>
      </c>
      <c r="D2" s="20">
        <v>0.86535129499999996</v>
      </c>
      <c r="E2" s="6">
        <v>52.553625570000001</v>
      </c>
      <c r="F2" s="6">
        <v>5.3006367499999998</v>
      </c>
      <c r="G2">
        <v>244741</v>
      </c>
      <c r="H2">
        <v>0</v>
      </c>
      <c r="I2">
        <v>0</v>
      </c>
      <c r="J2">
        <v>0</v>
      </c>
    </row>
    <row r="3" spans="1:10" x14ac:dyDescent="0.3">
      <c r="A3" s="1" t="s">
        <v>18</v>
      </c>
      <c r="B3">
        <v>10343</v>
      </c>
      <c r="C3">
        <v>7468</v>
      </c>
      <c r="D3" s="20">
        <v>0.722034226</v>
      </c>
      <c r="E3" s="6">
        <v>26.20603307</v>
      </c>
      <c r="F3" s="6">
        <v>4.5936382089999999</v>
      </c>
      <c r="G3">
        <v>47512</v>
      </c>
      <c r="H3">
        <v>0</v>
      </c>
      <c r="I3">
        <v>0</v>
      </c>
      <c r="J3">
        <v>0</v>
      </c>
    </row>
    <row r="4" spans="1:10" x14ac:dyDescent="0.3">
      <c r="A4" s="1" t="s">
        <v>19</v>
      </c>
      <c r="B4">
        <v>1361</v>
      </c>
      <c r="C4">
        <v>1137</v>
      </c>
      <c r="D4" s="20">
        <v>0.83541513599999995</v>
      </c>
      <c r="E4" s="6">
        <v>35.620867009999998</v>
      </c>
      <c r="F4" s="6">
        <v>5.4695077149999998</v>
      </c>
      <c r="G4">
        <v>7444</v>
      </c>
      <c r="H4">
        <v>0</v>
      </c>
      <c r="I4">
        <v>0</v>
      </c>
      <c r="J4">
        <v>0</v>
      </c>
    </row>
    <row r="5" spans="1:10" x14ac:dyDescent="0.3">
      <c r="A5" s="1" t="s">
        <v>20</v>
      </c>
      <c r="B5">
        <v>724</v>
      </c>
      <c r="C5">
        <v>575</v>
      </c>
      <c r="D5" s="20">
        <v>0.79419889499999996</v>
      </c>
      <c r="E5" s="6">
        <v>39.900552490000003</v>
      </c>
      <c r="F5" s="6">
        <v>4.9129834250000002</v>
      </c>
      <c r="G5">
        <v>3557</v>
      </c>
      <c r="H5">
        <v>0</v>
      </c>
      <c r="I5">
        <v>0</v>
      </c>
      <c r="J5">
        <v>0</v>
      </c>
    </row>
    <row r="6" spans="1:10" x14ac:dyDescent="0.3">
      <c r="A6" s="1" t="s">
        <v>21</v>
      </c>
      <c r="B6">
        <v>286</v>
      </c>
      <c r="C6">
        <v>10</v>
      </c>
      <c r="D6" s="20">
        <v>3.4965034999999998E-2</v>
      </c>
      <c r="E6" s="6">
        <v>53.979020980000001</v>
      </c>
      <c r="F6" s="6">
        <v>2.7167832170000001</v>
      </c>
      <c r="G6">
        <v>777</v>
      </c>
      <c r="H6">
        <v>0</v>
      </c>
      <c r="I6">
        <v>0</v>
      </c>
      <c r="J6">
        <v>0</v>
      </c>
    </row>
    <row r="7" spans="1:10" x14ac:dyDescent="0.3">
      <c r="A7" s="1" t="s">
        <v>22</v>
      </c>
      <c r="B7">
        <v>3</v>
      </c>
      <c r="C7">
        <v>0</v>
      </c>
      <c r="D7">
        <v>0</v>
      </c>
      <c r="E7" s="6">
        <v>1.6666666670000001</v>
      </c>
      <c r="F7" s="6">
        <v>2.6666666669999999</v>
      </c>
      <c r="G7">
        <v>8</v>
      </c>
      <c r="H7">
        <v>0</v>
      </c>
      <c r="I7">
        <v>0</v>
      </c>
      <c r="J7">
        <v>0</v>
      </c>
    </row>
    <row r="8" spans="1:10" x14ac:dyDescent="0.3">
      <c r="A8" s="1"/>
      <c r="B8">
        <f>SUBTOTAL(109,Traffic_acquisition_Session_primary_channel_group__Default_Channel_Group[Sessions])</f>
        <v>58889</v>
      </c>
      <c r="C8">
        <f>SUBTOTAL(109,Traffic_acquisition_Session_primary_channel_group__Default_Channel_Group[Engaged sessions])</f>
        <v>49145</v>
      </c>
      <c r="E8" s="6"/>
      <c r="F8" s="6"/>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FE8EE-FD83-499F-B472-6EDFB2CB0595}">
  <dimension ref="A1:I7"/>
  <sheetViews>
    <sheetView workbookViewId="0">
      <selection sqref="A1:XFD1"/>
    </sheetView>
  </sheetViews>
  <sheetFormatPr defaultRowHeight="14.4" x14ac:dyDescent="0.3"/>
  <sheetData>
    <row r="1" spans="1:9" s="10" customFormat="1" ht="100.8" x14ac:dyDescent="0.3">
      <c r="A1" s="10" t="s">
        <v>30</v>
      </c>
      <c r="B1" s="10" t="s">
        <v>31</v>
      </c>
      <c r="C1" s="10" t="s">
        <v>32</v>
      </c>
      <c r="D1" s="10" t="s">
        <v>33</v>
      </c>
      <c r="E1" s="10" t="s">
        <v>34</v>
      </c>
      <c r="F1" s="10" t="s">
        <v>35</v>
      </c>
      <c r="G1" s="10" t="s">
        <v>13</v>
      </c>
      <c r="H1" s="10" t="s">
        <v>14</v>
      </c>
      <c r="I1" s="10" t="s">
        <v>36</v>
      </c>
    </row>
    <row r="2" spans="1:9" x14ac:dyDescent="0.3">
      <c r="A2" t="s">
        <v>17</v>
      </c>
      <c r="B2">
        <v>36379</v>
      </c>
      <c r="C2">
        <v>36205</v>
      </c>
      <c r="D2">
        <v>5926</v>
      </c>
      <c r="E2">
        <v>65.986640644327693</v>
      </c>
      <c r="F2">
        <v>1.0881552544050099</v>
      </c>
      <c r="G2">
        <v>242951</v>
      </c>
      <c r="H2">
        <v>0</v>
      </c>
      <c r="I2">
        <v>0</v>
      </c>
    </row>
    <row r="3" spans="1:9" x14ac:dyDescent="0.3">
      <c r="A3" t="s">
        <v>18</v>
      </c>
      <c r="B3">
        <v>8250</v>
      </c>
      <c r="C3">
        <v>7984</v>
      </c>
      <c r="D3">
        <v>908</v>
      </c>
      <c r="E3">
        <v>41.546922423212301</v>
      </c>
      <c r="F3">
        <v>0.99805754522277501</v>
      </c>
      <c r="G3">
        <v>53659</v>
      </c>
      <c r="H3">
        <v>0</v>
      </c>
      <c r="I3">
        <v>0</v>
      </c>
    </row>
    <row r="4" spans="1:9" x14ac:dyDescent="0.3">
      <c r="A4" t="s">
        <v>19</v>
      </c>
      <c r="B4">
        <v>819</v>
      </c>
      <c r="C4">
        <v>819</v>
      </c>
      <c r="D4">
        <v>88</v>
      </c>
      <c r="E4">
        <v>26.814407814407801</v>
      </c>
      <c r="F4">
        <v>0.98412698412698396</v>
      </c>
      <c r="G4">
        <v>4422</v>
      </c>
      <c r="H4">
        <v>0</v>
      </c>
      <c r="I4">
        <v>0</v>
      </c>
    </row>
    <row r="5" spans="1:9" x14ac:dyDescent="0.3">
      <c r="A5" t="s">
        <v>20</v>
      </c>
      <c r="B5">
        <v>488</v>
      </c>
      <c r="C5">
        <v>488</v>
      </c>
      <c r="D5">
        <v>81</v>
      </c>
      <c r="E5">
        <v>52.278688524590102</v>
      </c>
      <c r="F5">
        <v>1.0614754098360599</v>
      </c>
      <c r="G5">
        <v>2952</v>
      </c>
      <c r="H5">
        <v>0</v>
      </c>
      <c r="I5">
        <v>0</v>
      </c>
    </row>
    <row r="6" spans="1:9" x14ac:dyDescent="0.3">
      <c r="A6" t="s">
        <v>21</v>
      </c>
      <c r="B6">
        <v>11</v>
      </c>
      <c r="C6">
        <v>11</v>
      </c>
      <c r="D6">
        <v>1</v>
      </c>
      <c r="E6">
        <v>12.545454545454501</v>
      </c>
      <c r="F6">
        <v>0.90909090909090895</v>
      </c>
      <c r="G6">
        <v>47</v>
      </c>
      <c r="H6">
        <v>0</v>
      </c>
      <c r="I6">
        <v>0</v>
      </c>
    </row>
    <row r="7" spans="1:9" x14ac:dyDescent="0.3">
      <c r="A7" t="s">
        <v>22</v>
      </c>
      <c r="B7">
        <v>1</v>
      </c>
      <c r="C7">
        <v>1</v>
      </c>
      <c r="D7">
        <v>1</v>
      </c>
      <c r="E7">
        <v>5</v>
      </c>
      <c r="F7">
        <v>0</v>
      </c>
      <c r="G7">
        <v>8</v>
      </c>
      <c r="H7">
        <v>0</v>
      </c>
      <c r="I7">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D1E67-6C1F-45C5-80A8-4471FCF8DDC1}">
  <dimension ref="A1:I29"/>
  <sheetViews>
    <sheetView workbookViewId="0">
      <selection activeCell="G18" sqref="G18"/>
    </sheetView>
  </sheetViews>
  <sheetFormatPr defaultRowHeight="14.4" x14ac:dyDescent="0.3"/>
  <cols>
    <col min="1" max="1" width="15.5546875" bestFit="1" customWidth="1"/>
    <col min="2" max="2" width="8.88671875" bestFit="1" customWidth="1"/>
    <col min="3" max="3" width="9.33203125" bestFit="1" customWidth="1"/>
    <col min="4" max="4" width="13.88671875" bestFit="1" customWidth="1"/>
    <col min="5" max="5" width="6.88671875" bestFit="1" customWidth="1"/>
    <col min="6" max="6" width="10.33203125" bestFit="1" customWidth="1"/>
    <col min="7" max="7" width="8.21875" bestFit="1" customWidth="1"/>
    <col min="8" max="8" width="10.33203125" bestFit="1" customWidth="1"/>
    <col min="9" max="9" width="14" bestFit="1" customWidth="1"/>
  </cols>
  <sheetData>
    <row r="1" spans="1:9" x14ac:dyDescent="0.3">
      <c r="A1" t="s">
        <v>0</v>
      </c>
      <c r="B1" t="s">
        <v>1</v>
      </c>
      <c r="C1" t="s">
        <v>2</v>
      </c>
      <c r="D1" t="s">
        <v>3</v>
      </c>
      <c r="E1" t="s">
        <v>4</v>
      </c>
      <c r="F1" t="s">
        <v>5</v>
      </c>
      <c r="G1" t="s">
        <v>6</v>
      </c>
      <c r="H1" t="s">
        <v>23</v>
      </c>
      <c r="I1" t="s">
        <v>37</v>
      </c>
    </row>
    <row r="2" spans="1:9" x14ac:dyDescent="0.3">
      <c r="A2" s="11">
        <v>45947</v>
      </c>
      <c r="B2" s="1">
        <v>340</v>
      </c>
      <c r="C2" s="1">
        <v>109</v>
      </c>
      <c r="D2" s="1">
        <v>3</v>
      </c>
      <c r="E2" s="1">
        <v>4</v>
      </c>
      <c r="F2" s="1">
        <v>1</v>
      </c>
      <c r="G2" s="1">
        <v>476</v>
      </c>
      <c r="H2">
        <v>10</v>
      </c>
      <c r="I2" t="s">
        <v>24</v>
      </c>
    </row>
    <row r="3" spans="1:9" x14ac:dyDescent="0.3">
      <c r="A3" s="11">
        <v>45943</v>
      </c>
      <c r="B3" s="1">
        <v>340</v>
      </c>
      <c r="C3" s="1">
        <v>75</v>
      </c>
      <c r="D3" s="1">
        <v>6</v>
      </c>
      <c r="E3" s="1">
        <v>3</v>
      </c>
      <c r="F3" s="1">
        <v>2</v>
      </c>
      <c r="G3" s="1">
        <v>441</v>
      </c>
      <c r="H3">
        <v>10</v>
      </c>
      <c r="I3" t="s">
        <v>24</v>
      </c>
    </row>
    <row r="4" spans="1:9" x14ac:dyDescent="0.3">
      <c r="A4" s="11">
        <v>45946</v>
      </c>
      <c r="B4" s="1">
        <v>306</v>
      </c>
      <c r="C4" s="1">
        <v>96</v>
      </c>
      <c r="D4" s="1">
        <v>8</v>
      </c>
      <c r="E4" s="1">
        <v>8</v>
      </c>
      <c r="F4" s="1">
        <v>2</v>
      </c>
      <c r="G4" s="1">
        <v>427</v>
      </c>
      <c r="H4">
        <v>10</v>
      </c>
      <c r="I4" t="s">
        <v>24</v>
      </c>
    </row>
    <row r="5" spans="1:9" x14ac:dyDescent="0.3">
      <c r="A5" s="11">
        <v>45951</v>
      </c>
      <c r="B5" s="1">
        <v>265</v>
      </c>
      <c r="C5" s="1">
        <v>114</v>
      </c>
      <c r="D5" s="1">
        <v>11</v>
      </c>
      <c r="E5" s="1">
        <v>3</v>
      </c>
      <c r="F5" s="1">
        <v>3</v>
      </c>
      <c r="G5" s="1">
        <v>403</v>
      </c>
      <c r="H5">
        <v>10</v>
      </c>
      <c r="I5" t="s">
        <v>24</v>
      </c>
    </row>
    <row r="6" spans="1:9" x14ac:dyDescent="0.3">
      <c r="A6" s="11">
        <v>45945</v>
      </c>
      <c r="B6" s="1">
        <v>293</v>
      </c>
      <c r="C6" s="1">
        <v>84</v>
      </c>
      <c r="D6" s="1">
        <v>5</v>
      </c>
      <c r="E6" s="1">
        <v>2</v>
      </c>
      <c r="F6" s="1">
        <v>4</v>
      </c>
      <c r="G6" s="1">
        <v>400</v>
      </c>
      <c r="H6">
        <v>10</v>
      </c>
      <c r="I6" t="s">
        <v>24</v>
      </c>
    </row>
    <row r="7" spans="1:9" x14ac:dyDescent="0.3">
      <c r="A7" s="11">
        <v>45953</v>
      </c>
      <c r="B7" s="1">
        <v>274</v>
      </c>
      <c r="C7" s="1">
        <v>89</v>
      </c>
      <c r="D7" s="1">
        <v>9</v>
      </c>
      <c r="E7" s="1">
        <v>2</v>
      </c>
      <c r="F7" s="1">
        <v>3</v>
      </c>
      <c r="G7" s="1">
        <v>388</v>
      </c>
      <c r="H7">
        <v>10</v>
      </c>
      <c r="I7" t="s">
        <v>24</v>
      </c>
    </row>
    <row r="8" spans="1:9" x14ac:dyDescent="0.3">
      <c r="A8" s="11">
        <v>45954</v>
      </c>
      <c r="B8" s="1">
        <v>273</v>
      </c>
      <c r="C8" s="1">
        <v>83</v>
      </c>
      <c r="D8" s="1">
        <v>10</v>
      </c>
      <c r="E8" s="1">
        <v>2</v>
      </c>
      <c r="F8" s="1">
        <v>2</v>
      </c>
      <c r="G8" s="1">
        <v>378</v>
      </c>
      <c r="H8">
        <v>10</v>
      </c>
      <c r="I8" t="s">
        <v>24</v>
      </c>
    </row>
    <row r="9" spans="1:9" x14ac:dyDescent="0.3">
      <c r="A9" s="11">
        <v>45944</v>
      </c>
      <c r="B9" s="1">
        <v>265</v>
      </c>
      <c r="C9" s="1">
        <v>84</v>
      </c>
      <c r="D9" s="1">
        <v>15</v>
      </c>
      <c r="E9" s="1">
        <v>2</v>
      </c>
      <c r="F9" s="1">
        <v>3</v>
      </c>
      <c r="G9" s="1">
        <v>377</v>
      </c>
      <c r="H9">
        <v>10</v>
      </c>
      <c r="I9" t="s">
        <v>24</v>
      </c>
    </row>
    <row r="10" spans="1:9" x14ac:dyDescent="0.3">
      <c r="A10" s="11">
        <v>45952</v>
      </c>
      <c r="B10" s="1">
        <v>234</v>
      </c>
      <c r="C10" s="1">
        <v>111</v>
      </c>
      <c r="D10" s="1">
        <v>10</v>
      </c>
      <c r="E10" s="1">
        <v>1</v>
      </c>
      <c r="F10" s="1">
        <v>2</v>
      </c>
      <c r="G10" s="1">
        <v>365</v>
      </c>
      <c r="H10">
        <v>10</v>
      </c>
      <c r="I10" t="s">
        <v>24</v>
      </c>
    </row>
    <row r="11" spans="1:9" x14ac:dyDescent="0.3">
      <c r="A11" s="11">
        <v>45950</v>
      </c>
      <c r="B11" s="1">
        <v>236</v>
      </c>
      <c r="C11" s="1">
        <v>100</v>
      </c>
      <c r="D11" s="1">
        <v>6</v>
      </c>
      <c r="E11" s="1">
        <v>6</v>
      </c>
      <c r="F11" s="1">
        <v>0</v>
      </c>
      <c r="G11" s="1">
        <v>356</v>
      </c>
      <c r="H11">
        <v>10</v>
      </c>
      <c r="I11" t="s">
        <v>24</v>
      </c>
    </row>
    <row r="12" spans="1:9" x14ac:dyDescent="0.3">
      <c r="A12" s="11">
        <v>45948</v>
      </c>
      <c r="B12" s="1">
        <v>268</v>
      </c>
      <c r="C12" s="1">
        <v>68</v>
      </c>
      <c r="D12" s="1">
        <v>8</v>
      </c>
      <c r="E12" s="1">
        <v>2</v>
      </c>
      <c r="F12" s="1">
        <v>0</v>
      </c>
      <c r="G12" s="1">
        <v>350</v>
      </c>
      <c r="H12">
        <v>10</v>
      </c>
      <c r="I12" t="s">
        <v>24</v>
      </c>
    </row>
    <row r="13" spans="1:9" x14ac:dyDescent="0.3">
      <c r="A13" s="11">
        <v>45939</v>
      </c>
      <c r="B13" s="1">
        <v>261</v>
      </c>
      <c r="C13" s="1">
        <v>78</v>
      </c>
      <c r="D13" s="1">
        <v>5</v>
      </c>
      <c r="E13" s="1">
        <v>1</v>
      </c>
      <c r="F13" s="1">
        <v>0</v>
      </c>
      <c r="G13" s="1">
        <v>348</v>
      </c>
      <c r="H13">
        <v>10</v>
      </c>
      <c r="I13" t="s">
        <v>24</v>
      </c>
    </row>
    <row r="14" spans="1:9" x14ac:dyDescent="0.3">
      <c r="A14" s="11">
        <v>45936</v>
      </c>
      <c r="B14" s="1">
        <v>225</v>
      </c>
      <c r="C14" s="1">
        <v>76</v>
      </c>
      <c r="D14" s="1">
        <v>21</v>
      </c>
      <c r="E14" s="1">
        <v>5</v>
      </c>
      <c r="F14" s="1">
        <v>1</v>
      </c>
      <c r="G14" s="1">
        <v>347</v>
      </c>
      <c r="H14">
        <v>10</v>
      </c>
      <c r="I14" t="s">
        <v>24</v>
      </c>
    </row>
    <row r="15" spans="1:9" x14ac:dyDescent="0.3">
      <c r="A15" s="11">
        <v>45938</v>
      </c>
      <c r="B15" s="1">
        <v>236</v>
      </c>
      <c r="C15" s="1">
        <v>79</v>
      </c>
      <c r="D15" s="1">
        <v>7</v>
      </c>
      <c r="E15" s="1">
        <v>4</v>
      </c>
      <c r="F15" s="1">
        <v>1</v>
      </c>
      <c r="G15" s="1">
        <v>329</v>
      </c>
      <c r="H15">
        <v>10</v>
      </c>
      <c r="I15" t="s">
        <v>24</v>
      </c>
    </row>
    <row r="16" spans="1:9" x14ac:dyDescent="0.3">
      <c r="A16" s="11">
        <v>45931</v>
      </c>
      <c r="B16" s="1">
        <v>231</v>
      </c>
      <c r="C16" s="1">
        <v>73</v>
      </c>
      <c r="D16" s="1">
        <v>11</v>
      </c>
      <c r="E16" s="1">
        <v>4</v>
      </c>
      <c r="F16" s="1">
        <v>2</v>
      </c>
      <c r="G16" s="1">
        <v>327</v>
      </c>
      <c r="H16">
        <v>10</v>
      </c>
      <c r="I16" t="s">
        <v>24</v>
      </c>
    </row>
    <row r="17" spans="1:9" x14ac:dyDescent="0.3">
      <c r="A17" s="11">
        <v>45930</v>
      </c>
      <c r="B17" s="1">
        <v>233</v>
      </c>
      <c r="C17" s="1">
        <v>69</v>
      </c>
      <c r="D17" s="1">
        <v>5</v>
      </c>
      <c r="E17" s="1">
        <v>5</v>
      </c>
      <c r="F17" s="1">
        <v>1</v>
      </c>
      <c r="G17" s="1">
        <v>318</v>
      </c>
      <c r="H17">
        <v>9</v>
      </c>
      <c r="I17" t="s">
        <v>25</v>
      </c>
    </row>
    <row r="18" spans="1:9" x14ac:dyDescent="0.3">
      <c r="A18" s="11">
        <v>45932</v>
      </c>
      <c r="B18" s="1">
        <v>218</v>
      </c>
      <c r="C18" s="1">
        <v>70</v>
      </c>
      <c r="D18" s="1">
        <v>13</v>
      </c>
      <c r="E18" s="1">
        <v>1</v>
      </c>
      <c r="F18" s="1">
        <v>1</v>
      </c>
      <c r="G18" s="1">
        <v>313</v>
      </c>
      <c r="H18">
        <v>10</v>
      </c>
      <c r="I18" t="s">
        <v>24</v>
      </c>
    </row>
    <row r="19" spans="1:9" x14ac:dyDescent="0.3">
      <c r="A19" s="11">
        <v>45949</v>
      </c>
      <c r="B19" s="1">
        <v>230</v>
      </c>
      <c r="C19" s="1">
        <v>68</v>
      </c>
      <c r="D19" s="1">
        <v>4</v>
      </c>
      <c r="E19" s="1">
        <v>2</v>
      </c>
      <c r="F19" s="1">
        <v>2</v>
      </c>
      <c r="G19" s="1">
        <v>311</v>
      </c>
      <c r="H19">
        <v>10</v>
      </c>
      <c r="I19" t="s">
        <v>24</v>
      </c>
    </row>
    <row r="20" spans="1:9" x14ac:dyDescent="0.3">
      <c r="A20" s="11">
        <v>45937</v>
      </c>
      <c r="B20" s="1">
        <v>222</v>
      </c>
      <c r="C20" s="1">
        <v>62</v>
      </c>
      <c r="D20" s="1">
        <v>7</v>
      </c>
      <c r="E20" s="1">
        <v>5</v>
      </c>
      <c r="F20" s="1">
        <v>2</v>
      </c>
      <c r="G20" s="1">
        <v>308</v>
      </c>
      <c r="H20">
        <v>10</v>
      </c>
      <c r="I20" t="s">
        <v>24</v>
      </c>
    </row>
    <row r="21" spans="1:9" x14ac:dyDescent="0.3">
      <c r="A21" s="11">
        <v>45941</v>
      </c>
      <c r="B21" s="1">
        <v>220</v>
      </c>
      <c r="C21" s="1">
        <v>59</v>
      </c>
      <c r="D21" s="1">
        <v>3</v>
      </c>
      <c r="E21" s="1">
        <v>2</v>
      </c>
      <c r="F21" s="1">
        <v>2</v>
      </c>
      <c r="G21" s="1">
        <v>292</v>
      </c>
      <c r="H21">
        <v>10</v>
      </c>
      <c r="I21" t="s">
        <v>24</v>
      </c>
    </row>
    <row r="22" spans="1:9" x14ac:dyDescent="0.3">
      <c r="A22" s="11">
        <v>45933</v>
      </c>
      <c r="B22" s="1">
        <v>195</v>
      </c>
      <c r="C22" s="1">
        <v>74</v>
      </c>
      <c r="D22" s="1">
        <v>6</v>
      </c>
      <c r="E22" s="1">
        <v>6</v>
      </c>
      <c r="F22" s="1">
        <v>2</v>
      </c>
      <c r="G22" s="1">
        <v>291</v>
      </c>
      <c r="H22">
        <v>10</v>
      </c>
      <c r="I22" t="s">
        <v>24</v>
      </c>
    </row>
    <row r="23" spans="1:9" x14ac:dyDescent="0.3">
      <c r="A23" s="11">
        <v>45956</v>
      </c>
      <c r="B23" s="1">
        <v>199</v>
      </c>
      <c r="C23" s="1">
        <v>70</v>
      </c>
      <c r="D23" s="1">
        <v>13</v>
      </c>
      <c r="E23" s="1">
        <v>1</v>
      </c>
      <c r="F23" s="1">
        <v>1</v>
      </c>
      <c r="G23" s="1">
        <v>286</v>
      </c>
      <c r="H23">
        <v>10</v>
      </c>
      <c r="I23" t="s">
        <v>24</v>
      </c>
    </row>
    <row r="24" spans="1:9" x14ac:dyDescent="0.3">
      <c r="A24" s="11">
        <v>45942</v>
      </c>
      <c r="B24" s="1">
        <v>201</v>
      </c>
      <c r="C24" s="1">
        <v>49</v>
      </c>
      <c r="D24" s="1">
        <v>8</v>
      </c>
      <c r="E24" s="1">
        <v>4</v>
      </c>
      <c r="F24" s="1">
        <v>1</v>
      </c>
      <c r="G24" s="1">
        <v>267</v>
      </c>
      <c r="H24">
        <v>10</v>
      </c>
      <c r="I24" t="s">
        <v>24</v>
      </c>
    </row>
    <row r="25" spans="1:9" x14ac:dyDescent="0.3">
      <c r="A25" s="11">
        <v>45929</v>
      </c>
      <c r="B25" s="1">
        <v>197</v>
      </c>
      <c r="C25" s="1">
        <v>47</v>
      </c>
      <c r="D25" s="1">
        <v>4</v>
      </c>
      <c r="E25" s="1">
        <v>2</v>
      </c>
      <c r="F25" s="1">
        <v>1</v>
      </c>
      <c r="G25" s="1">
        <v>258</v>
      </c>
      <c r="H25">
        <v>9</v>
      </c>
      <c r="I25" t="s">
        <v>25</v>
      </c>
    </row>
    <row r="26" spans="1:9" x14ac:dyDescent="0.3">
      <c r="A26" s="11">
        <v>45955</v>
      </c>
      <c r="B26" s="1">
        <v>193</v>
      </c>
      <c r="C26" s="1">
        <v>51</v>
      </c>
      <c r="D26" s="1">
        <v>4</v>
      </c>
      <c r="E26" s="1">
        <v>2</v>
      </c>
      <c r="F26" s="1">
        <v>1</v>
      </c>
      <c r="G26" s="1">
        <v>259</v>
      </c>
      <c r="H26">
        <v>10</v>
      </c>
      <c r="I26" t="s">
        <v>24</v>
      </c>
    </row>
    <row r="27" spans="1:9" x14ac:dyDescent="0.3">
      <c r="A27" s="11">
        <v>45934</v>
      </c>
      <c r="B27" s="1">
        <v>192</v>
      </c>
      <c r="C27" s="1">
        <v>52</v>
      </c>
      <c r="D27" s="1">
        <v>5</v>
      </c>
      <c r="E27" s="1">
        <v>1</v>
      </c>
      <c r="F27" s="1">
        <v>0</v>
      </c>
      <c r="G27" s="1">
        <v>257</v>
      </c>
      <c r="H27">
        <v>10</v>
      </c>
      <c r="I27" t="s">
        <v>24</v>
      </c>
    </row>
    <row r="28" spans="1:9" x14ac:dyDescent="0.3">
      <c r="A28" s="11">
        <v>45935</v>
      </c>
      <c r="B28" s="1">
        <v>164</v>
      </c>
      <c r="C28" s="1">
        <v>48</v>
      </c>
      <c r="D28" s="1">
        <v>10</v>
      </c>
      <c r="E28" s="1">
        <v>3</v>
      </c>
      <c r="F28" s="1">
        <v>1</v>
      </c>
      <c r="G28" s="1">
        <v>232</v>
      </c>
      <c r="H28">
        <v>10</v>
      </c>
      <c r="I28" t="s">
        <v>24</v>
      </c>
    </row>
    <row r="29" spans="1:9" x14ac:dyDescent="0.3">
      <c r="A29" s="11">
        <v>45940</v>
      </c>
      <c r="B29" s="1">
        <v>142</v>
      </c>
      <c r="C29" s="1">
        <v>66</v>
      </c>
      <c r="D29" s="1">
        <v>6</v>
      </c>
      <c r="E29" s="1">
        <v>0</v>
      </c>
      <c r="F29" s="1">
        <v>3</v>
      </c>
      <c r="G29" s="1">
        <v>220</v>
      </c>
      <c r="H29">
        <v>10</v>
      </c>
      <c r="I29" t="s">
        <v>24</v>
      </c>
    </row>
  </sheetData>
  <phoneticPr fontId="3"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64938-77B6-430A-8D52-38C3ABA51D6B}">
  <dimension ref="A1:J29"/>
  <sheetViews>
    <sheetView workbookViewId="0">
      <selection activeCell="H6" sqref="H6"/>
    </sheetView>
  </sheetViews>
  <sheetFormatPr defaultRowHeight="14.4" x14ac:dyDescent="0.3"/>
  <cols>
    <col min="1" max="1" width="14.77734375" customWidth="1"/>
  </cols>
  <sheetData>
    <row r="1" spans="1:10" x14ac:dyDescent="0.3">
      <c r="A1" t="s">
        <v>0</v>
      </c>
      <c r="B1" t="s">
        <v>1</v>
      </c>
      <c r="C1" t="s">
        <v>2</v>
      </c>
      <c r="D1" t="s">
        <v>3</v>
      </c>
      <c r="E1" t="s">
        <v>4</v>
      </c>
      <c r="F1" t="s">
        <v>5</v>
      </c>
      <c r="G1" t="s">
        <v>6</v>
      </c>
      <c r="H1" t="s">
        <v>23</v>
      </c>
      <c r="I1" t="s">
        <v>6</v>
      </c>
      <c r="J1" t="s">
        <v>37</v>
      </c>
    </row>
    <row r="2" spans="1:10" x14ac:dyDescent="0.3">
      <c r="A2" s="13">
        <v>45947</v>
      </c>
      <c r="B2" s="14">
        <v>340</v>
      </c>
      <c r="C2" s="14">
        <v>109</v>
      </c>
      <c r="D2" s="14">
        <v>3</v>
      </c>
      <c r="E2" s="14">
        <v>4</v>
      </c>
      <c r="F2" s="14">
        <v>1</v>
      </c>
      <c r="G2" s="14">
        <v>476</v>
      </c>
      <c r="H2" s="2">
        <v>10</v>
      </c>
      <c r="I2" s="2">
        <f>SUM(B2:H2)</f>
        <v>943</v>
      </c>
      <c r="J2" s="3" t="s">
        <v>24</v>
      </c>
    </row>
    <row r="3" spans="1:10" x14ac:dyDescent="0.3">
      <c r="A3" s="15">
        <v>45943</v>
      </c>
      <c r="B3" s="16">
        <v>340</v>
      </c>
      <c r="C3" s="16">
        <v>75</v>
      </c>
      <c r="D3" s="16">
        <v>6</v>
      </c>
      <c r="E3" s="16">
        <v>3</v>
      </c>
      <c r="F3" s="16">
        <v>2</v>
      </c>
      <c r="G3" s="16">
        <v>441</v>
      </c>
      <c r="H3" s="4">
        <v>10</v>
      </c>
      <c r="I3" s="2">
        <f t="shared" ref="I3:I29" si="0">SUM(B3:H3)</f>
        <v>877</v>
      </c>
      <c r="J3" s="5" t="s">
        <v>24</v>
      </c>
    </row>
    <row r="4" spans="1:10" x14ac:dyDescent="0.3">
      <c r="A4" s="13">
        <v>45946</v>
      </c>
      <c r="B4" s="14">
        <v>306</v>
      </c>
      <c r="C4" s="14">
        <v>96</v>
      </c>
      <c r="D4" s="14">
        <v>8</v>
      </c>
      <c r="E4" s="14">
        <v>8</v>
      </c>
      <c r="F4" s="14">
        <v>2</v>
      </c>
      <c r="G4" s="14">
        <v>427</v>
      </c>
      <c r="H4" s="2">
        <v>10</v>
      </c>
      <c r="I4" s="2">
        <f t="shared" si="0"/>
        <v>857</v>
      </c>
      <c r="J4" s="3" t="s">
        <v>24</v>
      </c>
    </row>
    <row r="5" spans="1:10" x14ac:dyDescent="0.3">
      <c r="A5" s="15">
        <v>45951</v>
      </c>
      <c r="B5" s="16">
        <v>265</v>
      </c>
      <c r="C5" s="16">
        <v>114</v>
      </c>
      <c r="D5" s="16">
        <v>11</v>
      </c>
      <c r="E5" s="16">
        <v>3</v>
      </c>
      <c r="F5" s="16">
        <v>3</v>
      </c>
      <c r="G5" s="16">
        <v>403</v>
      </c>
      <c r="H5" s="4">
        <v>10</v>
      </c>
      <c r="I5" s="2">
        <f t="shared" si="0"/>
        <v>809</v>
      </c>
      <c r="J5" s="5" t="s">
        <v>24</v>
      </c>
    </row>
    <row r="6" spans="1:10" x14ac:dyDescent="0.3">
      <c r="A6" s="13">
        <v>45945</v>
      </c>
      <c r="B6" s="14">
        <v>293</v>
      </c>
      <c r="C6" s="14">
        <v>84</v>
      </c>
      <c r="D6" s="14">
        <v>5</v>
      </c>
      <c r="E6" s="14">
        <v>2</v>
      </c>
      <c r="F6" s="14">
        <v>4</v>
      </c>
      <c r="G6" s="14">
        <v>400</v>
      </c>
      <c r="H6" s="2">
        <v>10</v>
      </c>
      <c r="I6" s="2">
        <f t="shared" si="0"/>
        <v>798</v>
      </c>
      <c r="J6" s="3" t="s">
        <v>24</v>
      </c>
    </row>
    <row r="7" spans="1:10" x14ac:dyDescent="0.3">
      <c r="A7" s="15">
        <v>45953</v>
      </c>
      <c r="B7" s="16">
        <v>274</v>
      </c>
      <c r="C7" s="16">
        <v>89</v>
      </c>
      <c r="D7" s="16">
        <v>9</v>
      </c>
      <c r="E7" s="16">
        <v>2</v>
      </c>
      <c r="F7" s="16">
        <v>3</v>
      </c>
      <c r="G7" s="16">
        <v>388</v>
      </c>
      <c r="H7" s="4">
        <v>10</v>
      </c>
      <c r="I7" s="2">
        <f t="shared" si="0"/>
        <v>775</v>
      </c>
      <c r="J7" s="5" t="s">
        <v>24</v>
      </c>
    </row>
    <row r="8" spans="1:10" x14ac:dyDescent="0.3">
      <c r="A8" s="13">
        <v>45954</v>
      </c>
      <c r="B8" s="14">
        <v>273</v>
      </c>
      <c r="C8" s="14">
        <v>83</v>
      </c>
      <c r="D8" s="14">
        <v>10</v>
      </c>
      <c r="E8" s="14">
        <v>2</v>
      </c>
      <c r="F8" s="14">
        <v>2</v>
      </c>
      <c r="G8" s="14">
        <v>378</v>
      </c>
      <c r="H8" s="2">
        <v>10</v>
      </c>
      <c r="I8" s="2">
        <f t="shared" si="0"/>
        <v>758</v>
      </c>
      <c r="J8" s="3" t="s">
        <v>24</v>
      </c>
    </row>
    <row r="9" spans="1:10" x14ac:dyDescent="0.3">
      <c r="A9" s="15">
        <v>45944</v>
      </c>
      <c r="B9" s="16">
        <v>265</v>
      </c>
      <c r="C9" s="16">
        <v>84</v>
      </c>
      <c r="D9" s="16">
        <v>15</v>
      </c>
      <c r="E9" s="16">
        <v>2</v>
      </c>
      <c r="F9" s="16">
        <v>3</v>
      </c>
      <c r="G9" s="16">
        <v>377</v>
      </c>
      <c r="H9" s="4">
        <v>10</v>
      </c>
      <c r="I9" s="2">
        <f t="shared" si="0"/>
        <v>756</v>
      </c>
      <c r="J9" s="5" t="s">
        <v>24</v>
      </c>
    </row>
    <row r="10" spans="1:10" x14ac:dyDescent="0.3">
      <c r="A10" s="13">
        <v>45952</v>
      </c>
      <c r="B10" s="14">
        <v>234</v>
      </c>
      <c r="C10" s="14">
        <v>111</v>
      </c>
      <c r="D10" s="14">
        <v>10</v>
      </c>
      <c r="E10" s="14">
        <v>1</v>
      </c>
      <c r="F10" s="14">
        <v>2</v>
      </c>
      <c r="G10" s="14">
        <v>365</v>
      </c>
      <c r="H10" s="2">
        <v>10</v>
      </c>
      <c r="I10" s="2">
        <f t="shared" si="0"/>
        <v>733</v>
      </c>
      <c r="J10" s="3" t="s">
        <v>24</v>
      </c>
    </row>
    <row r="11" spans="1:10" x14ac:dyDescent="0.3">
      <c r="A11" s="15">
        <v>45950</v>
      </c>
      <c r="B11" s="16">
        <v>236</v>
      </c>
      <c r="C11" s="16">
        <v>100</v>
      </c>
      <c r="D11" s="16">
        <v>6</v>
      </c>
      <c r="E11" s="16">
        <v>6</v>
      </c>
      <c r="F11" s="16">
        <v>0</v>
      </c>
      <c r="G11" s="16">
        <v>356</v>
      </c>
      <c r="H11" s="4">
        <v>10</v>
      </c>
      <c r="I11" s="2">
        <f t="shared" si="0"/>
        <v>714</v>
      </c>
      <c r="J11" s="5" t="s">
        <v>24</v>
      </c>
    </row>
    <row r="12" spans="1:10" x14ac:dyDescent="0.3">
      <c r="A12" s="13">
        <v>45948</v>
      </c>
      <c r="B12" s="14">
        <v>268</v>
      </c>
      <c r="C12" s="14">
        <v>68</v>
      </c>
      <c r="D12" s="14">
        <v>8</v>
      </c>
      <c r="E12" s="14">
        <v>2</v>
      </c>
      <c r="F12" s="14">
        <v>0</v>
      </c>
      <c r="G12" s="14">
        <v>350</v>
      </c>
      <c r="H12" s="2">
        <v>10</v>
      </c>
      <c r="I12" s="2">
        <f t="shared" si="0"/>
        <v>706</v>
      </c>
      <c r="J12" s="3" t="s">
        <v>24</v>
      </c>
    </row>
    <row r="13" spans="1:10" x14ac:dyDescent="0.3">
      <c r="A13" s="15">
        <v>45939</v>
      </c>
      <c r="B13" s="16">
        <v>261</v>
      </c>
      <c r="C13" s="16">
        <v>78</v>
      </c>
      <c r="D13" s="16">
        <v>5</v>
      </c>
      <c r="E13" s="16">
        <v>1</v>
      </c>
      <c r="F13" s="16">
        <v>0</v>
      </c>
      <c r="G13" s="16">
        <v>348</v>
      </c>
      <c r="H13" s="4">
        <v>10</v>
      </c>
      <c r="I13" s="2">
        <f t="shared" si="0"/>
        <v>703</v>
      </c>
      <c r="J13" s="5" t="s">
        <v>24</v>
      </c>
    </row>
    <row r="14" spans="1:10" x14ac:dyDescent="0.3">
      <c r="A14" s="13">
        <v>45936</v>
      </c>
      <c r="B14" s="14">
        <v>225</v>
      </c>
      <c r="C14" s="14">
        <v>76</v>
      </c>
      <c r="D14" s="14">
        <v>21</v>
      </c>
      <c r="E14" s="14">
        <v>5</v>
      </c>
      <c r="F14" s="14">
        <v>1</v>
      </c>
      <c r="G14" s="14">
        <v>347</v>
      </c>
      <c r="H14" s="2">
        <v>10</v>
      </c>
      <c r="I14" s="2">
        <f t="shared" si="0"/>
        <v>685</v>
      </c>
      <c r="J14" s="3" t="s">
        <v>24</v>
      </c>
    </row>
    <row r="15" spans="1:10" x14ac:dyDescent="0.3">
      <c r="A15" s="15">
        <v>45938</v>
      </c>
      <c r="B15" s="16">
        <v>236</v>
      </c>
      <c r="C15" s="16">
        <v>79</v>
      </c>
      <c r="D15" s="16">
        <v>7</v>
      </c>
      <c r="E15" s="16">
        <v>4</v>
      </c>
      <c r="F15" s="16">
        <v>1</v>
      </c>
      <c r="G15" s="16">
        <v>329</v>
      </c>
      <c r="H15" s="4">
        <v>10</v>
      </c>
      <c r="I15" s="2">
        <f t="shared" si="0"/>
        <v>666</v>
      </c>
      <c r="J15" s="5" t="s">
        <v>24</v>
      </c>
    </row>
    <row r="16" spans="1:10" x14ac:dyDescent="0.3">
      <c r="A16" s="13">
        <v>45931</v>
      </c>
      <c r="B16" s="14">
        <v>231</v>
      </c>
      <c r="C16" s="14">
        <v>73</v>
      </c>
      <c r="D16" s="14">
        <v>11</v>
      </c>
      <c r="E16" s="14">
        <v>4</v>
      </c>
      <c r="F16" s="14">
        <v>2</v>
      </c>
      <c r="G16" s="14">
        <v>327</v>
      </c>
      <c r="H16" s="2">
        <v>10</v>
      </c>
      <c r="I16" s="2">
        <f t="shared" si="0"/>
        <v>658</v>
      </c>
      <c r="J16" s="3" t="s">
        <v>24</v>
      </c>
    </row>
    <row r="17" spans="1:10" x14ac:dyDescent="0.3">
      <c r="A17" s="15">
        <v>45930</v>
      </c>
      <c r="B17" s="16">
        <v>233</v>
      </c>
      <c r="C17" s="16">
        <v>69</v>
      </c>
      <c r="D17" s="16">
        <v>5</v>
      </c>
      <c r="E17" s="16">
        <v>5</v>
      </c>
      <c r="F17" s="16">
        <v>1</v>
      </c>
      <c r="G17" s="16">
        <v>318</v>
      </c>
      <c r="H17" s="4">
        <v>9</v>
      </c>
      <c r="I17" s="2">
        <f t="shared" si="0"/>
        <v>640</v>
      </c>
      <c r="J17" s="5" t="s">
        <v>25</v>
      </c>
    </row>
    <row r="18" spans="1:10" x14ac:dyDescent="0.3">
      <c r="A18" s="13">
        <v>45932</v>
      </c>
      <c r="B18" s="14">
        <v>218</v>
      </c>
      <c r="C18" s="14">
        <v>70</v>
      </c>
      <c r="D18" s="14">
        <v>13</v>
      </c>
      <c r="E18" s="14">
        <v>1</v>
      </c>
      <c r="F18" s="14">
        <v>1</v>
      </c>
      <c r="G18" s="14">
        <v>313</v>
      </c>
      <c r="H18" s="2">
        <v>10</v>
      </c>
      <c r="I18" s="2">
        <f t="shared" si="0"/>
        <v>626</v>
      </c>
      <c r="J18" s="3" t="s">
        <v>24</v>
      </c>
    </row>
    <row r="19" spans="1:10" x14ac:dyDescent="0.3">
      <c r="A19" s="15">
        <v>45949</v>
      </c>
      <c r="B19" s="16">
        <v>230</v>
      </c>
      <c r="C19" s="16">
        <v>68</v>
      </c>
      <c r="D19" s="16">
        <v>4</v>
      </c>
      <c r="E19" s="16">
        <v>2</v>
      </c>
      <c r="F19" s="16">
        <v>2</v>
      </c>
      <c r="G19" s="16">
        <v>311</v>
      </c>
      <c r="H19" s="4">
        <v>10</v>
      </c>
      <c r="I19" s="2">
        <f t="shared" si="0"/>
        <v>627</v>
      </c>
      <c r="J19" s="5" t="s">
        <v>24</v>
      </c>
    </row>
    <row r="20" spans="1:10" x14ac:dyDescent="0.3">
      <c r="A20" s="13">
        <v>45937</v>
      </c>
      <c r="B20" s="14">
        <v>222</v>
      </c>
      <c r="C20" s="14">
        <v>62</v>
      </c>
      <c r="D20" s="14">
        <v>7</v>
      </c>
      <c r="E20" s="14">
        <v>5</v>
      </c>
      <c r="F20" s="14">
        <v>2</v>
      </c>
      <c r="G20" s="14">
        <v>308</v>
      </c>
      <c r="H20" s="2">
        <v>10</v>
      </c>
      <c r="I20" s="2">
        <f t="shared" si="0"/>
        <v>616</v>
      </c>
      <c r="J20" s="3" t="s">
        <v>24</v>
      </c>
    </row>
    <row r="21" spans="1:10" x14ac:dyDescent="0.3">
      <c r="A21" s="15">
        <v>45941</v>
      </c>
      <c r="B21" s="16">
        <v>220</v>
      </c>
      <c r="C21" s="16">
        <v>59</v>
      </c>
      <c r="D21" s="16">
        <v>3</v>
      </c>
      <c r="E21" s="16">
        <v>2</v>
      </c>
      <c r="F21" s="16">
        <v>2</v>
      </c>
      <c r="G21" s="16">
        <v>292</v>
      </c>
      <c r="H21" s="4">
        <v>10</v>
      </c>
      <c r="I21" s="2">
        <f t="shared" si="0"/>
        <v>588</v>
      </c>
      <c r="J21" s="5" t="s">
        <v>24</v>
      </c>
    </row>
    <row r="22" spans="1:10" x14ac:dyDescent="0.3">
      <c r="A22" s="13">
        <v>45933</v>
      </c>
      <c r="B22" s="14">
        <v>195</v>
      </c>
      <c r="C22" s="14">
        <v>74</v>
      </c>
      <c r="D22" s="14">
        <v>6</v>
      </c>
      <c r="E22" s="14">
        <v>6</v>
      </c>
      <c r="F22" s="14">
        <v>2</v>
      </c>
      <c r="G22" s="14">
        <v>291</v>
      </c>
      <c r="H22" s="2">
        <v>10</v>
      </c>
      <c r="I22" s="2">
        <f t="shared" si="0"/>
        <v>584</v>
      </c>
      <c r="J22" s="3" t="s">
        <v>24</v>
      </c>
    </row>
    <row r="23" spans="1:10" x14ac:dyDescent="0.3">
      <c r="A23" s="15">
        <v>45956</v>
      </c>
      <c r="B23" s="16">
        <v>199</v>
      </c>
      <c r="C23" s="16">
        <v>70</v>
      </c>
      <c r="D23" s="16">
        <v>13</v>
      </c>
      <c r="E23" s="16">
        <v>1</v>
      </c>
      <c r="F23" s="16">
        <v>1</v>
      </c>
      <c r="G23" s="16">
        <v>286</v>
      </c>
      <c r="H23" s="4">
        <v>10</v>
      </c>
      <c r="I23" s="2">
        <f t="shared" si="0"/>
        <v>580</v>
      </c>
      <c r="J23" s="5" t="s">
        <v>24</v>
      </c>
    </row>
    <row r="24" spans="1:10" x14ac:dyDescent="0.3">
      <c r="A24" s="13">
        <v>45942</v>
      </c>
      <c r="B24" s="14">
        <v>201</v>
      </c>
      <c r="C24" s="14">
        <v>49</v>
      </c>
      <c r="D24" s="14">
        <v>8</v>
      </c>
      <c r="E24" s="14">
        <v>4</v>
      </c>
      <c r="F24" s="14">
        <v>1</v>
      </c>
      <c r="G24" s="14">
        <v>267</v>
      </c>
      <c r="H24" s="2">
        <v>10</v>
      </c>
      <c r="I24" s="2">
        <f t="shared" si="0"/>
        <v>540</v>
      </c>
      <c r="J24" s="3" t="s">
        <v>24</v>
      </c>
    </row>
    <row r="25" spans="1:10" x14ac:dyDescent="0.3">
      <c r="A25" s="15">
        <v>45929</v>
      </c>
      <c r="B25" s="16">
        <v>197</v>
      </c>
      <c r="C25" s="16">
        <v>47</v>
      </c>
      <c r="D25" s="16">
        <v>4</v>
      </c>
      <c r="E25" s="16">
        <v>2</v>
      </c>
      <c r="F25" s="16">
        <v>1</v>
      </c>
      <c r="G25" s="16">
        <v>258</v>
      </c>
      <c r="H25" s="4">
        <v>9</v>
      </c>
      <c r="I25" s="2">
        <f t="shared" si="0"/>
        <v>518</v>
      </c>
      <c r="J25" s="5" t="s">
        <v>25</v>
      </c>
    </row>
    <row r="26" spans="1:10" x14ac:dyDescent="0.3">
      <c r="A26" s="13">
        <v>45955</v>
      </c>
      <c r="B26" s="14">
        <v>193</v>
      </c>
      <c r="C26" s="14">
        <v>51</v>
      </c>
      <c r="D26" s="14">
        <v>4</v>
      </c>
      <c r="E26" s="14">
        <v>2</v>
      </c>
      <c r="F26" s="14">
        <v>1</v>
      </c>
      <c r="G26" s="14">
        <v>259</v>
      </c>
      <c r="H26" s="2">
        <v>10</v>
      </c>
      <c r="I26" s="2">
        <f t="shared" si="0"/>
        <v>520</v>
      </c>
      <c r="J26" s="3" t="s">
        <v>24</v>
      </c>
    </row>
    <row r="27" spans="1:10" x14ac:dyDescent="0.3">
      <c r="A27" s="15">
        <v>45934</v>
      </c>
      <c r="B27" s="16">
        <v>192</v>
      </c>
      <c r="C27" s="16">
        <v>52</v>
      </c>
      <c r="D27" s="16">
        <v>5</v>
      </c>
      <c r="E27" s="16">
        <v>1</v>
      </c>
      <c r="F27" s="16">
        <v>0</v>
      </c>
      <c r="G27" s="16">
        <v>257</v>
      </c>
      <c r="H27" s="4">
        <v>10</v>
      </c>
      <c r="I27" s="2">
        <f t="shared" si="0"/>
        <v>517</v>
      </c>
      <c r="J27" s="5" t="s">
        <v>24</v>
      </c>
    </row>
    <row r="28" spans="1:10" x14ac:dyDescent="0.3">
      <c r="A28" s="13">
        <v>45935</v>
      </c>
      <c r="B28" s="14">
        <v>164</v>
      </c>
      <c r="C28" s="14">
        <v>48</v>
      </c>
      <c r="D28" s="14">
        <v>10</v>
      </c>
      <c r="E28" s="14">
        <v>3</v>
      </c>
      <c r="F28" s="14">
        <v>1</v>
      </c>
      <c r="G28" s="14">
        <v>232</v>
      </c>
      <c r="H28" s="2">
        <v>10</v>
      </c>
      <c r="I28" s="2">
        <f t="shared" si="0"/>
        <v>468</v>
      </c>
      <c r="J28" s="3" t="s">
        <v>24</v>
      </c>
    </row>
    <row r="29" spans="1:10" x14ac:dyDescent="0.3">
      <c r="A29" s="15">
        <v>45940</v>
      </c>
      <c r="B29" s="16">
        <v>142</v>
      </c>
      <c r="C29" s="16">
        <v>66</v>
      </c>
      <c r="D29" s="16">
        <v>6</v>
      </c>
      <c r="E29" s="16">
        <v>0</v>
      </c>
      <c r="F29" s="16">
        <v>3</v>
      </c>
      <c r="G29" s="16">
        <v>220</v>
      </c>
      <c r="H29" s="4">
        <v>10</v>
      </c>
      <c r="I29" s="2">
        <f t="shared" si="0"/>
        <v>447</v>
      </c>
      <c r="J29" s="5" t="s">
        <v>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5BB2E-DA6C-4255-A551-7B5387EC40D0}">
  <dimension ref="A3:D33"/>
  <sheetViews>
    <sheetView workbookViewId="0">
      <selection activeCell="D18" sqref="D18"/>
    </sheetView>
  </sheetViews>
  <sheetFormatPr defaultRowHeight="14.4" x14ac:dyDescent="0.3"/>
  <cols>
    <col min="1" max="1" width="13.5546875" bestFit="1" customWidth="1"/>
    <col min="2" max="2" width="15.5546875" bestFit="1" customWidth="1"/>
    <col min="3" max="3" width="6" bestFit="1" customWidth="1"/>
    <col min="4" max="4" width="10.77734375" bestFit="1" customWidth="1"/>
  </cols>
  <sheetData>
    <row r="3" spans="1:4" x14ac:dyDescent="0.3">
      <c r="A3" s="7" t="s">
        <v>75</v>
      </c>
      <c r="B3" s="7" t="s">
        <v>74</v>
      </c>
    </row>
    <row r="4" spans="1:4" x14ac:dyDescent="0.3">
      <c r="A4" s="7" t="s">
        <v>26</v>
      </c>
      <c r="B4" t="s">
        <v>44</v>
      </c>
      <c r="C4" t="s">
        <v>47</v>
      </c>
      <c r="D4" t="s">
        <v>27</v>
      </c>
    </row>
    <row r="5" spans="1:4" x14ac:dyDescent="0.3">
      <c r="A5" s="18" t="s">
        <v>45</v>
      </c>
      <c r="B5" s="1">
        <v>518</v>
      </c>
      <c r="C5" s="1"/>
      <c r="D5" s="1">
        <v>518</v>
      </c>
    </row>
    <row r="6" spans="1:4" x14ac:dyDescent="0.3">
      <c r="A6" s="18" t="s">
        <v>46</v>
      </c>
      <c r="B6" s="1">
        <v>640</v>
      </c>
      <c r="C6" s="1"/>
      <c r="D6" s="1">
        <v>640</v>
      </c>
    </row>
    <row r="7" spans="1:4" x14ac:dyDescent="0.3">
      <c r="A7" s="18" t="s">
        <v>48</v>
      </c>
      <c r="B7" s="1"/>
      <c r="C7" s="1">
        <v>658</v>
      </c>
      <c r="D7" s="1">
        <v>658</v>
      </c>
    </row>
    <row r="8" spans="1:4" x14ac:dyDescent="0.3">
      <c r="A8" s="18" t="s">
        <v>49</v>
      </c>
      <c r="B8" s="1"/>
      <c r="C8" s="1">
        <v>626</v>
      </c>
      <c r="D8" s="1">
        <v>626</v>
      </c>
    </row>
    <row r="9" spans="1:4" x14ac:dyDescent="0.3">
      <c r="A9" s="18" t="s">
        <v>50</v>
      </c>
      <c r="B9" s="1"/>
      <c r="C9" s="1">
        <v>584</v>
      </c>
      <c r="D9" s="1">
        <v>584</v>
      </c>
    </row>
    <row r="10" spans="1:4" x14ac:dyDescent="0.3">
      <c r="A10" s="18" t="s">
        <v>51</v>
      </c>
      <c r="B10" s="1"/>
      <c r="C10" s="1">
        <v>517</v>
      </c>
      <c r="D10" s="1">
        <v>517</v>
      </c>
    </row>
    <row r="11" spans="1:4" x14ac:dyDescent="0.3">
      <c r="A11" s="18" t="s">
        <v>52</v>
      </c>
      <c r="B11" s="1"/>
      <c r="C11" s="1">
        <v>468</v>
      </c>
      <c r="D11" s="1">
        <v>468</v>
      </c>
    </row>
    <row r="12" spans="1:4" x14ac:dyDescent="0.3">
      <c r="A12" s="18" t="s">
        <v>53</v>
      </c>
      <c r="B12" s="1"/>
      <c r="C12" s="1">
        <v>685</v>
      </c>
      <c r="D12" s="1">
        <v>685</v>
      </c>
    </row>
    <row r="13" spans="1:4" x14ac:dyDescent="0.3">
      <c r="A13" s="18" t="s">
        <v>54</v>
      </c>
      <c r="B13" s="1"/>
      <c r="C13" s="1">
        <v>616</v>
      </c>
      <c r="D13" s="1">
        <v>616</v>
      </c>
    </row>
    <row r="14" spans="1:4" x14ac:dyDescent="0.3">
      <c r="A14" s="18" t="s">
        <v>55</v>
      </c>
      <c r="B14" s="1"/>
      <c r="C14" s="1">
        <v>666</v>
      </c>
      <c r="D14" s="1">
        <v>666</v>
      </c>
    </row>
    <row r="15" spans="1:4" x14ac:dyDescent="0.3">
      <c r="A15" s="18" t="s">
        <v>56</v>
      </c>
      <c r="B15" s="1"/>
      <c r="C15" s="1">
        <v>703</v>
      </c>
      <c r="D15" s="1">
        <v>703</v>
      </c>
    </row>
    <row r="16" spans="1:4" x14ac:dyDescent="0.3">
      <c r="A16" s="18" t="s">
        <v>57</v>
      </c>
      <c r="B16" s="1"/>
      <c r="C16" s="1">
        <v>447</v>
      </c>
      <c r="D16" s="1">
        <v>447</v>
      </c>
    </row>
    <row r="17" spans="1:4" x14ac:dyDescent="0.3">
      <c r="A17" s="18" t="s">
        <v>58</v>
      </c>
      <c r="B17" s="1"/>
      <c r="C17" s="1">
        <v>588</v>
      </c>
      <c r="D17" s="1">
        <v>588</v>
      </c>
    </row>
    <row r="18" spans="1:4" x14ac:dyDescent="0.3">
      <c r="A18" s="18" t="s">
        <v>59</v>
      </c>
      <c r="B18" s="1"/>
      <c r="C18" s="1">
        <v>540</v>
      </c>
      <c r="D18" s="1">
        <v>540</v>
      </c>
    </row>
    <row r="19" spans="1:4" x14ac:dyDescent="0.3">
      <c r="A19" s="18" t="s">
        <v>60</v>
      </c>
      <c r="B19" s="1"/>
      <c r="C19" s="1">
        <v>877</v>
      </c>
      <c r="D19" s="1">
        <v>877</v>
      </c>
    </row>
    <row r="20" spans="1:4" x14ac:dyDescent="0.3">
      <c r="A20" s="18" t="s">
        <v>61</v>
      </c>
      <c r="B20" s="1"/>
      <c r="C20" s="1">
        <v>756</v>
      </c>
      <c r="D20" s="1">
        <v>756</v>
      </c>
    </row>
    <row r="21" spans="1:4" x14ac:dyDescent="0.3">
      <c r="A21" s="18" t="s">
        <v>62</v>
      </c>
      <c r="B21" s="1"/>
      <c r="C21" s="1">
        <v>798</v>
      </c>
      <c r="D21" s="1">
        <v>798</v>
      </c>
    </row>
    <row r="22" spans="1:4" x14ac:dyDescent="0.3">
      <c r="A22" s="18" t="s">
        <v>63</v>
      </c>
      <c r="B22" s="1"/>
      <c r="C22" s="1">
        <v>857</v>
      </c>
      <c r="D22" s="1">
        <v>857</v>
      </c>
    </row>
    <row r="23" spans="1:4" x14ac:dyDescent="0.3">
      <c r="A23" s="18" t="s">
        <v>64</v>
      </c>
      <c r="B23" s="1"/>
      <c r="C23" s="1">
        <v>943</v>
      </c>
      <c r="D23" s="1">
        <v>943</v>
      </c>
    </row>
    <row r="24" spans="1:4" x14ac:dyDescent="0.3">
      <c r="A24" s="18" t="s">
        <v>65</v>
      </c>
      <c r="B24" s="1"/>
      <c r="C24" s="1">
        <v>706</v>
      </c>
      <c r="D24" s="1">
        <v>706</v>
      </c>
    </row>
    <row r="25" spans="1:4" x14ac:dyDescent="0.3">
      <c r="A25" s="18" t="s">
        <v>66</v>
      </c>
      <c r="B25" s="1"/>
      <c r="C25" s="1">
        <v>627</v>
      </c>
      <c r="D25" s="1">
        <v>627</v>
      </c>
    </row>
    <row r="26" spans="1:4" x14ac:dyDescent="0.3">
      <c r="A26" s="18" t="s">
        <v>67</v>
      </c>
      <c r="B26" s="1"/>
      <c r="C26" s="1">
        <v>714</v>
      </c>
      <c r="D26" s="1">
        <v>714</v>
      </c>
    </row>
    <row r="27" spans="1:4" x14ac:dyDescent="0.3">
      <c r="A27" s="18" t="s">
        <v>68</v>
      </c>
      <c r="B27" s="1"/>
      <c r="C27" s="1">
        <v>809</v>
      </c>
      <c r="D27" s="1">
        <v>809</v>
      </c>
    </row>
    <row r="28" spans="1:4" x14ac:dyDescent="0.3">
      <c r="A28" s="18" t="s">
        <v>69</v>
      </c>
      <c r="B28" s="1"/>
      <c r="C28" s="1">
        <v>733</v>
      </c>
      <c r="D28" s="1">
        <v>733</v>
      </c>
    </row>
    <row r="29" spans="1:4" x14ac:dyDescent="0.3">
      <c r="A29" s="18" t="s">
        <v>70</v>
      </c>
      <c r="B29" s="1"/>
      <c r="C29" s="1">
        <v>775</v>
      </c>
      <c r="D29" s="1">
        <v>775</v>
      </c>
    </row>
    <row r="30" spans="1:4" x14ac:dyDescent="0.3">
      <c r="A30" s="18" t="s">
        <v>71</v>
      </c>
      <c r="B30" s="1"/>
      <c r="C30" s="1">
        <v>758</v>
      </c>
      <c r="D30" s="1">
        <v>758</v>
      </c>
    </row>
    <row r="31" spans="1:4" x14ac:dyDescent="0.3">
      <c r="A31" s="18" t="s">
        <v>72</v>
      </c>
      <c r="B31" s="1"/>
      <c r="C31" s="1">
        <v>520</v>
      </c>
      <c r="D31" s="1">
        <v>520</v>
      </c>
    </row>
    <row r="32" spans="1:4" x14ac:dyDescent="0.3">
      <c r="A32" s="18" t="s">
        <v>73</v>
      </c>
      <c r="B32" s="1"/>
      <c r="C32" s="1">
        <v>580</v>
      </c>
      <c r="D32" s="1">
        <v>580</v>
      </c>
    </row>
    <row r="33" spans="1:4" x14ac:dyDescent="0.3">
      <c r="A33" s="18" t="s">
        <v>27</v>
      </c>
      <c r="B33" s="1">
        <v>1158</v>
      </c>
      <c r="C33" s="1">
        <v>17551</v>
      </c>
      <c r="D33" s="1">
        <v>18709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13FF2-2ED5-40B6-8BAA-5D58770A57BC}">
  <dimension ref="A2:B8"/>
  <sheetViews>
    <sheetView workbookViewId="0">
      <selection activeCell="C22" sqref="C22"/>
    </sheetView>
  </sheetViews>
  <sheetFormatPr defaultRowHeight="14.4" x14ac:dyDescent="0.3"/>
  <cols>
    <col min="1" max="1" width="12.5546875" bestFit="1" customWidth="1"/>
    <col min="2" max="2" width="12.44140625" bestFit="1" customWidth="1"/>
  </cols>
  <sheetData>
    <row r="2" spans="1:2" x14ac:dyDescent="0.3">
      <c r="B2" t="s">
        <v>29</v>
      </c>
    </row>
    <row r="5" spans="1:2" x14ac:dyDescent="0.3">
      <c r="A5" s="7" t="s">
        <v>26</v>
      </c>
      <c r="B5" t="s">
        <v>28</v>
      </c>
    </row>
    <row r="6" spans="1:2" x14ac:dyDescent="0.3">
      <c r="A6" s="8" t="s">
        <v>25</v>
      </c>
      <c r="B6" s="9">
        <v>576</v>
      </c>
    </row>
    <row r="7" spans="1:2" x14ac:dyDescent="0.3">
      <c r="A7" s="8" t="s">
        <v>24</v>
      </c>
      <c r="B7" s="9">
        <v>8748</v>
      </c>
    </row>
    <row r="8" spans="1:2" x14ac:dyDescent="0.3">
      <c r="A8" s="8" t="s">
        <v>27</v>
      </c>
      <c r="B8" s="9">
        <v>9324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BBF36-7E34-4D54-AE3F-748DA811F9C6}">
  <dimension ref="A1:D6"/>
  <sheetViews>
    <sheetView tabSelected="1" workbookViewId="0">
      <selection activeCell="C8" sqref="C8"/>
    </sheetView>
  </sheetViews>
  <sheetFormatPr defaultRowHeight="14.4" x14ac:dyDescent="0.3"/>
  <cols>
    <col min="1" max="1" width="27.44140625" customWidth="1"/>
    <col min="2" max="2" width="32.33203125" customWidth="1"/>
    <col min="3" max="3" width="48" customWidth="1"/>
    <col min="4" max="4" width="29.44140625" customWidth="1"/>
    <col min="5" max="5" width="26.88671875" customWidth="1"/>
  </cols>
  <sheetData>
    <row r="1" spans="1:4" x14ac:dyDescent="0.3">
      <c r="A1" s="17" t="s">
        <v>38</v>
      </c>
    </row>
    <row r="2" spans="1:4" x14ac:dyDescent="0.3">
      <c r="A2" s="12" t="s">
        <v>39</v>
      </c>
      <c r="B2" s="19">
        <f>SUM(tbl_DailySources!I:I)</f>
        <v>18709</v>
      </c>
    </row>
    <row r="3" spans="1:4" x14ac:dyDescent="0.3">
      <c r="A3" s="17" t="s">
        <v>40</v>
      </c>
      <c r="B3" s="19"/>
    </row>
    <row r="4" spans="1:4" x14ac:dyDescent="0.3">
      <c r="A4" t="s">
        <v>41</v>
      </c>
      <c r="B4" s="19">
        <f>SUM(tbl_DailySources!B:B)</f>
        <v>6653</v>
      </c>
      <c r="C4" t="s">
        <v>76</v>
      </c>
      <c r="D4" s="20">
        <f>SUM(Traffic_acquisition_Session_pri!C3:C7)/SUM(Traffic_acquisition_Session_pri!B3:B7)</f>
        <v>0.72265471416214511</v>
      </c>
    </row>
    <row r="5" spans="1:4" x14ac:dyDescent="0.3">
      <c r="A5" t="s">
        <v>42</v>
      </c>
      <c r="B5" s="19">
        <f>SUM(tbl_DailySources!C:C)</f>
        <v>2104</v>
      </c>
      <c r="C5" t="s">
        <v>77</v>
      </c>
      <c r="D5" s="20">
        <f>41092/47536</f>
        <v>0.8644395826321104</v>
      </c>
    </row>
    <row r="6" spans="1:4" x14ac:dyDescent="0.3">
      <c r="A6" t="s">
        <v>43</v>
      </c>
      <c r="B6" s="19">
        <f>SUM(tbl_DailySources!D:D)</f>
        <v>223</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c 8 c 9 2 d 4 - d d 7 3 - 4 1 e f - 9 5 4 2 - f e e c a 8 3 4 0 1 8 a "   x m l n s = " h t t p : / / s c h e m a s . m i c r o s o f t . c o m / D a t a M a s h u p " > A A A A A J g F A A B Q S w M E F A A C A A g A 9 1 Z b W y 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9 1 Z b 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d W W 1 u 6 V Y S U k g I A A N 8 H A A A T A B w A R m 9 y b X V s Y X M v U 2 V j d G l v b j E u b S C i G A A o o B Q A A A A A A A A A A A A A A A A A A A A A A A A A A A D N V M F u m 0 A Q v V v y P 4 w 2 F 5 A Q M p b b S o 1 8 s O w 0 i a p E S e y e 4 g h t Y I x p Y J f u L l Y t K / / e B d Y B G 9 K k U g 7 1 B T P z 9 s 3 j z e x I D F T M G c y r p 3 f a 7 / V 7 c k 0 F h h D R k S 9 R S h 2 X M I Y E V b 8 H + j f n u Q h Q R 6 Z y 4 8 5 4 k K f I l P U t T t C d c q b 0 i 7 T I 9 O v y h 0 Q h l x c 3 y x n K J 8 W z 5 f l k B J n 4 u W w S u 4 H c E N u 5 n 2 E S p 7 F C M S Y O c W D K k z x l c v z F g T M W 8 D B m 0 d g b f h o 6 c J t z h X O 1 T X B c / 3 W v O c M H 2 6 k E n p A b w V O d C + E C a a h V E K 1 2 Q R 8 1 0 G R M 3 K q + x Y F 7 E 5 8 k y T y g C R V y r E T e p L x k + n M K y g X + V n B H W Y Q 1 6 y Q M K 8 V W R 2 0 H S O O M A 0 i D d c n i X s V h m K B 1 P 6 / M A F m q e X B g 5 M D Q d k B t M w S l k b W M 6 b p g 0 S p 0 q q 6 / E J T J F R d p p a J I S q t b s 7 P b H c q 5 Z O r z y C 2 O P D / X d e 6 Q 0 V S f N I 2 o S 1 U J E 7 a O B L X I S c q Z z z h p U m u z C u J c K p 5 2 W 3 h c X P M Y u H F v R h W 6 V 3 r Y 1 t c a a J 2 E + t 0 a D g Y D 3 c m q o j b R s + 1 u 3 7 w 3 j T u Q W H x U x H m U H L n l w I 5 Y Y S z 0 1 b H b m W B N V Z Q p N y h V H y U f 9 T x 3 k D G u Q G I X 2 4 I r m s h 2 3 N j b i h 9 O F D G j V N j 0 l y Z 7 7 + u y V z r y 0 h D y 0 o e i y / 1 e z F 6 l b 2 6 X E 6 K 9 X 6 3 i w K f B r z y W c b F / f K P b z 0 S c U r H 1 t Y u M Y e J H g u e Z b 8 1 w R f N E + V M T P i / C N v n Q 7 f R h s t 5 Y b d 7 g v 9 l t / 7 R U 2 v t t V 8 + b M Q i M Q V A a B H u D w B g E p m + N D d e c 2 o 4 5 P 2 M R L R T K N x B F s 0 H o M d 9 z s z x 9 R F E i J h s U G g J Y I 1 W c I m Q o 9 r w d p 8 4 2 x c i 8 B w Q B z 5 l q K / u O W 8 C S 5 f V 7 + r T H 7 M V 3 3 X 8 Q B S R v L e 3 m n T t o 5 e k f U E s B A i 0 A F A A C A A g A 9 1 Z b W y A 4 H 2 e k A A A A 9 Q A A A B I A A A A A A A A A A A A A A A A A A A A A A E N v b m Z p Z y 9 Q Y W N r Y W d l L n h t b F B L A Q I t A B Q A A g A I A P d W W 1 s P y u m r p A A A A O k A A A A T A A A A A A A A A A A A A A A A A P A A A A B b Q 2 9 u d G V u d F 9 U e X B l c 1 0 u e G 1 s U E s B A i 0 A F A A C A A g A 9 1 Z b W 7 p V h J S S A g A A 3 w c A A B M A A A A A A A A A A A A A A A A A 4 Q E A A E Z v c m 1 1 b G F z L 1 N l Y 3 R p b 2 4 x L m 1 Q S w U G A A A A A A M A A w D C A A A A w 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y Q A A A A A A A D 9 I 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2 E 0 X 3 N l c 3 N p b 2 5 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d h N F 9 z Z X N z a W 9 u c y I g L z 4 8 R W 5 0 c n k g V H l w Z T 0 i R m l s b G V k Q 2 9 t c G x l d G V S Z X N 1 b H R U b 1 d v c m t z a G V l d C I g V m F s d W U 9 I m w x I i A v P j x F b n R y e S B U e X B l P S J B Z G R l Z F R v R G F 0 Y U 1 v Z G V s I i B W Y W x 1 Z T 0 i b D A i I C 8 + P E V u d H J 5 I F R 5 c G U 9 I k Z p b G x D b 3 V u d C I g V m F s d W U 9 I m w y O C I g L z 4 8 R W 5 0 c n k g V H l w Z T 0 i R m l s b E V y c m 9 y Q 2 9 k Z S I g V m F s d W U 9 I n N V b m t u b 3 d u I i A v P j x F b n R y e S B U e X B l P S J G a W x s R X J y b 3 J D b 3 V u d C I g V m F s d W U 9 I m w w I i A v P j x F b n R y e S B U e X B l P S J G a W x s T G F z d F V w Z G F 0 Z W Q i I F Z h b H V l P S J k M j A y N S 0 x M C 0 y N 1 Q w N T o 1 N T o 0 N y 4 4 O D M 3 N j g 1 W i I g L z 4 8 R W 5 0 c n k g V H l w Z T 0 i R m l s b E N v b H V t b l R 5 c G V z I i B W Y W x 1 Z T 0 i c 0 N R T U R B d 0 1 E Q X d N Q S I g L z 4 8 R W 5 0 c n k g V H l w Z T 0 i R m l s b E N v b H V t b k 5 h b W V z I i B W Y W x 1 Z T 0 i c 1 s m c X V v d D t T Z X N z a W 9 u I H N v d X J j Z S Z x d W 9 0 O y w m c X V v d D t n b 2 9 n b G U m c X V v d D s s J n F 1 b 3 Q 7 K G R p c m V j d C k m c X V v d D s s J n F 1 b 3 Q 7 Y 2 h h d G d w d C 5 j b 2 0 m c X V v d D s s J n F 1 b 3 Q 7 Y m l u Z y Z x d W 9 0 O y w m c X V v d D s o b m 9 0 I H N l d C k m c X V v d D s s J n F 1 b 3 Q 7 V G 9 0 Y W x z J n F 1 b 3 Q 7 L C Z x d W 9 0 O 2 1 v b l 9 u b y Z x d W 9 0 O y w m c X V v d D t N b 2 5 0 a E 5 h b W 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n Y T R f c 2 V z c 2 l v b n M v Q 2 h h b m d l Z C B U e X B l M S 5 7 U 2 V z c 2 l v b i B z b 3 V y Y 2 U s M H 0 m c X V v d D s s J n F 1 b 3 Q 7 U 2 V j d G l v b j E v Z 2 E 0 X 3 N l c 3 N p b 2 5 z L 0 N o Y W 5 n Z W Q g V H l w Z T E u e 2 d v b 2 d s Z S w x f S Z x d W 9 0 O y w m c X V v d D t T Z W N 0 a W 9 u M S 9 n Y T R f c 2 V z c 2 l v b n M v Q 2 h h b m d l Z C B U e X B l M S 5 7 K G R p c m V j d C k s M n 0 m c X V v d D s s J n F 1 b 3 Q 7 U 2 V j d G l v b j E v Z 2 E 0 X 3 N l c 3 N p b 2 5 z L 0 N o Y W 5 n Z W Q g V H l w Z T E u e 2 N o Y X R n c H Q u Y 2 9 t L D N 9 J n F 1 b 3 Q 7 L C Z x d W 9 0 O 1 N l Y 3 R p b 2 4 x L 2 d h N F 9 z Z X N z a W 9 u c y 9 D a G F u Z 2 V k I F R 5 c G U x L n t i a W 5 n L D R 9 J n F 1 b 3 Q 7 L C Z x d W 9 0 O 1 N l Y 3 R p b 2 4 x L 2 d h N F 9 z Z X N z a W 9 u c y 9 D a G F u Z 2 V k I F R 5 c G U x L n s o b m 9 0 I H N l d C k s N X 0 m c X V v d D s s J n F 1 b 3 Q 7 U 2 V j d G l v b j E v Z 2 E 0 X 3 N l c 3 N p b 2 5 z L 0 N o Y W 5 n Z W Q g V H l w Z T E u e 1 R v d G F s c y w 2 f S Z x d W 9 0 O y w m c X V v d D t T Z W N 0 a W 9 u M S 9 n Y T R f c 2 V z c 2 l v b n M v Q 2 h h b m d l Z C B U e X B l M S 5 7 b W 9 u X 2 5 v L D d 9 J n F 1 b 3 Q 7 L C Z x d W 9 0 O 1 N l Y 3 R p b 2 4 x L 2 d h N F 9 z Z X N z a W 9 u c y 9 B Z G R l Z C B D d X N 0 b 2 0 u e 0 N 1 c 3 R v b S w 4 f S Z x d W 9 0 O 1 0 s J n F 1 b 3 Q 7 Q 2 9 s d W 1 u Q 2 9 1 b n Q m c X V v d D s 6 O S w m c X V v d D t L Z X l D b 2 x 1 b W 5 O Y W 1 l c y Z x d W 9 0 O z p b X S w m c X V v d D t D b 2 x 1 b W 5 J Z G V u d G l 0 a W V z J n F 1 b 3 Q 7 O l s m c X V v d D t T Z W N 0 a W 9 u M S 9 n Y T R f c 2 V z c 2 l v b n M v Q 2 h h b m d l Z C B U e X B l M S 5 7 U 2 V z c 2 l v b i B z b 3 V y Y 2 U s M H 0 m c X V v d D s s J n F 1 b 3 Q 7 U 2 V j d G l v b j E v Z 2 E 0 X 3 N l c 3 N p b 2 5 z L 0 N o Y W 5 n Z W Q g V H l w Z T E u e 2 d v b 2 d s Z S w x f S Z x d W 9 0 O y w m c X V v d D t T Z W N 0 a W 9 u M S 9 n Y T R f c 2 V z c 2 l v b n M v Q 2 h h b m d l Z C B U e X B l M S 5 7 K G R p c m V j d C k s M n 0 m c X V v d D s s J n F 1 b 3 Q 7 U 2 V j d G l v b j E v Z 2 E 0 X 3 N l c 3 N p b 2 5 z L 0 N o Y W 5 n Z W Q g V H l w Z T E u e 2 N o Y X R n c H Q u Y 2 9 t L D N 9 J n F 1 b 3 Q 7 L C Z x d W 9 0 O 1 N l Y 3 R p b 2 4 x L 2 d h N F 9 z Z X N z a W 9 u c y 9 D a G F u Z 2 V k I F R 5 c G U x L n t i a W 5 n L D R 9 J n F 1 b 3 Q 7 L C Z x d W 9 0 O 1 N l Y 3 R p b 2 4 x L 2 d h N F 9 z Z X N z a W 9 u c y 9 D a G F u Z 2 V k I F R 5 c G U x L n s o b m 9 0 I H N l d C k s N X 0 m c X V v d D s s J n F 1 b 3 Q 7 U 2 V j d G l v b j E v Z 2 E 0 X 3 N l c 3 N p b 2 5 z L 0 N o Y W 5 n Z W Q g V H l w Z T E u e 1 R v d G F s c y w 2 f S Z x d W 9 0 O y w m c X V v d D t T Z W N 0 a W 9 u M S 9 n Y T R f c 2 V z c 2 l v b n M v Q 2 h h b m d l Z C B U e X B l M S 5 7 b W 9 u X 2 5 v L D d 9 J n F 1 b 3 Q 7 L C Z x d W 9 0 O 1 N l Y 3 R p b 2 4 x L 2 d h N F 9 z Z X N z a W 9 u c y 9 B Z G R l Z C B D d X N 0 b 2 0 u e 0 N 1 c 3 R v b S w 4 f S Z x d W 9 0 O 1 0 s J n F 1 b 3 Q 7 U m V s Y X R p b 2 5 z a G l w S W 5 m b y Z x d W 9 0 O z p b X X 0 i I C 8 + P E V u d H J 5 I F R 5 c G U 9 I l F 1 Z X J 5 S U Q i I F Z h b H V l P S J z M W Q 4 Z W I 2 Z T Y t N j F m Z i 0 0 O D d l L W F m N j g t Z j J k O T h j N z E 0 N W E 5 I i A v P j w v U 3 R h Y m x l R W 5 0 c m l l c z 4 8 L 0 l 0 Z W 0 + P E l 0 Z W 0 + P E l 0 Z W 1 M b 2 N h d G l v b j 4 8 S X R l b V R 5 c G U + R m 9 y b X V s Y T w v S X R l b V R 5 c G U + P E l 0 Z W 1 Q Y X R o P l N l Y 3 R p b 2 4 x L 2 d h N F 9 z Z X N z a W 9 u c y 9 T b 3 V y Y 2 U 8 L 0 l 0 Z W 1 Q Y X R o P j w v S X R l b U x v Y 2 F 0 a W 9 u P j x T d G F i b G V F b n R y a W V z I C 8 + P C 9 J d G V t P j x J d G V t P j x J d G V t T G 9 j Y X R p b 2 4 + P E l 0 Z W 1 U e X B l P k Z v c m 1 1 b G E 8 L 0 l 0 Z W 1 U e X B l P j x J d G V t U G F 0 a D 5 T Z W N 0 a W 9 u M S 9 n Y T R f c 2 V z c 2 l v b n M v U H J v b W 9 0 Z W Q l M j B I Z W F k Z X J z P C 9 J d G V t U G F 0 a D 4 8 L 0 l 0 Z W 1 M b 2 N h d G l v b j 4 8 U 3 R h Y m x l R W 5 0 c m l l c y A v P j w v S X R l b T 4 8 S X R l b T 4 8 S X R l b U x v Y 2 F 0 a W 9 u P j x J d G V t V H l w Z T 5 G b 3 J t d W x h P C 9 J d G V t V H l w Z T 4 8 S X R l b V B h d G g + U 2 V j d G l v b j E v V H J h Z m Z p Y 1 9 h Y 3 F 1 a X N p d G l v b l 9 T Z X N z a W 9 u X 3 B y a W 1 h c n l f Y 2 h h b m 5 l b F 9 n c m 9 1 c F 8 o R G V m Y X V s d F 9 D a G F u b m V s X 0 d y b 3 V w 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y Y W Z m a W N f Y W N x d W l z a X R p b 2 5 f U 2 V z c 2 l v b l 9 w c m l t Y X J 5 X 2 N o Y W 5 u Z W x f Z 3 J v d X B f X 0 R l Z m F 1 b H R f Q 2 h h b m 5 l b F 9 H c m 9 1 c C I g L z 4 8 R W 5 0 c n k g V H l w Z T 0 i R m l s b G V k Q 2 9 t c G x l d G V S Z X N 1 b H R U b 1 d v c m t z a G V l d C I g V m F s d W U 9 I m w x I i A v P j x F b n R y e S B U e X B l P S J S Z W x h d G l v b n N o a X B J b m Z v Q 2 9 u d G F p b m V y I i B W Y W x 1 Z T 0 i c 3 s m c X V v d D t j b 2 x 1 b W 5 D b 3 V u d C Z x d W 9 0 O z o x M C w m c X V v d D t r Z X l D b 2 x 1 b W 5 O Y W 1 l c y Z x d W 9 0 O z p b X S w m c X V v d D t x d W V y e V J l b G F 0 a W 9 u c 2 h p c H M m c X V v d D s 6 W 1 0 s J n F 1 b 3 Q 7 Y 2 9 s d W 1 u S W R l b n R p d G l l c y Z x d W 9 0 O z p b J n F 1 b 3 Q 7 U 2 V j d G l v b j E v V H J h Z m Z p Y 1 9 h Y 3 F 1 a X N p d G l v b l 9 T Z X N z a W 9 u X 3 B y a W 1 h c n l f Y 2 h h b m 5 l b F 9 n c m 9 1 c F 8 o R G V m Y X V s d F 9 D a G F u b m V s X 0 d y b 3 V w K S 9 D a G F u Z 2 V k I F R 5 c G U u e 1 N l c 3 N p b 2 4 g c H J p b W F y e S B j a G F u b m V s I G d y b 3 V w I C h E Z W Z h d W x 0 I E N o Y W 5 u Z W w g R 3 J v d X A p L D B 9 J n F 1 b 3 Q 7 L C Z x d W 9 0 O 1 N l Y 3 R p b 2 4 x L 1 R y Y W Z m a W N f Y W N x d W l z a X R p b 2 5 f U 2 V z c 2 l v b l 9 w c m l t Y X J 5 X 2 N o Y W 5 u Z W x f Z 3 J v d X B f K E R l Z m F 1 b H R f Q 2 h h b m 5 l b F 9 H c m 9 1 c C k v Q 2 h h b m d l Z C B U e X B l L n t T Z X N z a W 9 u c y w x f S Z x d W 9 0 O y w m c X V v d D t T Z W N 0 a W 9 u M S 9 U c m F m Z m l j X 2 F j c X V p c 2 l 0 a W 9 u X 1 N l c 3 N p b 2 5 f c H J p b W F y e V 9 j a G F u b m V s X 2 d y b 3 V w X y h E Z W Z h d W x 0 X 0 N o Y W 5 u Z W x f R 3 J v d X A p L 0 N o Y W 5 n Z W Q g V H l w Z S 5 7 R W 5 n Y W d l Z C B z Z X N z a W 9 u c y w y f S Z x d W 9 0 O y w m c X V v d D t T Z W N 0 a W 9 u M S 9 U c m F m Z m l j X 2 F j c X V p c 2 l 0 a W 9 u X 1 N l c 3 N p b 2 5 f c H J p b W F y e V 9 j a G F u b m V s X 2 d y b 3 V w X y h E Z W Z h d W x 0 X 0 N o Y W 5 u Z W x f R 3 J v d X A p L 0 N o Y W 5 n Z W Q g V H l w Z S 5 7 R W 5 n Y W d l b W V u d C B y Y X R l L D N 9 J n F 1 b 3 Q 7 L C Z x d W 9 0 O 1 N l Y 3 R p b 2 4 x L 1 R y Y W Z m a W N f Y W N x d W l z a X R p b 2 5 f U 2 V z c 2 l v b l 9 w c m l t Y X J 5 X 2 N o Y W 5 u Z W x f Z 3 J v d X B f K E R l Z m F 1 b H R f Q 2 h h b m 5 l b F 9 H c m 9 1 c C k v Q 2 h h b m d l Z C B U e X B l L n t B d m V y Y W d l I G V u Z 2 F n Z W 1 l b n Q g d G l t Z S B w Z X I g c 2 V z c 2 l v b i w 0 f S Z x d W 9 0 O y w m c X V v d D t T Z W N 0 a W 9 u M S 9 U c m F m Z m l j X 2 F j c X V p c 2 l 0 a W 9 u X 1 N l c 3 N p b 2 5 f c H J p b W F y e V 9 j a G F u b m V s X 2 d y b 3 V w X y h E Z W Z h d W x 0 X 0 N o Y W 5 u Z W x f R 3 J v d X A p L 0 N o Y W 5 n Z W Q g V H l w Z S 5 7 R X Z l b n R z I H B l c i B z Z X N z a W 9 u L D V 9 J n F 1 b 3 Q 7 L C Z x d W 9 0 O 1 N l Y 3 R p b 2 4 x L 1 R y Y W Z m a W N f Y W N x d W l z a X R p b 2 5 f U 2 V z c 2 l v b l 9 w c m l t Y X J 5 X 2 N o Y W 5 u Z W x f Z 3 J v d X B f K E R l Z m F 1 b H R f Q 2 h h b m 5 l b F 9 H c m 9 1 c C k v Q 2 h h b m d l Z C B U e X B l L n t F d m V u d C B j b 3 V u d C w 2 f S Z x d W 9 0 O y w m c X V v d D t T Z W N 0 a W 9 u M S 9 U c m F m Z m l j X 2 F j c X V p c 2 l 0 a W 9 u X 1 N l c 3 N p b 2 5 f c H J p b W F y e V 9 j a G F u b m V s X 2 d y b 3 V w X y h E Z W Z h d W x 0 X 0 N o Y W 5 u Z W x f R 3 J v d X A p L 0 N o Y W 5 n Z W Q g V H l w Z S 5 7 S 2 V 5 I G V 2 Z W 5 0 c y w 3 f S Z x d W 9 0 O y w m c X V v d D t T Z W N 0 a W 9 u M S 9 U c m F m Z m l j X 2 F j c X V p c 2 l 0 a W 9 u X 1 N l c 3 N p b 2 5 f c H J p b W F y e V 9 j a G F u b m V s X 2 d y b 3 V w X y h E Z W Z h d W x 0 X 0 N o Y W 5 u Z W x f R 3 J v d X A p L 0 N o Y W 5 n Z W Q g V H l w Z S 5 7 U 2 V z c 2 l v b i B r Z X k g Z X Z l b n Q g c m F 0 Z S w 4 f S Z x d W 9 0 O y w m c X V v d D t T Z W N 0 a W 9 u M S 9 U c m F m Z m l j X 2 F j c X V p c 2 l 0 a W 9 u X 1 N l c 3 N p b 2 5 f c H J p b W F y e V 9 j a G F u b m V s X 2 d y b 3 V w X y h E Z W Z h d W x 0 X 0 N o Y W 5 u Z W x f R 3 J v d X A p L 0 N o Y W 5 n Z W Q g V H l w Z S 5 7 V G 9 0 Y W w g c m V 2 Z W 5 1 Z S w 5 f S Z x d W 9 0 O 1 0 s J n F 1 b 3 Q 7 Q 2 9 s d W 1 u Q 2 9 1 b n Q m c X V v d D s 6 M T A s J n F 1 b 3 Q 7 S 2 V 5 Q 2 9 s d W 1 u T m F t Z X M m c X V v d D s 6 W 1 0 s J n F 1 b 3 Q 7 Q 2 9 s d W 1 u S W R l b n R p d G l l c y Z x d W 9 0 O z p b J n F 1 b 3 Q 7 U 2 V j d G l v b j E v V H J h Z m Z p Y 1 9 h Y 3 F 1 a X N p d G l v b l 9 T Z X N z a W 9 u X 3 B y a W 1 h c n l f Y 2 h h b m 5 l b F 9 n c m 9 1 c F 8 o R G V m Y X V s d F 9 D a G F u b m V s X 0 d y b 3 V w K S 9 D a G F u Z 2 V k I F R 5 c G U u e 1 N l c 3 N p b 2 4 g c H J p b W F y e S B j a G F u b m V s I G d y b 3 V w I C h E Z W Z h d W x 0 I E N o Y W 5 u Z W w g R 3 J v d X A p L D B 9 J n F 1 b 3 Q 7 L C Z x d W 9 0 O 1 N l Y 3 R p b 2 4 x L 1 R y Y W Z m a W N f Y W N x d W l z a X R p b 2 5 f U 2 V z c 2 l v b l 9 w c m l t Y X J 5 X 2 N o Y W 5 u Z W x f Z 3 J v d X B f K E R l Z m F 1 b H R f Q 2 h h b m 5 l b F 9 H c m 9 1 c C k v Q 2 h h b m d l Z C B U e X B l L n t T Z X N z a W 9 u c y w x f S Z x d W 9 0 O y w m c X V v d D t T Z W N 0 a W 9 u M S 9 U c m F m Z m l j X 2 F j c X V p c 2 l 0 a W 9 u X 1 N l c 3 N p b 2 5 f c H J p b W F y e V 9 j a G F u b m V s X 2 d y b 3 V w X y h E Z W Z h d W x 0 X 0 N o Y W 5 u Z W x f R 3 J v d X A p L 0 N o Y W 5 n Z W Q g V H l w Z S 5 7 R W 5 n Y W d l Z C B z Z X N z a W 9 u c y w y f S Z x d W 9 0 O y w m c X V v d D t T Z W N 0 a W 9 u M S 9 U c m F m Z m l j X 2 F j c X V p c 2 l 0 a W 9 u X 1 N l c 3 N p b 2 5 f c H J p b W F y e V 9 j a G F u b m V s X 2 d y b 3 V w X y h E Z W Z h d W x 0 X 0 N o Y W 5 u Z W x f R 3 J v d X A p L 0 N o Y W 5 n Z W Q g V H l w Z S 5 7 R W 5 n Y W d l b W V u d C B y Y X R l L D N 9 J n F 1 b 3 Q 7 L C Z x d W 9 0 O 1 N l Y 3 R p b 2 4 x L 1 R y Y W Z m a W N f Y W N x d W l z a X R p b 2 5 f U 2 V z c 2 l v b l 9 w c m l t Y X J 5 X 2 N o Y W 5 u Z W x f Z 3 J v d X B f K E R l Z m F 1 b H R f Q 2 h h b m 5 l b F 9 H c m 9 1 c C k v Q 2 h h b m d l Z C B U e X B l L n t B d m V y Y W d l I G V u Z 2 F n Z W 1 l b n Q g d G l t Z S B w Z X I g c 2 V z c 2 l v b i w 0 f S Z x d W 9 0 O y w m c X V v d D t T Z W N 0 a W 9 u M S 9 U c m F m Z m l j X 2 F j c X V p c 2 l 0 a W 9 u X 1 N l c 3 N p b 2 5 f c H J p b W F y e V 9 j a G F u b m V s X 2 d y b 3 V w X y h E Z W Z h d W x 0 X 0 N o Y W 5 u Z W x f R 3 J v d X A p L 0 N o Y W 5 n Z W Q g V H l w Z S 5 7 R X Z l b n R z I H B l c i B z Z X N z a W 9 u L D V 9 J n F 1 b 3 Q 7 L C Z x d W 9 0 O 1 N l Y 3 R p b 2 4 x L 1 R y Y W Z m a W N f Y W N x d W l z a X R p b 2 5 f U 2 V z c 2 l v b l 9 w c m l t Y X J 5 X 2 N o Y W 5 u Z W x f Z 3 J v d X B f K E R l Z m F 1 b H R f Q 2 h h b m 5 l b F 9 H c m 9 1 c C k v Q 2 h h b m d l Z C B U e X B l L n t F d m V u d C B j b 3 V u d C w 2 f S Z x d W 9 0 O y w m c X V v d D t T Z W N 0 a W 9 u M S 9 U c m F m Z m l j X 2 F j c X V p c 2 l 0 a W 9 u X 1 N l c 3 N p b 2 5 f c H J p b W F y e V 9 j a G F u b m V s X 2 d y b 3 V w X y h E Z W Z h d W x 0 X 0 N o Y W 5 u Z W x f R 3 J v d X A p L 0 N o Y W 5 n Z W Q g V H l w Z S 5 7 S 2 V 5 I G V 2 Z W 5 0 c y w 3 f S Z x d W 9 0 O y w m c X V v d D t T Z W N 0 a W 9 u M S 9 U c m F m Z m l j X 2 F j c X V p c 2 l 0 a W 9 u X 1 N l c 3 N p b 2 5 f c H J p b W F y e V 9 j a G F u b m V s X 2 d y b 3 V w X y h E Z W Z h d W x 0 X 0 N o Y W 5 u Z W x f R 3 J v d X A p L 0 N o Y W 5 n Z W Q g V H l w Z S 5 7 U 2 V z c 2 l v b i B r Z X k g Z X Z l b n Q g c m F 0 Z S w 4 f S Z x d W 9 0 O y w m c X V v d D t T Z W N 0 a W 9 u M S 9 U c m F m Z m l j X 2 F j c X V p c 2 l 0 a W 9 u X 1 N l c 3 N p b 2 5 f c H J p b W F y e V 9 j a G F u b m V s X 2 d y b 3 V w X y h E Z W Z h d W x 0 X 0 N o Y W 5 u Z W x f R 3 J v d X A p L 0 N o Y W 5 n Z W Q g V H l w Z S 5 7 V G 9 0 Y W w g c m V 2 Z W 5 1 Z S w 5 f S Z x d W 9 0 O 1 0 s J n F 1 b 3 Q 7 U m V s Y X R p b 2 5 z a G l w S W 5 m b y Z x d W 9 0 O z p b X X 0 i I C 8 + P E V u d H J 5 I F R 5 c G U 9 I k Z p b G x T d G F 0 d X M i I F Z h b H V l P S J z Q 2 9 t c G x l d G U i I C 8 + P E V u d H J 5 I F R 5 c G U 9 I k Z p b G x D b 2 x 1 b W 5 O Y W 1 l c y I g V m F s d W U 9 I n N b J n F 1 b 3 Q 7 U 2 V z c 2 l v b i B w c m l t Y X J 5 I G N o Y W 5 u Z W w g Z 3 J v d X A g K E R l Z m F 1 b H Q g Q 2 h h b m 5 l b C B H c m 9 1 c C k m c X V v d D s s J n F 1 b 3 Q 7 U 2 V z c 2 l v b n M m c X V v d D s s J n F 1 b 3 Q 7 R W 5 n Y W d l Z C B z Z X N z a W 9 u c y Z x d W 9 0 O y w m c X V v d D t F b m d h Z 2 V t Z W 5 0 I H J h d G U m c X V v d D s s J n F 1 b 3 Q 7 Q X Z l c m F n Z S B l b m d h Z 2 V t Z W 5 0 I H R p b W U g c G V y I H N l c 3 N p b 2 4 m c X V v d D s s J n F 1 b 3 Q 7 R X Z l b n R z I H B l c i B z Z X N z a W 9 u J n F 1 b 3 Q 7 L C Z x d W 9 0 O 0 V 2 Z W 5 0 I G N v d W 5 0 J n F 1 b 3 Q 7 L C Z x d W 9 0 O 0 t l e S B l d m V u d H M m c X V v d D s s J n F 1 b 3 Q 7 U 2 V z c 2 l v b i B r Z X k g Z X Z l b n Q g c m F 0 Z S Z x d W 9 0 O y w m c X V v d D t U b 3 R h b C B y Z X Z l b n V l J n F 1 b 3 Q 7 X S I g L z 4 8 R W 5 0 c n k g V H l w Z T 0 i R m l s b E N v b H V t b l R 5 c G V z I i B W Y W x 1 Z T 0 i c 0 J n T U R C U V V G Q X d N R E F 3 P T 0 i I C 8 + P E V u d H J 5 I F R 5 c G U 9 I k Z p b G x M Y X N 0 V X B k Y X R l Z C I g V m F s d W U 9 I m Q y M D I 1 L T E w L T I 3 V D A 1 O j M 3 O j Q 2 L j I 5 M D c 5 O T N a I i A v P j x F b n R y e S B U e X B l P S J G a W x s R X J y b 3 J D b 3 V u d C I g V m F s d W U 9 I m w w I i A v P j x F b n R y e S B U e X B l P S J G a W x s R X J y b 3 J D b 2 R l I i B W Y W x 1 Z T 0 i c 1 V u a 2 5 v d 2 4 i I C 8 + P E V u d H J 5 I F R 5 c G U 9 I k Z p b G x D b 3 V u d C I g V m F s d W U 9 I m w 2 I i A v P j x F b n R y e S B U e X B l P S J B Z G R l Z F R v R G F 0 Y U 1 v Z G V s I i B W Y W x 1 Z T 0 i b D A i I C 8 + P E V u d H J 5 I F R 5 c G U 9 I l F 1 Z X J 5 S U Q i I F Z h b H V l P S J z O G I 0 Y z E w Z m U t M G M x M i 0 0 N T k 4 L W F l Z D c t Y 2 V k N 2 F h O D U 4 Z D N k I i A v P j w v U 3 R h Y m x l R W 5 0 c m l l c z 4 8 L 0 l 0 Z W 0 + P E l 0 Z W 0 + P E l 0 Z W 1 M b 2 N h d G l v b j 4 8 S X R l b V R 5 c G U + R m 9 y b X V s Y T w v S X R l b V R 5 c G U + P E l 0 Z W 1 Q Y X R o P l N l Y 3 R p b 2 4 x L 1 R y Y W Z m a W N f Y W N x d W l z a X R p b 2 5 f U 2 V z c 2 l v b l 9 w c m l t Y X J 5 X 2 N o Y W 5 u Z W x f Z 3 J v d X B f K E R l Z m F 1 b H R f Q 2 h h b m 5 l b F 9 H c m 9 1 c C k v U 2 9 1 c m N l P C 9 J d G V t U G F 0 a D 4 8 L 0 l 0 Z W 1 M b 2 N h d G l v b j 4 8 U 3 R h Y m x l R W 5 0 c m l l c y A v P j w v S X R l b T 4 8 S X R l b T 4 8 S X R l b U x v Y 2 F 0 a W 9 u P j x J d G V t V H l w Z T 5 G b 3 J t d W x h P C 9 J d G V t V H l w Z T 4 8 S X R l b V B h d G g + U 2 V j d G l v b j E v V H J h Z m Z p Y 1 9 h Y 3 F 1 a X N p d G l v b l 9 T Z X N z a W 9 u X 3 B y a W 1 h c n l f Y 2 h h b m 5 l b F 9 n c m 9 1 c F 8 o R G V m Y X V s d F 9 D a G F u b m V s X 0 d y b 3 V w K S 9 Q c m 9 t b 3 R l Z C U y M E h l Y W R l c n M 8 L 0 l 0 Z W 1 Q Y X R o P j w v S X R l b U x v Y 2 F 0 a W 9 u P j x T d G F i b G V F b n R y a W V z I C 8 + P C 9 J d G V t P j x J d G V t P j x J d G V t T G 9 j Y X R p b 2 4 + P E l 0 Z W 1 U e X B l P k Z v c m 1 1 b G E 8 L 0 l 0 Z W 1 U e X B l P j x J d G V t U G F 0 a D 5 T Z W N 0 a W 9 u M S 9 U c m F m Z m l j X 2 F j c X V p c 2 l 0 a W 9 u X 1 N l c 3 N p b 2 5 f c H J p b W F y e V 9 j a G F u b m V s X 2 d y b 3 V w X y h E Z W Z h d W x 0 X 0 N o Y W 5 u Z W x f R 3 J v d X A p L 0 N o Y W 5 n Z W Q l M j B U e X B l P C 9 J d G V t U G F 0 a D 4 8 L 0 l 0 Z W 1 M b 2 N h d G l v b j 4 8 U 3 R h Y m x l R W 5 0 c m l l c y A v P j w v S X R l b T 4 8 S X R l b T 4 8 S X R l b U x v Y 2 F 0 a W 9 u P j x J d G V t V H l w Z T 5 G b 3 J t d W x h P C 9 J d G V t V H l w Z T 4 8 S X R l b V B h d G g + U 2 V j d G l v b j E v Z 2 E 0 X 3 N l c 3 N p b 2 5 z L 0 l u c 2 V y d G V k J T I w V G V 4 d C U y M F J h b m d l P C 9 J d G V t U G F 0 a D 4 8 L 0 l 0 Z W 1 M b 2 N h d G l v b j 4 8 U 3 R h Y m x l R W 5 0 c m l l c y A v P j w v S X R l b T 4 8 S X R l b T 4 8 S X R l b U x v Y 2 F 0 a W 9 u P j x J d G V t V H l w Z T 5 G b 3 J t d W x h P C 9 J d G V t V H l w Z T 4 8 S X R l b V B h d G g + U 2 V j d G l v b j E v Z 2 E 0 X 3 N l c 3 N p b 2 5 z L 0 N o Y W 5 n Z W Q l M j B U e X B l P C 9 J d G V t U G F 0 a D 4 8 L 0 l 0 Z W 1 M b 2 N h d G l v b j 4 8 U 3 R h Y m x l R W 5 0 c m l l c y A v P j w v S X R l b T 4 8 S X R l b T 4 8 S X R l b U x v Y 2 F 0 a W 9 u P j x J d G V t V H l w Z T 5 G b 3 J t d W x h P C 9 J d G V t V H l w Z T 4 8 S X R l b V B h d G g + U 2 V j d G l v b j E v Z 2 E 0 X 3 N l c 3 N p b 2 5 z L 1 J l b m F t Z W Q l M j B D b 2 x 1 b W 5 z P C 9 J d G V t U G F 0 a D 4 8 L 0 l 0 Z W 1 M b 2 N h d G l v b j 4 8 U 3 R h Y m x l R W 5 0 c m l l c y A v P j w v S X R l b T 4 8 S X R l b T 4 8 S X R l b U x v Y 2 F 0 a W 9 u P j x J d G V t V H l w Z T 5 G b 3 J t d W x h P C 9 J d G V t V H l w Z T 4 8 S X R l b V B h d G g + U 2 V j d G l v b j E v Z 2 E 0 X 3 N l c 3 N p b 2 5 z L 0 F k Z G V k J T I w Q 3 V z d G 9 t P C 9 J d G V t U G F 0 a D 4 8 L 0 l 0 Z W 1 M b 2 N h d G l v b j 4 8 U 3 R h Y m x l R W 5 0 c m l l c y A v P j w v S X R l b T 4 8 S X R l b T 4 8 S X R l b U x v Y 2 F 0 a W 9 u P j x J d G V t V H l w Z T 5 G b 3 J t d W x h P C 9 J d G V t V H l w Z T 4 8 S X R l b V B h d G g + U 2 V j d G l v b j E v Z 2 E 0 X 3 N l c 3 N p b 2 5 z L 0 N o Y W 5 n Z W Q l M j B U e X B l M T w v S X R l b V B h d G g + P C 9 J d G V t T G 9 j Y X R p b 2 4 + P F N 0 Y W J s Z U V u d H J p Z X M g L z 4 8 L 0 l 0 Z W 0 + P E l 0 Z W 0 + P E l 0 Z W 1 M b 2 N h d G l v b j 4 8 S X R l b V R 5 c G U + R m 9 y b X V s Y T w v S X R l b V R 5 c G U + P E l 0 Z W 1 Q Y X R o P l N l Y 3 R p b 2 4 x L 2 d h N F 9 z Z X N z a W 9 u c y 9 S Z W 5 h b W V k J T I w Q 2 9 s d W 1 u c z E 8 L 0 l 0 Z W 1 Q Y X R o P j w v S X R l b U x v Y 2 F 0 a W 9 u P j x T d G F i b G V F b n R y a W V z I C 8 + P C 9 J d G V t P j w v S X R l b X M + P C 9 M b 2 N h b F B h Y 2 t h Z 2 V N Z X R h Z G F 0 Y U Z p b G U + F g A A A F B L B Q Y A A A A A A A A A A A A A A A A A A A A A A A A m A Q A A A Q A A A N C M n d 8 B F d E R j H o A w E / C l + s B A A A A 2 B O M 6 z F D 3 0 + m h d P U p C o 6 a w A A A A A C A A A A A A A Q Z g A A A A E A A C A A A A A 5 d n Y 7 F Z k I X Y q 5 W O 0 8 P r F J X n M E 9 P u k X 9 8 M 1 p j i g B H P M Q A A A A A O g A A A A A I A A C A A A A B f 3 y O U x f Z a c 4 e M C l N p E L B j i e R E V u P t m u 9 V O n v r K D T M h l A A A A B z m T 4 v h 2 h b j v v V m 5 k 8 k h k Z f J s j 4 X S Y V C u I 4 u a D B i x J g Z B k 3 S X H 9 R / o k x O z c 4 x V D 9 h p y 4 Q I 7 W f A X H d T I i Y n 9 d R 7 j G 4 d O m 8 I O 0 y 2 f Y x r p 9 b A d 0 A A A A C b g U n m 3 R d T c x Z S Q C b 1 C g P m f y M R V 1 i y Y / j S x r X O 7 8 w c j G f K 7 c 4 M x 8 5 6 e O I Q 5 X Y v w S a b u n K P W g M W R U b 4 y 5 z N c O Q N < / D a t a M a s h u p > 
</file>

<file path=customXml/itemProps1.xml><?xml version="1.0" encoding="utf-8"?>
<ds:datastoreItem xmlns:ds="http://schemas.openxmlformats.org/officeDocument/2006/customXml" ds:itemID="{6E80C755-A7EB-47E2-85B4-44E2E904C08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Traffic_acquisition_Session_pri</vt:lpstr>
      <vt:lpstr>User_qcquisition</vt:lpstr>
      <vt:lpstr>ga4_sessions</vt:lpstr>
      <vt:lpstr>tbl_DailySources</vt:lpstr>
      <vt:lpstr>Source Trend</vt:lpstr>
      <vt:lpstr>Trend by Month</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2025-10-27T05:18:06Z</dcterms:created>
  <dcterms:modified xsi:type="dcterms:W3CDTF">2025-10-27T06:33:01Z</dcterms:modified>
</cp:coreProperties>
</file>