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6580" tabRatio="500" activeTab="3"/>
  </bookViews>
  <sheets>
    <sheet name="Sheet1" sheetId="1" r:id="rId1"/>
    <sheet name="time" sheetId="2" r:id="rId2"/>
    <sheet name="no of tests" sheetId="3" r:id="rId3"/>
    <sheet name="Result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3" l="1"/>
  <c r="F48" i="3"/>
  <c r="G48" i="3"/>
  <c r="H48" i="3"/>
  <c r="I48" i="3"/>
  <c r="J48" i="3"/>
  <c r="K48" i="3"/>
  <c r="L48" i="3"/>
  <c r="M48" i="3"/>
  <c r="N48" i="3"/>
  <c r="O48" i="3"/>
  <c r="D48" i="3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D72" i="1"/>
  <c r="E46" i="2"/>
  <c r="F46" i="2"/>
  <c r="G46" i="2"/>
  <c r="H46" i="2"/>
  <c r="I46" i="2"/>
  <c r="J46" i="2"/>
  <c r="K46" i="2"/>
  <c r="L46" i="2"/>
  <c r="M46" i="2"/>
  <c r="N46" i="2"/>
  <c r="O46" i="2"/>
  <c r="D46" i="2"/>
  <c r="E34" i="2"/>
  <c r="F34" i="2"/>
  <c r="G34" i="2"/>
  <c r="H34" i="2"/>
  <c r="I34" i="2"/>
  <c r="J34" i="2"/>
  <c r="K34" i="2"/>
  <c r="L34" i="2"/>
  <c r="M34" i="2"/>
  <c r="N34" i="2"/>
  <c r="O34" i="2"/>
  <c r="E35" i="2"/>
  <c r="F35" i="2"/>
  <c r="G35" i="2"/>
  <c r="H35" i="2"/>
  <c r="I35" i="2"/>
  <c r="J35" i="2"/>
  <c r="K35" i="2"/>
  <c r="L35" i="2"/>
  <c r="M35" i="2"/>
  <c r="N35" i="2"/>
  <c r="O35" i="2"/>
  <c r="E36" i="2"/>
  <c r="F36" i="2"/>
  <c r="G36" i="2"/>
  <c r="H36" i="2"/>
  <c r="I36" i="2"/>
  <c r="J36" i="2"/>
  <c r="K36" i="2"/>
  <c r="L36" i="2"/>
  <c r="M36" i="2"/>
  <c r="N36" i="2"/>
  <c r="O36" i="2"/>
  <c r="E37" i="2"/>
  <c r="F37" i="2"/>
  <c r="G37" i="2"/>
  <c r="H37" i="2"/>
  <c r="I37" i="2"/>
  <c r="J37" i="2"/>
  <c r="K37" i="2"/>
  <c r="L37" i="2"/>
  <c r="M37" i="2"/>
  <c r="N37" i="2"/>
  <c r="O37" i="2"/>
  <c r="E38" i="2"/>
  <c r="F38" i="2"/>
  <c r="G38" i="2"/>
  <c r="H38" i="2"/>
  <c r="I38" i="2"/>
  <c r="J38" i="2"/>
  <c r="K38" i="2"/>
  <c r="L38" i="2"/>
  <c r="M38" i="2"/>
  <c r="N38" i="2"/>
  <c r="O38" i="2"/>
  <c r="E40" i="2"/>
  <c r="F40" i="2"/>
  <c r="G40" i="2"/>
  <c r="H40" i="2"/>
  <c r="I40" i="2"/>
  <c r="J40" i="2"/>
  <c r="K40" i="2"/>
  <c r="L40" i="2"/>
  <c r="M40" i="2"/>
  <c r="N40" i="2"/>
  <c r="O40" i="2"/>
  <c r="E41" i="2"/>
  <c r="F41" i="2"/>
  <c r="G41" i="2"/>
  <c r="H41" i="2"/>
  <c r="I41" i="2"/>
  <c r="J41" i="2"/>
  <c r="K41" i="2"/>
  <c r="L41" i="2"/>
  <c r="M41" i="2"/>
  <c r="N41" i="2"/>
  <c r="O41" i="2"/>
  <c r="E42" i="2"/>
  <c r="F42" i="2"/>
  <c r="G42" i="2"/>
  <c r="H42" i="2"/>
  <c r="I42" i="2"/>
  <c r="J42" i="2"/>
  <c r="K42" i="2"/>
  <c r="L42" i="2"/>
  <c r="M42" i="2"/>
  <c r="N42" i="2"/>
  <c r="O42" i="2"/>
  <c r="E43" i="2"/>
  <c r="F43" i="2"/>
  <c r="G43" i="2"/>
  <c r="H43" i="2"/>
  <c r="I43" i="2"/>
  <c r="J43" i="2"/>
  <c r="K43" i="2"/>
  <c r="L43" i="2"/>
  <c r="M43" i="2"/>
  <c r="N43" i="2"/>
  <c r="O43" i="2"/>
  <c r="E44" i="2"/>
  <c r="F44" i="2"/>
  <c r="G44" i="2"/>
  <c r="H44" i="2"/>
  <c r="I44" i="2"/>
  <c r="J44" i="2"/>
  <c r="K44" i="2"/>
  <c r="L44" i="2"/>
  <c r="M44" i="2"/>
  <c r="N44" i="2"/>
  <c r="O44" i="2"/>
  <c r="D38" i="2"/>
  <c r="D37" i="2"/>
  <c r="D44" i="2"/>
  <c r="D36" i="2"/>
  <c r="D43" i="2"/>
  <c r="D35" i="2"/>
  <c r="D42" i="2"/>
  <c r="D34" i="2"/>
  <c r="D41" i="2"/>
  <c r="D40" i="2"/>
  <c r="E34" i="3"/>
  <c r="F34" i="3"/>
  <c r="G34" i="3"/>
  <c r="H34" i="3"/>
  <c r="I34" i="3"/>
  <c r="J34" i="3"/>
  <c r="K34" i="3"/>
  <c r="L34" i="3"/>
  <c r="M34" i="3"/>
  <c r="N34" i="3"/>
  <c r="O34" i="3"/>
  <c r="E35" i="3"/>
  <c r="E41" i="3"/>
  <c r="F35" i="3"/>
  <c r="F41" i="3"/>
  <c r="G35" i="3"/>
  <c r="G41" i="3"/>
  <c r="H35" i="3"/>
  <c r="H41" i="3"/>
  <c r="I35" i="3"/>
  <c r="I41" i="3"/>
  <c r="J41" i="3"/>
  <c r="K41" i="3"/>
  <c r="L41" i="3"/>
  <c r="M41" i="3"/>
  <c r="N35" i="3"/>
  <c r="N41" i="3"/>
  <c r="O41" i="3"/>
  <c r="D35" i="3"/>
  <c r="D34" i="3"/>
  <c r="D41" i="3"/>
  <c r="E40" i="3"/>
  <c r="F40" i="3"/>
  <c r="G40" i="3"/>
  <c r="H40" i="3"/>
  <c r="I40" i="3"/>
  <c r="J40" i="3"/>
  <c r="K40" i="3"/>
  <c r="L40" i="3"/>
  <c r="M40" i="3"/>
  <c r="N40" i="3"/>
  <c r="O40" i="3"/>
  <c r="D40" i="3"/>
  <c r="J35" i="3"/>
  <c r="K35" i="3"/>
  <c r="L35" i="3"/>
  <c r="M35" i="3"/>
  <c r="O35" i="3"/>
  <c r="E36" i="3"/>
  <c r="F36" i="3"/>
  <c r="G36" i="3"/>
  <c r="H36" i="3"/>
  <c r="I36" i="3"/>
  <c r="J36" i="3"/>
  <c r="K36" i="3"/>
  <c r="L36" i="3"/>
  <c r="M36" i="3"/>
  <c r="N36" i="3"/>
  <c r="O36" i="3"/>
  <c r="E37" i="3"/>
  <c r="F37" i="3"/>
  <c r="G37" i="3"/>
  <c r="H37" i="3"/>
  <c r="I37" i="3"/>
  <c r="J37" i="3"/>
  <c r="K37" i="3"/>
  <c r="L37" i="3"/>
  <c r="M37" i="3"/>
  <c r="N37" i="3"/>
  <c r="O37" i="3"/>
  <c r="E38" i="3"/>
  <c r="F38" i="3"/>
  <c r="G38" i="3"/>
  <c r="H38" i="3"/>
  <c r="I38" i="3"/>
  <c r="J38" i="3"/>
  <c r="K38" i="3"/>
  <c r="L38" i="3"/>
  <c r="M38" i="3"/>
  <c r="N38" i="3"/>
  <c r="O38" i="3"/>
  <c r="E42" i="3"/>
  <c r="F42" i="3"/>
  <c r="G42" i="3"/>
  <c r="H42" i="3"/>
  <c r="I42" i="3"/>
  <c r="J42" i="3"/>
  <c r="K42" i="3"/>
  <c r="L42" i="3"/>
  <c r="M42" i="3"/>
  <c r="N42" i="3"/>
  <c r="O42" i="3"/>
  <c r="E43" i="3"/>
  <c r="F43" i="3"/>
  <c r="G43" i="3"/>
  <c r="H43" i="3"/>
  <c r="I43" i="3"/>
  <c r="J43" i="3"/>
  <c r="K43" i="3"/>
  <c r="L43" i="3"/>
  <c r="M43" i="3"/>
  <c r="N43" i="3"/>
  <c r="O43" i="3"/>
  <c r="E44" i="3"/>
  <c r="F44" i="3"/>
  <c r="G44" i="3"/>
  <c r="H44" i="3"/>
  <c r="I44" i="3"/>
  <c r="J44" i="3"/>
  <c r="K44" i="3"/>
  <c r="L44" i="3"/>
  <c r="M44" i="3"/>
  <c r="N44" i="3"/>
  <c r="O44" i="3"/>
  <c r="D38" i="3"/>
  <c r="D37" i="3"/>
  <c r="D44" i="3"/>
  <c r="D36" i="3"/>
  <c r="D43" i="3"/>
  <c r="D42" i="3"/>
  <c r="D43" i="1"/>
  <c r="M34" i="1"/>
  <c r="L34" i="1"/>
  <c r="Z41" i="1"/>
  <c r="AA41" i="1"/>
  <c r="Z42" i="1"/>
  <c r="AA42" i="1"/>
  <c r="Z43" i="1"/>
  <c r="AA43" i="1"/>
  <c r="Z44" i="1"/>
  <c r="AA44" i="1"/>
  <c r="Z45" i="1"/>
  <c r="AA45" i="1"/>
  <c r="Z34" i="1"/>
  <c r="AA34" i="1"/>
  <c r="Z35" i="1"/>
  <c r="AA35" i="1"/>
  <c r="Z36" i="1"/>
  <c r="AA36" i="1"/>
  <c r="Z37" i="1"/>
  <c r="AA37" i="1"/>
  <c r="Z38" i="1"/>
  <c r="AA38" i="1"/>
  <c r="P34" i="1"/>
  <c r="P41" i="1"/>
  <c r="Q34" i="1"/>
  <c r="Q41" i="1"/>
  <c r="T41" i="1"/>
  <c r="U41" i="1"/>
  <c r="P35" i="1"/>
  <c r="P42" i="1"/>
  <c r="Q35" i="1"/>
  <c r="Q42" i="1"/>
  <c r="T42" i="1"/>
  <c r="U42" i="1"/>
  <c r="P36" i="1"/>
  <c r="P43" i="1"/>
  <c r="Q36" i="1"/>
  <c r="Q43" i="1"/>
  <c r="T43" i="1"/>
  <c r="U43" i="1"/>
  <c r="P37" i="1"/>
  <c r="P44" i="1"/>
  <c r="Q37" i="1"/>
  <c r="Q44" i="1"/>
  <c r="T44" i="1"/>
  <c r="U44" i="1"/>
  <c r="P38" i="1"/>
  <c r="P45" i="1"/>
  <c r="Q38" i="1"/>
  <c r="Q45" i="1"/>
  <c r="T45" i="1"/>
  <c r="U45" i="1"/>
  <c r="T34" i="1"/>
  <c r="U34" i="1"/>
  <c r="T35" i="1"/>
  <c r="U35" i="1"/>
  <c r="T36" i="1"/>
  <c r="U36" i="1"/>
  <c r="T37" i="1"/>
  <c r="U37" i="1"/>
  <c r="T38" i="1"/>
  <c r="U38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L35" i="1"/>
  <c r="M35" i="1"/>
  <c r="L36" i="1"/>
  <c r="M36" i="1"/>
  <c r="L37" i="1"/>
  <c r="M37" i="1"/>
  <c r="L38" i="1"/>
  <c r="M38" i="1"/>
  <c r="H34" i="1"/>
  <c r="H35" i="1"/>
  <c r="H36" i="1"/>
  <c r="H37" i="1"/>
  <c r="H38" i="1"/>
  <c r="H41" i="1"/>
  <c r="H42" i="1"/>
  <c r="H43" i="1"/>
  <c r="H44" i="1"/>
  <c r="H45" i="1"/>
  <c r="I34" i="1"/>
  <c r="I35" i="1"/>
  <c r="I36" i="1"/>
  <c r="I37" i="1"/>
  <c r="I38" i="1"/>
  <c r="I41" i="1"/>
  <c r="I42" i="1"/>
  <c r="I43" i="1"/>
  <c r="I44" i="1"/>
  <c r="I45" i="1"/>
  <c r="E34" i="1"/>
  <c r="E41" i="1"/>
  <c r="E35" i="1"/>
  <c r="E42" i="1"/>
  <c r="E36" i="1"/>
  <c r="E43" i="1"/>
  <c r="E37" i="1"/>
  <c r="E44" i="1"/>
  <c r="E38" i="1"/>
  <c r="E45" i="1"/>
  <c r="D38" i="1"/>
  <c r="D37" i="1"/>
  <c r="D45" i="1"/>
  <c r="D36" i="1"/>
  <c r="D44" i="1"/>
  <c r="D35" i="1"/>
  <c r="D34" i="1"/>
  <c r="D42" i="1"/>
  <c r="D41" i="1"/>
</calcChain>
</file>

<file path=xl/sharedStrings.xml><?xml version="1.0" encoding="utf-8"?>
<sst xmlns="http://schemas.openxmlformats.org/spreadsheetml/2006/main" count="179" uniqueCount="66">
  <si>
    <t>ADFD+</t>
  </si>
  <si>
    <t>Randoop</t>
  </si>
  <si>
    <t>min</t>
  </si>
  <si>
    <t>Q1</t>
  </si>
  <si>
    <t>Median</t>
  </si>
  <si>
    <t>Q3</t>
  </si>
  <si>
    <t>Max</t>
  </si>
  <si>
    <t>series1</t>
  </si>
  <si>
    <t>series2</t>
  </si>
  <si>
    <t>series3</t>
  </si>
  <si>
    <t>series4</t>
  </si>
  <si>
    <t>series5</t>
  </si>
  <si>
    <t>Two dim block no of calls</t>
  </si>
  <si>
    <t>Two dim strip time</t>
  </si>
  <si>
    <t>series 1</t>
  </si>
  <si>
    <t>series 3</t>
  </si>
  <si>
    <t>series 4</t>
  </si>
  <si>
    <t>series 5</t>
  </si>
  <si>
    <t>Two dim Strip no of calls</t>
  </si>
  <si>
    <t>series 2</t>
  </si>
  <si>
    <t>Point failure Domain One Dim</t>
  </si>
  <si>
    <t>Block failure Domain One Dim</t>
  </si>
  <si>
    <t>Strip Filure Domain One Dim</t>
  </si>
  <si>
    <t>Point failure Domain Two Dim</t>
  </si>
  <si>
    <t>MIN</t>
  </si>
  <si>
    <t>MEDIAN</t>
  </si>
  <si>
    <t>MAX</t>
  </si>
  <si>
    <t>Series 1</t>
  </si>
  <si>
    <t>Series 2</t>
  </si>
  <si>
    <t>Series 3</t>
  </si>
  <si>
    <t>Series 4</t>
  </si>
  <si>
    <t>Series 5</t>
  </si>
  <si>
    <t>ADFD+ one-dim point</t>
  </si>
  <si>
    <t>ADFD+ one-dim block</t>
  </si>
  <si>
    <t>ADFD+ one-dim Strip</t>
  </si>
  <si>
    <t>Randoop one-dim point</t>
  </si>
  <si>
    <t>Randoop one-dim block</t>
  </si>
  <si>
    <t>Randoop one-dim strip</t>
  </si>
  <si>
    <t>ADFD+ two-dim point</t>
  </si>
  <si>
    <t>Randoop two-dim point</t>
  </si>
  <si>
    <t>ADFD+ two-dim block</t>
  </si>
  <si>
    <t>Randoop two-dim block</t>
  </si>
  <si>
    <t>ADFD+ two-dim Strip</t>
  </si>
  <si>
    <t>Randoop two-dim strip</t>
  </si>
  <si>
    <t>Name</t>
  </si>
  <si>
    <t>Pro1</t>
  </si>
  <si>
    <t>Pro2</t>
  </si>
  <si>
    <t>Pro3</t>
  </si>
  <si>
    <t>Pro4</t>
  </si>
  <si>
    <t>Pro5</t>
  </si>
  <si>
    <t>Pro6</t>
  </si>
  <si>
    <t>Dim</t>
  </si>
  <si>
    <t>One</t>
  </si>
  <si>
    <t>Two</t>
  </si>
  <si>
    <t>Domain</t>
  </si>
  <si>
    <t>Point</t>
  </si>
  <si>
    <t>Block</t>
  </si>
  <si>
    <t>Strip</t>
  </si>
  <si>
    <t>Average time taken by Randoop</t>
  </si>
  <si>
    <t>Average Test cases by Randoop</t>
  </si>
  <si>
    <t>Average</t>
  </si>
  <si>
    <t>one_dim_point_time</t>
  </si>
  <si>
    <t>one dim point no of calls</t>
  </si>
  <si>
    <t>one dim block time</t>
  </si>
  <si>
    <t>Average test cases by ADFD+</t>
  </si>
  <si>
    <t>Average time taken by ADFD+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</si>
</sst>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3" fillId="0" borderId="1" xfId="0" applyFont="1" applyBorder="1"/>
    <xf numFmtId="0" fontId="3" fillId="0" borderId="2" xfId="0" applyFont="1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0" xfId="0" applyNumberFormat="1"/>
    <xf numFmtId="172" fontId="0" fillId="0" borderId="0" xfId="0" applyNumberFormat="1"/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68887759998"/>
          <c:y val="0.0601851851851852"/>
          <c:w val="0.642850450145344"/>
          <c:h val="0.7320533667468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Sheet1!$D$40:$E$40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Sheet1!$D$41:$E$41</c:f>
              <c:numCache>
                <c:formatCode>General</c:formatCode>
                <c:ptCount val="2"/>
                <c:pt idx="0">
                  <c:v>4.0</c:v>
                </c:pt>
                <c:pt idx="1">
                  <c:v>74.0</c:v>
                </c:pt>
              </c:numCache>
            </c:numRef>
          </c:val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Sheet1!$D$40:$E$40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Sheet1!$D$42:$E$42</c:f>
              <c:numCache>
                <c:formatCode>General</c:formatCode>
                <c:ptCount val="2"/>
                <c:pt idx="0">
                  <c:v>1.25</c:v>
                </c:pt>
                <c:pt idx="1">
                  <c:v>7.0</c:v>
                </c:pt>
              </c:numCache>
            </c:numRef>
          </c:val>
        </c:ser>
        <c:ser>
          <c:idx val="2"/>
          <c:order val="2"/>
          <c:tx>
            <c:strRef>
              <c:f>Sheet1!$C$43</c:f>
              <c:strCache>
                <c:ptCount val="1"/>
                <c:pt idx="0">
                  <c:v>series3</c:v>
                </c:pt>
              </c:strCache>
            </c:strRef>
          </c:tx>
          <c:invertIfNegative val="0"/>
          <c:cat>
            <c:strRef>
              <c:f>Sheet1!$D$40:$E$40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Sheet1!$D$43:$E$43</c:f>
              <c:numCache>
                <c:formatCode>General</c:formatCode>
                <c:ptCount val="2"/>
                <c:pt idx="0">
                  <c:v>1.25</c:v>
                </c:pt>
                <c:pt idx="1">
                  <c:v>1.5</c:v>
                </c:pt>
              </c:numCache>
            </c:numRef>
          </c:val>
        </c:ser>
        <c:ser>
          <c:idx val="3"/>
          <c:order val="3"/>
          <c:tx>
            <c:strRef>
              <c:f>Sheet1!$C$44</c:f>
              <c:strCache>
                <c:ptCount val="1"/>
                <c:pt idx="0">
                  <c:v>series4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Sheet1!$D$45:$E$45</c:f>
                <c:numCache>
                  <c:formatCode>General</c:formatCode>
                  <c:ptCount val="2"/>
                  <c:pt idx="0">
                    <c:v>3.25</c:v>
                  </c:pt>
                  <c:pt idx="1">
                    <c:v>7.0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Sheet1!$D$40:$E$40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Sheet1!$D$44:$E$44</c:f>
              <c:numCache>
                <c:formatCode>General</c:formatCode>
                <c:ptCount val="2"/>
                <c:pt idx="0">
                  <c:v>1.25</c:v>
                </c:pt>
                <c:pt idx="1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307512"/>
        <c:axId val="138156504"/>
      </c:barChart>
      <c:catAx>
        <c:axId val="60130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8156504"/>
        <c:crosses val="autoZero"/>
        <c:auto val="1"/>
        <c:lblAlgn val="ctr"/>
        <c:lblOffset val="100"/>
        <c:noMultiLvlLbl val="0"/>
      </c:catAx>
      <c:valAx>
        <c:axId val="138156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13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Results!$N$18</c:f>
              <c:strCache>
                <c:ptCount val="1"/>
                <c:pt idx="0">
                  <c:v>Average test cases by ADFD+</c:v>
                </c:pt>
              </c:strCache>
            </c:strRef>
          </c:tx>
          <c:cat>
            <c:multiLvlStrRef>
              <c:f>Results!$I$19:$K$24</c:f>
              <c:multiLvlStrCache>
                <c:ptCount val="6"/>
                <c:lvl>
                  <c:pt idx="0">
                    <c:v>Point</c:v>
                  </c:pt>
                  <c:pt idx="1">
                    <c:v>Point</c:v>
                  </c:pt>
                  <c:pt idx="2">
                    <c:v>Block</c:v>
                  </c:pt>
                  <c:pt idx="3">
                    <c:v>Block</c:v>
                  </c:pt>
                  <c:pt idx="4">
                    <c:v>Strip</c:v>
                  </c:pt>
                  <c:pt idx="5">
                    <c:v>Strip</c:v>
                  </c:pt>
                </c:lvl>
                <c:lvl>
                  <c:pt idx="0">
                    <c:v>One</c:v>
                  </c:pt>
                  <c:pt idx="1">
                    <c:v>Two</c:v>
                  </c:pt>
                  <c:pt idx="2">
                    <c:v>One</c:v>
                  </c:pt>
                  <c:pt idx="3">
                    <c:v>Two</c:v>
                  </c:pt>
                  <c:pt idx="4">
                    <c:v>One</c:v>
                  </c:pt>
                  <c:pt idx="5">
                    <c:v>Two</c:v>
                  </c:pt>
                </c:lvl>
                <c:lvl>
                  <c:pt idx="0">
                    <c:v>Pro1</c:v>
                  </c:pt>
                  <c:pt idx="1">
                    <c:v>Pro2</c:v>
                  </c:pt>
                  <c:pt idx="2">
                    <c:v>Pro3</c:v>
                  </c:pt>
                  <c:pt idx="3">
                    <c:v>Pro4</c:v>
                  </c:pt>
                  <c:pt idx="4">
                    <c:v>Pro5</c:v>
                  </c:pt>
                  <c:pt idx="5">
                    <c:v>Pro6</c:v>
                  </c:pt>
                </c:lvl>
              </c:multiLvlStrCache>
            </c:multiLvlStrRef>
          </c:cat>
          <c:val>
            <c:numRef>
              <c:f>Results!$N$19:$N$24</c:f>
              <c:numCache>
                <c:formatCode>0.0</c:formatCode>
                <c:ptCount val="6"/>
                <c:pt idx="0">
                  <c:v>5545.466666666666</c:v>
                </c:pt>
                <c:pt idx="1">
                  <c:v>3658.4</c:v>
                </c:pt>
                <c:pt idx="2">
                  <c:v>3100.633333333333</c:v>
                </c:pt>
                <c:pt idx="3">
                  <c:v>6578.266666666666</c:v>
                </c:pt>
                <c:pt idx="4">
                  <c:v>4741.7</c:v>
                </c:pt>
                <c:pt idx="5">
                  <c:v>4047.7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Results!$O$18</c:f>
              <c:strCache>
                <c:ptCount val="1"/>
                <c:pt idx="0">
                  <c:v>Average Test cases by Randoop</c:v>
                </c:pt>
              </c:strCache>
            </c:strRef>
          </c:tx>
          <c:cat>
            <c:multiLvlStrRef>
              <c:f>Results!$I$19:$K$24</c:f>
              <c:multiLvlStrCache>
                <c:ptCount val="6"/>
                <c:lvl>
                  <c:pt idx="0">
                    <c:v>Point</c:v>
                  </c:pt>
                  <c:pt idx="1">
                    <c:v>Point</c:v>
                  </c:pt>
                  <c:pt idx="2">
                    <c:v>Block</c:v>
                  </c:pt>
                  <c:pt idx="3">
                    <c:v>Block</c:v>
                  </c:pt>
                  <c:pt idx="4">
                    <c:v>Strip</c:v>
                  </c:pt>
                  <c:pt idx="5">
                    <c:v>Strip</c:v>
                  </c:pt>
                </c:lvl>
                <c:lvl>
                  <c:pt idx="0">
                    <c:v>One</c:v>
                  </c:pt>
                  <c:pt idx="1">
                    <c:v>Two</c:v>
                  </c:pt>
                  <c:pt idx="2">
                    <c:v>One</c:v>
                  </c:pt>
                  <c:pt idx="3">
                    <c:v>Two</c:v>
                  </c:pt>
                  <c:pt idx="4">
                    <c:v>One</c:v>
                  </c:pt>
                  <c:pt idx="5">
                    <c:v>Two</c:v>
                  </c:pt>
                </c:lvl>
                <c:lvl>
                  <c:pt idx="0">
                    <c:v>Pro1</c:v>
                  </c:pt>
                  <c:pt idx="1">
                    <c:v>Pro2</c:v>
                  </c:pt>
                  <c:pt idx="2">
                    <c:v>Pro3</c:v>
                  </c:pt>
                  <c:pt idx="3">
                    <c:v>Pro4</c:v>
                  </c:pt>
                  <c:pt idx="4">
                    <c:v>Pro5</c:v>
                  </c:pt>
                  <c:pt idx="5">
                    <c:v>Pro6</c:v>
                  </c:pt>
                </c:lvl>
              </c:multiLvlStrCache>
            </c:multiLvlStrRef>
          </c:cat>
          <c:val>
            <c:numRef>
              <c:f>Results!$O$19:$O$24</c:f>
              <c:numCache>
                <c:formatCode>0.0</c:formatCode>
                <c:ptCount val="6"/>
                <c:pt idx="0">
                  <c:v>11622.93333333333</c:v>
                </c:pt>
                <c:pt idx="1">
                  <c:v>9926.233333333333</c:v>
                </c:pt>
                <c:pt idx="2">
                  <c:v>9270.533333333333</c:v>
                </c:pt>
                <c:pt idx="3">
                  <c:v>15705.53333333333</c:v>
                </c:pt>
                <c:pt idx="4">
                  <c:v>14724.53333333333</c:v>
                </c:pt>
                <c:pt idx="5">
                  <c:v>14513.53333333333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380472"/>
        <c:axId val="724548664"/>
      </c:lineChart>
      <c:catAx>
        <c:axId val="73438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724548664"/>
        <c:crosses val="autoZero"/>
        <c:auto val="1"/>
        <c:lblAlgn val="ctr"/>
        <c:lblOffset val="100"/>
        <c:noMultiLvlLbl val="0"/>
      </c:catAx>
      <c:valAx>
        <c:axId val="7245486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73438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40700898303"/>
          <c:y val="0.0465116279069767"/>
          <c:w val="0.740783242763669"/>
          <c:h val="0.7912464609186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Sheet1!$G$41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Sheet1!$H$40:$I$40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Sheet1!$H$41:$I$41</c:f>
              <c:numCache>
                <c:formatCode>General</c:formatCode>
                <c:ptCount val="2"/>
                <c:pt idx="0">
                  <c:v>3121.0</c:v>
                </c:pt>
                <c:pt idx="1">
                  <c:v>12619.0</c:v>
                </c:pt>
              </c:numCache>
            </c:numRef>
          </c:val>
        </c:ser>
        <c:ser>
          <c:idx val="1"/>
          <c:order val="1"/>
          <c:tx>
            <c:strRef>
              <c:f>Sheet1!$G$42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Sheet1!$H$40:$I$40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Sheet1!$H$42:$I$42</c:f>
              <c:numCache>
                <c:formatCode>General</c:formatCode>
                <c:ptCount val="2"/>
                <c:pt idx="0">
                  <c:v>2910.5</c:v>
                </c:pt>
                <c:pt idx="1">
                  <c:v>2389.5</c:v>
                </c:pt>
              </c:numCache>
            </c:numRef>
          </c:val>
        </c:ser>
        <c:ser>
          <c:idx val="2"/>
          <c:order val="2"/>
          <c:tx>
            <c:strRef>
              <c:f>Sheet1!$G$43</c:f>
              <c:strCache>
                <c:ptCount val="1"/>
                <c:pt idx="0">
                  <c:v>series3</c:v>
                </c:pt>
              </c:strCache>
            </c:strRef>
          </c:tx>
          <c:invertIfNegative val="0"/>
          <c:cat>
            <c:strRef>
              <c:f>Sheet1!$H$40:$I$40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Sheet1!$H$43:$I$43</c:f>
              <c:numCache>
                <c:formatCode>General</c:formatCode>
                <c:ptCount val="2"/>
                <c:pt idx="0">
                  <c:v>448.0</c:v>
                </c:pt>
                <c:pt idx="1">
                  <c:v>816.5</c:v>
                </c:pt>
              </c:numCache>
            </c:numRef>
          </c:val>
        </c:ser>
        <c:ser>
          <c:idx val="3"/>
          <c:order val="3"/>
          <c:tx>
            <c:strRef>
              <c:f>Sheet1!$G$44</c:f>
              <c:strCache>
                <c:ptCount val="1"/>
                <c:pt idx="0">
                  <c:v>series4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Sheet1!$H$45:$I$45</c:f>
                <c:numCache>
                  <c:formatCode>General</c:formatCode>
                  <c:ptCount val="2"/>
                  <c:pt idx="0">
                    <c:v>1555.25</c:v>
                  </c:pt>
                  <c:pt idx="1">
                    <c:v>984.5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Sheet1!$H$40:$I$40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Sheet1!$H$44:$I$44</c:f>
              <c:numCache>
                <c:formatCode>General</c:formatCode>
                <c:ptCount val="2"/>
                <c:pt idx="0">
                  <c:v>1042.25</c:v>
                </c:pt>
                <c:pt idx="1">
                  <c:v>822.5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0425368"/>
        <c:axId val="601489240"/>
      </c:barChart>
      <c:catAx>
        <c:axId val="72042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601489240"/>
        <c:crosses val="autoZero"/>
        <c:auto val="1"/>
        <c:lblAlgn val="ctr"/>
        <c:lblOffset val="100"/>
        <c:noMultiLvlLbl val="0"/>
      </c:catAx>
      <c:valAx>
        <c:axId val="601489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2042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4468503937008"/>
          <c:y val="0.0601851851851852"/>
          <c:w val="0.709775371828521"/>
          <c:h val="0.822469378827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Sheet1!$K$41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Sheet1!$L$40:$M$40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Sheet1!$L$41:$M$41</c:f>
              <c:numCache>
                <c:formatCode>General</c:formatCode>
                <c:ptCount val="2"/>
                <c:pt idx="0">
                  <c:v>2.0</c:v>
                </c:pt>
                <c:pt idx="1">
                  <c:v>61.0</c:v>
                </c:pt>
              </c:numCache>
            </c:numRef>
          </c:val>
        </c:ser>
        <c:ser>
          <c:idx val="1"/>
          <c:order val="1"/>
          <c:tx>
            <c:strRef>
              <c:f>Sheet1!$K$42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Sheet1!$L$40:$M$40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Sheet1!$L$42:$M$42</c:f>
              <c:numCache>
                <c:formatCode>General</c:formatCode>
                <c:ptCount val="2"/>
                <c:pt idx="0">
                  <c:v>1.0</c:v>
                </c:pt>
                <c:pt idx="1">
                  <c:v>9.5</c:v>
                </c:pt>
              </c:numCache>
            </c:numRef>
          </c:val>
        </c:ser>
        <c:ser>
          <c:idx val="2"/>
          <c:order val="2"/>
          <c:tx>
            <c:strRef>
              <c:f>Sheet1!$K$43</c:f>
              <c:strCache>
                <c:ptCount val="1"/>
                <c:pt idx="0">
                  <c:v>series3</c:v>
                </c:pt>
              </c:strCache>
            </c:strRef>
          </c:tx>
          <c:invertIfNegative val="0"/>
          <c:cat>
            <c:strRef>
              <c:f>Sheet1!$L$40:$M$40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Sheet1!$L$43:$M$43</c:f>
              <c:numCache>
                <c:formatCode>General</c:formatCode>
                <c:ptCount val="2"/>
                <c:pt idx="0">
                  <c:v>0.0</c:v>
                </c:pt>
                <c:pt idx="1">
                  <c:v>9.0</c:v>
                </c:pt>
              </c:numCache>
            </c:numRef>
          </c:val>
        </c:ser>
        <c:ser>
          <c:idx val="3"/>
          <c:order val="3"/>
          <c:tx>
            <c:strRef>
              <c:f>Sheet1!$K$44</c:f>
              <c:strCache>
                <c:ptCount val="1"/>
                <c:pt idx="0">
                  <c:v>series4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Sheet1!$L$45:$M$45</c:f>
                <c:numCache>
                  <c:formatCode>General</c:formatCode>
                  <c:ptCount val="2"/>
                  <c:pt idx="0">
                    <c:v>1.0</c:v>
                  </c:pt>
                  <c:pt idx="1">
                    <c:v>14.0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Sheet1!$L$40:$M$40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Sheet1!$L$44:$M$44</c:f>
              <c:numCache>
                <c:formatCode>General</c:formatCode>
                <c:ptCount val="2"/>
                <c:pt idx="0">
                  <c:v>1.0</c:v>
                </c:pt>
                <c:pt idx="1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664392"/>
        <c:axId val="601666056"/>
      </c:barChart>
      <c:catAx>
        <c:axId val="60166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601666056"/>
        <c:crosses val="autoZero"/>
        <c:auto val="1"/>
        <c:lblAlgn val="ctr"/>
        <c:lblOffset val="100"/>
        <c:noMultiLvlLbl val="0"/>
      </c:catAx>
      <c:valAx>
        <c:axId val="601666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166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Sheet1!$O$41</c:f>
              <c:strCache>
                <c:ptCount val="1"/>
                <c:pt idx="0">
                  <c:v>series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Sheet1!$P$40:$Q$40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Sheet1!$P$41:$Q$41</c:f>
              <c:numCache>
                <c:formatCode>General</c:formatCode>
                <c:ptCount val="2"/>
                <c:pt idx="0">
                  <c:v>1450.0</c:v>
                </c:pt>
                <c:pt idx="1">
                  <c:v>11638.0</c:v>
                </c:pt>
              </c:numCache>
            </c:numRef>
          </c:val>
        </c:ser>
        <c:ser>
          <c:idx val="1"/>
          <c:order val="1"/>
          <c:tx>
            <c:strRef>
              <c:f>Sheet1!$O$42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Sheet1!$P$40:$Q$40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Sheet1!$P$42:$Q$42</c:f>
              <c:numCache>
                <c:formatCode>General</c:formatCode>
                <c:ptCount val="2"/>
                <c:pt idx="0">
                  <c:v>2737.5</c:v>
                </c:pt>
                <c:pt idx="1">
                  <c:v>2389.5</c:v>
                </c:pt>
              </c:numCache>
            </c:numRef>
          </c:val>
        </c:ser>
        <c:ser>
          <c:idx val="2"/>
          <c:order val="2"/>
          <c:tx>
            <c:strRef>
              <c:f>Sheet1!$O$43</c:f>
              <c:strCache>
                <c:ptCount val="1"/>
                <c:pt idx="0">
                  <c:v>series 3</c:v>
                </c:pt>
              </c:strCache>
            </c:strRef>
          </c:tx>
          <c:invertIfNegative val="0"/>
          <c:cat>
            <c:strRef>
              <c:f>Sheet1!$P$40:$Q$40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Sheet1!$P$43:$Q$43</c:f>
              <c:numCache>
                <c:formatCode>General</c:formatCode>
                <c:ptCount val="2"/>
                <c:pt idx="0">
                  <c:v>621.0</c:v>
                </c:pt>
                <c:pt idx="1">
                  <c:v>816.5</c:v>
                </c:pt>
              </c:numCache>
            </c:numRef>
          </c:val>
        </c:ser>
        <c:ser>
          <c:idx val="3"/>
          <c:order val="3"/>
          <c:tx>
            <c:strRef>
              <c:f>Sheet1!$O$44</c:f>
              <c:strCache>
                <c:ptCount val="1"/>
                <c:pt idx="0">
                  <c:v>series 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Sheet1!$P$45:$Q$45</c:f>
                <c:numCache>
                  <c:formatCode>General</c:formatCode>
                  <c:ptCount val="2"/>
                  <c:pt idx="0">
                    <c:v>1816.0</c:v>
                  </c:pt>
                  <c:pt idx="1">
                    <c:v>984.5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Sheet1!$P$40:$Q$40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Sheet1!$P$44:$Q$44</c:f>
              <c:numCache>
                <c:formatCode>General</c:formatCode>
                <c:ptCount val="2"/>
                <c:pt idx="0">
                  <c:v>781.5</c:v>
                </c:pt>
                <c:pt idx="1">
                  <c:v>822.5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390296"/>
        <c:axId val="601338248"/>
      </c:barChart>
      <c:catAx>
        <c:axId val="60139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601338248"/>
        <c:crosses val="autoZero"/>
        <c:auto val="1"/>
        <c:lblAlgn val="ctr"/>
        <c:lblOffset val="100"/>
        <c:noMultiLvlLbl val="0"/>
      </c:catAx>
      <c:valAx>
        <c:axId val="601338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139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Sheet1!$Y$41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Sheet1!$Z$40:$AA$40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Sheet1!$Z$41:$AA$41</c:f>
              <c:numCache>
                <c:formatCode>General</c:formatCode>
                <c:ptCount val="2"/>
                <c:pt idx="0">
                  <c:v>906.0</c:v>
                </c:pt>
                <c:pt idx="1">
                  <c:v>11427.0</c:v>
                </c:pt>
              </c:numCache>
            </c:numRef>
          </c:val>
        </c:ser>
        <c:ser>
          <c:idx val="1"/>
          <c:order val="1"/>
          <c:tx>
            <c:strRef>
              <c:f>Sheet1!$Y$42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Sheet1!$Z$40:$AA$40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Sheet1!$Z$42:$AA$42</c:f>
              <c:numCache>
                <c:formatCode>General</c:formatCode>
                <c:ptCount val="2"/>
                <c:pt idx="0">
                  <c:v>2338.0</c:v>
                </c:pt>
                <c:pt idx="1">
                  <c:v>2389.5</c:v>
                </c:pt>
              </c:numCache>
            </c:numRef>
          </c:val>
        </c:ser>
        <c:ser>
          <c:idx val="2"/>
          <c:order val="2"/>
          <c:tx>
            <c:strRef>
              <c:f>Sheet1!$Y$43</c:f>
              <c:strCache>
                <c:ptCount val="1"/>
                <c:pt idx="0">
                  <c:v>series 3</c:v>
                </c:pt>
              </c:strCache>
            </c:strRef>
          </c:tx>
          <c:invertIfNegative val="0"/>
          <c:cat>
            <c:strRef>
              <c:f>Sheet1!$Z$40:$AA$40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Sheet1!$Z$43:$AA$43</c:f>
              <c:numCache>
                <c:formatCode>General</c:formatCode>
                <c:ptCount val="2"/>
                <c:pt idx="0">
                  <c:v>996.0</c:v>
                </c:pt>
                <c:pt idx="1">
                  <c:v>816.5</c:v>
                </c:pt>
              </c:numCache>
            </c:numRef>
          </c:val>
        </c:ser>
        <c:ser>
          <c:idx val="3"/>
          <c:order val="3"/>
          <c:tx>
            <c:strRef>
              <c:f>Sheet1!$Y$44</c:f>
              <c:strCache>
                <c:ptCount val="1"/>
                <c:pt idx="0">
                  <c:v>series 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Sheet1!$Z$44:$AA$44</c:f>
                <c:numCache>
                  <c:formatCode>General</c:formatCode>
                  <c:ptCount val="2"/>
                  <c:pt idx="0">
                    <c:v>430.25</c:v>
                  </c:pt>
                  <c:pt idx="1">
                    <c:v>822.5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Sheet1!$Z$40:$AA$40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Sheet1!$Z$44:$AA$44</c:f>
              <c:numCache>
                <c:formatCode>General</c:formatCode>
                <c:ptCount val="2"/>
                <c:pt idx="0">
                  <c:v>430.25</c:v>
                </c:pt>
                <c:pt idx="1">
                  <c:v>822.5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0480840"/>
        <c:axId val="720464456"/>
      </c:barChart>
      <c:catAx>
        <c:axId val="72048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720464456"/>
        <c:crosses val="autoZero"/>
        <c:auto val="1"/>
        <c:lblAlgn val="ctr"/>
        <c:lblOffset val="100"/>
        <c:noMultiLvlLbl val="0"/>
      </c:catAx>
      <c:valAx>
        <c:axId val="720464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2048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Sheet1!$S$41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Sheet1!$T$40:$U$40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Sheet1!$T$41:$U$41</c:f>
              <c:numCache>
                <c:formatCode>General</c:formatCode>
                <c:ptCount val="2"/>
                <c:pt idx="0">
                  <c:v>1.0</c:v>
                </c:pt>
                <c:pt idx="1">
                  <c:v>54.0</c:v>
                </c:pt>
              </c:numCache>
            </c:numRef>
          </c:val>
        </c:ser>
        <c:ser>
          <c:idx val="1"/>
          <c:order val="1"/>
          <c:tx>
            <c:strRef>
              <c:f>Sheet1!$S$42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Sheet1!$T$40:$U$40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Sheet1!$T$42:$U$42</c:f>
              <c:numCache>
                <c:formatCode>General</c:formatCode>
                <c:ptCount val="2"/>
                <c:pt idx="0">
                  <c:v>1.0</c:v>
                </c:pt>
                <c:pt idx="1">
                  <c:v>9.5</c:v>
                </c:pt>
              </c:numCache>
            </c:numRef>
          </c:val>
        </c:ser>
        <c:ser>
          <c:idx val="2"/>
          <c:order val="2"/>
          <c:tx>
            <c:strRef>
              <c:f>Sheet1!$S$43</c:f>
              <c:strCache>
                <c:ptCount val="1"/>
                <c:pt idx="0">
                  <c:v>series 3</c:v>
                </c:pt>
              </c:strCache>
            </c:strRef>
          </c:tx>
          <c:invertIfNegative val="0"/>
          <c:cat>
            <c:strRef>
              <c:f>Sheet1!$T$40:$U$40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Sheet1!$T$43:$U$43</c:f>
              <c:numCache>
                <c:formatCode>General</c:formatCode>
                <c:ptCount val="2"/>
                <c:pt idx="0">
                  <c:v>0.0</c:v>
                </c:pt>
                <c:pt idx="1">
                  <c:v>9.0</c:v>
                </c:pt>
              </c:numCache>
            </c:numRef>
          </c:val>
        </c:ser>
        <c:ser>
          <c:idx val="3"/>
          <c:order val="3"/>
          <c:tx>
            <c:strRef>
              <c:f>Sheet1!$S$44</c:f>
              <c:strCache>
                <c:ptCount val="1"/>
                <c:pt idx="0">
                  <c:v>series 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Sheet1!$T$45:$U$45</c:f>
                <c:numCache>
                  <c:formatCode>General</c:formatCode>
                  <c:ptCount val="2"/>
                  <c:pt idx="0">
                    <c:v>1.0</c:v>
                  </c:pt>
                  <c:pt idx="1">
                    <c:v>14.0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Sheet1!$T$40:$U$40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Sheet1!$T$44:$U$44</c:f>
              <c:numCache>
                <c:formatCode>General</c:formatCode>
                <c:ptCount val="2"/>
                <c:pt idx="0">
                  <c:v>1.0</c:v>
                </c:pt>
                <c:pt idx="1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511688"/>
        <c:axId val="601697416"/>
      </c:barChart>
      <c:catAx>
        <c:axId val="60151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601697416"/>
        <c:crosses val="autoZero"/>
        <c:auto val="1"/>
        <c:lblAlgn val="ctr"/>
        <c:lblOffset val="100"/>
        <c:noMultiLvlLbl val="0"/>
      </c:catAx>
      <c:valAx>
        <c:axId val="601697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151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260300142371"/>
          <c:y val="0.0190355329949239"/>
          <c:w val="0.844370696167592"/>
          <c:h val="0.7379338369505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time!$C$40</c:f>
              <c:strCache>
                <c:ptCount val="1"/>
                <c:pt idx="0">
                  <c:v>Series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time!$D$39:$O$39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time!$D$40:$O$40</c:f>
              <c:numCache>
                <c:formatCode>General</c:formatCode>
                <c:ptCount val="12"/>
                <c:pt idx="0">
                  <c:v>2.0</c:v>
                </c:pt>
                <c:pt idx="1">
                  <c:v>166.0</c:v>
                </c:pt>
                <c:pt idx="2">
                  <c:v>1.0</c:v>
                </c:pt>
                <c:pt idx="3">
                  <c:v>155.0</c:v>
                </c:pt>
                <c:pt idx="4">
                  <c:v>1.0</c:v>
                </c:pt>
                <c:pt idx="5">
                  <c:v>139.0</c:v>
                </c:pt>
                <c:pt idx="6">
                  <c:v>4.0</c:v>
                </c:pt>
                <c:pt idx="7">
                  <c:v>74.0</c:v>
                </c:pt>
                <c:pt idx="8">
                  <c:v>2.0</c:v>
                </c:pt>
                <c:pt idx="9">
                  <c:v>61.0</c:v>
                </c:pt>
                <c:pt idx="10">
                  <c:v>1.0</c:v>
                </c:pt>
                <c:pt idx="11">
                  <c:v>54.0</c:v>
                </c:pt>
              </c:numCache>
            </c:numRef>
          </c:val>
        </c:ser>
        <c:ser>
          <c:idx val="1"/>
          <c:order val="1"/>
          <c:tx>
            <c:strRef>
              <c:f>time!$C$41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time!$D$39:$O$39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time!$D$41:$O$41</c:f>
              <c:numCache>
                <c:formatCode>General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1.0</c:v>
                </c:pt>
                <c:pt idx="3">
                  <c:v>7.0</c:v>
                </c:pt>
                <c:pt idx="4">
                  <c:v>1.0</c:v>
                </c:pt>
                <c:pt idx="5">
                  <c:v>9.5</c:v>
                </c:pt>
                <c:pt idx="6">
                  <c:v>1.25</c:v>
                </c:pt>
                <c:pt idx="7">
                  <c:v>7.0</c:v>
                </c:pt>
                <c:pt idx="8">
                  <c:v>1.0</c:v>
                </c:pt>
                <c:pt idx="9">
                  <c:v>9.5</c:v>
                </c:pt>
                <c:pt idx="10">
                  <c:v>1.0</c:v>
                </c:pt>
                <c:pt idx="11">
                  <c:v>9.5</c:v>
                </c:pt>
              </c:numCache>
            </c:numRef>
          </c:val>
        </c:ser>
        <c:ser>
          <c:idx val="2"/>
          <c:order val="2"/>
          <c:tx>
            <c:strRef>
              <c:f>time!$C$42</c:f>
              <c:strCache>
                <c:ptCount val="1"/>
                <c:pt idx="0">
                  <c:v>Series 3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cat>
            <c:strRef>
              <c:f>time!$D$39:$O$39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time!$D$42:$O$42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0.0</c:v>
                </c:pt>
                <c:pt idx="3">
                  <c:v>8.5</c:v>
                </c:pt>
                <c:pt idx="4">
                  <c:v>0.0</c:v>
                </c:pt>
                <c:pt idx="5">
                  <c:v>9.0</c:v>
                </c:pt>
                <c:pt idx="6">
                  <c:v>1.25</c:v>
                </c:pt>
                <c:pt idx="7">
                  <c:v>1.5</c:v>
                </c:pt>
                <c:pt idx="8">
                  <c:v>0.0</c:v>
                </c:pt>
                <c:pt idx="9">
                  <c:v>9.0</c:v>
                </c:pt>
                <c:pt idx="10">
                  <c:v>0.0</c:v>
                </c:pt>
                <c:pt idx="11">
                  <c:v>9.0</c:v>
                </c:pt>
              </c:numCache>
            </c:numRef>
          </c:val>
        </c:ser>
        <c:ser>
          <c:idx val="3"/>
          <c:order val="3"/>
          <c:tx>
            <c:strRef>
              <c:f>time!$C$43</c:f>
              <c:strCache>
                <c:ptCount val="1"/>
                <c:pt idx="0">
                  <c:v>Series 4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time!$D$44:$O$44</c:f>
                <c:numCache>
                  <c:formatCode>General</c:formatCode>
                  <c:ptCount val="12"/>
                  <c:pt idx="0">
                    <c:v>2.0</c:v>
                  </c:pt>
                  <c:pt idx="1">
                    <c:v>8.25</c:v>
                  </c:pt>
                  <c:pt idx="2">
                    <c:v>1.0</c:v>
                  </c:pt>
                  <c:pt idx="3">
                    <c:v>14.0</c:v>
                  </c:pt>
                  <c:pt idx="4">
                    <c:v>1.0</c:v>
                  </c:pt>
                  <c:pt idx="5">
                    <c:v>14.0</c:v>
                  </c:pt>
                  <c:pt idx="6">
                    <c:v>3.25</c:v>
                  </c:pt>
                  <c:pt idx="7">
                    <c:v>7.0</c:v>
                  </c:pt>
                  <c:pt idx="8">
                    <c:v>1.0</c:v>
                  </c:pt>
                  <c:pt idx="9">
                    <c:v>14.0</c:v>
                  </c:pt>
                  <c:pt idx="10">
                    <c:v>1.0</c:v>
                  </c:pt>
                  <c:pt idx="11">
                    <c:v>14.0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time!$D$39:$O$39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time!$D$43:$O$43</c:f>
              <c:numCache>
                <c:formatCode>General</c:formatCode>
                <c:ptCount val="12"/>
                <c:pt idx="0">
                  <c:v>1.0</c:v>
                </c:pt>
                <c:pt idx="1">
                  <c:v>4.75</c:v>
                </c:pt>
                <c:pt idx="2">
                  <c:v>1.0</c:v>
                </c:pt>
                <c:pt idx="3">
                  <c:v>3.5</c:v>
                </c:pt>
                <c:pt idx="4">
                  <c:v>1.0</c:v>
                </c:pt>
                <c:pt idx="5">
                  <c:v>4.5</c:v>
                </c:pt>
                <c:pt idx="6">
                  <c:v>1.25</c:v>
                </c:pt>
                <c:pt idx="7">
                  <c:v>3.5</c:v>
                </c:pt>
                <c:pt idx="8">
                  <c:v>1.0</c:v>
                </c:pt>
                <c:pt idx="9">
                  <c:v>4.5</c:v>
                </c:pt>
                <c:pt idx="10">
                  <c:v>1.0</c:v>
                </c:pt>
                <c:pt idx="11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474216"/>
        <c:axId val="601479816"/>
      </c:barChart>
      <c:catAx>
        <c:axId val="6014742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01479816"/>
        <c:crosses val="autoZero"/>
        <c:auto val="1"/>
        <c:lblAlgn val="ctr"/>
        <c:lblOffset val="100"/>
        <c:noMultiLvlLbl val="0"/>
      </c:catAx>
      <c:valAx>
        <c:axId val="601479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CPU 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47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 of tests'!$C$40</c:f>
              <c:strCache>
                <c:ptCount val="1"/>
                <c:pt idx="0">
                  <c:v>Series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1"/>
            <c:val val="10.0"/>
          </c:errBars>
          <c:cat>
            <c:strRef>
              <c:f>'no of tests'!$D$39:$O$39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'no of tests'!$D$40:$O$40</c:f>
              <c:numCache>
                <c:formatCode>General</c:formatCode>
                <c:ptCount val="12"/>
                <c:pt idx="0">
                  <c:v>2121.0</c:v>
                </c:pt>
                <c:pt idx="1">
                  <c:v>8598.0</c:v>
                </c:pt>
                <c:pt idx="2">
                  <c:v>1418.0</c:v>
                </c:pt>
                <c:pt idx="3">
                  <c:v>6065.0</c:v>
                </c:pt>
                <c:pt idx="4">
                  <c:v>1031.0</c:v>
                </c:pt>
                <c:pt idx="5">
                  <c:v>6184.0</c:v>
                </c:pt>
                <c:pt idx="6">
                  <c:v>3121.0</c:v>
                </c:pt>
                <c:pt idx="7">
                  <c:v>12619.0</c:v>
                </c:pt>
                <c:pt idx="8">
                  <c:v>1450.0</c:v>
                </c:pt>
                <c:pt idx="9">
                  <c:v>11638.0</c:v>
                </c:pt>
                <c:pt idx="10">
                  <c:v>1874.0</c:v>
                </c:pt>
                <c:pt idx="11">
                  <c:v>11427.0</c:v>
                </c:pt>
              </c:numCache>
            </c:numRef>
          </c:val>
        </c:ser>
        <c:ser>
          <c:idx val="1"/>
          <c:order val="1"/>
          <c:tx>
            <c:strRef>
              <c:f>'no of tests'!$C$41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'no of tests'!$D$39:$O$39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'no of tests'!$D$41:$O$41</c:f>
              <c:numCache>
                <c:formatCode>General</c:formatCode>
                <c:ptCount val="12"/>
                <c:pt idx="0">
                  <c:v>2964.0</c:v>
                </c:pt>
                <c:pt idx="1">
                  <c:v>2299.5</c:v>
                </c:pt>
                <c:pt idx="2">
                  <c:v>1769.5</c:v>
                </c:pt>
                <c:pt idx="3">
                  <c:v>2991.25</c:v>
                </c:pt>
                <c:pt idx="4">
                  <c:v>1612.5</c:v>
                </c:pt>
                <c:pt idx="5">
                  <c:v>2389.5</c:v>
                </c:pt>
                <c:pt idx="6">
                  <c:v>2910.5</c:v>
                </c:pt>
                <c:pt idx="7">
                  <c:v>2389.5</c:v>
                </c:pt>
                <c:pt idx="8">
                  <c:v>2737.5</c:v>
                </c:pt>
                <c:pt idx="9">
                  <c:v>2389.5</c:v>
                </c:pt>
                <c:pt idx="10">
                  <c:v>1370.0</c:v>
                </c:pt>
                <c:pt idx="11">
                  <c:v>2389.5</c:v>
                </c:pt>
              </c:numCache>
            </c:numRef>
          </c:val>
        </c:ser>
        <c:ser>
          <c:idx val="2"/>
          <c:order val="2"/>
          <c:tx>
            <c:strRef>
              <c:f>'no of tests'!$C$42</c:f>
              <c:strCache>
                <c:ptCount val="1"/>
                <c:pt idx="0">
                  <c:v>Series 3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cat>
            <c:strRef>
              <c:f>'no of tests'!$D$39:$O$39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'no of tests'!$D$42:$O$42</c:f>
              <c:numCache>
                <c:formatCode>General</c:formatCode>
                <c:ptCount val="12"/>
                <c:pt idx="0">
                  <c:v>394.5</c:v>
                </c:pt>
                <c:pt idx="1">
                  <c:v>833.5</c:v>
                </c:pt>
                <c:pt idx="2">
                  <c:v>596.5</c:v>
                </c:pt>
                <c:pt idx="3">
                  <c:v>1241.75</c:v>
                </c:pt>
                <c:pt idx="4">
                  <c:v>596.5</c:v>
                </c:pt>
                <c:pt idx="5">
                  <c:v>816.5</c:v>
                </c:pt>
                <c:pt idx="6">
                  <c:v>448.0</c:v>
                </c:pt>
                <c:pt idx="7">
                  <c:v>816.5</c:v>
                </c:pt>
                <c:pt idx="8">
                  <c:v>621.0</c:v>
                </c:pt>
                <c:pt idx="9">
                  <c:v>816.5</c:v>
                </c:pt>
                <c:pt idx="10">
                  <c:v>996.0</c:v>
                </c:pt>
                <c:pt idx="11">
                  <c:v>816.5</c:v>
                </c:pt>
              </c:numCache>
            </c:numRef>
          </c:val>
        </c:ser>
        <c:ser>
          <c:idx val="3"/>
          <c:order val="3"/>
          <c:tx>
            <c:strRef>
              <c:f>'no of tests'!$C$43</c:f>
              <c:strCache>
                <c:ptCount val="1"/>
                <c:pt idx="0">
                  <c:v>Series 4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'no of tests'!$D$44:$O$44</c:f>
                <c:numCache>
                  <c:formatCode>General</c:formatCode>
                  <c:ptCount val="12"/>
                  <c:pt idx="0">
                    <c:v>1200.0</c:v>
                  </c:pt>
                  <c:pt idx="1">
                    <c:v>971.5</c:v>
                  </c:pt>
                  <c:pt idx="2">
                    <c:v>1252.75</c:v>
                  </c:pt>
                  <c:pt idx="3">
                    <c:v>1400.5</c:v>
                  </c:pt>
                  <c:pt idx="4">
                    <c:v>1585.5</c:v>
                  </c:pt>
                  <c:pt idx="5">
                    <c:v>984.5</c:v>
                  </c:pt>
                  <c:pt idx="6">
                    <c:v>1555.25</c:v>
                  </c:pt>
                  <c:pt idx="7">
                    <c:v>984.5</c:v>
                  </c:pt>
                  <c:pt idx="8">
                    <c:v>1816.0</c:v>
                  </c:pt>
                  <c:pt idx="9">
                    <c:v>984.5</c:v>
                  </c:pt>
                  <c:pt idx="10">
                    <c:v>1575.75</c:v>
                  </c:pt>
                  <c:pt idx="11">
                    <c:v>984.5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'no of tests'!$D$39:$O$39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'no of tests'!$D$43:$O$43</c:f>
              <c:numCache>
                <c:formatCode>General</c:formatCode>
                <c:ptCount val="12"/>
                <c:pt idx="0">
                  <c:v>781.5</c:v>
                </c:pt>
                <c:pt idx="1">
                  <c:v>818.5</c:v>
                </c:pt>
                <c:pt idx="2">
                  <c:v>595.25</c:v>
                </c:pt>
                <c:pt idx="3">
                  <c:v>483.5</c:v>
                </c:pt>
                <c:pt idx="4">
                  <c:v>262.5</c:v>
                </c:pt>
                <c:pt idx="5">
                  <c:v>822.5</c:v>
                </c:pt>
                <c:pt idx="6">
                  <c:v>1042.25</c:v>
                </c:pt>
                <c:pt idx="7">
                  <c:v>822.5</c:v>
                </c:pt>
                <c:pt idx="8">
                  <c:v>781.5</c:v>
                </c:pt>
                <c:pt idx="9">
                  <c:v>822.5</c:v>
                </c:pt>
                <c:pt idx="10">
                  <c:v>430.25</c:v>
                </c:pt>
                <c:pt idx="11">
                  <c:v>822.5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555000"/>
        <c:axId val="601535208"/>
      </c:barChart>
      <c:catAx>
        <c:axId val="6015550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01535208"/>
        <c:crosses val="autoZero"/>
        <c:auto val="1"/>
        <c:lblAlgn val="ctr"/>
        <c:lblOffset val="100"/>
        <c:noMultiLvlLbl val="0"/>
      </c:catAx>
      <c:valAx>
        <c:axId val="601535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Test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55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Results!$L$18</c:f>
              <c:strCache>
                <c:ptCount val="1"/>
                <c:pt idx="0">
                  <c:v>Average time taken by ADFD+</c:v>
                </c:pt>
              </c:strCache>
            </c:strRef>
          </c:tx>
          <c:cat>
            <c:multiLvlStrRef>
              <c:f>Results!$I$19:$K$24</c:f>
              <c:multiLvlStrCache>
                <c:ptCount val="6"/>
                <c:lvl>
                  <c:pt idx="0">
                    <c:v>Point</c:v>
                  </c:pt>
                  <c:pt idx="1">
                    <c:v>Point</c:v>
                  </c:pt>
                  <c:pt idx="2">
                    <c:v>Block</c:v>
                  </c:pt>
                  <c:pt idx="3">
                    <c:v>Block</c:v>
                  </c:pt>
                  <c:pt idx="4">
                    <c:v>Strip</c:v>
                  </c:pt>
                  <c:pt idx="5">
                    <c:v>Strip</c:v>
                  </c:pt>
                </c:lvl>
                <c:lvl>
                  <c:pt idx="0">
                    <c:v>One</c:v>
                  </c:pt>
                  <c:pt idx="1">
                    <c:v>Two</c:v>
                  </c:pt>
                  <c:pt idx="2">
                    <c:v>One</c:v>
                  </c:pt>
                  <c:pt idx="3">
                    <c:v>Two</c:v>
                  </c:pt>
                  <c:pt idx="4">
                    <c:v>One</c:v>
                  </c:pt>
                  <c:pt idx="5">
                    <c:v>Two</c:v>
                  </c:pt>
                </c:lvl>
                <c:lvl>
                  <c:pt idx="0">
                    <c:v>Pro1</c:v>
                  </c:pt>
                  <c:pt idx="1">
                    <c:v>Pro2</c:v>
                  </c:pt>
                  <c:pt idx="2">
                    <c:v>Pro3</c:v>
                  </c:pt>
                  <c:pt idx="3">
                    <c:v>Pro4</c:v>
                  </c:pt>
                  <c:pt idx="4">
                    <c:v>Pro5</c:v>
                  </c:pt>
                  <c:pt idx="5">
                    <c:v>Pro6</c:v>
                  </c:pt>
                </c:lvl>
              </c:multiLvlStrCache>
            </c:multiLvlStrRef>
          </c:cat>
          <c:val>
            <c:numRef>
              <c:f>Results!$L$19:$L$24</c:f>
              <c:numCache>
                <c:formatCode>0.00</c:formatCode>
                <c:ptCount val="6"/>
                <c:pt idx="0">
                  <c:v>3.966666666666667</c:v>
                </c:pt>
                <c:pt idx="1">
                  <c:v>2.266666666666667</c:v>
                </c:pt>
                <c:pt idx="2">
                  <c:v>2.133333333333333</c:v>
                </c:pt>
                <c:pt idx="3">
                  <c:v>6.6</c:v>
                </c:pt>
                <c:pt idx="4">
                  <c:v>3.266666666666667</c:v>
                </c:pt>
                <c:pt idx="5">
                  <c:v>2.2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Results!$M$18</c:f>
              <c:strCache>
                <c:ptCount val="1"/>
                <c:pt idx="0">
                  <c:v>Average time taken by Randoop</c:v>
                </c:pt>
              </c:strCache>
            </c:strRef>
          </c:tx>
          <c:cat>
            <c:multiLvlStrRef>
              <c:f>Results!$I$19:$K$24</c:f>
              <c:multiLvlStrCache>
                <c:ptCount val="6"/>
                <c:lvl>
                  <c:pt idx="0">
                    <c:v>Point</c:v>
                  </c:pt>
                  <c:pt idx="1">
                    <c:v>Point</c:v>
                  </c:pt>
                  <c:pt idx="2">
                    <c:v>Block</c:v>
                  </c:pt>
                  <c:pt idx="3">
                    <c:v>Block</c:v>
                  </c:pt>
                  <c:pt idx="4">
                    <c:v>Strip</c:v>
                  </c:pt>
                  <c:pt idx="5">
                    <c:v>Strip</c:v>
                  </c:pt>
                </c:lvl>
                <c:lvl>
                  <c:pt idx="0">
                    <c:v>One</c:v>
                  </c:pt>
                  <c:pt idx="1">
                    <c:v>Two</c:v>
                  </c:pt>
                  <c:pt idx="2">
                    <c:v>One</c:v>
                  </c:pt>
                  <c:pt idx="3">
                    <c:v>Two</c:v>
                  </c:pt>
                  <c:pt idx="4">
                    <c:v>One</c:v>
                  </c:pt>
                  <c:pt idx="5">
                    <c:v>Two</c:v>
                  </c:pt>
                </c:lvl>
                <c:lvl>
                  <c:pt idx="0">
                    <c:v>Pro1</c:v>
                  </c:pt>
                  <c:pt idx="1">
                    <c:v>Pro2</c:v>
                  </c:pt>
                  <c:pt idx="2">
                    <c:v>Pro3</c:v>
                  </c:pt>
                  <c:pt idx="3">
                    <c:v>Pro4</c:v>
                  </c:pt>
                  <c:pt idx="4">
                    <c:v>Pro5</c:v>
                  </c:pt>
                  <c:pt idx="5">
                    <c:v>Pro6</c:v>
                  </c:pt>
                </c:lvl>
              </c:multiLvlStrCache>
            </c:multiLvlStrRef>
          </c:cat>
          <c:val>
            <c:numRef>
              <c:f>Results!$M$19:$M$24</c:f>
              <c:numCache>
                <c:formatCode>0.0</c:formatCode>
                <c:ptCount val="6"/>
                <c:pt idx="0">
                  <c:v>178.9666666666667</c:v>
                </c:pt>
                <c:pt idx="1">
                  <c:v>168.7666666666667</c:v>
                </c:pt>
                <c:pt idx="2">
                  <c:v>155.9333333333333</c:v>
                </c:pt>
                <c:pt idx="3">
                  <c:v>83.46666666666666</c:v>
                </c:pt>
                <c:pt idx="4">
                  <c:v>77.8</c:v>
                </c:pt>
                <c:pt idx="5">
                  <c:v>70.93333333333334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239464"/>
        <c:axId val="633985160"/>
      </c:lineChart>
      <c:catAx>
        <c:axId val="63423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633985160"/>
        <c:crosses val="autoZero"/>
        <c:auto val="1"/>
        <c:lblAlgn val="ctr"/>
        <c:lblOffset val="100"/>
        <c:noMultiLvlLbl val="0"/>
      </c:catAx>
      <c:valAx>
        <c:axId val="6339851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3423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46</xdr:row>
      <xdr:rowOff>107950</xdr:rowOff>
    </xdr:from>
    <xdr:to>
      <xdr:col>5</xdr:col>
      <xdr:colOff>38100</xdr:colOff>
      <xdr:row>65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46</xdr:row>
      <xdr:rowOff>82550</xdr:rowOff>
    </xdr:from>
    <xdr:to>
      <xdr:col>10</xdr:col>
      <xdr:colOff>0</xdr:colOff>
      <xdr:row>65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46</xdr:row>
      <xdr:rowOff>44450</xdr:rowOff>
    </xdr:from>
    <xdr:to>
      <xdr:col>14</xdr:col>
      <xdr:colOff>685800</xdr:colOff>
      <xdr:row>65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88900</xdr:colOff>
      <xdr:row>45</xdr:row>
      <xdr:rowOff>165100</xdr:rowOff>
    </xdr:from>
    <xdr:to>
      <xdr:col>19</xdr:col>
      <xdr:colOff>609600</xdr:colOff>
      <xdr:row>65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673100</xdr:colOff>
      <xdr:row>45</xdr:row>
      <xdr:rowOff>158750</xdr:rowOff>
    </xdr:from>
    <xdr:to>
      <xdr:col>31</xdr:col>
      <xdr:colOff>482600</xdr:colOff>
      <xdr:row>66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177800</xdr:colOff>
      <xdr:row>46</xdr:row>
      <xdr:rowOff>19050</xdr:rowOff>
    </xdr:from>
    <xdr:to>
      <xdr:col>23</xdr:col>
      <xdr:colOff>406400</xdr:colOff>
      <xdr:row>68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</xdr:colOff>
      <xdr:row>48</xdr:row>
      <xdr:rowOff>20320</xdr:rowOff>
    </xdr:from>
    <xdr:to>
      <xdr:col>4</xdr:col>
      <xdr:colOff>1127760</xdr:colOff>
      <xdr:row>82</xdr:row>
      <xdr:rowOff>40640</xdr:rowOff>
    </xdr:to>
    <xdr:graphicFrame macro="">
      <xdr:nvGraphicFramePr>
        <xdr:cNvPr id="2" name="Chart 1" title="Time taken to find failu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49</xdr:row>
      <xdr:rowOff>19050</xdr:rowOff>
    </xdr:from>
    <xdr:to>
      <xdr:col>6</xdr:col>
      <xdr:colOff>457200</xdr:colOff>
      <xdr:row>82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5</xdr:row>
      <xdr:rowOff>152400</xdr:rowOff>
    </xdr:from>
    <xdr:to>
      <xdr:col>6</xdr:col>
      <xdr:colOff>622300</xdr:colOff>
      <xdr:row>20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23</xdr:row>
      <xdr:rowOff>127000</xdr:rowOff>
    </xdr:from>
    <xdr:to>
      <xdr:col>6</xdr:col>
      <xdr:colOff>546100</xdr:colOff>
      <xdr:row>38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J72"/>
  <sheetViews>
    <sheetView topLeftCell="H7" workbookViewId="0">
      <selection activeCell="H72" sqref="H72"/>
    </sheetView>
  </sheetViews>
  <sheetFormatPr baseColWidth="10" defaultRowHeight="15" x14ac:dyDescent="0"/>
  <cols>
    <col min="3" max="3" width="14.5" bestFit="1" customWidth="1"/>
  </cols>
  <sheetData>
    <row r="1" spans="4:27">
      <c r="D1" s="8" t="s">
        <v>61</v>
      </c>
      <c r="E1" s="8"/>
      <c r="H1" s="8" t="s">
        <v>62</v>
      </c>
      <c r="I1" s="8"/>
      <c r="L1" s="8" t="s">
        <v>63</v>
      </c>
      <c r="M1" s="8"/>
      <c r="P1" s="8" t="s">
        <v>12</v>
      </c>
      <c r="Q1" s="8"/>
      <c r="T1" s="8" t="s">
        <v>13</v>
      </c>
      <c r="U1" s="8"/>
      <c r="Z1" s="8" t="s">
        <v>18</v>
      </c>
      <c r="AA1" s="8"/>
    </row>
    <row r="2" spans="4:27">
      <c r="D2" s="1" t="s">
        <v>0</v>
      </c>
      <c r="E2" s="1" t="s">
        <v>1</v>
      </c>
      <c r="H2" s="1" t="s">
        <v>0</v>
      </c>
      <c r="I2" s="1" t="s">
        <v>1</v>
      </c>
      <c r="L2" s="1" t="s">
        <v>0</v>
      </c>
      <c r="M2" s="1" t="s">
        <v>1</v>
      </c>
      <c r="P2" s="1" t="s">
        <v>0</v>
      </c>
      <c r="Q2" s="1" t="s">
        <v>1</v>
      </c>
      <c r="R2" s="2"/>
      <c r="S2" s="2"/>
      <c r="T2" s="1" t="s">
        <v>0</v>
      </c>
      <c r="U2" s="1" t="s">
        <v>1</v>
      </c>
      <c r="Z2" s="1" t="s">
        <v>0</v>
      </c>
      <c r="AA2" s="1" t="s">
        <v>1</v>
      </c>
    </row>
    <row r="3" spans="4:27">
      <c r="D3">
        <v>4</v>
      </c>
      <c r="E3">
        <v>80</v>
      </c>
      <c r="H3">
        <v>9077</v>
      </c>
      <c r="I3">
        <v>15811</v>
      </c>
      <c r="L3">
        <v>3</v>
      </c>
      <c r="M3">
        <v>74</v>
      </c>
      <c r="P3" s="2">
        <v>1450</v>
      </c>
      <c r="Q3" s="2">
        <v>15868</v>
      </c>
      <c r="R3" s="2"/>
      <c r="S3" s="2"/>
      <c r="T3" s="2">
        <v>1</v>
      </c>
      <c r="U3">
        <v>67</v>
      </c>
      <c r="Z3">
        <v>906</v>
      </c>
      <c r="AA3">
        <v>15657</v>
      </c>
    </row>
    <row r="4" spans="4:27">
      <c r="D4">
        <v>6</v>
      </c>
      <c r="E4">
        <v>90</v>
      </c>
      <c r="H4">
        <v>7533</v>
      </c>
      <c r="I4">
        <v>14011</v>
      </c>
      <c r="L4">
        <v>4</v>
      </c>
      <c r="M4">
        <v>67</v>
      </c>
      <c r="P4" s="2">
        <v>4817</v>
      </c>
      <c r="Q4" s="2">
        <v>15750</v>
      </c>
      <c r="R4" s="2"/>
      <c r="S4" s="2"/>
      <c r="T4" s="2">
        <v>3</v>
      </c>
      <c r="U4">
        <v>63</v>
      </c>
      <c r="Z4">
        <v>4273</v>
      </c>
      <c r="AA4">
        <v>15539</v>
      </c>
    </row>
    <row r="5" spans="4:27">
      <c r="D5">
        <v>7</v>
      </c>
      <c r="E5">
        <v>82</v>
      </c>
      <c r="H5">
        <v>6049</v>
      </c>
      <c r="I5">
        <v>17632</v>
      </c>
      <c r="L5">
        <v>2</v>
      </c>
      <c r="M5">
        <v>90</v>
      </c>
      <c r="P5" s="2">
        <v>6632</v>
      </c>
      <c r="Q5" s="2">
        <v>14809</v>
      </c>
      <c r="R5" s="2"/>
      <c r="S5" s="2"/>
      <c r="T5" s="2">
        <v>2</v>
      </c>
      <c r="U5">
        <v>83</v>
      </c>
      <c r="Z5">
        <v>6088</v>
      </c>
      <c r="AA5">
        <v>14598</v>
      </c>
    </row>
    <row r="6" spans="4:27">
      <c r="D6">
        <v>8</v>
      </c>
      <c r="E6">
        <v>82</v>
      </c>
      <c r="H6">
        <v>6471</v>
      </c>
      <c r="I6">
        <v>12619</v>
      </c>
      <c r="L6">
        <v>5</v>
      </c>
      <c r="M6">
        <v>67</v>
      </c>
      <c r="P6" s="2">
        <v>3674</v>
      </c>
      <c r="Q6" s="2">
        <v>14864</v>
      </c>
      <c r="R6" s="2"/>
      <c r="S6" s="2"/>
      <c r="T6" s="2">
        <v>4</v>
      </c>
      <c r="U6">
        <v>60</v>
      </c>
      <c r="Z6">
        <v>3130</v>
      </c>
      <c r="AA6">
        <v>14653</v>
      </c>
    </row>
    <row r="7" spans="4:27">
      <c r="D7">
        <v>9</v>
      </c>
      <c r="E7">
        <v>86</v>
      </c>
      <c r="H7">
        <v>7045</v>
      </c>
      <c r="I7">
        <v>15421</v>
      </c>
      <c r="L7">
        <v>4</v>
      </c>
      <c r="M7">
        <v>89</v>
      </c>
      <c r="P7" s="2">
        <v>3031</v>
      </c>
      <c r="Q7" s="2">
        <v>14896</v>
      </c>
      <c r="R7" s="2"/>
      <c r="S7" s="2"/>
      <c r="T7" s="2">
        <v>3</v>
      </c>
      <c r="U7">
        <v>82</v>
      </c>
      <c r="Z7">
        <v>2487</v>
      </c>
      <c r="AA7">
        <v>14685</v>
      </c>
    </row>
    <row r="8" spans="4:27">
      <c r="D8">
        <v>11</v>
      </c>
      <c r="E8">
        <v>81</v>
      </c>
      <c r="H8">
        <v>8212</v>
      </c>
      <c r="I8">
        <v>15801</v>
      </c>
      <c r="L8">
        <v>3</v>
      </c>
      <c r="M8">
        <v>84</v>
      </c>
      <c r="P8" s="2">
        <v>4741</v>
      </c>
      <c r="Q8" s="2">
        <v>15821</v>
      </c>
      <c r="R8" s="2"/>
      <c r="S8" s="2"/>
      <c r="T8" s="2">
        <v>2</v>
      </c>
      <c r="U8">
        <v>60</v>
      </c>
      <c r="Z8">
        <v>4197</v>
      </c>
      <c r="AA8">
        <v>15610</v>
      </c>
    </row>
    <row r="9" spans="4:27">
      <c r="D9">
        <v>6</v>
      </c>
      <c r="E9">
        <v>77</v>
      </c>
      <c r="H9">
        <v>8461</v>
      </c>
      <c r="I9">
        <v>13721</v>
      </c>
      <c r="L9">
        <v>3</v>
      </c>
      <c r="M9">
        <v>81</v>
      </c>
      <c r="P9" s="2">
        <v>3969</v>
      </c>
      <c r="Q9" s="2">
        <v>13273</v>
      </c>
      <c r="R9" s="2"/>
      <c r="S9" s="2"/>
      <c r="T9" s="2">
        <v>2</v>
      </c>
      <c r="U9">
        <v>74</v>
      </c>
      <c r="Z9">
        <v>1875</v>
      </c>
      <c r="AA9">
        <v>13062</v>
      </c>
    </row>
    <row r="10" spans="4:27">
      <c r="D10">
        <v>7</v>
      </c>
      <c r="E10">
        <v>92</v>
      </c>
      <c r="H10">
        <v>6733</v>
      </c>
      <c r="I10">
        <v>17121</v>
      </c>
      <c r="L10">
        <v>2</v>
      </c>
      <c r="M10">
        <v>70</v>
      </c>
      <c r="P10" s="2">
        <v>4362</v>
      </c>
      <c r="Q10" s="2">
        <v>14300</v>
      </c>
      <c r="R10" s="2"/>
      <c r="S10" s="2"/>
      <c r="T10" s="2">
        <v>3</v>
      </c>
      <c r="U10">
        <v>63</v>
      </c>
      <c r="Z10">
        <v>3818</v>
      </c>
      <c r="AA10">
        <v>14089</v>
      </c>
    </row>
    <row r="11" spans="4:27">
      <c r="D11">
        <v>8</v>
      </c>
      <c r="E11">
        <v>90</v>
      </c>
      <c r="H11">
        <v>6455</v>
      </c>
      <c r="I11">
        <v>14402</v>
      </c>
      <c r="L11">
        <v>3</v>
      </c>
      <c r="M11">
        <v>85</v>
      </c>
      <c r="P11" s="2">
        <v>5817</v>
      </c>
      <c r="Q11" s="2">
        <v>14858</v>
      </c>
      <c r="R11" s="2"/>
      <c r="S11" s="2"/>
      <c r="T11" s="2">
        <v>2</v>
      </c>
      <c r="U11">
        <v>78</v>
      </c>
      <c r="Z11">
        <v>4721</v>
      </c>
      <c r="AA11">
        <v>14647</v>
      </c>
    </row>
    <row r="12" spans="4:27">
      <c r="D12">
        <v>5</v>
      </c>
      <c r="E12">
        <v>87</v>
      </c>
      <c r="H12">
        <v>7871</v>
      </c>
      <c r="I12">
        <v>15277</v>
      </c>
      <c r="L12">
        <v>2</v>
      </c>
      <c r="M12">
        <v>82</v>
      </c>
      <c r="P12" s="2">
        <v>5000</v>
      </c>
      <c r="Q12" s="2">
        <v>16500</v>
      </c>
      <c r="R12" s="2"/>
      <c r="S12" s="2"/>
      <c r="T12" s="2">
        <v>1</v>
      </c>
      <c r="U12">
        <v>75</v>
      </c>
      <c r="Z12">
        <v>4456</v>
      </c>
      <c r="AA12">
        <v>16289</v>
      </c>
    </row>
    <row r="13" spans="4:27">
      <c r="D13">
        <v>6</v>
      </c>
      <c r="E13">
        <v>84</v>
      </c>
      <c r="H13">
        <v>7901</v>
      </c>
      <c r="I13">
        <v>15691</v>
      </c>
      <c r="L13">
        <v>3</v>
      </c>
      <c r="M13">
        <v>65</v>
      </c>
      <c r="P13" s="2">
        <v>2418</v>
      </c>
      <c r="Q13" s="2">
        <v>15251</v>
      </c>
      <c r="R13" s="2"/>
      <c r="S13" s="2"/>
      <c r="T13" s="2">
        <v>2</v>
      </c>
      <c r="U13">
        <v>91</v>
      </c>
      <c r="Z13">
        <v>1874</v>
      </c>
      <c r="AA13">
        <v>15040</v>
      </c>
    </row>
    <row r="14" spans="4:27">
      <c r="D14">
        <v>7</v>
      </c>
      <c r="E14">
        <v>79</v>
      </c>
      <c r="H14">
        <v>5012</v>
      </c>
      <c r="I14">
        <v>17481</v>
      </c>
      <c r="L14">
        <v>5</v>
      </c>
      <c r="M14">
        <v>95</v>
      </c>
      <c r="P14" s="2">
        <v>4829</v>
      </c>
      <c r="Q14" s="2">
        <v>15719</v>
      </c>
      <c r="R14" s="2"/>
      <c r="S14" s="2"/>
      <c r="T14" s="2">
        <v>4</v>
      </c>
      <c r="U14">
        <v>88</v>
      </c>
      <c r="Z14">
        <v>4285</v>
      </c>
      <c r="AA14">
        <v>15508</v>
      </c>
    </row>
    <row r="15" spans="4:27">
      <c r="D15">
        <v>5</v>
      </c>
      <c r="E15">
        <v>83</v>
      </c>
      <c r="H15">
        <v>6290</v>
      </c>
      <c r="I15">
        <v>16232</v>
      </c>
      <c r="L15">
        <v>4</v>
      </c>
      <c r="M15">
        <v>81</v>
      </c>
      <c r="P15" s="2">
        <v>3341</v>
      </c>
      <c r="Q15" s="2">
        <v>15509</v>
      </c>
      <c r="R15" s="2"/>
      <c r="S15" s="2"/>
      <c r="T15" s="2">
        <v>1</v>
      </c>
      <c r="U15">
        <v>74</v>
      </c>
      <c r="Z15">
        <v>2797</v>
      </c>
      <c r="AA15">
        <v>15298</v>
      </c>
    </row>
    <row r="16" spans="4:27">
      <c r="D16">
        <v>8</v>
      </c>
      <c r="E16">
        <v>81</v>
      </c>
      <c r="H16">
        <v>6031</v>
      </c>
      <c r="I16">
        <v>16700</v>
      </c>
      <c r="L16">
        <v>3</v>
      </c>
      <c r="M16">
        <v>73</v>
      </c>
      <c r="P16" s="2">
        <v>4619</v>
      </c>
      <c r="Q16" s="2">
        <v>12440</v>
      </c>
      <c r="R16" s="2"/>
      <c r="S16" s="2"/>
      <c r="T16" s="2">
        <v>2</v>
      </c>
      <c r="U16">
        <v>66</v>
      </c>
      <c r="Z16">
        <v>4075</v>
      </c>
      <c r="AA16">
        <v>12229</v>
      </c>
    </row>
    <row r="17" spans="4:27">
      <c r="D17">
        <v>9</v>
      </c>
      <c r="E17">
        <v>82</v>
      </c>
      <c r="H17">
        <v>7333</v>
      </c>
      <c r="I17">
        <v>16490</v>
      </c>
      <c r="L17">
        <v>3</v>
      </c>
      <c r="M17">
        <v>80</v>
      </c>
      <c r="P17" s="2">
        <v>4360</v>
      </c>
      <c r="Q17" s="2">
        <v>13838</v>
      </c>
      <c r="R17" s="2"/>
      <c r="S17" s="2"/>
      <c r="T17" s="2">
        <v>3</v>
      </c>
      <c r="U17">
        <v>73</v>
      </c>
      <c r="Z17">
        <v>3816</v>
      </c>
      <c r="AA17">
        <v>13627</v>
      </c>
    </row>
    <row r="18" spans="4:27">
      <c r="D18">
        <v>5</v>
      </c>
      <c r="E18">
        <v>80</v>
      </c>
      <c r="H18">
        <v>7842</v>
      </c>
      <c r="I18">
        <v>13421</v>
      </c>
      <c r="L18">
        <v>3</v>
      </c>
      <c r="M18">
        <v>84</v>
      </c>
      <c r="P18" s="2">
        <v>5662</v>
      </c>
      <c r="Q18" s="2">
        <v>15249</v>
      </c>
      <c r="R18" s="2"/>
      <c r="S18" s="2"/>
      <c r="T18" s="2">
        <v>2</v>
      </c>
      <c r="U18">
        <v>77</v>
      </c>
      <c r="Z18">
        <v>4288</v>
      </c>
      <c r="AA18">
        <v>15038</v>
      </c>
    </row>
    <row r="19" spans="4:27">
      <c r="D19">
        <v>6</v>
      </c>
      <c r="E19">
        <v>81</v>
      </c>
      <c r="H19">
        <v>5801</v>
      </c>
      <c r="I19">
        <v>14819</v>
      </c>
      <c r="L19">
        <v>2</v>
      </c>
      <c r="M19">
        <v>72</v>
      </c>
      <c r="P19" s="2">
        <v>6171</v>
      </c>
      <c r="Q19" s="2">
        <v>16631</v>
      </c>
      <c r="R19" s="2"/>
      <c r="S19" s="2"/>
      <c r="T19" s="2">
        <v>1</v>
      </c>
      <c r="U19">
        <v>65</v>
      </c>
      <c r="Z19">
        <v>5627</v>
      </c>
      <c r="AA19">
        <v>16420</v>
      </c>
    </row>
    <row r="20" spans="4:27">
      <c r="D20">
        <v>7</v>
      </c>
      <c r="E20">
        <v>78</v>
      </c>
      <c r="H20">
        <v>6439</v>
      </c>
      <c r="I20">
        <v>16230</v>
      </c>
      <c r="L20">
        <v>3</v>
      </c>
      <c r="M20">
        <v>62</v>
      </c>
      <c r="P20" s="2">
        <v>4130</v>
      </c>
      <c r="Q20" s="2">
        <v>15506</v>
      </c>
      <c r="R20" s="2"/>
      <c r="S20" s="2"/>
      <c r="T20" s="2">
        <v>2</v>
      </c>
      <c r="U20">
        <v>55</v>
      </c>
      <c r="Z20">
        <v>3586</v>
      </c>
      <c r="AA20">
        <v>15295</v>
      </c>
    </row>
    <row r="21" spans="4:27">
      <c r="D21">
        <v>6</v>
      </c>
      <c r="E21">
        <v>93</v>
      </c>
      <c r="H21">
        <v>3121</v>
      </c>
      <c r="I21">
        <v>17612</v>
      </c>
      <c r="L21">
        <v>3</v>
      </c>
      <c r="M21">
        <v>83</v>
      </c>
      <c r="P21" s="2">
        <v>4768</v>
      </c>
      <c r="Q21" s="2">
        <v>13938</v>
      </c>
      <c r="R21" s="2"/>
      <c r="S21" s="2"/>
      <c r="T21" s="2">
        <v>2</v>
      </c>
      <c r="U21">
        <v>76</v>
      </c>
      <c r="Z21">
        <v>4224</v>
      </c>
      <c r="AA21">
        <v>13727</v>
      </c>
    </row>
    <row r="22" spans="4:27">
      <c r="D22">
        <v>5</v>
      </c>
      <c r="E22">
        <v>86</v>
      </c>
      <c r="H22">
        <v>6488</v>
      </c>
      <c r="I22">
        <v>16487</v>
      </c>
      <c r="L22">
        <v>3</v>
      </c>
      <c r="M22">
        <v>98</v>
      </c>
      <c r="P22" s="2">
        <v>7406</v>
      </c>
      <c r="Q22" s="2">
        <v>14830</v>
      </c>
      <c r="R22" s="2"/>
      <c r="S22" s="2"/>
      <c r="T22" s="2">
        <v>3</v>
      </c>
      <c r="U22">
        <v>59</v>
      </c>
      <c r="Z22">
        <v>2031</v>
      </c>
      <c r="AA22">
        <v>14619</v>
      </c>
    </row>
    <row r="23" spans="4:27">
      <c r="D23">
        <v>7</v>
      </c>
      <c r="E23">
        <v>85</v>
      </c>
      <c r="H23">
        <v>8303</v>
      </c>
      <c r="I23">
        <v>14919</v>
      </c>
      <c r="L23">
        <v>3</v>
      </c>
      <c r="M23">
        <v>61</v>
      </c>
      <c r="P23" s="2">
        <v>5862</v>
      </c>
      <c r="Q23" s="2">
        <v>13030</v>
      </c>
      <c r="R23" s="2"/>
      <c r="S23" s="2"/>
      <c r="T23" s="2">
        <v>2</v>
      </c>
      <c r="U23">
        <v>54</v>
      </c>
      <c r="Z23">
        <v>5318</v>
      </c>
      <c r="AA23">
        <v>12819</v>
      </c>
    </row>
    <row r="24" spans="4:27">
      <c r="D24">
        <v>4</v>
      </c>
      <c r="E24">
        <v>82</v>
      </c>
      <c r="H24">
        <v>5345</v>
      </c>
      <c r="I24">
        <v>16849</v>
      </c>
      <c r="L24">
        <v>3</v>
      </c>
      <c r="M24">
        <v>72</v>
      </c>
      <c r="P24" s="2">
        <v>4378</v>
      </c>
      <c r="Q24" s="2">
        <v>16651</v>
      </c>
      <c r="R24" s="2"/>
      <c r="S24" s="2"/>
      <c r="T24" s="2">
        <v>2</v>
      </c>
      <c r="U24">
        <v>65</v>
      </c>
      <c r="Z24">
        <v>3834</v>
      </c>
      <c r="AA24">
        <v>16440</v>
      </c>
    </row>
    <row r="25" spans="4:27">
      <c r="D25">
        <v>5</v>
      </c>
      <c r="E25">
        <v>74</v>
      </c>
      <c r="H25">
        <v>4702</v>
      </c>
      <c r="I25">
        <v>16731</v>
      </c>
      <c r="L25">
        <v>4</v>
      </c>
      <c r="M25">
        <v>76</v>
      </c>
      <c r="P25" s="2">
        <v>4800</v>
      </c>
      <c r="Q25" s="2">
        <v>11638</v>
      </c>
      <c r="R25" s="2"/>
      <c r="S25" s="2"/>
      <c r="T25" s="2">
        <v>1</v>
      </c>
      <c r="U25">
        <v>69</v>
      </c>
      <c r="Z25">
        <v>4256</v>
      </c>
      <c r="AA25">
        <v>11427</v>
      </c>
    </row>
    <row r="26" spans="4:27">
      <c r="D26">
        <v>6</v>
      </c>
      <c r="E26">
        <v>81</v>
      </c>
      <c r="H26">
        <v>6412</v>
      </c>
      <c r="I26">
        <v>15790</v>
      </c>
      <c r="L26">
        <v>2</v>
      </c>
      <c r="M26">
        <v>79</v>
      </c>
      <c r="P26" s="2">
        <v>5374</v>
      </c>
      <c r="Q26" s="2">
        <v>14440</v>
      </c>
      <c r="R26" s="2"/>
      <c r="S26" s="2"/>
      <c r="T26" s="2">
        <v>1</v>
      </c>
      <c r="U26">
        <v>72</v>
      </c>
      <c r="Z26">
        <v>4830</v>
      </c>
      <c r="AA26">
        <v>14229</v>
      </c>
    </row>
    <row r="27" spans="4:27">
      <c r="D27">
        <v>7</v>
      </c>
      <c r="E27">
        <v>83</v>
      </c>
      <c r="H27">
        <v>5640</v>
      </c>
      <c r="I27">
        <v>15845</v>
      </c>
      <c r="L27">
        <v>5</v>
      </c>
      <c r="M27">
        <v>69</v>
      </c>
      <c r="P27" s="2">
        <v>6541</v>
      </c>
      <c r="Q27" s="2">
        <v>14820</v>
      </c>
      <c r="R27" s="2"/>
      <c r="S27" s="2"/>
      <c r="T27" s="2">
        <v>4</v>
      </c>
      <c r="U27">
        <v>62</v>
      </c>
      <c r="Z27">
        <v>5997</v>
      </c>
      <c r="AA27">
        <v>14609</v>
      </c>
    </row>
    <row r="28" spans="4:27">
      <c r="D28">
        <v>5</v>
      </c>
      <c r="E28">
        <v>84</v>
      </c>
      <c r="H28">
        <v>6033</v>
      </c>
      <c r="I28">
        <v>15877</v>
      </c>
      <c r="L28">
        <v>3</v>
      </c>
      <c r="M28">
        <v>83</v>
      </c>
      <c r="P28" s="2">
        <v>6790</v>
      </c>
      <c r="Q28" s="2">
        <v>12740</v>
      </c>
      <c r="R28" s="2"/>
      <c r="S28" s="2"/>
      <c r="T28" s="2">
        <v>2</v>
      </c>
      <c r="U28">
        <v>76</v>
      </c>
      <c r="Z28">
        <v>6246</v>
      </c>
      <c r="AA28">
        <v>12529</v>
      </c>
    </row>
    <row r="29" spans="4:27">
      <c r="D29">
        <v>8</v>
      </c>
      <c r="E29">
        <v>85</v>
      </c>
      <c r="H29">
        <v>7488</v>
      </c>
      <c r="I29">
        <v>16802</v>
      </c>
      <c r="L29">
        <v>4</v>
      </c>
      <c r="M29">
        <v>67</v>
      </c>
      <c r="P29" s="2">
        <v>5062</v>
      </c>
      <c r="Q29" s="2">
        <v>16140</v>
      </c>
      <c r="R29" s="2"/>
      <c r="S29" s="2"/>
      <c r="T29" s="2">
        <v>3</v>
      </c>
      <c r="U29">
        <v>77</v>
      </c>
      <c r="Z29">
        <v>4518</v>
      </c>
      <c r="AA29">
        <v>15929</v>
      </c>
    </row>
    <row r="30" spans="4:27">
      <c r="D30">
        <v>6</v>
      </c>
      <c r="E30">
        <v>86</v>
      </c>
      <c r="H30">
        <v>6671</v>
      </c>
      <c r="I30">
        <v>14254</v>
      </c>
      <c r="L30">
        <v>3</v>
      </c>
      <c r="M30">
        <v>72</v>
      </c>
      <c r="P30" s="2">
        <v>5000</v>
      </c>
      <c r="Q30" s="2">
        <v>13421</v>
      </c>
      <c r="R30" s="2"/>
      <c r="S30" s="2"/>
      <c r="T30" s="2">
        <v>2</v>
      </c>
      <c r="U30">
        <v>65</v>
      </c>
      <c r="Z30">
        <v>4456</v>
      </c>
      <c r="AA30">
        <v>13210</v>
      </c>
    </row>
    <row r="31" spans="4:27">
      <c r="D31">
        <v>7</v>
      </c>
      <c r="E31">
        <v>89</v>
      </c>
      <c r="H31">
        <v>4089</v>
      </c>
      <c r="I31">
        <v>15281</v>
      </c>
      <c r="L31">
        <v>5</v>
      </c>
      <c r="M31">
        <v>88</v>
      </c>
      <c r="P31" s="2">
        <v>2418</v>
      </c>
      <c r="Q31" s="2">
        <v>14296</v>
      </c>
      <c r="R31" s="2"/>
      <c r="S31" s="2"/>
      <c r="T31" s="2">
        <v>2</v>
      </c>
      <c r="U31">
        <v>81</v>
      </c>
      <c r="Z31">
        <v>2233</v>
      </c>
      <c r="AA31">
        <v>14085</v>
      </c>
    </row>
    <row r="32" spans="4:27">
      <c r="D32">
        <v>8</v>
      </c>
      <c r="E32">
        <v>81</v>
      </c>
      <c r="H32">
        <v>6500</v>
      </c>
      <c r="I32">
        <v>15839</v>
      </c>
      <c r="L32">
        <v>3</v>
      </c>
      <c r="M32">
        <v>85</v>
      </c>
      <c r="P32" s="2">
        <v>4829</v>
      </c>
      <c r="Q32" s="2">
        <v>14710</v>
      </c>
      <c r="R32" s="2"/>
      <c r="S32" s="2"/>
      <c r="T32" s="2">
        <v>2</v>
      </c>
      <c r="U32">
        <v>78</v>
      </c>
      <c r="Z32">
        <v>5189</v>
      </c>
      <c r="AA32">
        <v>14499</v>
      </c>
    </row>
    <row r="33" spans="3:27">
      <c r="D33" t="s">
        <v>0</v>
      </c>
      <c r="E33" t="s">
        <v>1</v>
      </c>
      <c r="H33" t="s">
        <v>0</v>
      </c>
      <c r="I33" t="s">
        <v>1</v>
      </c>
      <c r="L33">
        <v>3</v>
      </c>
      <c r="M33">
        <v>84</v>
      </c>
      <c r="Z33" t="s">
        <v>0</v>
      </c>
      <c r="AA33" t="s">
        <v>1</v>
      </c>
    </row>
    <row r="34" spans="3:27">
      <c r="C34" t="s">
        <v>2</v>
      </c>
      <c r="D34" s="1">
        <f>MIN(D3:D32)</f>
        <v>4</v>
      </c>
      <c r="E34" s="1">
        <f>MIN(E3:E32)</f>
        <v>74</v>
      </c>
      <c r="F34" s="1"/>
      <c r="G34" s="1"/>
      <c r="H34" s="1">
        <f t="shared" ref="H34:I34" si="0">MIN(H3:H32)</f>
        <v>3121</v>
      </c>
      <c r="I34" s="1">
        <f t="shared" si="0"/>
        <v>12619</v>
      </c>
      <c r="J34" s="8"/>
      <c r="K34" s="8"/>
      <c r="L34" s="1">
        <f>MIN(L3:L33)</f>
        <v>2</v>
      </c>
      <c r="M34" s="1">
        <f>MIN(M3:M33)</f>
        <v>61</v>
      </c>
      <c r="N34" s="1"/>
      <c r="O34" s="1"/>
      <c r="P34" s="1">
        <f t="shared" ref="P34:U34" si="1">MIN(P3:P32)</f>
        <v>1450</v>
      </c>
      <c r="Q34" s="1">
        <f t="shared" si="1"/>
        <v>11638</v>
      </c>
      <c r="R34" s="1"/>
      <c r="S34" s="1"/>
      <c r="T34" s="1">
        <f t="shared" si="1"/>
        <v>1</v>
      </c>
      <c r="U34" s="1">
        <f t="shared" si="1"/>
        <v>54</v>
      </c>
      <c r="V34" s="1"/>
      <c r="W34" s="1"/>
      <c r="X34" s="1"/>
      <c r="Y34" s="1"/>
      <c r="Z34" s="1">
        <f t="shared" ref="Z34:AA34" si="2">MIN(Z3:Z32)</f>
        <v>906</v>
      </c>
      <c r="AA34" s="1">
        <f t="shared" si="2"/>
        <v>11427</v>
      </c>
    </row>
    <row r="35" spans="3:27">
      <c r="C35" t="s">
        <v>3</v>
      </c>
      <c r="D35" s="1">
        <f>QUARTILE(D3:D32,1)</f>
        <v>5.25</v>
      </c>
      <c r="E35" s="1">
        <f>QUARTILE(E3:E32,1)</f>
        <v>81</v>
      </c>
      <c r="F35" s="1"/>
      <c r="G35" s="1"/>
      <c r="H35" s="1">
        <f t="shared" ref="H35:I35" si="3">QUARTILE(H3:H32,1)</f>
        <v>6031.5</v>
      </c>
      <c r="I35" s="1">
        <f t="shared" si="3"/>
        <v>15008.5</v>
      </c>
      <c r="J35" s="8"/>
      <c r="K35" s="8"/>
      <c r="L35" s="1">
        <f t="shared" ref="L35:M35" si="4">QUARTILE(L3:L32,1)</f>
        <v>3</v>
      </c>
      <c r="M35" s="1">
        <f t="shared" si="4"/>
        <v>70.5</v>
      </c>
      <c r="N35" s="1"/>
      <c r="O35" s="1"/>
      <c r="P35" s="1">
        <f t="shared" ref="P35:U35" si="5">QUARTILE(P3:P32,1)</f>
        <v>4187.5</v>
      </c>
      <c r="Q35" s="1">
        <f t="shared" si="5"/>
        <v>14027.5</v>
      </c>
      <c r="R35" s="1"/>
      <c r="S35" s="1"/>
      <c r="T35" s="1">
        <f t="shared" si="5"/>
        <v>2</v>
      </c>
      <c r="U35" s="1">
        <f t="shared" si="5"/>
        <v>63.5</v>
      </c>
      <c r="V35" s="1"/>
      <c r="W35" s="1"/>
      <c r="X35" s="1"/>
      <c r="Y35" s="1"/>
      <c r="Z35" s="1">
        <f t="shared" ref="Z35:AA35" si="6">QUARTILE(Z3:Z32,1)</f>
        <v>3244</v>
      </c>
      <c r="AA35" s="1">
        <f t="shared" si="6"/>
        <v>13816.5</v>
      </c>
    </row>
    <row r="36" spans="3:27">
      <c r="C36" t="s">
        <v>4</v>
      </c>
      <c r="D36" s="1">
        <f>MEDIAN(D3:D32)</f>
        <v>6.5</v>
      </c>
      <c r="E36" s="1">
        <f>MEDIAN(E3:E32)</f>
        <v>82.5</v>
      </c>
      <c r="F36" s="1"/>
      <c r="G36" s="1"/>
      <c r="H36" s="1">
        <f t="shared" ref="H36:I36" si="7">MEDIAN(H3:H32)</f>
        <v>6479.5</v>
      </c>
      <c r="I36" s="1">
        <f t="shared" si="7"/>
        <v>15825</v>
      </c>
      <c r="J36" s="8"/>
      <c r="K36" s="8"/>
      <c r="L36" s="1">
        <f t="shared" ref="L36:M36" si="8">MEDIAN(L3:L32)</f>
        <v>3</v>
      </c>
      <c r="M36" s="1">
        <f t="shared" si="8"/>
        <v>79.5</v>
      </c>
      <c r="N36" s="1"/>
      <c r="O36" s="1"/>
      <c r="P36" s="1">
        <f t="shared" ref="P36:U36" si="9">MEDIAN(P3:P32)</f>
        <v>4808.5</v>
      </c>
      <c r="Q36" s="1">
        <f t="shared" si="9"/>
        <v>14844</v>
      </c>
      <c r="R36" s="1"/>
      <c r="S36" s="1"/>
      <c r="T36" s="1">
        <f t="shared" si="9"/>
        <v>2</v>
      </c>
      <c r="U36" s="1">
        <f t="shared" si="9"/>
        <v>72.5</v>
      </c>
      <c r="V36" s="1"/>
      <c r="W36" s="1"/>
      <c r="X36" s="1"/>
      <c r="Y36" s="1"/>
      <c r="Z36" s="1">
        <f t="shared" ref="Z36:AA36" si="10">MEDIAN(Z3:Z32)</f>
        <v>4240</v>
      </c>
      <c r="AA36" s="1">
        <f t="shared" si="10"/>
        <v>14633</v>
      </c>
    </row>
    <row r="37" spans="3:27">
      <c r="C37" t="s">
        <v>5</v>
      </c>
      <c r="D37" s="1">
        <f>QUARTILE(D3:D32,3)</f>
        <v>7.75</v>
      </c>
      <c r="E37" s="1">
        <f>QUARTILE(E3:E32,3)</f>
        <v>86</v>
      </c>
      <c r="F37" s="1"/>
      <c r="G37" s="1"/>
      <c r="H37" s="1">
        <f t="shared" ref="H37:I37" si="11">QUARTILE(H3:H32,3)</f>
        <v>7521.75</v>
      </c>
      <c r="I37" s="1">
        <f t="shared" si="11"/>
        <v>16647.5</v>
      </c>
      <c r="J37" s="8"/>
      <c r="K37" s="8"/>
      <c r="L37" s="1">
        <f t="shared" ref="L37:M37" si="12">QUARTILE(L3:L32,3)</f>
        <v>4</v>
      </c>
      <c r="M37" s="1">
        <f t="shared" si="12"/>
        <v>84</v>
      </c>
      <c r="N37" s="1"/>
      <c r="O37" s="1"/>
      <c r="P37" s="1">
        <f t="shared" ref="P37:U37" si="13">QUARTILE(P3:P32,3)</f>
        <v>5590</v>
      </c>
      <c r="Q37" s="1">
        <f t="shared" si="13"/>
        <v>15666.5</v>
      </c>
      <c r="R37" s="1"/>
      <c r="S37" s="1"/>
      <c r="T37" s="1">
        <f t="shared" si="13"/>
        <v>3</v>
      </c>
      <c r="U37" s="1">
        <f t="shared" si="13"/>
        <v>77</v>
      </c>
      <c r="V37" s="1"/>
      <c r="W37" s="1"/>
      <c r="X37" s="1"/>
      <c r="Y37" s="1"/>
      <c r="Z37" s="1">
        <f t="shared" ref="Z37:AA37" si="14">QUARTILE(Z3:Z32,3)</f>
        <v>4670.25</v>
      </c>
      <c r="AA37" s="1">
        <f t="shared" si="14"/>
        <v>15455.5</v>
      </c>
    </row>
    <row r="38" spans="3:27">
      <c r="C38" t="s">
        <v>6</v>
      </c>
      <c r="D38" s="1">
        <f>MAX(D3:D32)</f>
        <v>11</v>
      </c>
      <c r="E38" s="1">
        <f>MAX(E3:E32)</f>
        <v>93</v>
      </c>
      <c r="F38" s="1"/>
      <c r="G38" s="1"/>
      <c r="H38" s="1">
        <f t="shared" ref="H38:I38" si="15">MAX(H3:H32)</f>
        <v>9077</v>
      </c>
      <c r="I38" s="1">
        <f t="shared" si="15"/>
        <v>17632</v>
      </c>
      <c r="J38" s="8"/>
      <c r="K38" s="8"/>
      <c r="L38" s="1">
        <f t="shared" ref="L38:M38" si="16">MAX(L3:L32)</f>
        <v>5</v>
      </c>
      <c r="M38" s="1">
        <f t="shared" si="16"/>
        <v>98</v>
      </c>
      <c r="N38" s="1"/>
      <c r="O38" s="1"/>
      <c r="P38" s="1">
        <f t="shared" ref="P38:U38" si="17">MAX(P3:P32)</f>
        <v>7406</v>
      </c>
      <c r="Q38" s="1">
        <f t="shared" si="17"/>
        <v>16651</v>
      </c>
      <c r="R38" s="1"/>
      <c r="S38" s="1"/>
      <c r="T38" s="1">
        <f t="shared" si="17"/>
        <v>4</v>
      </c>
      <c r="U38" s="1">
        <f t="shared" si="17"/>
        <v>91</v>
      </c>
      <c r="V38" s="1"/>
      <c r="W38" s="1"/>
      <c r="X38" s="1"/>
      <c r="Y38" s="1"/>
      <c r="Z38" s="1">
        <f t="shared" ref="Z38:AA38" si="18">MAX(Z3:Z32)</f>
        <v>6246</v>
      </c>
      <c r="AA38" s="1">
        <f t="shared" si="18"/>
        <v>16440</v>
      </c>
    </row>
    <row r="40" spans="3:27">
      <c r="D40" t="s">
        <v>0</v>
      </c>
      <c r="E40" t="s">
        <v>1</v>
      </c>
      <c r="H40" t="s">
        <v>0</v>
      </c>
      <c r="I40" t="s">
        <v>1</v>
      </c>
      <c r="L40" t="s">
        <v>0</v>
      </c>
      <c r="M40" t="s">
        <v>1</v>
      </c>
      <c r="P40" t="s">
        <v>0</v>
      </c>
      <c r="Q40" t="s">
        <v>1</v>
      </c>
      <c r="T40" t="s">
        <v>0</v>
      </c>
      <c r="U40" t="s">
        <v>1</v>
      </c>
      <c r="Z40" t="s">
        <v>0</v>
      </c>
      <c r="AA40" t="s">
        <v>1</v>
      </c>
    </row>
    <row r="41" spans="3:27">
      <c r="C41" t="s">
        <v>7</v>
      </c>
      <c r="D41" s="1">
        <f>D34</f>
        <v>4</v>
      </c>
      <c r="E41" s="1">
        <f>E34</f>
        <v>74</v>
      </c>
      <c r="F41" s="1"/>
      <c r="G41" t="s">
        <v>7</v>
      </c>
      <c r="H41" s="1">
        <f t="shared" ref="H41:I41" si="19">H34</f>
        <v>3121</v>
      </c>
      <c r="I41" s="1">
        <f t="shared" si="19"/>
        <v>12619</v>
      </c>
      <c r="J41" s="1">
        <f t="shared" ref="J41:M41" si="20">J34</f>
        <v>0</v>
      </c>
      <c r="K41" t="s">
        <v>7</v>
      </c>
      <c r="L41" s="1">
        <f t="shared" si="20"/>
        <v>2</v>
      </c>
      <c r="M41" s="1">
        <f t="shared" si="20"/>
        <v>61</v>
      </c>
      <c r="N41" s="1"/>
      <c r="O41" s="1" t="s">
        <v>14</v>
      </c>
      <c r="P41" s="1">
        <f t="shared" ref="P41:U41" si="21">P34</f>
        <v>1450</v>
      </c>
      <c r="Q41" s="1">
        <f t="shared" si="21"/>
        <v>11638</v>
      </c>
      <c r="R41" s="1"/>
      <c r="S41" s="1" t="s">
        <v>7</v>
      </c>
      <c r="T41" s="1">
        <f t="shared" si="21"/>
        <v>1</v>
      </c>
      <c r="U41" s="1">
        <f t="shared" si="21"/>
        <v>54</v>
      </c>
      <c r="V41" s="1"/>
      <c r="W41" s="1"/>
      <c r="X41" s="1"/>
      <c r="Y41" s="1" t="s">
        <v>7</v>
      </c>
      <c r="Z41" s="1">
        <f t="shared" ref="Z41:AA41" si="22">Z34</f>
        <v>906</v>
      </c>
      <c r="AA41" s="1">
        <f t="shared" si="22"/>
        <v>11427</v>
      </c>
    </row>
    <row r="42" spans="3:27">
      <c r="C42" t="s">
        <v>8</v>
      </c>
      <c r="D42" s="1">
        <f t="shared" ref="D42:E45" si="23">D35-D34</f>
        <v>1.25</v>
      </c>
      <c r="E42" s="1">
        <f t="shared" si="23"/>
        <v>7</v>
      </c>
      <c r="F42" s="1"/>
      <c r="G42" t="s">
        <v>8</v>
      </c>
      <c r="H42" s="1">
        <f t="shared" ref="H42:I42" si="24">H35-H34</f>
        <v>2910.5</v>
      </c>
      <c r="I42" s="1">
        <f t="shared" si="24"/>
        <v>2389.5</v>
      </c>
      <c r="J42" s="1">
        <f t="shared" ref="J42:M42" si="25">J35-J34</f>
        <v>0</v>
      </c>
      <c r="K42" t="s">
        <v>8</v>
      </c>
      <c r="L42" s="1">
        <f t="shared" si="25"/>
        <v>1</v>
      </c>
      <c r="M42" s="1">
        <f t="shared" si="25"/>
        <v>9.5</v>
      </c>
      <c r="N42" s="1"/>
      <c r="O42" s="1" t="s">
        <v>8</v>
      </c>
      <c r="P42" s="1">
        <f t="shared" ref="P42:U42" si="26">P35-P34</f>
        <v>2737.5</v>
      </c>
      <c r="Q42" s="1">
        <f t="shared" si="26"/>
        <v>2389.5</v>
      </c>
      <c r="R42" s="1"/>
      <c r="S42" s="1" t="s">
        <v>19</v>
      </c>
      <c r="T42" s="1">
        <f t="shared" si="26"/>
        <v>1</v>
      </c>
      <c r="U42" s="1">
        <f t="shared" si="26"/>
        <v>9.5</v>
      </c>
      <c r="V42" s="1"/>
      <c r="W42" s="1"/>
      <c r="X42" s="1"/>
      <c r="Y42" s="1" t="s">
        <v>19</v>
      </c>
      <c r="Z42" s="1">
        <f t="shared" ref="Z42:AA42" si="27">Z35-Z34</f>
        <v>2338</v>
      </c>
      <c r="AA42" s="1">
        <f t="shared" si="27"/>
        <v>2389.5</v>
      </c>
    </row>
    <row r="43" spans="3:27">
      <c r="C43" t="s">
        <v>9</v>
      </c>
      <c r="D43" s="1">
        <f>D36-D35</f>
        <v>1.25</v>
      </c>
      <c r="E43" s="1">
        <f t="shared" si="23"/>
        <v>1.5</v>
      </c>
      <c r="F43" s="1"/>
      <c r="G43" t="s">
        <v>9</v>
      </c>
      <c r="H43" s="1">
        <f t="shared" ref="H43:I43" si="28">H36-H35</f>
        <v>448</v>
      </c>
      <c r="I43" s="1">
        <f t="shared" si="28"/>
        <v>816.5</v>
      </c>
      <c r="J43" s="1">
        <f t="shared" ref="J43:M43" si="29">J36-J35</f>
        <v>0</v>
      </c>
      <c r="K43" t="s">
        <v>9</v>
      </c>
      <c r="L43" s="1">
        <f t="shared" si="29"/>
        <v>0</v>
      </c>
      <c r="M43" s="1">
        <f t="shared" si="29"/>
        <v>9</v>
      </c>
      <c r="N43" s="1"/>
      <c r="O43" s="1" t="s">
        <v>15</v>
      </c>
      <c r="P43" s="1">
        <f t="shared" ref="P43:U43" si="30">P36-P35</f>
        <v>621</v>
      </c>
      <c r="Q43" s="1">
        <f t="shared" si="30"/>
        <v>816.5</v>
      </c>
      <c r="R43" s="1"/>
      <c r="S43" s="1" t="s">
        <v>15</v>
      </c>
      <c r="T43" s="1">
        <f t="shared" si="30"/>
        <v>0</v>
      </c>
      <c r="U43" s="1">
        <f t="shared" si="30"/>
        <v>9</v>
      </c>
      <c r="V43" s="1"/>
      <c r="W43" s="1"/>
      <c r="X43" s="1"/>
      <c r="Y43" s="1" t="s">
        <v>15</v>
      </c>
      <c r="Z43" s="1">
        <f t="shared" ref="Z43:AA43" si="31">Z36-Z35</f>
        <v>996</v>
      </c>
      <c r="AA43" s="1">
        <f t="shared" si="31"/>
        <v>816.5</v>
      </c>
    </row>
    <row r="44" spans="3:27">
      <c r="C44" t="s">
        <v>10</v>
      </c>
      <c r="D44" s="1">
        <f t="shared" si="23"/>
        <v>1.25</v>
      </c>
      <c r="E44" s="1">
        <f t="shared" si="23"/>
        <v>3.5</v>
      </c>
      <c r="F44" s="1"/>
      <c r="G44" t="s">
        <v>10</v>
      </c>
      <c r="H44" s="1">
        <f t="shared" ref="H44:I44" si="32">H37-H36</f>
        <v>1042.25</v>
      </c>
      <c r="I44" s="1">
        <f t="shared" si="32"/>
        <v>822.5</v>
      </c>
      <c r="J44" s="1">
        <f t="shared" ref="J44:M44" si="33">J37-J36</f>
        <v>0</v>
      </c>
      <c r="K44" t="s">
        <v>10</v>
      </c>
      <c r="L44" s="1">
        <f t="shared" si="33"/>
        <v>1</v>
      </c>
      <c r="M44" s="1">
        <f t="shared" si="33"/>
        <v>4.5</v>
      </c>
      <c r="N44" s="1"/>
      <c r="O44" s="1" t="s">
        <v>16</v>
      </c>
      <c r="P44" s="1">
        <f t="shared" ref="P44:U44" si="34">P37-P36</f>
        <v>781.5</v>
      </c>
      <c r="Q44" s="1">
        <f t="shared" si="34"/>
        <v>822.5</v>
      </c>
      <c r="R44" s="1"/>
      <c r="S44" s="1" t="s">
        <v>16</v>
      </c>
      <c r="T44" s="1">
        <f t="shared" si="34"/>
        <v>1</v>
      </c>
      <c r="U44" s="1">
        <f t="shared" si="34"/>
        <v>4.5</v>
      </c>
      <c r="V44" s="1"/>
      <c r="W44" s="1"/>
      <c r="X44" s="1"/>
      <c r="Y44" s="1" t="s">
        <v>16</v>
      </c>
      <c r="Z44" s="1">
        <f t="shared" ref="Z44:AA44" si="35">Z37-Z36</f>
        <v>430.25</v>
      </c>
      <c r="AA44" s="1">
        <f t="shared" si="35"/>
        <v>822.5</v>
      </c>
    </row>
    <row r="45" spans="3:27">
      <c r="C45" t="s">
        <v>11</v>
      </c>
      <c r="D45" s="1">
        <f t="shared" si="23"/>
        <v>3.25</v>
      </c>
      <c r="E45" s="1">
        <f t="shared" si="23"/>
        <v>7</v>
      </c>
      <c r="F45" s="1"/>
      <c r="G45" t="s">
        <v>11</v>
      </c>
      <c r="H45" s="1">
        <f t="shared" ref="H45:I45" si="36">H38-H37</f>
        <v>1555.25</v>
      </c>
      <c r="I45" s="1">
        <f t="shared" si="36"/>
        <v>984.5</v>
      </c>
      <c r="J45" s="1">
        <f t="shared" ref="J45:M45" si="37">J38-J37</f>
        <v>0</v>
      </c>
      <c r="K45" t="s">
        <v>11</v>
      </c>
      <c r="L45" s="1">
        <f t="shared" si="37"/>
        <v>1</v>
      </c>
      <c r="M45" s="1">
        <f t="shared" si="37"/>
        <v>14</v>
      </c>
      <c r="N45" s="1"/>
      <c r="O45" s="1" t="s">
        <v>17</v>
      </c>
      <c r="P45" s="1">
        <f t="shared" ref="P45:U45" si="38">P38-P37</f>
        <v>1816</v>
      </c>
      <c r="Q45" s="1">
        <f t="shared" si="38"/>
        <v>984.5</v>
      </c>
      <c r="R45" s="1"/>
      <c r="S45" s="1" t="s">
        <v>17</v>
      </c>
      <c r="T45" s="1">
        <f t="shared" si="38"/>
        <v>1</v>
      </c>
      <c r="U45" s="1">
        <f t="shared" si="38"/>
        <v>14</v>
      </c>
      <c r="V45" s="1"/>
      <c r="W45" s="1"/>
      <c r="X45" s="1"/>
      <c r="Y45" s="1" t="s">
        <v>17</v>
      </c>
      <c r="Z45" s="1">
        <f t="shared" ref="Z45:AA45" si="39">Z38-Z37</f>
        <v>1575.75</v>
      </c>
      <c r="AA45" s="1">
        <f t="shared" si="39"/>
        <v>984.5</v>
      </c>
    </row>
    <row r="72" spans="3:36">
      <c r="C72" t="s">
        <v>60</v>
      </c>
      <c r="D72">
        <f>AVERAGE(D3:D32)</f>
        <v>6.6</v>
      </c>
      <c r="E72">
        <f t="shared" ref="E72:AJ72" si="40">AVERAGE(E3:E32)</f>
        <v>83.466666666666669</v>
      </c>
      <c r="F72" t="e">
        <f t="shared" si="40"/>
        <v>#DIV/0!</v>
      </c>
      <c r="G72" t="e">
        <f t="shared" si="40"/>
        <v>#DIV/0!</v>
      </c>
      <c r="H72">
        <f t="shared" si="40"/>
        <v>6578.2666666666664</v>
      </c>
      <c r="I72">
        <f t="shared" si="40"/>
        <v>15705.533333333333</v>
      </c>
      <c r="J72" t="e">
        <f t="shared" si="40"/>
        <v>#DIV/0!</v>
      </c>
      <c r="K72" t="e">
        <f t="shared" si="40"/>
        <v>#DIV/0!</v>
      </c>
      <c r="L72">
        <f t="shared" si="40"/>
        <v>3.2666666666666666</v>
      </c>
      <c r="M72">
        <f t="shared" si="40"/>
        <v>77.8</v>
      </c>
      <c r="N72" t="e">
        <f t="shared" si="40"/>
        <v>#DIV/0!</v>
      </c>
      <c r="O72" t="e">
        <f t="shared" si="40"/>
        <v>#DIV/0!</v>
      </c>
      <c r="P72">
        <f t="shared" si="40"/>
        <v>4741.7</v>
      </c>
      <c r="Q72">
        <f t="shared" si="40"/>
        <v>14724.533333333333</v>
      </c>
      <c r="R72" t="e">
        <f t="shared" si="40"/>
        <v>#DIV/0!</v>
      </c>
      <c r="S72" t="e">
        <f t="shared" si="40"/>
        <v>#DIV/0!</v>
      </c>
      <c r="T72">
        <f t="shared" si="40"/>
        <v>2.2000000000000002</v>
      </c>
      <c r="U72">
        <f t="shared" si="40"/>
        <v>70.933333333333337</v>
      </c>
      <c r="V72" t="e">
        <f t="shared" si="40"/>
        <v>#DIV/0!</v>
      </c>
      <c r="W72" t="e">
        <f t="shared" si="40"/>
        <v>#DIV/0!</v>
      </c>
      <c r="X72" t="e">
        <f t="shared" si="40"/>
        <v>#DIV/0!</v>
      </c>
      <c r="Y72" t="e">
        <f t="shared" si="40"/>
        <v>#DIV/0!</v>
      </c>
      <c r="Z72">
        <f t="shared" si="40"/>
        <v>3981.0333333333333</v>
      </c>
      <c r="AA72">
        <f t="shared" si="40"/>
        <v>14513.533333333333</v>
      </c>
      <c r="AB72" t="e">
        <f t="shared" si="40"/>
        <v>#DIV/0!</v>
      </c>
      <c r="AC72" t="e">
        <f t="shared" si="40"/>
        <v>#DIV/0!</v>
      </c>
      <c r="AD72" t="e">
        <f t="shared" si="40"/>
        <v>#DIV/0!</v>
      </c>
      <c r="AE72" t="e">
        <f t="shared" si="40"/>
        <v>#DIV/0!</v>
      </c>
      <c r="AF72" t="e">
        <f t="shared" si="40"/>
        <v>#DIV/0!</v>
      </c>
      <c r="AG72" t="e">
        <f t="shared" si="40"/>
        <v>#DIV/0!</v>
      </c>
      <c r="AH72" t="e">
        <f t="shared" si="40"/>
        <v>#DIV/0!</v>
      </c>
      <c r="AI72" t="e">
        <f t="shared" si="40"/>
        <v>#DIV/0!</v>
      </c>
      <c r="AJ72" t="e">
        <f t="shared" si="40"/>
        <v>#DIV/0!</v>
      </c>
    </row>
  </sheetData>
  <mergeCells count="7">
    <mergeCell ref="Z1:AA1"/>
    <mergeCell ref="D1:E1"/>
    <mergeCell ref="H1:I1"/>
    <mergeCell ref="L1:M1"/>
    <mergeCell ref="J34:K38"/>
    <mergeCell ref="P1:Q1"/>
    <mergeCell ref="T1:U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topLeftCell="M35" zoomScale="125" zoomScaleNormal="125" zoomScalePageLayoutView="125" workbookViewId="0">
      <selection activeCell="O46" activeCellId="5" sqref="E46 G46 I46 K46 M46 O46"/>
    </sheetView>
  </sheetViews>
  <sheetFormatPr baseColWidth="10" defaultRowHeight="15" x14ac:dyDescent="0"/>
  <cols>
    <col min="4" max="4" width="18.83203125" bestFit="1" customWidth="1"/>
    <col min="5" max="5" width="20.5" bestFit="1" customWidth="1"/>
    <col min="6" max="6" width="18.83203125" bestFit="1" customWidth="1"/>
    <col min="7" max="7" width="20.6640625" bestFit="1" customWidth="1"/>
    <col min="8" max="8" width="18.33203125" bestFit="1" customWidth="1"/>
    <col min="9" max="9" width="20" bestFit="1" customWidth="1"/>
    <col min="10" max="15" width="18.83203125" customWidth="1"/>
  </cols>
  <sheetData>
    <row r="1" spans="2:15">
      <c r="D1" s="9" t="s">
        <v>20</v>
      </c>
      <c r="E1" s="9"/>
      <c r="F1" s="9" t="s">
        <v>21</v>
      </c>
      <c r="G1" s="9"/>
      <c r="H1" s="9" t="s">
        <v>22</v>
      </c>
      <c r="I1" s="9"/>
      <c r="J1" s="9" t="s">
        <v>23</v>
      </c>
      <c r="K1" s="9"/>
      <c r="L1" s="9" t="s">
        <v>21</v>
      </c>
      <c r="M1" s="9"/>
      <c r="N1" s="9" t="s">
        <v>22</v>
      </c>
      <c r="O1" s="9"/>
    </row>
    <row r="2" spans="2:15">
      <c r="D2" s="4" t="s">
        <v>0</v>
      </c>
      <c r="E2" s="4" t="s">
        <v>1</v>
      </c>
      <c r="F2" s="4" t="s">
        <v>0</v>
      </c>
      <c r="G2" s="4" t="s">
        <v>1</v>
      </c>
      <c r="H2" s="4" t="s">
        <v>0</v>
      </c>
      <c r="I2" s="4" t="s">
        <v>1</v>
      </c>
      <c r="J2" s="4" t="s">
        <v>0</v>
      </c>
      <c r="K2" s="4" t="s">
        <v>1</v>
      </c>
      <c r="L2" s="4" t="s">
        <v>0</v>
      </c>
      <c r="M2" s="4" t="s">
        <v>1</v>
      </c>
      <c r="N2" s="4" t="s">
        <v>0</v>
      </c>
      <c r="O2" s="4" t="s">
        <v>1</v>
      </c>
    </row>
    <row r="3" spans="2:15">
      <c r="D3" s="3">
        <v>7</v>
      </c>
      <c r="E3" s="3">
        <v>182</v>
      </c>
      <c r="F3" s="3">
        <v>2</v>
      </c>
      <c r="G3" s="3">
        <v>170</v>
      </c>
      <c r="H3" s="3">
        <v>1</v>
      </c>
      <c r="I3" s="3">
        <v>152</v>
      </c>
      <c r="J3" s="3">
        <v>4</v>
      </c>
      <c r="K3" s="3">
        <v>80</v>
      </c>
      <c r="L3" s="3">
        <v>3</v>
      </c>
      <c r="M3" s="3">
        <v>74</v>
      </c>
      <c r="N3" s="3">
        <v>1</v>
      </c>
      <c r="O3" s="3">
        <v>67</v>
      </c>
    </row>
    <row r="4" spans="2:15">
      <c r="D4" s="3">
        <v>4</v>
      </c>
      <c r="E4" s="3">
        <v>177</v>
      </c>
      <c r="F4" s="3">
        <v>3</v>
      </c>
      <c r="G4" s="3">
        <v>157</v>
      </c>
      <c r="H4" s="3">
        <v>3</v>
      </c>
      <c r="I4" s="3">
        <v>148</v>
      </c>
      <c r="J4" s="3">
        <v>6</v>
      </c>
      <c r="K4" s="3">
        <v>90</v>
      </c>
      <c r="L4" s="3">
        <v>4</v>
      </c>
      <c r="M4" s="3">
        <v>67</v>
      </c>
      <c r="N4" s="3">
        <v>3</v>
      </c>
      <c r="O4" s="3">
        <v>63</v>
      </c>
    </row>
    <row r="5" spans="2:15">
      <c r="D5" s="3">
        <v>5</v>
      </c>
      <c r="E5" s="3">
        <v>175</v>
      </c>
      <c r="F5" s="3">
        <v>1</v>
      </c>
      <c r="G5" s="3">
        <v>180</v>
      </c>
      <c r="H5" s="3">
        <v>2</v>
      </c>
      <c r="I5" s="3">
        <v>168</v>
      </c>
      <c r="J5" s="3">
        <v>7</v>
      </c>
      <c r="K5" s="3">
        <v>82</v>
      </c>
      <c r="L5" s="3">
        <v>2</v>
      </c>
      <c r="M5" s="3">
        <v>90</v>
      </c>
      <c r="N5" s="3">
        <v>2</v>
      </c>
      <c r="O5" s="3">
        <v>83</v>
      </c>
    </row>
    <row r="6" spans="2:15">
      <c r="D6" s="3">
        <v>3</v>
      </c>
      <c r="E6" s="3">
        <v>180</v>
      </c>
      <c r="F6" s="3">
        <v>4</v>
      </c>
      <c r="G6" s="3">
        <v>178</v>
      </c>
      <c r="H6" s="3">
        <v>3</v>
      </c>
      <c r="I6" s="3">
        <v>145</v>
      </c>
      <c r="J6" s="3">
        <v>8</v>
      </c>
      <c r="K6" s="3">
        <v>82</v>
      </c>
      <c r="L6" s="3">
        <v>5</v>
      </c>
      <c r="M6" s="3">
        <v>67</v>
      </c>
      <c r="N6" s="3">
        <v>4</v>
      </c>
      <c r="O6" s="3">
        <v>60</v>
      </c>
    </row>
    <row r="7" spans="2:15">
      <c r="D7" s="3">
        <v>6</v>
      </c>
      <c r="E7" s="3">
        <v>192</v>
      </c>
      <c r="F7" s="3">
        <v>3</v>
      </c>
      <c r="G7" s="3">
        <v>179</v>
      </c>
      <c r="H7" s="3">
        <v>3</v>
      </c>
      <c r="I7" s="3">
        <v>167</v>
      </c>
      <c r="J7" s="3">
        <v>9</v>
      </c>
      <c r="K7" s="3">
        <v>86</v>
      </c>
      <c r="L7" s="3">
        <v>4</v>
      </c>
      <c r="M7" s="3">
        <v>89</v>
      </c>
      <c r="N7" s="3">
        <v>3</v>
      </c>
      <c r="O7" s="3">
        <v>82</v>
      </c>
    </row>
    <row r="8" spans="2:15">
      <c r="B8">
        <v>20</v>
      </c>
      <c r="D8" s="3">
        <v>2</v>
      </c>
      <c r="E8" s="3">
        <v>173</v>
      </c>
      <c r="F8" s="3">
        <v>2</v>
      </c>
      <c r="G8" s="3">
        <v>174</v>
      </c>
      <c r="H8" s="3">
        <v>2</v>
      </c>
      <c r="I8" s="3">
        <v>145</v>
      </c>
      <c r="J8" s="3">
        <v>11</v>
      </c>
      <c r="K8" s="3">
        <v>81</v>
      </c>
      <c r="L8" s="3">
        <v>3</v>
      </c>
      <c r="M8" s="3">
        <v>84</v>
      </c>
      <c r="N8" s="3">
        <v>2</v>
      </c>
      <c r="O8" s="3">
        <v>60</v>
      </c>
    </row>
    <row r="9" spans="2:15">
      <c r="D9" s="3">
        <v>4</v>
      </c>
      <c r="E9" s="3">
        <v>166</v>
      </c>
      <c r="F9" s="3">
        <v>2</v>
      </c>
      <c r="G9" s="3">
        <v>171</v>
      </c>
      <c r="H9" s="3">
        <v>2</v>
      </c>
      <c r="I9" s="3">
        <v>159</v>
      </c>
      <c r="J9" s="3">
        <v>6</v>
      </c>
      <c r="K9" s="3">
        <v>77</v>
      </c>
      <c r="L9" s="3">
        <v>3</v>
      </c>
      <c r="M9" s="3">
        <v>81</v>
      </c>
      <c r="N9" s="3">
        <v>2</v>
      </c>
      <c r="O9" s="3">
        <v>74</v>
      </c>
    </row>
    <row r="10" spans="2:15">
      <c r="D10" s="3">
        <v>5</v>
      </c>
      <c r="E10" s="3">
        <v>175</v>
      </c>
      <c r="F10" s="3">
        <v>1</v>
      </c>
      <c r="G10" s="3">
        <v>160</v>
      </c>
      <c r="H10" s="3">
        <v>3</v>
      </c>
      <c r="I10" s="3">
        <v>148</v>
      </c>
      <c r="J10" s="3">
        <v>7</v>
      </c>
      <c r="K10" s="3">
        <v>92</v>
      </c>
      <c r="L10" s="3">
        <v>2</v>
      </c>
      <c r="M10" s="3">
        <v>70</v>
      </c>
      <c r="N10" s="3">
        <v>3</v>
      </c>
      <c r="O10" s="3">
        <v>63</v>
      </c>
    </row>
    <row r="11" spans="2:15">
      <c r="B11">
        <v>7</v>
      </c>
      <c r="D11" s="3">
        <v>3</v>
      </c>
      <c r="E11" s="3">
        <v>180</v>
      </c>
      <c r="F11" s="3">
        <v>2</v>
      </c>
      <c r="G11" s="3">
        <v>175</v>
      </c>
      <c r="H11" s="3">
        <v>2</v>
      </c>
      <c r="I11" s="3">
        <v>163</v>
      </c>
      <c r="J11" s="3">
        <v>8</v>
      </c>
      <c r="K11" s="3">
        <v>90</v>
      </c>
      <c r="L11" s="3">
        <v>3</v>
      </c>
      <c r="M11" s="3">
        <v>85</v>
      </c>
      <c r="N11" s="3">
        <v>2</v>
      </c>
      <c r="O11" s="3">
        <v>78</v>
      </c>
    </row>
    <row r="12" spans="2:15">
      <c r="D12" s="3">
        <v>6</v>
      </c>
      <c r="E12" s="3">
        <v>178</v>
      </c>
      <c r="F12" s="3">
        <v>1</v>
      </c>
      <c r="G12" s="3">
        <v>172</v>
      </c>
      <c r="H12" s="3">
        <v>1</v>
      </c>
      <c r="I12" s="3">
        <v>160</v>
      </c>
      <c r="J12" s="3">
        <v>5</v>
      </c>
      <c r="K12" s="3">
        <v>87</v>
      </c>
      <c r="L12" s="3">
        <v>2</v>
      </c>
      <c r="M12" s="3">
        <v>82</v>
      </c>
      <c r="N12" s="3">
        <v>1</v>
      </c>
      <c r="O12" s="3">
        <v>75</v>
      </c>
    </row>
    <row r="13" spans="2:15">
      <c r="B13">
        <v>1</v>
      </c>
      <c r="C13">
        <v>10</v>
      </c>
      <c r="D13" s="3">
        <v>4</v>
      </c>
      <c r="E13" s="3">
        <v>186</v>
      </c>
      <c r="F13" s="3">
        <v>2</v>
      </c>
      <c r="G13" s="3">
        <v>155</v>
      </c>
      <c r="H13" s="3">
        <v>2</v>
      </c>
      <c r="I13" s="3">
        <v>176</v>
      </c>
      <c r="J13" s="3">
        <v>6</v>
      </c>
      <c r="K13" s="3">
        <v>84</v>
      </c>
      <c r="L13" s="3">
        <v>3</v>
      </c>
      <c r="M13" s="3">
        <v>65</v>
      </c>
      <c r="N13" s="3">
        <v>2</v>
      </c>
      <c r="O13" s="3">
        <v>91</v>
      </c>
    </row>
    <row r="14" spans="2:15">
      <c r="D14" s="3">
        <v>5</v>
      </c>
      <c r="E14" s="3">
        <v>181</v>
      </c>
      <c r="F14" s="3">
        <v>4</v>
      </c>
      <c r="G14" s="3">
        <v>185</v>
      </c>
      <c r="H14" s="3">
        <v>3</v>
      </c>
      <c r="I14" s="3">
        <v>173</v>
      </c>
      <c r="J14" s="3">
        <v>7</v>
      </c>
      <c r="K14" s="3">
        <v>79</v>
      </c>
      <c r="L14" s="3">
        <v>5</v>
      </c>
      <c r="M14" s="3">
        <v>95</v>
      </c>
      <c r="N14" s="3">
        <v>4</v>
      </c>
      <c r="O14" s="3">
        <v>88</v>
      </c>
    </row>
    <row r="15" spans="2:15">
      <c r="D15" s="3">
        <v>3</v>
      </c>
      <c r="E15" s="3">
        <v>170</v>
      </c>
      <c r="F15" s="3">
        <v>3</v>
      </c>
      <c r="G15" s="3">
        <v>171</v>
      </c>
      <c r="H15" s="3">
        <v>1</v>
      </c>
      <c r="I15" s="3">
        <v>159</v>
      </c>
      <c r="J15" s="3">
        <v>5</v>
      </c>
      <c r="K15" s="3">
        <v>83</v>
      </c>
      <c r="L15" s="3">
        <v>4</v>
      </c>
      <c r="M15" s="3">
        <v>81</v>
      </c>
      <c r="N15" s="3">
        <v>1</v>
      </c>
      <c r="O15" s="3">
        <v>74</v>
      </c>
    </row>
    <row r="16" spans="2:15">
      <c r="D16" s="3">
        <v>5</v>
      </c>
      <c r="E16" s="3">
        <v>183</v>
      </c>
      <c r="F16" s="3">
        <v>2</v>
      </c>
      <c r="G16" s="3">
        <v>163</v>
      </c>
      <c r="H16" s="3">
        <v>2</v>
      </c>
      <c r="I16" s="3">
        <v>151</v>
      </c>
      <c r="J16" s="3">
        <v>8</v>
      </c>
      <c r="K16" s="3">
        <v>81</v>
      </c>
      <c r="L16" s="3">
        <v>3</v>
      </c>
      <c r="M16" s="3">
        <v>73</v>
      </c>
      <c r="N16" s="3">
        <v>2</v>
      </c>
      <c r="O16" s="3">
        <v>66</v>
      </c>
    </row>
    <row r="17" spans="2:15">
      <c r="B17">
        <v>3</v>
      </c>
      <c r="D17" s="3">
        <v>3</v>
      </c>
      <c r="E17" s="3">
        <v>190</v>
      </c>
      <c r="F17" s="3">
        <v>2</v>
      </c>
      <c r="G17" s="3">
        <v>171</v>
      </c>
      <c r="H17" s="3">
        <v>3</v>
      </c>
      <c r="I17" s="3">
        <v>158</v>
      </c>
      <c r="J17" s="3">
        <v>9</v>
      </c>
      <c r="K17" s="3">
        <v>82</v>
      </c>
      <c r="L17" s="3">
        <v>3</v>
      </c>
      <c r="M17" s="3">
        <v>80</v>
      </c>
      <c r="N17" s="3">
        <v>3</v>
      </c>
      <c r="O17" s="3">
        <v>73</v>
      </c>
    </row>
    <row r="18" spans="2:15">
      <c r="D18" s="3">
        <v>3</v>
      </c>
      <c r="E18" s="3">
        <v>184</v>
      </c>
      <c r="F18" s="3">
        <v>2</v>
      </c>
      <c r="G18" s="3">
        <v>174</v>
      </c>
      <c r="H18" s="3">
        <v>2</v>
      </c>
      <c r="I18" s="3">
        <v>162</v>
      </c>
      <c r="J18" s="3">
        <v>5</v>
      </c>
      <c r="K18" s="3">
        <v>80</v>
      </c>
      <c r="L18" s="3">
        <v>3</v>
      </c>
      <c r="M18" s="3">
        <v>84</v>
      </c>
      <c r="N18" s="3">
        <v>2</v>
      </c>
      <c r="O18" s="3">
        <v>77</v>
      </c>
    </row>
    <row r="19" spans="2:15">
      <c r="D19" s="3">
        <v>4</v>
      </c>
      <c r="E19" s="3">
        <v>173</v>
      </c>
      <c r="F19" s="3">
        <v>1</v>
      </c>
      <c r="G19" s="3">
        <v>162</v>
      </c>
      <c r="H19" s="3">
        <v>1</v>
      </c>
      <c r="I19" s="3">
        <v>150</v>
      </c>
      <c r="J19" s="3">
        <v>6</v>
      </c>
      <c r="K19" s="3">
        <v>81</v>
      </c>
      <c r="L19" s="3">
        <v>2</v>
      </c>
      <c r="M19" s="3">
        <v>72</v>
      </c>
      <c r="N19" s="3">
        <v>1</v>
      </c>
      <c r="O19" s="3">
        <v>65</v>
      </c>
    </row>
    <row r="20" spans="2:15">
      <c r="D20" s="3">
        <v>5</v>
      </c>
      <c r="E20" s="3">
        <v>185</v>
      </c>
      <c r="F20" s="3">
        <v>2</v>
      </c>
      <c r="G20" s="3">
        <v>164</v>
      </c>
      <c r="H20" s="3">
        <v>2</v>
      </c>
      <c r="I20" s="3">
        <v>140</v>
      </c>
      <c r="J20" s="3">
        <v>7</v>
      </c>
      <c r="K20" s="3">
        <v>78</v>
      </c>
      <c r="L20" s="3">
        <v>3</v>
      </c>
      <c r="M20" s="3">
        <v>62</v>
      </c>
      <c r="N20" s="3">
        <v>2</v>
      </c>
      <c r="O20" s="3">
        <v>55</v>
      </c>
    </row>
    <row r="21" spans="2:15">
      <c r="B21">
        <v>8</v>
      </c>
      <c r="D21" s="3">
        <v>4</v>
      </c>
      <c r="E21" s="3">
        <v>171</v>
      </c>
      <c r="F21" s="3">
        <v>2</v>
      </c>
      <c r="G21" s="3">
        <v>173</v>
      </c>
      <c r="H21" s="3">
        <v>2</v>
      </c>
      <c r="I21" s="3">
        <v>161</v>
      </c>
      <c r="J21" s="3">
        <v>6</v>
      </c>
      <c r="K21" s="3">
        <v>93</v>
      </c>
      <c r="L21" s="3">
        <v>3</v>
      </c>
      <c r="M21" s="3">
        <v>83</v>
      </c>
      <c r="N21" s="3">
        <v>2</v>
      </c>
      <c r="O21" s="3">
        <v>76</v>
      </c>
    </row>
    <row r="22" spans="2:15">
      <c r="D22" s="3">
        <v>3</v>
      </c>
      <c r="E22" s="3">
        <v>172</v>
      </c>
      <c r="F22" s="3">
        <v>2</v>
      </c>
      <c r="G22" s="3">
        <v>175</v>
      </c>
      <c r="H22" s="3">
        <v>3</v>
      </c>
      <c r="I22" s="3">
        <v>144</v>
      </c>
      <c r="J22" s="3">
        <v>5</v>
      </c>
      <c r="K22" s="3">
        <v>86</v>
      </c>
      <c r="L22" s="3">
        <v>3</v>
      </c>
      <c r="M22" s="3">
        <v>98</v>
      </c>
      <c r="N22" s="3">
        <v>3</v>
      </c>
      <c r="O22" s="3">
        <v>59</v>
      </c>
    </row>
    <row r="23" spans="2:15">
      <c r="D23" s="3">
        <v>4</v>
      </c>
      <c r="E23" s="3">
        <v>177</v>
      </c>
      <c r="F23" s="3">
        <v>2</v>
      </c>
      <c r="G23" s="3">
        <v>161</v>
      </c>
      <c r="H23" s="3">
        <v>2</v>
      </c>
      <c r="I23" s="3">
        <v>139</v>
      </c>
      <c r="J23" s="3">
        <v>7</v>
      </c>
      <c r="K23" s="3">
        <v>85</v>
      </c>
      <c r="L23" s="3">
        <v>3</v>
      </c>
      <c r="M23" s="3">
        <v>61</v>
      </c>
      <c r="N23" s="3">
        <v>2</v>
      </c>
      <c r="O23" s="3">
        <v>54</v>
      </c>
    </row>
    <row r="24" spans="2:15">
      <c r="D24" s="3">
        <v>2</v>
      </c>
      <c r="E24" s="3">
        <v>180</v>
      </c>
      <c r="F24" s="3">
        <v>2</v>
      </c>
      <c r="G24" s="3">
        <v>162</v>
      </c>
      <c r="H24" s="3">
        <v>2</v>
      </c>
      <c r="I24" s="3">
        <v>150</v>
      </c>
      <c r="J24" s="3">
        <v>4</v>
      </c>
      <c r="K24" s="3">
        <v>82</v>
      </c>
      <c r="L24" s="3">
        <v>3</v>
      </c>
      <c r="M24" s="3">
        <v>72</v>
      </c>
      <c r="N24" s="3">
        <v>2</v>
      </c>
      <c r="O24" s="3">
        <v>65</v>
      </c>
    </row>
    <row r="25" spans="2:15">
      <c r="D25" s="3">
        <v>3</v>
      </c>
      <c r="E25" s="3">
        <v>174</v>
      </c>
      <c r="F25" s="3">
        <v>3</v>
      </c>
      <c r="G25" s="3">
        <v>166</v>
      </c>
      <c r="H25" s="3">
        <v>1</v>
      </c>
      <c r="I25" s="3">
        <v>154</v>
      </c>
      <c r="J25" s="3">
        <v>5</v>
      </c>
      <c r="K25" s="3">
        <v>74</v>
      </c>
      <c r="L25" s="3">
        <v>4</v>
      </c>
      <c r="M25" s="3">
        <v>76</v>
      </c>
      <c r="N25" s="3">
        <v>1</v>
      </c>
      <c r="O25" s="3">
        <v>69</v>
      </c>
    </row>
    <row r="26" spans="2:15">
      <c r="D26" s="3">
        <v>3</v>
      </c>
      <c r="E26" s="3">
        <v>186</v>
      </c>
      <c r="F26" s="3">
        <v>1</v>
      </c>
      <c r="G26" s="3">
        <v>169</v>
      </c>
      <c r="H26" s="3">
        <v>1</v>
      </c>
      <c r="I26" s="3">
        <v>157</v>
      </c>
      <c r="J26" s="3">
        <v>6</v>
      </c>
      <c r="K26" s="3">
        <v>81</v>
      </c>
      <c r="L26" s="3">
        <v>2</v>
      </c>
      <c r="M26" s="3">
        <v>79</v>
      </c>
      <c r="N26" s="3">
        <v>1</v>
      </c>
      <c r="O26" s="3">
        <v>72</v>
      </c>
    </row>
    <row r="27" spans="2:15">
      <c r="D27" s="3">
        <v>5</v>
      </c>
      <c r="E27" s="3">
        <v>191</v>
      </c>
      <c r="F27" s="3">
        <v>4</v>
      </c>
      <c r="G27" s="3">
        <v>159</v>
      </c>
      <c r="H27" s="3">
        <v>4</v>
      </c>
      <c r="I27" s="3">
        <v>147</v>
      </c>
      <c r="J27" s="3">
        <v>7</v>
      </c>
      <c r="K27" s="3">
        <v>83</v>
      </c>
      <c r="L27" s="3">
        <v>5</v>
      </c>
      <c r="M27" s="3">
        <v>69</v>
      </c>
      <c r="N27" s="3">
        <v>4</v>
      </c>
      <c r="O27" s="3">
        <v>62</v>
      </c>
    </row>
    <row r="28" spans="2:15">
      <c r="D28" s="3">
        <v>2</v>
      </c>
      <c r="E28" s="3">
        <v>168</v>
      </c>
      <c r="F28" s="3">
        <v>2</v>
      </c>
      <c r="G28" s="3">
        <v>173</v>
      </c>
      <c r="H28" s="3">
        <v>2</v>
      </c>
      <c r="I28" s="3">
        <v>161</v>
      </c>
      <c r="J28" s="3">
        <v>5</v>
      </c>
      <c r="K28" s="3">
        <v>84</v>
      </c>
      <c r="L28" s="3">
        <v>3</v>
      </c>
      <c r="M28" s="3">
        <v>83</v>
      </c>
      <c r="N28" s="3">
        <v>2</v>
      </c>
      <c r="O28" s="3">
        <v>76</v>
      </c>
    </row>
    <row r="29" spans="2:15">
      <c r="D29" s="3">
        <v>5</v>
      </c>
      <c r="E29" s="3">
        <v>174</v>
      </c>
      <c r="F29" s="3">
        <v>3</v>
      </c>
      <c r="G29" s="3">
        <v>157</v>
      </c>
      <c r="H29" s="3">
        <v>3</v>
      </c>
      <c r="I29" s="3">
        <v>162</v>
      </c>
      <c r="J29" s="3">
        <v>8</v>
      </c>
      <c r="K29" s="3">
        <v>85</v>
      </c>
      <c r="L29" s="3">
        <v>4</v>
      </c>
      <c r="M29" s="3">
        <v>67</v>
      </c>
      <c r="N29" s="3">
        <v>3</v>
      </c>
      <c r="O29" s="3">
        <v>77</v>
      </c>
    </row>
    <row r="30" spans="2:15">
      <c r="D30" s="3">
        <v>3</v>
      </c>
      <c r="E30" s="3">
        <v>178</v>
      </c>
      <c r="F30" s="3">
        <v>2</v>
      </c>
      <c r="G30" s="3">
        <v>162</v>
      </c>
      <c r="H30" s="3">
        <v>2</v>
      </c>
      <c r="I30" s="3">
        <v>150</v>
      </c>
      <c r="J30" s="3">
        <v>6</v>
      </c>
      <c r="K30" s="3">
        <v>86</v>
      </c>
      <c r="L30" s="3">
        <v>3</v>
      </c>
      <c r="M30" s="3">
        <v>72</v>
      </c>
      <c r="N30" s="3">
        <v>2</v>
      </c>
      <c r="O30" s="3">
        <v>65</v>
      </c>
    </row>
    <row r="31" spans="2:15">
      <c r="D31" s="3">
        <v>4</v>
      </c>
      <c r="E31" s="3">
        <v>181</v>
      </c>
      <c r="F31" s="3">
        <v>4</v>
      </c>
      <c r="G31" s="3">
        <v>157</v>
      </c>
      <c r="H31" s="3">
        <v>2</v>
      </c>
      <c r="I31" s="3">
        <v>166</v>
      </c>
      <c r="J31" s="3">
        <v>7</v>
      </c>
      <c r="K31" s="3">
        <v>89</v>
      </c>
      <c r="L31" s="3">
        <v>5</v>
      </c>
      <c r="M31" s="3">
        <v>88</v>
      </c>
      <c r="N31" s="3">
        <v>2</v>
      </c>
      <c r="O31" s="3">
        <v>81</v>
      </c>
    </row>
    <row r="32" spans="2:15">
      <c r="D32" s="3">
        <v>4</v>
      </c>
      <c r="E32" s="3">
        <v>187</v>
      </c>
      <c r="F32" s="3">
        <v>2</v>
      </c>
      <c r="G32" s="3">
        <v>188</v>
      </c>
      <c r="H32" s="3">
        <v>2</v>
      </c>
      <c r="I32" s="3">
        <v>163</v>
      </c>
      <c r="J32" s="3">
        <v>8</v>
      </c>
      <c r="K32" s="3">
        <v>81</v>
      </c>
      <c r="L32" s="3">
        <v>3</v>
      </c>
      <c r="M32" s="3">
        <v>85</v>
      </c>
      <c r="N32" s="3">
        <v>2</v>
      </c>
      <c r="O32" s="3">
        <v>78</v>
      </c>
    </row>
    <row r="34" spans="3:15">
      <c r="C34" t="s">
        <v>24</v>
      </c>
      <c r="D34">
        <f>MIN(D3:D32)</f>
        <v>2</v>
      </c>
      <c r="E34">
        <f t="shared" ref="E34:O34" si="0">MIN(E3:E32)</f>
        <v>166</v>
      </c>
      <c r="F34">
        <f t="shared" si="0"/>
        <v>1</v>
      </c>
      <c r="G34">
        <f t="shared" si="0"/>
        <v>155</v>
      </c>
      <c r="H34">
        <f t="shared" si="0"/>
        <v>1</v>
      </c>
      <c r="I34">
        <f t="shared" si="0"/>
        <v>139</v>
      </c>
      <c r="J34">
        <f t="shared" si="0"/>
        <v>4</v>
      </c>
      <c r="K34">
        <f t="shared" si="0"/>
        <v>74</v>
      </c>
      <c r="L34">
        <f t="shared" si="0"/>
        <v>2</v>
      </c>
      <c r="M34">
        <f t="shared" si="0"/>
        <v>61</v>
      </c>
      <c r="N34">
        <f t="shared" si="0"/>
        <v>1</v>
      </c>
      <c r="O34">
        <f t="shared" si="0"/>
        <v>54</v>
      </c>
    </row>
    <row r="35" spans="3:15">
      <c r="C35" t="s">
        <v>3</v>
      </c>
      <c r="D35">
        <f>QUARTILE(D3:D32,1)</f>
        <v>3</v>
      </c>
      <c r="E35">
        <f t="shared" ref="E35:O35" si="1">QUARTILE(E3:E32,1)</f>
        <v>174</v>
      </c>
      <c r="F35">
        <f t="shared" si="1"/>
        <v>2</v>
      </c>
      <c r="G35">
        <f t="shared" si="1"/>
        <v>162</v>
      </c>
      <c r="H35">
        <f t="shared" si="1"/>
        <v>2</v>
      </c>
      <c r="I35">
        <f t="shared" si="1"/>
        <v>148.5</v>
      </c>
      <c r="J35">
        <f t="shared" si="1"/>
        <v>5.25</v>
      </c>
      <c r="K35">
        <f t="shared" si="1"/>
        <v>81</v>
      </c>
      <c r="L35">
        <f t="shared" si="1"/>
        <v>3</v>
      </c>
      <c r="M35">
        <f t="shared" si="1"/>
        <v>70.5</v>
      </c>
      <c r="N35">
        <f t="shared" si="1"/>
        <v>2</v>
      </c>
      <c r="O35">
        <f t="shared" si="1"/>
        <v>63.5</v>
      </c>
    </row>
    <row r="36" spans="3:15">
      <c r="C36" t="s">
        <v>25</v>
      </c>
      <c r="D36">
        <f>MEDIAN(D3:D32)</f>
        <v>4</v>
      </c>
      <c r="E36">
        <f t="shared" ref="E36:O36" si="2">MEDIAN(E3:E32)</f>
        <v>179</v>
      </c>
      <c r="F36">
        <f t="shared" si="2"/>
        <v>2</v>
      </c>
      <c r="G36">
        <f t="shared" si="2"/>
        <v>170.5</v>
      </c>
      <c r="H36">
        <f t="shared" si="2"/>
        <v>2</v>
      </c>
      <c r="I36">
        <f t="shared" si="2"/>
        <v>157.5</v>
      </c>
      <c r="J36">
        <f t="shared" si="2"/>
        <v>6.5</v>
      </c>
      <c r="K36">
        <f t="shared" si="2"/>
        <v>82.5</v>
      </c>
      <c r="L36">
        <f t="shared" si="2"/>
        <v>3</v>
      </c>
      <c r="M36">
        <f t="shared" si="2"/>
        <v>79.5</v>
      </c>
      <c r="N36">
        <f t="shared" si="2"/>
        <v>2</v>
      </c>
      <c r="O36">
        <f t="shared" si="2"/>
        <v>72.5</v>
      </c>
    </row>
    <row r="37" spans="3:15">
      <c r="C37" t="s">
        <v>5</v>
      </c>
      <c r="D37">
        <f>QUARTILE(D3:D32,3)</f>
        <v>5</v>
      </c>
      <c r="E37">
        <f t="shared" ref="E37:O37" si="3">QUARTILE(E3:E32,3)</f>
        <v>183.75</v>
      </c>
      <c r="F37">
        <f t="shared" si="3"/>
        <v>3</v>
      </c>
      <c r="G37">
        <f t="shared" si="3"/>
        <v>174</v>
      </c>
      <c r="H37">
        <f t="shared" si="3"/>
        <v>3</v>
      </c>
      <c r="I37">
        <f t="shared" si="3"/>
        <v>162</v>
      </c>
      <c r="J37">
        <f t="shared" si="3"/>
        <v>7.75</v>
      </c>
      <c r="K37">
        <f t="shared" si="3"/>
        <v>86</v>
      </c>
      <c r="L37">
        <f t="shared" si="3"/>
        <v>4</v>
      </c>
      <c r="M37">
        <f t="shared" si="3"/>
        <v>84</v>
      </c>
      <c r="N37">
        <f t="shared" si="3"/>
        <v>3</v>
      </c>
      <c r="O37">
        <f t="shared" si="3"/>
        <v>77</v>
      </c>
    </row>
    <row r="38" spans="3:15">
      <c r="C38" t="s">
        <v>26</v>
      </c>
      <c r="D38">
        <f>MAX(D3:D32)</f>
        <v>7</v>
      </c>
      <c r="E38">
        <f t="shared" ref="E38:O38" si="4">MAX(E3:E32)</f>
        <v>192</v>
      </c>
      <c r="F38">
        <f t="shared" si="4"/>
        <v>4</v>
      </c>
      <c r="G38">
        <f t="shared" si="4"/>
        <v>188</v>
      </c>
      <c r="H38">
        <f t="shared" si="4"/>
        <v>4</v>
      </c>
      <c r="I38">
        <f t="shared" si="4"/>
        <v>176</v>
      </c>
      <c r="J38">
        <f t="shared" si="4"/>
        <v>11</v>
      </c>
      <c r="K38">
        <f t="shared" si="4"/>
        <v>93</v>
      </c>
      <c r="L38">
        <f t="shared" si="4"/>
        <v>5</v>
      </c>
      <c r="M38">
        <f t="shared" si="4"/>
        <v>98</v>
      </c>
      <c r="N38">
        <f t="shared" si="4"/>
        <v>4</v>
      </c>
      <c r="O38">
        <f t="shared" si="4"/>
        <v>91</v>
      </c>
    </row>
    <row r="39" spans="3:15" s="1" customFormat="1">
      <c r="D39" s="1" t="s">
        <v>32</v>
      </c>
      <c r="E39" s="1" t="s">
        <v>35</v>
      </c>
      <c r="F39" s="1" t="s">
        <v>33</v>
      </c>
      <c r="G39" s="1" t="s">
        <v>36</v>
      </c>
      <c r="H39" s="1" t="s">
        <v>34</v>
      </c>
      <c r="I39" s="1" t="s">
        <v>37</v>
      </c>
      <c r="J39" s="1" t="s">
        <v>38</v>
      </c>
      <c r="K39" s="1" t="s">
        <v>39</v>
      </c>
      <c r="L39" s="1" t="s">
        <v>40</v>
      </c>
      <c r="M39" s="1" t="s">
        <v>41</v>
      </c>
      <c r="N39" s="1" t="s">
        <v>42</v>
      </c>
      <c r="O39" s="1" t="s">
        <v>43</v>
      </c>
    </row>
    <row r="40" spans="3:15">
      <c r="C40" t="s">
        <v>27</v>
      </c>
      <c r="D40">
        <f>MIN(D3:D32)</f>
        <v>2</v>
      </c>
      <c r="E40">
        <f t="shared" ref="E40:O40" si="5">MIN(E3:E32)</f>
        <v>166</v>
      </c>
      <c r="F40">
        <f t="shared" si="5"/>
        <v>1</v>
      </c>
      <c r="G40">
        <f t="shared" si="5"/>
        <v>155</v>
      </c>
      <c r="H40">
        <f t="shared" si="5"/>
        <v>1</v>
      </c>
      <c r="I40">
        <f t="shared" si="5"/>
        <v>139</v>
      </c>
      <c r="J40">
        <f t="shared" si="5"/>
        <v>4</v>
      </c>
      <c r="K40">
        <f t="shared" si="5"/>
        <v>74</v>
      </c>
      <c r="L40">
        <f t="shared" si="5"/>
        <v>2</v>
      </c>
      <c r="M40">
        <f t="shared" si="5"/>
        <v>61</v>
      </c>
      <c r="N40">
        <f t="shared" si="5"/>
        <v>1</v>
      </c>
      <c r="O40">
        <f t="shared" si="5"/>
        <v>54</v>
      </c>
    </row>
    <row r="41" spans="3:15">
      <c r="C41" t="s">
        <v>28</v>
      </c>
      <c r="D41">
        <f>D35-D34</f>
        <v>1</v>
      </c>
      <c r="E41">
        <f t="shared" ref="E41:O41" si="6">E35-E34</f>
        <v>8</v>
      </c>
      <c r="F41">
        <f t="shared" si="6"/>
        <v>1</v>
      </c>
      <c r="G41">
        <f t="shared" si="6"/>
        <v>7</v>
      </c>
      <c r="H41">
        <f t="shared" si="6"/>
        <v>1</v>
      </c>
      <c r="I41">
        <f t="shared" si="6"/>
        <v>9.5</v>
      </c>
      <c r="J41">
        <f t="shared" si="6"/>
        <v>1.25</v>
      </c>
      <c r="K41">
        <f t="shared" si="6"/>
        <v>7</v>
      </c>
      <c r="L41">
        <f t="shared" si="6"/>
        <v>1</v>
      </c>
      <c r="M41">
        <f t="shared" si="6"/>
        <v>9.5</v>
      </c>
      <c r="N41">
        <f t="shared" si="6"/>
        <v>1</v>
      </c>
      <c r="O41">
        <f t="shared" si="6"/>
        <v>9.5</v>
      </c>
    </row>
    <row r="42" spans="3:15">
      <c r="C42" t="s">
        <v>29</v>
      </c>
      <c r="D42">
        <f>D36-D35</f>
        <v>1</v>
      </c>
      <c r="E42">
        <f t="shared" ref="E42:O42" si="7">E36-E35</f>
        <v>5</v>
      </c>
      <c r="F42">
        <f t="shared" si="7"/>
        <v>0</v>
      </c>
      <c r="G42">
        <f t="shared" si="7"/>
        <v>8.5</v>
      </c>
      <c r="H42">
        <f t="shared" si="7"/>
        <v>0</v>
      </c>
      <c r="I42">
        <f t="shared" si="7"/>
        <v>9</v>
      </c>
      <c r="J42">
        <f t="shared" si="7"/>
        <v>1.25</v>
      </c>
      <c r="K42">
        <f t="shared" si="7"/>
        <v>1.5</v>
      </c>
      <c r="L42">
        <f t="shared" si="7"/>
        <v>0</v>
      </c>
      <c r="M42">
        <f t="shared" si="7"/>
        <v>9</v>
      </c>
      <c r="N42">
        <f t="shared" si="7"/>
        <v>0</v>
      </c>
      <c r="O42">
        <f t="shared" si="7"/>
        <v>9</v>
      </c>
    </row>
    <row r="43" spans="3:15">
      <c r="C43" t="s">
        <v>30</v>
      </c>
      <c r="D43">
        <f>D37-D36</f>
        <v>1</v>
      </c>
      <c r="E43">
        <f t="shared" ref="E43:O43" si="8">E37-E36</f>
        <v>4.75</v>
      </c>
      <c r="F43">
        <f t="shared" si="8"/>
        <v>1</v>
      </c>
      <c r="G43">
        <f t="shared" si="8"/>
        <v>3.5</v>
      </c>
      <c r="H43">
        <f t="shared" si="8"/>
        <v>1</v>
      </c>
      <c r="I43">
        <f t="shared" si="8"/>
        <v>4.5</v>
      </c>
      <c r="J43">
        <f t="shared" si="8"/>
        <v>1.25</v>
      </c>
      <c r="K43">
        <f t="shared" si="8"/>
        <v>3.5</v>
      </c>
      <c r="L43">
        <f t="shared" si="8"/>
        <v>1</v>
      </c>
      <c r="M43">
        <f t="shared" si="8"/>
        <v>4.5</v>
      </c>
      <c r="N43">
        <f t="shared" si="8"/>
        <v>1</v>
      </c>
      <c r="O43">
        <f t="shared" si="8"/>
        <v>4.5</v>
      </c>
    </row>
    <row r="44" spans="3:15">
      <c r="C44" t="s">
        <v>31</v>
      </c>
      <c r="D44">
        <f>D38-D37</f>
        <v>2</v>
      </c>
      <c r="E44">
        <f t="shared" ref="E44:O44" si="9">E38-E37</f>
        <v>8.25</v>
      </c>
      <c r="F44">
        <f t="shared" si="9"/>
        <v>1</v>
      </c>
      <c r="G44">
        <f t="shared" si="9"/>
        <v>14</v>
      </c>
      <c r="H44">
        <f t="shared" si="9"/>
        <v>1</v>
      </c>
      <c r="I44">
        <f t="shared" si="9"/>
        <v>14</v>
      </c>
      <c r="J44">
        <f t="shared" si="9"/>
        <v>3.25</v>
      </c>
      <c r="K44">
        <f t="shared" si="9"/>
        <v>7</v>
      </c>
      <c r="L44">
        <f t="shared" si="9"/>
        <v>1</v>
      </c>
      <c r="M44">
        <f t="shared" si="9"/>
        <v>14</v>
      </c>
      <c r="N44">
        <f t="shared" si="9"/>
        <v>1</v>
      </c>
      <c r="O44">
        <f t="shared" si="9"/>
        <v>14</v>
      </c>
    </row>
    <row r="46" spans="3:15">
      <c r="C46" t="s">
        <v>60</v>
      </c>
      <c r="D46">
        <f>AVERAGE(D3:D32)</f>
        <v>3.9666666666666668</v>
      </c>
      <c r="E46">
        <f t="shared" ref="E46:O46" si="10">AVERAGE(E3:E32)</f>
        <v>178.96666666666667</v>
      </c>
      <c r="F46">
        <f t="shared" si="10"/>
        <v>2.2666666666666666</v>
      </c>
      <c r="G46">
        <f t="shared" si="10"/>
        <v>168.76666666666668</v>
      </c>
      <c r="H46">
        <f t="shared" si="10"/>
        <v>2.1333333333333333</v>
      </c>
      <c r="I46">
        <f t="shared" si="10"/>
        <v>155.93333333333334</v>
      </c>
      <c r="J46">
        <f t="shared" si="10"/>
        <v>6.6</v>
      </c>
      <c r="K46">
        <f t="shared" si="10"/>
        <v>83.466666666666669</v>
      </c>
      <c r="L46">
        <f t="shared" si="10"/>
        <v>3.2666666666666666</v>
      </c>
      <c r="M46">
        <f t="shared" si="10"/>
        <v>77.8</v>
      </c>
      <c r="N46">
        <f t="shared" si="10"/>
        <v>2.2000000000000002</v>
      </c>
      <c r="O46">
        <f t="shared" si="10"/>
        <v>70.933333333333337</v>
      </c>
    </row>
    <row r="47" spans="3:15" ht="15" customHeight="1"/>
  </sheetData>
  <mergeCells count="6">
    <mergeCell ref="D1:E1"/>
    <mergeCell ref="F1:G1"/>
    <mergeCell ref="H1:I1"/>
    <mergeCell ref="L1:M1"/>
    <mergeCell ref="N1:O1"/>
    <mergeCell ref="J1:K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B17" workbookViewId="0">
      <selection activeCell="O48" activeCellId="5" sqref="E48 G48 I48 K48 M48 O48"/>
    </sheetView>
  </sheetViews>
  <sheetFormatPr baseColWidth="10" defaultRowHeight="15" x14ac:dyDescent="0"/>
  <cols>
    <col min="5" max="5" width="15.83203125" customWidth="1"/>
    <col min="7" max="7" width="15" customWidth="1"/>
    <col min="8" max="15" width="18.83203125" customWidth="1"/>
  </cols>
  <sheetData>
    <row r="1" spans="2:15">
      <c r="D1" s="9" t="s">
        <v>20</v>
      </c>
      <c r="E1" s="9"/>
      <c r="F1" s="9" t="s">
        <v>21</v>
      </c>
      <c r="G1" s="9"/>
      <c r="H1" s="9" t="s">
        <v>22</v>
      </c>
      <c r="I1" s="9"/>
      <c r="J1" s="9" t="s">
        <v>23</v>
      </c>
      <c r="K1" s="9"/>
      <c r="L1" s="9" t="s">
        <v>21</v>
      </c>
      <c r="M1" s="9"/>
      <c r="N1" s="9" t="s">
        <v>22</v>
      </c>
      <c r="O1" s="9"/>
    </row>
    <row r="2" spans="2:15">
      <c r="D2" s="4" t="s">
        <v>0</v>
      </c>
      <c r="E2" s="4" t="s">
        <v>1</v>
      </c>
      <c r="F2" s="4" t="s">
        <v>0</v>
      </c>
      <c r="G2" s="4" t="s">
        <v>1</v>
      </c>
      <c r="H2" s="4" t="s">
        <v>0</v>
      </c>
      <c r="I2" s="4" t="s">
        <v>1</v>
      </c>
      <c r="J2" s="4" t="s">
        <v>0</v>
      </c>
      <c r="K2" s="4" t="s">
        <v>1</v>
      </c>
      <c r="L2" s="4" t="s">
        <v>0</v>
      </c>
      <c r="M2" s="4" t="s">
        <v>1</v>
      </c>
      <c r="N2" s="4" t="s">
        <v>0</v>
      </c>
      <c r="O2" s="4" t="s">
        <v>1</v>
      </c>
    </row>
    <row r="3" spans="2:15">
      <c r="D3" s="3">
        <v>7375</v>
      </c>
      <c r="E3" s="6">
        <v>11700</v>
      </c>
      <c r="F3" s="6">
        <v>3768</v>
      </c>
      <c r="G3" s="5">
        <v>9935</v>
      </c>
      <c r="H3" s="3">
        <v>1906</v>
      </c>
      <c r="I3" s="3">
        <v>10414</v>
      </c>
      <c r="J3" s="3">
        <v>9077</v>
      </c>
      <c r="K3" s="3">
        <v>15811</v>
      </c>
      <c r="L3" s="5">
        <v>1450</v>
      </c>
      <c r="M3" s="5">
        <v>15868</v>
      </c>
      <c r="N3" s="3">
        <v>2906</v>
      </c>
      <c r="O3" s="3">
        <v>15657</v>
      </c>
    </row>
    <row r="4" spans="2:15">
      <c r="D4" s="3">
        <v>6592</v>
      </c>
      <c r="E4" s="7">
        <v>10170</v>
      </c>
      <c r="F4" s="3">
        <v>3817</v>
      </c>
      <c r="G4" s="5">
        <v>8695</v>
      </c>
      <c r="H4" s="3">
        <v>3273</v>
      </c>
      <c r="I4" s="3">
        <v>10296</v>
      </c>
      <c r="J4" s="3">
        <v>7533</v>
      </c>
      <c r="K4" s="3">
        <v>14011</v>
      </c>
      <c r="L4" s="5">
        <v>4817</v>
      </c>
      <c r="M4" s="5">
        <v>15750</v>
      </c>
      <c r="N4" s="3">
        <v>4273</v>
      </c>
      <c r="O4" s="3">
        <v>15539</v>
      </c>
    </row>
    <row r="5" spans="2:15">
      <c r="D5" s="3">
        <v>5421</v>
      </c>
      <c r="E5" s="7">
        <v>13521</v>
      </c>
      <c r="F5" s="3">
        <v>5632</v>
      </c>
      <c r="G5" s="5">
        <v>10340</v>
      </c>
      <c r="H5" s="3">
        <v>5088</v>
      </c>
      <c r="I5" s="3">
        <v>9355</v>
      </c>
      <c r="J5" s="3">
        <v>6049</v>
      </c>
      <c r="K5" s="3">
        <v>17632</v>
      </c>
      <c r="L5" s="5">
        <v>6632</v>
      </c>
      <c r="M5" s="5">
        <v>14809</v>
      </c>
      <c r="N5" s="3">
        <v>6088</v>
      </c>
      <c r="O5" s="3">
        <v>14598</v>
      </c>
    </row>
    <row r="6" spans="2:15">
      <c r="D6" s="3">
        <v>5471</v>
      </c>
      <c r="E6" s="7">
        <v>9317</v>
      </c>
      <c r="F6" s="3">
        <v>2674</v>
      </c>
      <c r="G6" s="5">
        <v>10395</v>
      </c>
      <c r="H6" s="3">
        <v>2130</v>
      </c>
      <c r="I6" s="3">
        <v>9410</v>
      </c>
      <c r="J6" s="3">
        <v>6471</v>
      </c>
      <c r="K6" s="3">
        <v>12619</v>
      </c>
      <c r="L6" s="5">
        <v>3674</v>
      </c>
      <c r="M6" s="5">
        <v>14864</v>
      </c>
      <c r="N6" s="3">
        <v>3130</v>
      </c>
      <c r="O6" s="3">
        <v>14653</v>
      </c>
    </row>
    <row r="7" spans="2:15">
      <c r="D7" s="3">
        <v>6045</v>
      </c>
      <c r="E7" s="7">
        <v>11310</v>
      </c>
      <c r="F7" s="3">
        <v>2031</v>
      </c>
      <c r="G7" s="5">
        <v>10427</v>
      </c>
      <c r="H7" s="3">
        <v>1487</v>
      </c>
      <c r="I7" s="3">
        <v>9442</v>
      </c>
      <c r="J7" s="3">
        <v>7045</v>
      </c>
      <c r="K7" s="3">
        <v>15421</v>
      </c>
      <c r="L7" s="5">
        <v>3031</v>
      </c>
      <c r="M7" s="5">
        <v>14896</v>
      </c>
      <c r="N7" s="3">
        <v>2487</v>
      </c>
      <c r="O7" s="3">
        <v>14685</v>
      </c>
    </row>
    <row r="8" spans="2:15">
      <c r="D8" s="3">
        <v>7212</v>
      </c>
      <c r="E8" s="7">
        <v>11690</v>
      </c>
      <c r="F8" s="3">
        <v>3741</v>
      </c>
      <c r="G8" s="5">
        <v>11352</v>
      </c>
      <c r="H8" s="3">
        <v>3197</v>
      </c>
      <c r="I8" s="3">
        <v>10367</v>
      </c>
      <c r="J8" s="3">
        <v>8212</v>
      </c>
      <c r="K8" s="3">
        <v>15801</v>
      </c>
      <c r="L8" s="5">
        <v>4741</v>
      </c>
      <c r="M8" s="5">
        <v>15821</v>
      </c>
      <c r="N8" s="3">
        <v>4197</v>
      </c>
      <c r="O8" s="3">
        <v>15610</v>
      </c>
    </row>
    <row r="9" spans="2:15">
      <c r="B9">
        <v>5243</v>
      </c>
      <c r="D9" s="3">
        <v>7461</v>
      </c>
      <c r="E9" s="7">
        <v>9610</v>
      </c>
      <c r="F9" s="3">
        <v>2969</v>
      </c>
      <c r="G9" s="5">
        <v>8804</v>
      </c>
      <c r="H9" s="3">
        <v>2536</v>
      </c>
      <c r="I9" s="3">
        <v>7819</v>
      </c>
      <c r="J9" s="3">
        <v>8461</v>
      </c>
      <c r="K9" s="3">
        <v>13721</v>
      </c>
      <c r="L9" s="5">
        <v>3969</v>
      </c>
      <c r="M9" s="5">
        <v>13273</v>
      </c>
      <c r="N9" s="3">
        <v>1875</v>
      </c>
      <c r="O9" s="3">
        <v>13062</v>
      </c>
    </row>
    <row r="10" spans="2:15">
      <c r="D10" s="3">
        <v>5733</v>
      </c>
      <c r="E10" s="7">
        <v>13010</v>
      </c>
      <c r="F10" s="3">
        <v>3362</v>
      </c>
      <c r="G10" s="5">
        <v>9831</v>
      </c>
      <c r="H10" s="3">
        <v>2818</v>
      </c>
      <c r="I10" s="3">
        <v>8846</v>
      </c>
      <c r="J10" s="3">
        <v>6733</v>
      </c>
      <c r="K10" s="3">
        <v>17121</v>
      </c>
      <c r="L10" s="5">
        <v>4362</v>
      </c>
      <c r="M10" s="5">
        <v>14300</v>
      </c>
      <c r="N10" s="3">
        <v>3818</v>
      </c>
      <c r="O10" s="3">
        <v>14089</v>
      </c>
    </row>
    <row r="11" spans="2:15">
      <c r="D11" s="3">
        <v>5455</v>
      </c>
      <c r="E11" s="7">
        <v>10291</v>
      </c>
      <c r="F11" s="3">
        <v>4817</v>
      </c>
      <c r="G11" s="5">
        <v>10389</v>
      </c>
      <c r="H11" s="3">
        <v>3721</v>
      </c>
      <c r="I11" s="3">
        <v>9404</v>
      </c>
      <c r="J11" s="3">
        <v>6455</v>
      </c>
      <c r="K11" s="3">
        <v>14402</v>
      </c>
      <c r="L11" s="5">
        <v>5817</v>
      </c>
      <c r="M11" s="5">
        <v>14858</v>
      </c>
      <c r="N11" s="3">
        <v>4721</v>
      </c>
      <c r="O11" s="3">
        <v>14647</v>
      </c>
    </row>
    <row r="12" spans="2:15">
      <c r="D12" s="3">
        <v>6871</v>
      </c>
      <c r="E12" s="7">
        <v>11166</v>
      </c>
      <c r="F12" s="3">
        <v>3390</v>
      </c>
      <c r="G12" s="5">
        <v>10256</v>
      </c>
      <c r="H12" s="3">
        <v>3456</v>
      </c>
      <c r="I12" s="3">
        <v>11046</v>
      </c>
      <c r="J12" s="3">
        <v>7871</v>
      </c>
      <c r="K12" s="3">
        <v>15277</v>
      </c>
      <c r="L12" s="5">
        <v>5000</v>
      </c>
      <c r="M12" s="5">
        <v>16500</v>
      </c>
      <c r="N12" s="3">
        <v>4456</v>
      </c>
      <c r="O12" s="3">
        <v>16289</v>
      </c>
    </row>
    <row r="13" spans="2:15">
      <c r="D13" s="3">
        <v>5906</v>
      </c>
      <c r="E13" s="7">
        <v>11580</v>
      </c>
      <c r="F13" s="3">
        <v>1418</v>
      </c>
      <c r="G13" s="5">
        <v>10782</v>
      </c>
      <c r="H13" s="3">
        <v>2875</v>
      </c>
      <c r="I13" s="3">
        <v>9797</v>
      </c>
      <c r="J13" s="3">
        <v>7901</v>
      </c>
      <c r="K13" s="3">
        <v>15691</v>
      </c>
      <c r="L13" s="5">
        <v>2418</v>
      </c>
      <c r="M13" s="5">
        <v>15251</v>
      </c>
      <c r="N13" s="3">
        <v>1874</v>
      </c>
      <c r="O13" s="3">
        <v>15040</v>
      </c>
    </row>
    <row r="14" spans="2:15">
      <c r="D14" s="3">
        <v>4653</v>
      </c>
      <c r="E14" s="7">
        <v>13370</v>
      </c>
      <c r="F14" s="3">
        <v>3829</v>
      </c>
      <c r="G14" s="5">
        <v>11250</v>
      </c>
      <c r="H14" s="3">
        <v>3285</v>
      </c>
      <c r="I14" s="3">
        <v>10265</v>
      </c>
      <c r="J14" s="3">
        <v>5012</v>
      </c>
      <c r="K14" s="3">
        <v>17481</v>
      </c>
      <c r="L14" s="5">
        <v>4829</v>
      </c>
      <c r="M14" s="5">
        <v>15719</v>
      </c>
      <c r="N14" s="3">
        <v>4285</v>
      </c>
      <c r="O14" s="3">
        <v>15508</v>
      </c>
    </row>
    <row r="15" spans="2:15">
      <c r="D15" s="3">
        <v>5290</v>
      </c>
      <c r="E15" s="7">
        <v>12121</v>
      </c>
      <c r="F15" s="3">
        <v>2341</v>
      </c>
      <c r="G15" s="5">
        <v>11040</v>
      </c>
      <c r="H15" s="3">
        <v>1797</v>
      </c>
      <c r="I15" s="3">
        <v>10055</v>
      </c>
      <c r="J15" s="3">
        <v>6290</v>
      </c>
      <c r="K15" s="3">
        <v>16232</v>
      </c>
      <c r="L15" s="5">
        <v>3341</v>
      </c>
      <c r="M15" s="5">
        <v>15509</v>
      </c>
      <c r="N15" s="3">
        <v>2797</v>
      </c>
      <c r="O15" s="3">
        <v>15298</v>
      </c>
    </row>
    <row r="16" spans="2:15">
      <c r="D16" s="3">
        <v>5031</v>
      </c>
      <c r="E16" s="7">
        <v>12589</v>
      </c>
      <c r="F16" s="3">
        <v>3619</v>
      </c>
      <c r="G16" s="5">
        <v>7971</v>
      </c>
      <c r="H16" s="3">
        <v>3075</v>
      </c>
      <c r="I16" s="3">
        <v>6986</v>
      </c>
      <c r="J16" s="3">
        <v>6031</v>
      </c>
      <c r="K16" s="3">
        <v>16700</v>
      </c>
      <c r="L16" s="5">
        <v>4619</v>
      </c>
      <c r="M16" s="5">
        <v>12440</v>
      </c>
      <c r="N16" s="3">
        <v>4075</v>
      </c>
      <c r="O16" s="3">
        <v>12229</v>
      </c>
    </row>
    <row r="17" spans="4:15">
      <c r="D17" s="3">
        <v>6333</v>
      </c>
      <c r="E17" s="7">
        <v>12379</v>
      </c>
      <c r="F17" s="3">
        <v>3360</v>
      </c>
      <c r="G17" s="5">
        <v>9369</v>
      </c>
      <c r="H17" s="3">
        <v>2816</v>
      </c>
      <c r="I17" s="3">
        <v>8384</v>
      </c>
      <c r="J17" s="3">
        <v>7333</v>
      </c>
      <c r="K17" s="3">
        <v>16490</v>
      </c>
      <c r="L17" s="5">
        <v>4360</v>
      </c>
      <c r="M17" s="5">
        <v>13838</v>
      </c>
      <c r="N17" s="3">
        <v>3816</v>
      </c>
      <c r="O17" s="3">
        <v>13627</v>
      </c>
    </row>
    <row r="18" spans="4:15">
      <c r="D18" s="3">
        <v>6842</v>
      </c>
      <c r="E18" s="7">
        <v>8598</v>
      </c>
      <c r="F18" s="3">
        <v>4662</v>
      </c>
      <c r="G18" s="5">
        <v>10780</v>
      </c>
      <c r="H18" s="3">
        <v>3288</v>
      </c>
      <c r="I18" s="3">
        <v>9795</v>
      </c>
      <c r="J18" s="3">
        <v>7842</v>
      </c>
      <c r="K18" s="3">
        <v>13421</v>
      </c>
      <c r="L18" s="5">
        <v>5662</v>
      </c>
      <c r="M18" s="5">
        <v>15249</v>
      </c>
      <c r="N18" s="3">
        <v>4288</v>
      </c>
      <c r="O18" s="3">
        <v>15038</v>
      </c>
    </row>
    <row r="19" spans="4:15">
      <c r="D19" s="3">
        <v>5241</v>
      </c>
      <c r="E19" s="7">
        <v>12431</v>
      </c>
      <c r="F19" s="3">
        <v>5171</v>
      </c>
      <c r="G19" s="5">
        <v>11652</v>
      </c>
      <c r="H19" s="3">
        <v>4627</v>
      </c>
      <c r="I19" s="3">
        <v>11177</v>
      </c>
      <c r="J19" s="3">
        <v>5801</v>
      </c>
      <c r="K19" s="3">
        <v>14819</v>
      </c>
      <c r="L19" s="5">
        <v>6171</v>
      </c>
      <c r="M19" s="5">
        <v>16631</v>
      </c>
      <c r="N19" s="3">
        <v>5627</v>
      </c>
      <c r="O19" s="3">
        <v>16420</v>
      </c>
    </row>
    <row r="20" spans="4:15">
      <c r="D20" s="3">
        <v>5439</v>
      </c>
      <c r="E20" s="7">
        <v>12119</v>
      </c>
      <c r="F20" s="3">
        <v>3130</v>
      </c>
      <c r="G20" s="5">
        <v>6065</v>
      </c>
      <c r="H20" s="3">
        <v>2586</v>
      </c>
      <c r="I20" s="3">
        <v>10052</v>
      </c>
      <c r="J20" s="3">
        <v>6439</v>
      </c>
      <c r="K20" s="3">
        <v>16230</v>
      </c>
      <c r="L20" s="5">
        <v>4130</v>
      </c>
      <c r="M20" s="5">
        <v>15506</v>
      </c>
      <c r="N20" s="3">
        <v>3586</v>
      </c>
      <c r="O20" s="3">
        <v>15295</v>
      </c>
    </row>
    <row r="21" spans="4:15">
      <c r="D21" s="3">
        <v>2121</v>
      </c>
      <c r="E21" s="7">
        <v>13501</v>
      </c>
      <c r="F21" s="3">
        <v>1475</v>
      </c>
      <c r="G21" s="5">
        <v>9469</v>
      </c>
      <c r="H21" s="3">
        <v>3224</v>
      </c>
      <c r="I21" s="3">
        <v>8484</v>
      </c>
      <c r="J21" s="3">
        <v>3121</v>
      </c>
      <c r="K21" s="3">
        <v>17612</v>
      </c>
      <c r="L21" s="5">
        <v>4768</v>
      </c>
      <c r="M21" s="5">
        <v>13938</v>
      </c>
      <c r="N21" s="3">
        <v>4224</v>
      </c>
      <c r="O21" s="3">
        <v>13727</v>
      </c>
    </row>
    <row r="22" spans="4:15">
      <c r="D22" s="3">
        <v>5488</v>
      </c>
      <c r="E22" s="7">
        <v>12376</v>
      </c>
      <c r="F22" s="3">
        <v>4901</v>
      </c>
      <c r="G22" s="5">
        <v>10361</v>
      </c>
      <c r="H22" s="3">
        <v>1031</v>
      </c>
      <c r="I22" s="3">
        <v>9376</v>
      </c>
      <c r="J22" s="3">
        <v>6488</v>
      </c>
      <c r="K22" s="3">
        <v>16487</v>
      </c>
      <c r="L22" s="5">
        <v>7406</v>
      </c>
      <c r="M22" s="5">
        <v>14830</v>
      </c>
      <c r="N22" s="3">
        <v>2031</v>
      </c>
      <c r="O22" s="3">
        <v>14619</v>
      </c>
    </row>
    <row r="23" spans="4:15">
      <c r="D23" s="3">
        <v>7303</v>
      </c>
      <c r="E23" s="7">
        <v>10808</v>
      </c>
      <c r="F23" s="3">
        <v>4862</v>
      </c>
      <c r="G23" s="5">
        <v>8561</v>
      </c>
      <c r="H23" s="3">
        <v>3369</v>
      </c>
      <c r="I23" s="3">
        <v>7576</v>
      </c>
      <c r="J23" s="3">
        <v>8303</v>
      </c>
      <c r="K23" s="3">
        <v>14919</v>
      </c>
      <c r="L23" s="5">
        <v>5862</v>
      </c>
      <c r="M23" s="5">
        <v>13030</v>
      </c>
      <c r="N23" s="3">
        <v>5318</v>
      </c>
      <c r="O23" s="3">
        <v>12819</v>
      </c>
    </row>
    <row r="24" spans="4:15">
      <c r="D24" s="3">
        <v>4345</v>
      </c>
      <c r="E24" s="7">
        <v>12738</v>
      </c>
      <c r="F24" s="3">
        <v>3378</v>
      </c>
      <c r="G24" s="5">
        <v>12182</v>
      </c>
      <c r="H24" s="3">
        <v>2834</v>
      </c>
      <c r="I24" s="3">
        <v>11197</v>
      </c>
      <c r="J24" s="3">
        <v>5345</v>
      </c>
      <c r="K24" s="3">
        <v>16849</v>
      </c>
      <c r="L24" s="5">
        <v>4378</v>
      </c>
      <c r="M24" s="5">
        <v>16651</v>
      </c>
      <c r="N24" s="3">
        <v>3834</v>
      </c>
      <c r="O24" s="3">
        <v>16440</v>
      </c>
    </row>
    <row r="25" spans="4:15">
      <c r="D25" s="3">
        <v>3702</v>
      </c>
      <c r="E25" s="7">
        <v>12620</v>
      </c>
      <c r="F25" s="3">
        <v>3800</v>
      </c>
      <c r="G25" s="5">
        <v>7169</v>
      </c>
      <c r="H25" s="3">
        <v>3256</v>
      </c>
      <c r="I25" s="3">
        <v>6184</v>
      </c>
      <c r="J25" s="3">
        <v>4702</v>
      </c>
      <c r="K25" s="3">
        <v>16731</v>
      </c>
      <c r="L25" s="5">
        <v>4800</v>
      </c>
      <c r="M25" s="5">
        <v>11638</v>
      </c>
      <c r="N25" s="3">
        <v>4256</v>
      </c>
      <c r="O25" s="3">
        <v>11427</v>
      </c>
    </row>
    <row r="26" spans="4:15">
      <c r="D26" s="3">
        <v>5412</v>
      </c>
      <c r="E26" s="7">
        <v>11679</v>
      </c>
      <c r="F26" s="3">
        <v>4374</v>
      </c>
      <c r="G26" s="5">
        <v>11399</v>
      </c>
      <c r="H26" s="3">
        <v>3830</v>
      </c>
      <c r="I26" s="3">
        <v>8986</v>
      </c>
      <c r="J26" s="3">
        <v>6412</v>
      </c>
      <c r="K26" s="3">
        <v>15790</v>
      </c>
      <c r="L26" s="5">
        <v>5374</v>
      </c>
      <c r="M26" s="5">
        <v>14440</v>
      </c>
      <c r="N26" s="3">
        <v>4830</v>
      </c>
      <c r="O26" s="3">
        <v>14229</v>
      </c>
    </row>
    <row r="27" spans="4:15">
      <c r="D27" s="3">
        <v>4640</v>
      </c>
      <c r="E27" s="7">
        <v>11734</v>
      </c>
      <c r="F27" s="3">
        <v>5541</v>
      </c>
      <c r="G27" s="5">
        <v>10351</v>
      </c>
      <c r="H27" s="3">
        <v>4997</v>
      </c>
      <c r="I27" s="3">
        <v>9366</v>
      </c>
      <c r="J27" s="3">
        <v>5640</v>
      </c>
      <c r="K27" s="3">
        <v>15845</v>
      </c>
      <c r="L27" s="5">
        <v>6541</v>
      </c>
      <c r="M27" s="5">
        <v>14820</v>
      </c>
      <c r="N27" s="3">
        <v>5997</v>
      </c>
      <c r="O27" s="3">
        <v>14609</v>
      </c>
    </row>
    <row r="28" spans="4:15">
      <c r="D28" s="3">
        <v>5033</v>
      </c>
      <c r="E28" s="7">
        <v>11766</v>
      </c>
      <c r="F28" s="3">
        <v>4381</v>
      </c>
      <c r="G28" s="5">
        <v>8271</v>
      </c>
      <c r="H28" s="3">
        <v>4651</v>
      </c>
      <c r="I28" s="3">
        <v>7286</v>
      </c>
      <c r="J28" s="3">
        <v>6033</v>
      </c>
      <c r="K28" s="3">
        <v>15877</v>
      </c>
      <c r="L28" s="5">
        <v>6790</v>
      </c>
      <c r="M28" s="5">
        <v>12740</v>
      </c>
      <c r="N28" s="3">
        <v>6246</v>
      </c>
      <c r="O28" s="3">
        <v>12529</v>
      </c>
    </row>
    <row r="29" spans="4:15">
      <c r="D29" s="3">
        <v>5689</v>
      </c>
      <c r="E29" s="7">
        <v>12691</v>
      </c>
      <c r="F29" s="3">
        <v>4062</v>
      </c>
      <c r="G29" s="5">
        <v>11671</v>
      </c>
      <c r="H29" s="3">
        <v>3518</v>
      </c>
      <c r="I29" s="3">
        <v>10686</v>
      </c>
      <c r="J29" s="3">
        <v>7488</v>
      </c>
      <c r="K29" s="3">
        <v>16802</v>
      </c>
      <c r="L29" s="5">
        <v>5062</v>
      </c>
      <c r="M29" s="5">
        <v>16140</v>
      </c>
      <c r="N29" s="3">
        <v>4518</v>
      </c>
      <c r="O29" s="3">
        <v>15929</v>
      </c>
    </row>
    <row r="30" spans="4:15">
      <c r="D30" s="3">
        <v>5671</v>
      </c>
      <c r="E30" s="7">
        <v>10143</v>
      </c>
      <c r="F30" s="3">
        <v>4000</v>
      </c>
      <c r="G30" s="5">
        <v>8952</v>
      </c>
      <c r="H30" s="3">
        <v>3456</v>
      </c>
      <c r="I30" s="3">
        <v>7967</v>
      </c>
      <c r="J30" s="3">
        <v>6671</v>
      </c>
      <c r="K30" s="3">
        <v>14254</v>
      </c>
      <c r="L30" s="5">
        <v>5000</v>
      </c>
      <c r="M30" s="5">
        <v>13421</v>
      </c>
      <c r="N30" s="3">
        <v>4456</v>
      </c>
      <c r="O30" s="3">
        <v>13210</v>
      </c>
    </row>
    <row r="31" spans="4:15">
      <c r="D31" s="3">
        <v>3089</v>
      </c>
      <c r="E31" s="7">
        <v>9932</v>
      </c>
      <c r="F31" s="3">
        <v>1418</v>
      </c>
      <c r="G31" s="5">
        <v>9827</v>
      </c>
      <c r="H31" s="3">
        <v>1233</v>
      </c>
      <c r="I31" s="3">
        <v>8842</v>
      </c>
      <c r="J31" s="3">
        <v>4089</v>
      </c>
      <c r="K31" s="3">
        <v>15281</v>
      </c>
      <c r="L31" s="5">
        <v>2418</v>
      </c>
      <c r="M31" s="5">
        <v>14296</v>
      </c>
      <c r="N31" s="3">
        <v>2233</v>
      </c>
      <c r="O31" s="3">
        <v>14085</v>
      </c>
    </row>
    <row r="32" spans="4:15">
      <c r="D32" s="3">
        <v>5500</v>
      </c>
      <c r="E32" s="7">
        <v>11728</v>
      </c>
      <c r="F32" s="3">
        <v>3829</v>
      </c>
      <c r="G32" s="5">
        <v>10241</v>
      </c>
      <c r="H32" s="3">
        <v>3659</v>
      </c>
      <c r="I32" s="3">
        <v>9256</v>
      </c>
      <c r="J32" s="3">
        <v>6500</v>
      </c>
      <c r="K32" s="3">
        <v>15839</v>
      </c>
      <c r="L32" s="5">
        <v>4829</v>
      </c>
      <c r="M32" s="5">
        <v>14710</v>
      </c>
      <c r="N32" s="3">
        <v>5189</v>
      </c>
      <c r="O32" s="3">
        <v>14499</v>
      </c>
    </row>
    <row r="34" spans="1:15">
      <c r="C34" t="s">
        <v>24</v>
      </c>
      <c r="D34">
        <f>MIN(D3:D32)</f>
        <v>2121</v>
      </c>
      <c r="E34">
        <f t="shared" ref="E34:O34" si="0">MIN(E3:E32)</f>
        <v>8598</v>
      </c>
      <c r="F34">
        <f t="shared" si="0"/>
        <v>1418</v>
      </c>
      <c r="G34">
        <f t="shared" si="0"/>
        <v>6065</v>
      </c>
      <c r="H34">
        <f t="shared" si="0"/>
        <v>1031</v>
      </c>
      <c r="I34">
        <f t="shared" si="0"/>
        <v>6184</v>
      </c>
      <c r="J34">
        <f t="shared" si="0"/>
        <v>3121</v>
      </c>
      <c r="K34">
        <f t="shared" si="0"/>
        <v>12619</v>
      </c>
      <c r="L34">
        <f t="shared" si="0"/>
        <v>1450</v>
      </c>
      <c r="M34">
        <f t="shared" si="0"/>
        <v>11638</v>
      </c>
      <c r="N34">
        <f t="shared" si="0"/>
        <v>1874</v>
      </c>
      <c r="O34">
        <f t="shared" si="0"/>
        <v>11427</v>
      </c>
    </row>
    <row r="35" spans="1:15">
      <c r="C35" t="s">
        <v>3</v>
      </c>
      <c r="D35">
        <f>QUARTILE(D3:D32,1)</f>
        <v>5085</v>
      </c>
      <c r="E35">
        <f t="shared" ref="E35:O35" si="1">QUARTILE(E3:E32,1)</f>
        <v>10897.5</v>
      </c>
      <c r="F35">
        <f t="shared" si="1"/>
        <v>3187.5</v>
      </c>
      <c r="G35">
        <f t="shared" si="1"/>
        <v>9056.25</v>
      </c>
      <c r="H35">
        <f t="shared" si="1"/>
        <v>2643.5</v>
      </c>
      <c r="I35">
        <f t="shared" si="1"/>
        <v>8573.5</v>
      </c>
      <c r="J35">
        <f t="shared" si="1"/>
        <v>6031.5</v>
      </c>
      <c r="K35">
        <f t="shared" si="1"/>
        <v>15008.5</v>
      </c>
      <c r="L35">
        <f t="shared" si="1"/>
        <v>4187.5</v>
      </c>
      <c r="M35">
        <f t="shared" si="1"/>
        <v>14027.5</v>
      </c>
      <c r="N35">
        <f t="shared" si="1"/>
        <v>3244</v>
      </c>
      <c r="O35">
        <f t="shared" si="1"/>
        <v>13816.5</v>
      </c>
    </row>
    <row r="36" spans="1:15">
      <c r="C36" t="s">
        <v>25</v>
      </c>
      <c r="D36">
        <f>MEDIAN(D3:D32)</f>
        <v>5479.5</v>
      </c>
      <c r="E36">
        <f t="shared" ref="E36:O36" si="2">MEDIAN(E3:E32)</f>
        <v>11731</v>
      </c>
      <c r="F36">
        <f t="shared" si="2"/>
        <v>3784</v>
      </c>
      <c r="G36">
        <f t="shared" si="2"/>
        <v>10298</v>
      </c>
      <c r="H36">
        <f t="shared" si="2"/>
        <v>3240</v>
      </c>
      <c r="I36">
        <f t="shared" si="2"/>
        <v>9390</v>
      </c>
      <c r="J36">
        <f t="shared" si="2"/>
        <v>6479.5</v>
      </c>
      <c r="K36">
        <f t="shared" si="2"/>
        <v>15825</v>
      </c>
      <c r="L36">
        <f t="shared" si="2"/>
        <v>4808.5</v>
      </c>
      <c r="M36">
        <f t="shared" si="2"/>
        <v>14844</v>
      </c>
      <c r="N36">
        <f t="shared" si="2"/>
        <v>4240</v>
      </c>
      <c r="O36">
        <f t="shared" si="2"/>
        <v>14633</v>
      </c>
    </row>
    <row r="37" spans="1:15">
      <c r="C37" t="s">
        <v>5</v>
      </c>
      <c r="D37">
        <f>QUARTILE(D3:D32,3)</f>
        <v>6261</v>
      </c>
      <c r="E37">
        <f t="shared" ref="E37:O37" si="3">QUARTILE(E3:E32,3)</f>
        <v>12549.5</v>
      </c>
      <c r="F37">
        <f t="shared" si="3"/>
        <v>4379.25</v>
      </c>
      <c r="G37">
        <f t="shared" si="3"/>
        <v>10781.5</v>
      </c>
      <c r="H37">
        <f t="shared" si="3"/>
        <v>3502.5</v>
      </c>
      <c r="I37">
        <f t="shared" si="3"/>
        <v>10212.5</v>
      </c>
      <c r="J37">
        <f t="shared" si="3"/>
        <v>7521.75</v>
      </c>
      <c r="K37">
        <f t="shared" si="3"/>
        <v>16647.5</v>
      </c>
      <c r="L37">
        <f t="shared" si="3"/>
        <v>5590</v>
      </c>
      <c r="M37">
        <f t="shared" si="3"/>
        <v>15666.5</v>
      </c>
      <c r="N37">
        <f t="shared" si="3"/>
        <v>4670.25</v>
      </c>
      <c r="O37">
        <f t="shared" si="3"/>
        <v>15455.5</v>
      </c>
    </row>
    <row r="38" spans="1:15">
      <c r="C38" t="s">
        <v>26</v>
      </c>
      <c r="D38">
        <f>MAX(D3:D32)</f>
        <v>7461</v>
      </c>
      <c r="E38">
        <f t="shared" ref="E38:O38" si="4">MAX(E3:E32)</f>
        <v>13521</v>
      </c>
      <c r="F38">
        <f t="shared" si="4"/>
        <v>5632</v>
      </c>
      <c r="G38">
        <f t="shared" si="4"/>
        <v>12182</v>
      </c>
      <c r="H38">
        <f t="shared" si="4"/>
        <v>5088</v>
      </c>
      <c r="I38">
        <f t="shared" si="4"/>
        <v>11197</v>
      </c>
      <c r="J38">
        <f t="shared" si="4"/>
        <v>9077</v>
      </c>
      <c r="K38">
        <f t="shared" si="4"/>
        <v>17632</v>
      </c>
      <c r="L38">
        <f t="shared" si="4"/>
        <v>7406</v>
      </c>
      <c r="M38">
        <f t="shared" si="4"/>
        <v>16651</v>
      </c>
      <c r="N38">
        <f t="shared" si="4"/>
        <v>6246</v>
      </c>
      <c r="O38">
        <f t="shared" si="4"/>
        <v>16440</v>
      </c>
    </row>
    <row r="39" spans="1:15">
      <c r="A39" s="1"/>
      <c r="B39" s="1"/>
      <c r="C39" s="1"/>
      <c r="D39" s="1" t="s">
        <v>32</v>
      </c>
      <c r="E39" s="1" t="s">
        <v>35</v>
      </c>
      <c r="F39" s="1" t="s">
        <v>33</v>
      </c>
      <c r="G39" s="1" t="s">
        <v>36</v>
      </c>
      <c r="H39" s="1" t="s">
        <v>34</v>
      </c>
      <c r="I39" s="1" t="s">
        <v>37</v>
      </c>
      <c r="J39" s="1" t="s">
        <v>38</v>
      </c>
      <c r="K39" s="1" t="s">
        <v>39</v>
      </c>
      <c r="L39" s="1" t="s">
        <v>40</v>
      </c>
      <c r="M39" s="1" t="s">
        <v>41</v>
      </c>
      <c r="N39" s="1" t="s">
        <v>42</v>
      </c>
      <c r="O39" s="1" t="s">
        <v>43</v>
      </c>
    </row>
    <row r="40" spans="1:15">
      <c r="C40" t="s">
        <v>27</v>
      </c>
      <c r="D40">
        <f>MIN(D3:D32)</f>
        <v>2121</v>
      </c>
      <c r="E40">
        <f t="shared" ref="E40:O40" si="5">MIN(E3:E32)</f>
        <v>8598</v>
      </c>
      <c r="F40">
        <f t="shared" si="5"/>
        <v>1418</v>
      </c>
      <c r="G40">
        <f t="shared" si="5"/>
        <v>6065</v>
      </c>
      <c r="H40">
        <f t="shared" si="5"/>
        <v>1031</v>
      </c>
      <c r="I40">
        <f t="shared" si="5"/>
        <v>6184</v>
      </c>
      <c r="J40">
        <f t="shared" si="5"/>
        <v>3121</v>
      </c>
      <c r="K40">
        <f t="shared" si="5"/>
        <v>12619</v>
      </c>
      <c r="L40">
        <f t="shared" si="5"/>
        <v>1450</v>
      </c>
      <c r="M40">
        <f t="shared" si="5"/>
        <v>11638</v>
      </c>
      <c r="N40">
        <f t="shared" si="5"/>
        <v>1874</v>
      </c>
      <c r="O40">
        <f t="shared" si="5"/>
        <v>11427</v>
      </c>
    </row>
    <row r="41" spans="1:15">
      <c r="C41" t="s">
        <v>28</v>
      </c>
      <c r="D41">
        <f>D35-D34</f>
        <v>2964</v>
      </c>
      <c r="E41">
        <f t="shared" ref="E41:O41" si="6">E35-E34</f>
        <v>2299.5</v>
      </c>
      <c r="F41">
        <f t="shared" si="6"/>
        <v>1769.5</v>
      </c>
      <c r="G41">
        <f t="shared" si="6"/>
        <v>2991.25</v>
      </c>
      <c r="H41">
        <f t="shared" si="6"/>
        <v>1612.5</v>
      </c>
      <c r="I41">
        <f t="shared" si="6"/>
        <v>2389.5</v>
      </c>
      <c r="J41">
        <f t="shared" si="6"/>
        <v>2910.5</v>
      </c>
      <c r="K41">
        <f t="shared" si="6"/>
        <v>2389.5</v>
      </c>
      <c r="L41">
        <f t="shared" si="6"/>
        <v>2737.5</v>
      </c>
      <c r="M41">
        <f t="shared" si="6"/>
        <v>2389.5</v>
      </c>
      <c r="N41">
        <f t="shared" si="6"/>
        <v>1370</v>
      </c>
      <c r="O41">
        <f t="shared" si="6"/>
        <v>2389.5</v>
      </c>
    </row>
    <row r="42" spans="1:15">
      <c r="C42" t="s">
        <v>29</v>
      </c>
      <c r="D42">
        <f>D36-D35</f>
        <v>394.5</v>
      </c>
      <c r="E42">
        <f t="shared" ref="E42:O42" si="7">E36-E35</f>
        <v>833.5</v>
      </c>
      <c r="F42">
        <f t="shared" si="7"/>
        <v>596.5</v>
      </c>
      <c r="G42">
        <f t="shared" si="7"/>
        <v>1241.75</v>
      </c>
      <c r="H42">
        <f t="shared" si="7"/>
        <v>596.5</v>
      </c>
      <c r="I42">
        <f t="shared" si="7"/>
        <v>816.5</v>
      </c>
      <c r="J42">
        <f t="shared" si="7"/>
        <v>448</v>
      </c>
      <c r="K42">
        <f t="shared" si="7"/>
        <v>816.5</v>
      </c>
      <c r="L42">
        <f t="shared" si="7"/>
        <v>621</v>
      </c>
      <c r="M42">
        <f t="shared" si="7"/>
        <v>816.5</v>
      </c>
      <c r="N42">
        <f t="shared" si="7"/>
        <v>996</v>
      </c>
      <c r="O42">
        <f t="shared" si="7"/>
        <v>816.5</v>
      </c>
    </row>
    <row r="43" spans="1:15">
      <c r="C43" t="s">
        <v>30</v>
      </c>
      <c r="D43">
        <f>D37-D36</f>
        <v>781.5</v>
      </c>
      <c r="E43">
        <f t="shared" ref="E43:O43" si="8">E37-E36</f>
        <v>818.5</v>
      </c>
      <c r="F43">
        <f t="shared" si="8"/>
        <v>595.25</v>
      </c>
      <c r="G43">
        <f t="shared" si="8"/>
        <v>483.5</v>
      </c>
      <c r="H43">
        <f t="shared" si="8"/>
        <v>262.5</v>
      </c>
      <c r="I43">
        <f t="shared" si="8"/>
        <v>822.5</v>
      </c>
      <c r="J43">
        <f t="shared" si="8"/>
        <v>1042.25</v>
      </c>
      <c r="K43">
        <f t="shared" si="8"/>
        <v>822.5</v>
      </c>
      <c r="L43">
        <f t="shared" si="8"/>
        <v>781.5</v>
      </c>
      <c r="M43">
        <f t="shared" si="8"/>
        <v>822.5</v>
      </c>
      <c r="N43">
        <f t="shared" si="8"/>
        <v>430.25</v>
      </c>
      <c r="O43">
        <f t="shared" si="8"/>
        <v>822.5</v>
      </c>
    </row>
    <row r="44" spans="1:15">
      <c r="C44" t="s">
        <v>31</v>
      </c>
      <c r="D44">
        <f>D38-D37</f>
        <v>1200</v>
      </c>
      <c r="E44">
        <f t="shared" ref="E44:O44" si="9">E38-E37</f>
        <v>971.5</v>
      </c>
      <c r="F44">
        <f t="shared" si="9"/>
        <v>1252.75</v>
      </c>
      <c r="G44">
        <f t="shared" si="9"/>
        <v>1400.5</v>
      </c>
      <c r="H44">
        <f t="shared" si="9"/>
        <v>1585.5</v>
      </c>
      <c r="I44">
        <f t="shared" si="9"/>
        <v>984.5</v>
      </c>
      <c r="J44">
        <f t="shared" si="9"/>
        <v>1555.25</v>
      </c>
      <c r="K44">
        <f t="shared" si="9"/>
        <v>984.5</v>
      </c>
      <c r="L44">
        <f t="shared" si="9"/>
        <v>1816</v>
      </c>
      <c r="M44">
        <f t="shared" si="9"/>
        <v>984.5</v>
      </c>
      <c r="N44">
        <f t="shared" si="9"/>
        <v>1575.75</v>
      </c>
      <c r="O44">
        <f t="shared" si="9"/>
        <v>984.5</v>
      </c>
    </row>
    <row r="47" spans="1:15" ht="15" customHeight="1"/>
    <row r="48" spans="1:15">
      <c r="C48" t="s">
        <v>60</v>
      </c>
      <c r="D48">
        <f>AVERAGE(D3:D32)</f>
        <v>5545.4666666666662</v>
      </c>
      <c r="E48">
        <f t="shared" ref="E48:O48" si="10">AVERAGE(E3:E32)</f>
        <v>11622.933333333332</v>
      </c>
      <c r="F48">
        <f t="shared" si="10"/>
        <v>3658.4</v>
      </c>
      <c r="G48">
        <f t="shared" si="10"/>
        <v>9926.2333333333336</v>
      </c>
      <c r="H48">
        <f t="shared" si="10"/>
        <v>3100.6333333333332</v>
      </c>
      <c r="I48">
        <f t="shared" si="10"/>
        <v>9270.5333333333328</v>
      </c>
      <c r="J48">
        <f t="shared" si="10"/>
        <v>6578.2666666666664</v>
      </c>
      <c r="K48">
        <f t="shared" si="10"/>
        <v>15705.533333333333</v>
      </c>
      <c r="L48">
        <f t="shared" si="10"/>
        <v>4741.7</v>
      </c>
      <c r="M48">
        <f t="shared" si="10"/>
        <v>14724.533333333333</v>
      </c>
      <c r="N48">
        <f t="shared" si="10"/>
        <v>4047.7</v>
      </c>
      <c r="O48">
        <f t="shared" si="10"/>
        <v>14513.533333333333</v>
      </c>
    </row>
  </sheetData>
  <mergeCells count="6">
    <mergeCell ref="N1:O1"/>
    <mergeCell ref="D1:E1"/>
    <mergeCell ref="F1:G1"/>
    <mergeCell ref="H1:I1"/>
    <mergeCell ref="J1:K1"/>
    <mergeCell ref="L1:M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8:O24"/>
  <sheetViews>
    <sheetView tabSelected="1" topLeftCell="A2" workbookViewId="0">
      <selection activeCell="H33" sqref="H33"/>
    </sheetView>
  </sheetViews>
  <sheetFormatPr baseColWidth="10" defaultRowHeight="15" x14ac:dyDescent="0"/>
  <cols>
    <col min="12" max="13" width="27.1640625" bestFit="1" customWidth="1"/>
    <col min="14" max="14" width="23.33203125" bestFit="1" customWidth="1"/>
    <col min="15" max="15" width="26.6640625" bestFit="1" customWidth="1"/>
  </cols>
  <sheetData>
    <row r="18" spans="9:15">
      <c r="I18" t="s">
        <v>44</v>
      </c>
      <c r="J18" t="s">
        <v>51</v>
      </c>
      <c r="K18" t="s">
        <v>54</v>
      </c>
      <c r="L18" t="s">
        <v>65</v>
      </c>
      <c r="M18" t="s">
        <v>58</v>
      </c>
      <c r="N18" t="s">
        <v>64</v>
      </c>
      <c r="O18" t="s">
        <v>59</v>
      </c>
    </row>
    <row r="19" spans="9:15">
      <c r="I19" t="s">
        <v>45</v>
      </c>
      <c r="J19" t="s">
        <v>52</v>
      </c>
      <c r="K19" t="s">
        <v>55</v>
      </c>
      <c r="L19" s="10">
        <v>3.9666666666666668</v>
      </c>
      <c r="M19" s="11">
        <v>178.96666666666667</v>
      </c>
      <c r="N19" s="11">
        <v>5545.4666666666662</v>
      </c>
      <c r="O19" s="11">
        <v>11622.933333333332</v>
      </c>
    </row>
    <row r="20" spans="9:15">
      <c r="I20" t="s">
        <v>46</v>
      </c>
      <c r="J20" t="s">
        <v>53</v>
      </c>
      <c r="K20" t="s">
        <v>55</v>
      </c>
      <c r="L20" s="10">
        <v>2.2666666666666666</v>
      </c>
      <c r="M20" s="11">
        <v>168.76666666666668</v>
      </c>
      <c r="N20" s="11">
        <v>3658.4</v>
      </c>
      <c r="O20" s="11">
        <v>9926.2333333333336</v>
      </c>
    </row>
    <row r="21" spans="9:15">
      <c r="I21" t="s">
        <v>47</v>
      </c>
      <c r="J21" t="s">
        <v>52</v>
      </c>
      <c r="K21" t="s">
        <v>56</v>
      </c>
      <c r="L21" s="10">
        <v>2.1333333333333333</v>
      </c>
      <c r="M21" s="11">
        <v>155.93333333333334</v>
      </c>
      <c r="N21" s="11">
        <v>3100.6333333333332</v>
      </c>
      <c r="O21" s="11">
        <v>9270.5333333333328</v>
      </c>
    </row>
    <row r="22" spans="9:15">
      <c r="I22" t="s">
        <v>48</v>
      </c>
      <c r="J22" t="s">
        <v>53</v>
      </c>
      <c r="K22" t="s">
        <v>56</v>
      </c>
      <c r="L22" s="10">
        <v>6.6</v>
      </c>
      <c r="M22" s="11">
        <v>83.466666666666669</v>
      </c>
      <c r="N22" s="11">
        <v>6578.2666666666664</v>
      </c>
      <c r="O22" s="11">
        <v>15705.533333333333</v>
      </c>
    </row>
    <row r="23" spans="9:15">
      <c r="I23" t="s">
        <v>49</v>
      </c>
      <c r="J23" t="s">
        <v>52</v>
      </c>
      <c r="K23" t="s">
        <v>57</v>
      </c>
      <c r="L23" s="10">
        <v>3.2666666666666666</v>
      </c>
      <c r="M23" s="11">
        <v>77.8</v>
      </c>
      <c r="N23" s="11">
        <v>4741.7</v>
      </c>
      <c r="O23" s="11">
        <v>14724.533333333333</v>
      </c>
    </row>
    <row r="24" spans="9:15">
      <c r="I24" t="s">
        <v>50</v>
      </c>
      <c r="J24" t="s">
        <v>53</v>
      </c>
      <c r="K24" t="s">
        <v>57</v>
      </c>
      <c r="L24" s="10">
        <v>2.2000000000000002</v>
      </c>
      <c r="M24" s="11">
        <v>70.933333333333337</v>
      </c>
      <c r="N24" s="11">
        <v>4047.7</v>
      </c>
      <c r="O24" s="11">
        <v>14513.533333333333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time</vt:lpstr>
      <vt:lpstr>no of tests</vt:lpstr>
      <vt:lpstr>Results</vt:lpstr>
    </vt:vector>
  </TitlesOfParts>
  <Company>Academic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 Star</dc:creator>
  <cp:lastModifiedBy>Rock Star</cp:lastModifiedBy>
  <dcterms:created xsi:type="dcterms:W3CDTF">2014-03-18T19:31:06Z</dcterms:created>
  <dcterms:modified xsi:type="dcterms:W3CDTF">2014-03-20T21:34:34Z</dcterms:modified>
</cp:coreProperties>
</file>