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CRIE Standard Pumps/"/>
    </mc:Choice>
  </mc:AlternateContent>
  <xr:revisionPtr revIDLastSave="0" documentId="13_ncr:1_{664578BF-B772-4D9C-816A-CDA93033979D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fo" sheetId="2" r:id="rId1"/>
    <sheet name="CRIE Standard Pumps BpaQ" sheetId="3" r:id="rId2"/>
    <sheet name="CRIE Standard Pumps_old 27Nov17" sheetId="1" r:id="rId3"/>
  </sheets>
  <externalReferences>
    <externalReference r:id="rId4"/>
  </externalReferences>
  <definedNames>
    <definedName name="_xlnm._FilterDatabase" localSheetId="1" hidden="1">'CRIE Standard Pumps BpaQ'!$A$5:$AM$244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3" l="1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6" i="3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6" i="3"/>
  <c r="AJ243" i="3" l="1"/>
  <c r="AJ242" i="3"/>
  <c r="AJ241" i="3"/>
  <c r="AJ240" i="3"/>
  <c r="AK240" i="3" s="1"/>
  <c r="AJ239" i="3"/>
  <c r="AJ238" i="3"/>
  <c r="AJ237" i="3"/>
  <c r="AK237" i="3" s="1"/>
  <c r="AJ236" i="3"/>
  <c r="AK236" i="3" s="1"/>
  <c r="AJ235" i="3"/>
  <c r="AJ234" i="3"/>
  <c r="AJ233" i="3"/>
  <c r="AK233" i="3" s="1"/>
  <c r="AJ232" i="3"/>
  <c r="AK232" i="3" s="1"/>
  <c r="AJ231" i="3"/>
  <c r="AJ230" i="3"/>
  <c r="AJ229" i="3"/>
  <c r="AK229" i="3" s="1"/>
  <c r="AJ228" i="3"/>
  <c r="AK228" i="3" s="1"/>
  <c r="AJ227" i="3"/>
  <c r="AJ226" i="3"/>
  <c r="AJ225" i="3"/>
  <c r="AK225" i="3" s="1"/>
  <c r="AJ224" i="3"/>
  <c r="AK224" i="3" s="1"/>
  <c r="AJ223" i="3"/>
  <c r="AJ222" i="3"/>
  <c r="AJ221" i="3"/>
  <c r="AJ220" i="3"/>
  <c r="AK220" i="3" s="1"/>
  <c r="AJ219" i="3"/>
  <c r="AJ218" i="3"/>
  <c r="AJ217" i="3"/>
  <c r="AK217" i="3" s="1"/>
  <c r="AJ216" i="3"/>
  <c r="AK216" i="3" s="1"/>
  <c r="AJ215" i="3"/>
  <c r="AJ214" i="3"/>
  <c r="AJ213" i="3"/>
  <c r="AK213" i="3" s="1"/>
  <c r="AJ212" i="3"/>
  <c r="AK212" i="3" s="1"/>
  <c r="AJ211" i="3"/>
  <c r="AJ210" i="3"/>
  <c r="AJ209" i="3"/>
  <c r="AJ208" i="3"/>
  <c r="AK208" i="3" s="1"/>
  <c r="AJ207" i="3"/>
  <c r="AJ206" i="3"/>
  <c r="AJ205" i="3"/>
  <c r="AK205" i="3" s="1"/>
  <c r="AJ204" i="3"/>
  <c r="AK204" i="3" s="1"/>
  <c r="AJ203" i="3"/>
  <c r="AJ202" i="3"/>
  <c r="AJ201" i="3"/>
  <c r="AK201" i="3" s="1"/>
  <c r="AJ200" i="3"/>
  <c r="AK200" i="3" s="1"/>
  <c r="AJ199" i="3"/>
  <c r="AJ198" i="3"/>
  <c r="AJ197" i="3"/>
  <c r="AK197" i="3" s="1"/>
  <c r="AJ196" i="3"/>
  <c r="AK196" i="3" s="1"/>
  <c r="AJ195" i="3"/>
  <c r="AJ194" i="3"/>
  <c r="AJ193" i="3"/>
  <c r="AK193" i="3" s="1"/>
  <c r="AJ192" i="3"/>
  <c r="AK192" i="3" s="1"/>
  <c r="AJ191" i="3"/>
  <c r="AJ190" i="3"/>
  <c r="AK190" i="3" s="1"/>
  <c r="AJ189" i="3"/>
  <c r="AJ188" i="3"/>
  <c r="AK188" i="3" s="1"/>
  <c r="AJ187" i="3"/>
  <c r="AJ186" i="3"/>
  <c r="AJ185" i="3"/>
  <c r="AK185" i="3" s="1"/>
  <c r="AJ184" i="3"/>
  <c r="AK184" i="3" s="1"/>
  <c r="AJ183" i="3"/>
  <c r="AK183" i="3" s="1"/>
  <c r="AJ182" i="3"/>
  <c r="AK182" i="3" s="1"/>
  <c r="AJ181" i="3"/>
  <c r="AK181" i="3" s="1"/>
  <c r="AJ180" i="3"/>
  <c r="AK180" i="3" s="1"/>
  <c r="AJ179" i="3"/>
  <c r="AK179" i="3" s="1"/>
  <c r="AJ178" i="3"/>
  <c r="AK178" i="3" s="1"/>
  <c r="AJ177" i="3"/>
  <c r="AK177" i="3" s="1"/>
  <c r="AJ176" i="3"/>
  <c r="AK176" i="3" s="1"/>
  <c r="AJ175" i="3"/>
  <c r="AK175" i="3" s="1"/>
  <c r="AJ174" i="3"/>
  <c r="AK174" i="3" s="1"/>
  <c r="AJ173" i="3"/>
  <c r="AK173" i="3" s="1"/>
  <c r="AJ172" i="3"/>
  <c r="AK172" i="3" s="1"/>
  <c r="AJ171" i="3"/>
  <c r="AK171" i="3" s="1"/>
  <c r="AJ170" i="3"/>
  <c r="AK170" i="3" s="1"/>
  <c r="AJ169" i="3"/>
  <c r="AK169" i="3" s="1"/>
  <c r="AJ168" i="3"/>
  <c r="AK168" i="3" s="1"/>
  <c r="AJ167" i="3"/>
  <c r="AK167" i="3" s="1"/>
  <c r="AJ166" i="3"/>
  <c r="AK166" i="3" s="1"/>
  <c r="AJ165" i="3"/>
  <c r="AK165" i="3" s="1"/>
  <c r="AJ164" i="3"/>
  <c r="AK164" i="3" s="1"/>
  <c r="AJ163" i="3"/>
  <c r="AK163" i="3" s="1"/>
  <c r="AJ162" i="3"/>
  <c r="AK162" i="3" s="1"/>
  <c r="AJ161" i="3"/>
  <c r="AK161" i="3" s="1"/>
  <c r="AJ160" i="3"/>
  <c r="AK160" i="3" s="1"/>
  <c r="AJ159" i="3"/>
  <c r="AK159" i="3" s="1"/>
  <c r="AJ158" i="3"/>
  <c r="AK158" i="3" s="1"/>
  <c r="AJ157" i="3"/>
  <c r="AK157" i="3" s="1"/>
  <c r="AJ156" i="3"/>
  <c r="AK156" i="3" s="1"/>
  <c r="AJ155" i="3"/>
  <c r="AK155" i="3" s="1"/>
  <c r="AJ154" i="3"/>
  <c r="AK154" i="3" s="1"/>
  <c r="AJ129" i="3"/>
  <c r="AK129" i="3" s="1"/>
  <c r="AJ128" i="3"/>
  <c r="AK128" i="3" s="1"/>
  <c r="AJ127" i="3"/>
  <c r="AK127" i="3" s="1"/>
  <c r="AJ126" i="3"/>
  <c r="AK126" i="3" s="1"/>
  <c r="AJ99" i="3"/>
  <c r="AK99" i="3" s="1"/>
  <c r="AJ98" i="3"/>
  <c r="AK98" i="3" s="1"/>
  <c r="AJ93" i="3"/>
  <c r="AK93" i="3" s="1"/>
  <c r="AJ92" i="3"/>
  <c r="AK92" i="3" s="1"/>
  <c r="AJ7" i="3"/>
  <c r="AK7" i="3" s="1"/>
  <c r="AJ8" i="3"/>
  <c r="AK8" i="3" s="1"/>
  <c r="AJ9" i="3"/>
  <c r="AK9" i="3" s="1"/>
  <c r="AJ10" i="3"/>
  <c r="AK10" i="3" s="1"/>
  <c r="AJ11" i="3"/>
  <c r="AK11" i="3" s="1"/>
  <c r="AJ12" i="3"/>
  <c r="AK12" i="3" s="1"/>
  <c r="AJ13" i="3"/>
  <c r="AK13" i="3" s="1"/>
  <c r="AJ14" i="3"/>
  <c r="AK14" i="3" s="1"/>
  <c r="AJ15" i="3"/>
  <c r="AK15" i="3" s="1"/>
  <c r="AJ16" i="3"/>
  <c r="AK16" i="3" s="1"/>
  <c r="AJ17" i="3"/>
  <c r="AK17" i="3" s="1"/>
  <c r="AJ18" i="3"/>
  <c r="AK18" i="3" s="1"/>
  <c r="AJ19" i="3"/>
  <c r="AK19" i="3" s="1"/>
  <c r="AJ20" i="3"/>
  <c r="AK20" i="3" s="1"/>
  <c r="AJ21" i="3"/>
  <c r="AK21" i="3" s="1"/>
  <c r="AJ22" i="3"/>
  <c r="AK22" i="3" s="1"/>
  <c r="AJ23" i="3"/>
  <c r="AK23" i="3" s="1"/>
  <c r="AJ24" i="3"/>
  <c r="AK24" i="3" s="1"/>
  <c r="AJ25" i="3"/>
  <c r="AK25" i="3" s="1"/>
  <c r="AJ26" i="3"/>
  <c r="AK26" i="3" s="1"/>
  <c r="AJ27" i="3"/>
  <c r="AK27" i="3" s="1"/>
  <c r="AJ28" i="3"/>
  <c r="AK28" i="3" s="1"/>
  <c r="AJ29" i="3"/>
  <c r="AK29" i="3" s="1"/>
  <c r="AJ30" i="3"/>
  <c r="AK30" i="3" s="1"/>
  <c r="AJ31" i="3"/>
  <c r="AK31" i="3" s="1"/>
  <c r="AJ32" i="3"/>
  <c r="AK32" i="3" s="1"/>
  <c r="AJ33" i="3"/>
  <c r="AK33" i="3" s="1"/>
  <c r="AJ34" i="3"/>
  <c r="AK34" i="3" s="1"/>
  <c r="AJ35" i="3"/>
  <c r="AK35" i="3" s="1"/>
  <c r="AJ36" i="3"/>
  <c r="AK36" i="3" s="1"/>
  <c r="AJ37" i="3"/>
  <c r="AK37" i="3" s="1"/>
  <c r="AJ38" i="3"/>
  <c r="AK38" i="3" s="1"/>
  <c r="AJ39" i="3"/>
  <c r="AK39" i="3" s="1"/>
  <c r="AJ40" i="3"/>
  <c r="AK40" i="3" s="1"/>
  <c r="AJ41" i="3"/>
  <c r="AK41" i="3" s="1"/>
  <c r="AJ42" i="3"/>
  <c r="AK42" i="3" s="1"/>
  <c r="AJ43" i="3"/>
  <c r="AK43" i="3" s="1"/>
  <c r="AJ44" i="3"/>
  <c r="AK44" i="3" s="1"/>
  <c r="AJ45" i="3"/>
  <c r="AK45" i="3" s="1"/>
  <c r="AJ46" i="3"/>
  <c r="AK46" i="3" s="1"/>
  <c r="AJ47" i="3"/>
  <c r="AK47" i="3" s="1"/>
  <c r="AJ48" i="3"/>
  <c r="AK48" i="3" s="1"/>
  <c r="AJ49" i="3"/>
  <c r="AK49" i="3" s="1"/>
  <c r="AJ50" i="3"/>
  <c r="AK50" i="3" s="1"/>
  <c r="AJ51" i="3"/>
  <c r="AK51" i="3" s="1"/>
  <c r="AJ52" i="3"/>
  <c r="AK52" i="3" s="1"/>
  <c r="AJ53" i="3"/>
  <c r="AK53" i="3" s="1"/>
  <c r="AJ54" i="3"/>
  <c r="AK54" i="3" s="1"/>
  <c r="AJ55" i="3"/>
  <c r="AK55" i="3" s="1"/>
  <c r="AJ56" i="3"/>
  <c r="AK56" i="3" s="1"/>
  <c r="AJ57" i="3"/>
  <c r="AK57" i="3" s="1"/>
  <c r="AJ58" i="3"/>
  <c r="AK58" i="3" s="1"/>
  <c r="AJ59" i="3"/>
  <c r="AK59" i="3" s="1"/>
  <c r="AJ60" i="3"/>
  <c r="AK60" i="3" s="1"/>
  <c r="AJ61" i="3"/>
  <c r="AK61" i="3" s="1"/>
  <c r="AJ62" i="3"/>
  <c r="AK62" i="3" s="1"/>
  <c r="AJ63" i="3"/>
  <c r="AK63" i="3" s="1"/>
  <c r="AJ64" i="3"/>
  <c r="AK64" i="3" s="1"/>
  <c r="AJ65" i="3"/>
  <c r="AK65" i="3" s="1"/>
  <c r="AJ66" i="3"/>
  <c r="AK66" i="3" s="1"/>
  <c r="AJ67" i="3"/>
  <c r="AK67" i="3" s="1"/>
  <c r="AJ68" i="3"/>
  <c r="AK68" i="3" s="1"/>
  <c r="AJ69" i="3"/>
  <c r="AK69" i="3" s="1"/>
  <c r="AJ70" i="3"/>
  <c r="AK70" i="3" s="1"/>
  <c r="AJ71" i="3"/>
  <c r="AK71" i="3" s="1"/>
  <c r="AJ72" i="3"/>
  <c r="AK72" i="3" s="1"/>
  <c r="AJ73" i="3"/>
  <c r="AK73" i="3" s="1"/>
  <c r="AJ74" i="3"/>
  <c r="AK74" i="3" s="1"/>
  <c r="AJ75" i="3"/>
  <c r="AK75" i="3" s="1"/>
  <c r="AJ76" i="3"/>
  <c r="AK76" i="3" s="1"/>
  <c r="AJ77" i="3"/>
  <c r="AK77" i="3" s="1"/>
  <c r="AJ78" i="3"/>
  <c r="AK78" i="3" s="1"/>
  <c r="AJ79" i="3"/>
  <c r="AK79" i="3" s="1"/>
  <c r="AJ80" i="3"/>
  <c r="AK80" i="3" s="1"/>
  <c r="AJ81" i="3"/>
  <c r="AK81" i="3" s="1"/>
  <c r="AJ82" i="3"/>
  <c r="AK82" i="3" s="1"/>
  <c r="AJ83" i="3"/>
  <c r="AK83" i="3" s="1"/>
  <c r="AJ84" i="3"/>
  <c r="AK84" i="3" s="1"/>
  <c r="AJ85" i="3"/>
  <c r="AK85" i="3" s="1"/>
  <c r="AJ86" i="3"/>
  <c r="AK86" i="3" s="1"/>
  <c r="AJ87" i="3"/>
  <c r="AK87" i="3" s="1"/>
  <c r="AJ88" i="3"/>
  <c r="AK88" i="3" s="1"/>
  <c r="AJ89" i="3"/>
  <c r="AK89" i="3" s="1"/>
  <c r="AJ90" i="3"/>
  <c r="AK90" i="3" s="1"/>
  <c r="AJ91" i="3"/>
  <c r="AK91" i="3" s="1"/>
  <c r="AJ94" i="3"/>
  <c r="AK94" i="3" s="1"/>
  <c r="AJ95" i="3"/>
  <c r="AK95" i="3" s="1"/>
  <c r="AJ96" i="3"/>
  <c r="AK96" i="3" s="1"/>
  <c r="AJ97" i="3"/>
  <c r="AK97" i="3" s="1"/>
  <c r="AJ100" i="3"/>
  <c r="AK100" i="3" s="1"/>
  <c r="AJ101" i="3"/>
  <c r="AK101" i="3" s="1"/>
  <c r="AJ102" i="3"/>
  <c r="AK102" i="3" s="1"/>
  <c r="AJ103" i="3"/>
  <c r="AK103" i="3" s="1"/>
  <c r="AJ104" i="3"/>
  <c r="AK104" i="3" s="1"/>
  <c r="AJ105" i="3"/>
  <c r="AK105" i="3" s="1"/>
  <c r="AJ106" i="3"/>
  <c r="AK106" i="3" s="1"/>
  <c r="AJ107" i="3"/>
  <c r="AK107" i="3" s="1"/>
  <c r="AJ108" i="3"/>
  <c r="AK108" i="3" s="1"/>
  <c r="AJ109" i="3"/>
  <c r="AK109" i="3" s="1"/>
  <c r="AJ110" i="3"/>
  <c r="AK110" i="3" s="1"/>
  <c r="AJ111" i="3"/>
  <c r="AK111" i="3" s="1"/>
  <c r="AJ112" i="3"/>
  <c r="AK112" i="3" s="1"/>
  <c r="AJ113" i="3"/>
  <c r="AK113" i="3" s="1"/>
  <c r="AJ114" i="3"/>
  <c r="AK114" i="3" s="1"/>
  <c r="AJ115" i="3"/>
  <c r="AK115" i="3" s="1"/>
  <c r="AJ116" i="3"/>
  <c r="AK116" i="3" s="1"/>
  <c r="AJ117" i="3"/>
  <c r="AK117" i="3" s="1"/>
  <c r="AJ118" i="3"/>
  <c r="AK118" i="3" s="1"/>
  <c r="AJ119" i="3"/>
  <c r="AK119" i="3" s="1"/>
  <c r="AJ120" i="3"/>
  <c r="AK120" i="3" s="1"/>
  <c r="AJ121" i="3"/>
  <c r="AK121" i="3" s="1"/>
  <c r="AJ122" i="3"/>
  <c r="AK122" i="3" s="1"/>
  <c r="AJ123" i="3"/>
  <c r="AK123" i="3" s="1"/>
  <c r="AJ124" i="3"/>
  <c r="AK124" i="3" s="1"/>
  <c r="AJ125" i="3"/>
  <c r="AK125" i="3" s="1"/>
  <c r="AJ130" i="3"/>
  <c r="AK130" i="3" s="1"/>
  <c r="AJ131" i="3"/>
  <c r="AK131" i="3" s="1"/>
  <c r="AJ132" i="3"/>
  <c r="AK132" i="3" s="1"/>
  <c r="AJ133" i="3"/>
  <c r="AK133" i="3" s="1"/>
  <c r="AJ134" i="3"/>
  <c r="AK134" i="3" s="1"/>
  <c r="AJ135" i="3"/>
  <c r="AK135" i="3" s="1"/>
  <c r="AJ136" i="3"/>
  <c r="AK136" i="3" s="1"/>
  <c r="AJ137" i="3"/>
  <c r="AK137" i="3" s="1"/>
  <c r="AJ138" i="3"/>
  <c r="AK138" i="3" s="1"/>
  <c r="AJ139" i="3"/>
  <c r="AK139" i="3" s="1"/>
  <c r="AJ140" i="3"/>
  <c r="AK140" i="3" s="1"/>
  <c r="AJ141" i="3"/>
  <c r="AK141" i="3" s="1"/>
  <c r="AJ142" i="3"/>
  <c r="AK142" i="3" s="1"/>
  <c r="AJ143" i="3"/>
  <c r="AK143" i="3" s="1"/>
  <c r="AJ144" i="3"/>
  <c r="AK144" i="3" s="1"/>
  <c r="AJ145" i="3"/>
  <c r="AK145" i="3" s="1"/>
  <c r="AJ146" i="3"/>
  <c r="AK146" i="3" s="1"/>
  <c r="AJ147" i="3"/>
  <c r="AK147" i="3" s="1"/>
  <c r="AJ148" i="3"/>
  <c r="AK148" i="3" s="1"/>
  <c r="AJ149" i="3"/>
  <c r="AK149" i="3" s="1"/>
  <c r="AJ150" i="3"/>
  <c r="AK150" i="3" s="1"/>
  <c r="AJ151" i="3"/>
  <c r="AK151" i="3" s="1"/>
  <c r="AJ152" i="3"/>
  <c r="AK152" i="3" s="1"/>
  <c r="AJ153" i="3"/>
  <c r="AK153" i="3" s="1"/>
  <c r="AK186" i="3"/>
  <c r="AK187" i="3"/>
  <c r="AK189" i="3"/>
  <c r="AK191" i="3"/>
  <c r="AK194" i="3"/>
  <c r="AK195" i="3"/>
  <c r="AK198" i="3"/>
  <c r="AK199" i="3"/>
  <c r="AK202" i="3"/>
  <c r="AK203" i="3"/>
  <c r="AK206" i="3"/>
  <c r="AK207" i="3"/>
  <c r="AK209" i="3"/>
  <c r="AK210" i="3"/>
  <c r="AK211" i="3"/>
  <c r="AK214" i="3"/>
  <c r="AK215" i="3"/>
  <c r="AK218" i="3"/>
  <c r="AK219" i="3"/>
  <c r="AK221" i="3"/>
  <c r="AK222" i="3"/>
  <c r="AK223" i="3"/>
  <c r="AK226" i="3"/>
  <c r="AK227" i="3"/>
  <c r="AK230" i="3"/>
  <c r="AK231" i="3"/>
  <c r="AK234" i="3"/>
  <c r="AK235" i="3"/>
  <c r="AK238" i="3"/>
  <c r="AK239" i="3"/>
  <c r="AK241" i="3"/>
  <c r="AK242" i="3"/>
  <c r="AK243" i="3"/>
  <c r="AJ6" i="3"/>
  <c r="AK6" i="3" s="1"/>
  <c r="F92" i="3" l="1"/>
  <c r="G92" i="3"/>
  <c r="F93" i="3"/>
  <c r="G93" i="3"/>
  <c r="G94" i="3"/>
  <c r="G95" i="3"/>
  <c r="F96" i="3"/>
  <c r="G96" i="3"/>
  <c r="F97" i="3"/>
  <c r="G97" i="3"/>
  <c r="G98" i="3"/>
  <c r="G99" i="3"/>
  <c r="G244" i="3" l="1"/>
  <c r="F24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<sst xmlns="http://schemas.openxmlformats.org/spreadsheetml/2006/main" count="5371" uniqueCount="425">
  <si>
    <t>Rev</t>
  </si>
  <si>
    <t>User</t>
  </si>
  <si>
    <t>Date</t>
  </si>
  <si>
    <t>Desciption</t>
  </si>
  <si>
    <t>Column1</t>
  </si>
  <si>
    <t>ACH</t>
  </si>
  <si>
    <t>Created Document</t>
  </si>
  <si>
    <t>Added Seal Type, Flange Rating, Lead Time</t>
  </si>
  <si>
    <t>Rounded up all weights with decimals</t>
  </si>
  <si>
    <t>Reduced D1 &amp; D2 dimension to 2 decimal places, Changed WithSensor column wording, Replaced "B1+B2" formulas with only numbers, &amp; Added Drawing Key</t>
  </si>
  <si>
    <t>Changed attribute type of dimensions from "text" to "double"</t>
  </si>
  <si>
    <t>SW</t>
  </si>
  <si>
    <t>Updated CRIE 10-1 with correct new voltage data and correct HP</t>
  </si>
  <si>
    <t>Updated CRIE 10-1 &amp; 10-2 HP</t>
  </si>
  <si>
    <t>Added missing CRIE 20 (460-480V), relabeled some models, &amp; replaced 440-480 voltage with 460-480</t>
  </si>
  <si>
    <t>Updated pricing for 2017</t>
  </si>
  <si>
    <t>Updated drawing key.</t>
  </si>
  <si>
    <t>7.5, 10, and 15HP models updated for SaVer2 motors (PN only)</t>
  </si>
  <si>
    <t>Updated PN for motor sizes below and 2018 Pricing.</t>
  </si>
  <si>
    <t>Massimo Bolis</t>
  </si>
  <si>
    <t>Created new spreadsheet for BoosterpaQ implementation</t>
  </si>
  <si>
    <t>Added 2 Columns for BoosterpaQ (highlighted in yellow) and changed HP formatting (period instead of comma)</t>
  </si>
  <si>
    <t>Mid-year Price Update</t>
  </si>
  <si>
    <t>Export Set-up</t>
  </si>
  <si>
    <t>PSD v1.2</t>
  </si>
  <si>
    <t>CRIE_StdPumps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</si>
  <si>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</si>
  <si>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</si>
  <si>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</si>
  <si>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</si>
  <si>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</si>
  <si>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</si>
  <si>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</si>
  <si>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</si>
  <si>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</si>
  <si>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</si>
  <si>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</si>
  <si>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</si>
  <si>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</si>
  <si>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</si>
  <si>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</si>
  <si>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Construction</t>
  </si>
  <si>
    <t>Flanges</t>
  </si>
  <si>
    <t>FlangeDim</t>
  </si>
  <si>
    <t>FlangeRating</t>
  </si>
  <si>
    <t>Enclosure</t>
  </si>
  <si>
    <t>Leadtime</t>
  </si>
  <si>
    <t>SensorRange</t>
  </si>
  <si>
    <t>WithSensor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</si>
  <si>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</si>
  <si>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</si>
  <si>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</si>
  <si>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</si>
  <si>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</si>
  <si>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</si>
  <si>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</si>
  <si>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Y/N</t>
  </si>
  <si>
    <t>[START]</t>
  </si>
  <si>
    <t>CRIE</t>
  </si>
  <si>
    <t>CRIE 1-4</t>
  </si>
  <si>
    <t>CR1</t>
  </si>
  <si>
    <t>HQQE</t>
  </si>
  <si>
    <t>200-240</t>
  </si>
  <si>
    <t>CRIE1</t>
  </si>
  <si>
    <t>316 stainless steel/304 stainless steel</t>
  </si>
  <si>
    <t>Oval flanges</t>
  </si>
  <si>
    <t>1"</t>
  </si>
  <si>
    <t>NPT</t>
  </si>
  <si>
    <t>TEFC</t>
  </si>
  <si>
    <t>0-145 psi</t>
  </si>
  <si>
    <t>PS-Y</t>
  </si>
  <si>
    <t>PS-Blank</t>
  </si>
  <si>
    <t>CRIE 1-6</t>
  </si>
  <si>
    <t>CRIE 1-9</t>
  </si>
  <si>
    <t>0-232 psi</t>
  </si>
  <si>
    <t>CRIE 1-13</t>
  </si>
  <si>
    <t>CRIE 1-17</t>
  </si>
  <si>
    <t>0-362 psi</t>
  </si>
  <si>
    <t>ConTab_CRIE_001</t>
  </si>
  <si>
    <t>CRIE 10-1</t>
  </si>
  <si>
    <t>56C</t>
  </si>
  <si>
    <t>CRIE10</t>
  </si>
  <si>
    <t>ANSI flanges</t>
  </si>
  <si>
    <t>2"</t>
  </si>
  <si>
    <t>300#</t>
  </si>
  <si>
    <t>6  Weeks</t>
  </si>
  <si>
    <t>0-87 psi</t>
  </si>
  <si>
    <t>ConTab_CRIE_002</t>
  </si>
  <si>
    <t>ConTab_CRIE_003</t>
  </si>
  <si>
    <t>CRIE 10-1_208-230V</t>
  </si>
  <si>
    <t>1.5</t>
  </si>
  <si>
    <t>208-230</t>
  </si>
  <si>
    <t>ConTab_CRIE_004</t>
  </si>
  <si>
    <t>ConTab_CRIE_005</t>
  </si>
  <si>
    <t>460-480</t>
  </si>
  <si>
    <t>ConTab_CRIE_006</t>
  </si>
  <si>
    <t>ConTab_CRIE_007</t>
  </si>
  <si>
    <t>CRIE 10-2_200-240V</t>
  </si>
  <si>
    <t>ConTab_CRIE_008</t>
  </si>
  <si>
    <t>ConTab_CRIE_009</t>
  </si>
  <si>
    <t>CRIE 10-2</t>
  </si>
  <si>
    <t>ConTab_CRIE_010</t>
  </si>
  <si>
    <t>ConTab_CRIE_011</t>
  </si>
  <si>
    <t>ConTab_CRIE_012</t>
  </si>
  <si>
    <t>ConTab_CRIE_013</t>
  </si>
  <si>
    <t>CRIE 10-4</t>
  </si>
  <si>
    <t>182TC</t>
  </si>
  <si>
    <t>ConTab_CRIE_014</t>
  </si>
  <si>
    <t>ConTab_CRIE_015</t>
  </si>
  <si>
    <t>ConTab_CRIE_016</t>
  </si>
  <si>
    <t>ConTab_CRIE_017</t>
  </si>
  <si>
    <t>CRIE 10-6</t>
  </si>
  <si>
    <t>ConTab_CRIE_018</t>
  </si>
  <si>
    <t>ConTab_CRIE_019</t>
  </si>
  <si>
    <t>ConTab_CRIE_020</t>
  </si>
  <si>
    <t>ConTab_CRIE_021</t>
  </si>
  <si>
    <t>CRIE 10-8</t>
  </si>
  <si>
    <t>7.5</t>
  </si>
  <si>
    <t>213TC</t>
  </si>
  <si>
    <t>ConTab_CRIE_022</t>
  </si>
  <si>
    <t>ConTab_CRIE_023</t>
  </si>
  <si>
    <t>ConTab_CRIE_024</t>
  </si>
  <si>
    <t>ConTab_CRIE_025</t>
  </si>
  <si>
    <t>CRIE 10-10</t>
  </si>
  <si>
    <t>ConTab_CRIE_026</t>
  </si>
  <si>
    <t>ConTab_CRIE_027</t>
  </si>
  <si>
    <t>ConTab_CRIE_028</t>
  </si>
  <si>
    <t>ConTab_CRIE_029</t>
  </si>
  <si>
    <t>CRIE 10-12</t>
  </si>
  <si>
    <t>ConTab_CRIE_030</t>
  </si>
  <si>
    <t>ConTab_CRIE_031</t>
  </si>
  <si>
    <t>CRIE 10-14</t>
  </si>
  <si>
    <t>254TC</t>
  </si>
  <si>
    <t>ConTab_CRIE_032</t>
  </si>
  <si>
    <t>ConTab_CRIE_033</t>
  </si>
  <si>
    <t>CRIE 10-17</t>
  </si>
  <si>
    <t>0-580 psi</t>
  </si>
  <si>
    <t>ConTab_CRIE_034</t>
  </si>
  <si>
    <t>ConTab_CRIE_035</t>
  </si>
  <si>
    <t>CRIE 15-1</t>
  </si>
  <si>
    <t>CRIE15</t>
  </si>
  <si>
    <t>ConTab_CRIE_036</t>
  </si>
  <si>
    <t>ConTab_CRIE_037</t>
  </si>
  <si>
    <t>ConTab_CRIE_038</t>
  </si>
  <si>
    <t>ConTab_CRIE_039</t>
  </si>
  <si>
    <t>ConTab_CRIE_040</t>
  </si>
  <si>
    <t>ConTab_CRIE_041</t>
  </si>
  <si>
    <t>CRIE 15-2</t>
  </si>
  <si>
    <t>ConTab_CRIE_042</t>
  </si>
  <si>
    <t>ConTab_CRIE_043</t>
  </si>
  <si>
    <t>ConTab_CRIE_044</t>
  </si>
  <si>
    <t>ConTab_CRIE_045</t>
  </si>
  <si>
    <t>CRIE 15-3</t>
  </si>
  <si>
    <t>ConTab_CRIE_046</t>
  </si>
  <si>
    <t>ConTab_CRIE_047</t>
  </si>
  <si>
    <t>CRIE 15-4</t>
  </si>
  <si>
    <t>ConTab_CRIE_048</t>
  </si>
  <si>
    <t>ConTab_CRIE_049</t>
  </si>
  <si>
    <t>ConTab_CRIE_050</t>
  </si>
  <si>
    <t>ConTab_CRIE_051</t>
  </si>
  <si>
    <t>CRIE 15-5</t>
  </si>
  <si>
    <t>ConTab_CRIE_052</t>
  </si>
  <si>
    <t>ConTab_CRIE_053</t>
  </si>
  <si>
    <t>CRIE 15-6</t>
  </si>
  <si>
    <t>ConTab_CRIE_054</t>
  </si>
  <si>
    <t>ConTab_CRIE_055</t>
  </si>
  <si>
    <t>CRIE 15-8</t>
  </si>
  <si>
    <t>ConTab_CRIE_056</t>
  </si>
  <si>
    <t>ConTab_CRIE_057</t>
  </si>
  <si>
    <t>CRIE 15-10</t>
  </si>
  <si>
    <t>ConTab_CRIE_058</t>
  </si>
  <si>
    <t>ConTab_CRIE_059</t>
  </si>
  <si>
    <t>CRIE 15-12</t>
  </si>
  <si>
    <t>284TC</t>
  </si>
  <si>
    <t>ConTab_CRIE_060</t>
  </si>
  <si>
    <t>ConTab_CRIE_061</t>
  </si>
  <si>
    <t>CRIE 20-1</t>
  </si>
  <si>
    <t>CRIE20</t>
  </si>
  <si>
    <t>ConTab_CRIE_062</t>
  </si>
  <si>
    <t>ConTab_CRIE_063</t>
  </si>
  <si>
    <t>ConTab_CRIE_064</t>
  </si>
  <si>
    <t>ConTab_CRIE_065</t>
  </si>
  <si>
    <t>CRIE 20-2</t>
  </si>
  <si>
    <t>ConTab_CRIE_066</t>
  </si>
  <si>
    <t>ConTab_CRIE_067</t>
  </si>
  <si>
    <t>ConTab_CRIE_068</t>
  </si>
  <si>
    <t>ConTab_CRIE_069</t>
  </si>
  <si>
    <t>CRIE 20-3</t>
  </si>
  <si>
    <t>ConTab_CRIE_070</t>
  </si>
  <si>
    <t>ConTab_CRIE_071</t>
  </si>
  <si>
    <t>ConTab_CRIE_072</t>
  </si>
  <si>
    <t>ConTab_CRIE_073</t>
  </si>
  <si>
    <t>CRIE 20-4</t>
  </si>
  <si>
    <t>ConTab_CRIE_074</t>
  </si>
  <si>
    <t>ConTab_CRIE_075</t>
  </si>
  <si>
    <t>CRIE 20-5</t>
  </si>
  <si>
    <t>ConTab_CRIE_076</t>
  </si>
  <si>
    <t>ConTab_CRIE_077</t>
  </si>
  <si>
    <t>CRIE 20-6</t>
  </si>
  <si>
    <t>ConTab_CRIE_078</t>
  </si>
  <si>
    <t>ConTab_CRIE_079</t>
  </si>
  <si>
    <t>CRIE 20-8</t>
  </si>
  <si>
    <t>ConTab_CRIE_080</t>
  </si>
  <si>
    <t>ConTab_CRIE_081</t>
  </si>
  <si>
    <t>CRIE 20-10</t>
  </si>
  <si>
    <t>ConTab_CRIE_082</t>
  </si>
  <si>
    <t>Y:\Allen's CKB Exports\CRIE_StdPumps.xml</t>
  </si>
  <si>
    <t>B1</t>
  </si>
  <si>
    <t>B2</t>
  </si>
  <si>
    <t>D1</t>
  </si>
  <si>
    <t>D2</t>
  </si>
  <si>
    <t>B1_B2</t>
  </si>
  <si>
    <t>CAD</t>
  </si>
  <si>
    <t>DrawingKey</t>
  </si>
  <si>
    <t>B1 + B2</t>
  </si>
  <si>
    <t>Image</t>
  </si>
  <si>
    <t>Page</t>
  </si>
  <si>
    <t>CRE10_CRE15_CRE20_ANSI.gif</t>
  </si>
  <si>
    <t/>
  </si>
  <si>
    <t>CRIE 1-10</t>
  </si>
  <si>
    <t>CRIE 1-15</t>
  </si>
  <si>
    <t>CR3</t>
  </si>
  <si>
    <t>CR5</t>
  </si>
  <si>
    <t>CRIE3</t>
  </si>
  <si>
    <t>CRIE5</t>
  </si>
  <si>
    <t>440-480</t>
  </si>
  <si>
    <t>CRIE 3-2</t>
  </si>
  <si>
    <t>CRIE 3-4</t>
  </si>
  <si>
    <t>CRIE 3-5</t>
  </si>
  <si>
    <t>CRIE 3-8</t>
  </si>
  <si>
    <t>CRIE 3-11</t>
  </si>
  <si>
    <t>CR10</t>
  </si>
  <si>
    <t>CRIE 3-6</t>
  </si>
  <si>
    <t>CRIE 3-9</t>
  </si>
  <si>
    <t>CRIE 3-12</t>
  </si>
  <si>
    <t>CRIE 3-15</t>
  </si>
  <si>
    <t>CRIE 3-17</t>
  </si>
  <si>
    <t>CRIE 5-2</t>
  </si>
  <si>
    <t>CRIE 5-4</t>
  </si>
  <si>
    <t>CRIE 5-5</t>
  </si>
  <si>
    <t>1 1/4"</t>
  </si>
  <si>
    <t>CRIE 5-3</t>
  </si>
  <si>
    <t>CRIE 5-6</t>
  </si>
  <si>
    <t>CRIE 5-9</t>
  </si>
  <si>
    <t>CRIE 5-13</t>
  </si>
  <si>
    <t>CRIE 5-16</t>
  </si>
  <si>
    <t>CR15</t>
  </si>
  <si>
    <t>CR20</t>
  </si>
  <si>
    <t>CRIE 20-7</t>
  </si>
  <si>
    <t>ConTab_CRIE_083</t>
  </si>
  <si>
    <t>ConTab_CRIE_084</t>
  </si>
  <si>
    <t>ConTab_CRIE_085</t>
  </si>
  <si>
    <t>ConTab_CRIE_086</t>
  </si>
  <si>
    <t>ConTab_CRIE_087</t>
  </si>
  <si>
    <t>ConTab_CRIE_088</t>
  </si>
  <si>
    <t>ConTab_CRIE_089</t>
  </si>
  <si>
    <t>ConTab_CRIE_090</t>
  </si>
  <si>
    <t>ConTab_CRIE_091</t>
  </si>
  <si>
    <t>ConTab_CRIE_092</t>
  </si>
  <si>
    <t>ConTab_CRIE_093</t>
  </si>
  <si>
    <t>ConTab_CRIE_094</t>
  </si>
  <si>
    <t>ConTab_CRIE_095</t>
  </si>
  <si>
    <t>ConTab_CRIE_096</t>
  </si>
  <si>
    <t>ConTab_CRIE_097</t>
  </si>
  <si>
    <t>ConTab_CRIE_098</t>
  </si>
  <si>
    <t>ConTab_CRIE_099</t>
  </si>
  <si>
    <t>ConTab_CRIE_100</t>
  </si>
  <si>
    <t>ConTab_CRIE_101</t>
  </si>
  <si>
    <t>ConTab_CRIE_102</t>
  </si>
  <si>
    <t>ConTab_CRIE_103</t>
  </si>
  <si>
    <t>ConTab_CRIE_104</t>
  </si>
  <si>
    <t>ConTab_CRIE_105</t>
  </si>
  <si>
    <t>ConTab_CRIE_106</t>
  </si>
  <si>
    <t>ConTab_CRIE_107</t>
  </si>
  <si>
    <t>ConTab_CRIE_108</t>
  </si>
  <si>
    <t>ConTab_CRIE_109</t>
  </si>
  <si>
    <t>ConTab_CRIE_110</t>
  </si>
  <si>
    <t>ConTab_CRIE_111</t>
  </si>
  <si>
    <t>ConTab_CRIE_112</t>
  </si>
  <si>
    <t>ConTab_CRIE_113</t>
  </si>
  <si>
    <t>ConTab_CRIE_114</t>
  </si>
  <si>
    <t>ConTab_CRIE_115</t>
  </si>
  <si>
    <t>ConTab_CRIE_116</t>
  </si>
  <si>
    <t>ConTab_CRIE_117</t>
  </si>
  <si>
    <t>ConTab_CRIE_118</t>
  </si>
  <si>
    <t>ConTab_CRIE_119</t>
  </si>
  <si>
    <t>ConTab_CRIE_120</t>
  </si>
  <si>
    <t>ConTab_CRIE_121</t>
  </si>
  <si>
    <t>ConTab_CRIE_122</t>
  </si>
  <si>
    <t>ConTab_CRIE_123</t>
  </si>
  <si>
    <t>ConTab_CRIE_124</t>
  </si>
  <si>
    <t>ConTab_CRIE_125</t>
  </si>
  <si>
    <t>ConTab_CRIE_126</t>
  </si>
  <si>
    <t>ConTab_CRIE_127</t>
  </si>
  <si>
    <t>ConTab_CRIE_128</t>
  </si>
  <si>
    <t>ConTab_CRIE_129</t>
  </si>
  <si>
    <t>ConTab_CRIE_130</t>
  </si>
  <si>
    <t>ConTab_CRIE_131</t>
  </si>
  <si>
    <t>ConTab_CRIE_132</t>
  </si>
  <si>
    <t>ConTab_CRIE_133</t>
  </si>
  <si>
    <t>ConTab_CRIE_134</t>
  </si>
  <si>
    <t>ConTab_CRIE_135</t>
  </si>
  <si>
    <t>ConTab_CRIE_136</t>
  </si>
  <si>
    <t>ConTab_CRIE_137</t>
  </si>
  <si>
    <t>ConTab_CRIE_138</t>
  </si>
  <si>
    <t>ConTab_CRIE_139</t>
  </si>
  <si>
    <t>ConTab_CRIE_140</t>
  </si>
  <si>
    <t>ConTab_CRIE_141</t>
  </si>
  <si>
    <t>ConTab_CRIE_142</t>
  </si>
  <si>
    <t>ConTab_CRIE_143</t>
  </si>
  <si>
    <t>ConTab_CRIE_144</t>
  </si>
  <si>
    <t>ConTab_CRIE_145</t>
  </si>
  <si>
    <t>ConTab_CRIE_146</t>
  </si>
  <si>
    <t>ConTab_CRIE_147</t>
  </si>
  <si>
    <t>ConTab_CRIE_148</t>
  </si>
  <si>
    <t>ConTab_CRIE_149</t>
  </si>
  <si>
    <t>ConTab_CRIE_150</t>
  </si>
  <si>
    <t>ConTab_CRIE_151</t>
  </si>
  <si>
    <t>ConTab_CRIE_152</t>
  </si>
  <si>
    <t>ConTab_CRIE_153</t>
  </si>
  <si>
    <t>ConTab_CRIE_154</t>
  </si>
  <si>
    <t>ConTab_CRIE_155</t>
  </si>
  <si>
    <t>ConTab_CRIE_156</t>
  </si>
  <si>
    <t>ConTab_CRIE_157</t>
  </si>
  <si>
    <t>ConTab_CRIE_158</t>
  </si>
  <si>
    <t>ConTab_CRIE_159</t>
  </si>
  <si>
    <t>ConTab_CRIE_160</t>
  </si>
  <si>
    <t>ConTab_CRIE_161</t>
  </si>
  <si>
    <t>ConTab_CRIE_162</t>
  </si>
  <si>
    <t>ConTab_CRIE_163</t>
  </si>
  <si>
    <t>ConTab_CRIE_164</t>
  </si>
  <si>
    <t>ConTab_CRIE_165</t>
  </si>
  <si>
    <t>ConTab_CRIE_166</t>
  </si>
  <si>
    <t>ConTab_CRIE_167</t>
  </si>
  <si>
    <t>ConTab_CRIE_168</t>
  </si>
  <si>
    <t>ConTab_CRIE_169</t>
  </si>
  <si>
    <t>ConTab_CRIE_170</t>
  </si>
  <si>
    <t>ConTab_CRIE_171</t>
  </si>
  <si>
    <t>ConTab_CRIE_172</t>
  </si>
  <si>
    <t>ConTab_CRIE_173</t>
  </si>
  <si>
    <t>ConTab_CRIE_174</t>
  </si>
  <si>
    <t>ConTab_CRIE_175</t>
  </si>
  <si>
    <t>ConTab_CRIE_176</t>
  </si>
  <si>
    <t>ConTab_CRIE_177</t>
  </si>
  <si>
    <t>ConTab_CRIE_178</t>
  </si>
  <si>
    <t>ConTab_CRIE_179</t>
  </si>
  <si>
    <t>ConTab_CRIE_180</t>
  </si>
  <si>
    <t>ConTab_CRIE_181</t>
  </si>
  <si>
    <t>ConTab_CRIE_182</t>
  </si>
  <si>
    <t>ConTab_CRIE_183</t>
  </si>
  <si>
    <t>ConTab_CRIE_184</t>
  </si>
  <si>
    <t>ConTab_CRIE_185</t>
  </si>
  <si>
    <t>ConTab_CRIE_186</t>
  </si>
  <si>
    <t>ConTab_CRIE_187</t>
  </si>
  <si>
    <t>ConTab_CRIE_188</t>
  </si>
  <si>
    <t>ConTab_CRIE_189</t>
  </si>
  <si>
    <t>ConTab_CRIE_190</t>
  </si>
  <si>
    <t>ConTab_CRIE_191</t>
  </si>
  <si>
    <t>ConTab_CRIE_192</t>
  </si>
  <si>
    <t>ConTab_CRIE_193</t>
  </si>
  <si>
    <t>ConTab_CRIE_194</t>
  </si>
  <si>
    <t>ConTab_CRIE_195</t>
  </si>
  <si>
    <t>ConTab_CRIE_196</t>
  </si>
  <si>
    <t>ConTab_CRIE_197</t>
  </si>
  <si>
    <t>ConTab_CRIE_198</t>
  </si>
  <si>
    <t>ConTab_CRIE_199</t>
  </si>
  <si>
    <t>ConTab_CRIE_200</t>
  </si>
  <si>
    <t>ConTab_CRIE_201</t>
  </si>
  <si>
    <t>ConTab_CRIE_202</t>
  </si>
  <si>
    <t>ConTab_CRIE_203</t>
  </si>
  <si>
    <t>ConTab_CRIE_204</t>
  </si>
  <si>
    <t>ConTab_CRIE_205</t>
  </si>
  <si>
    <t>ConTab_CRIE_206</t>
  </si>
  <si>
    <t>ConTab_CRIE_207</t>
  </si>
  <si>
    <t>ConTab_CRIE_208</t>
  </si>
  <si>
    <t>ConTab_CRIE_209</t>
  </si>
  <si>
    <t>ConTab_CRIE_210</t>
  </si>
  <si>
    <t>ConTab_CRIE_211</t>
  </si>
  <si>
    <t>ConTab_CRIE_212</t>
  </si>
  <si>
    <t>ConTab_CRIE_213</t>
  </si>
  <si>
    <t>ConTab_CRIE_214</t>
  </si>
  <si>
    <t>ConTab_CRIE_215</t>
  </si>
  <si>
    <t>ConTab_CRIE_216</t>
  </si>
  <si>
    <t>ConTab_CRIE_217</t>
  </si>
  <si>
    <t>ConTab_CRIE_218</t>
  </si>
  <si>
    <t>ConTab_CRIE_219</t>
  </si>
  <si>
    <t>ConTab_CRIE_220</t>
  </si>
  <si>
    <t>ConTab_CRIE_221</t>
  </si>
  <si>
    <t>ConTab_CRIE_222</t>
  </si>
  <si>
    <t>ConTab_CRIE_223</t>
  </si>
  <si>
    <t>ConTab_CRIE_224</t>
  </si>
  <si>
    <t>ConTab_CRIE_225</t>
  </si>
  <si>
    <t>ConTab_CRIE_226</t>
  </si>
  <si>
    <t>ConTab_CRIE_227</t>
  </si>
  <si>
    <t>ConTab_CRIE_228</t>
  </si>
  <si>
    <t>ConTab_CRIE_229</t>
  </si>
  <si>
    <t>ConTab_CRIE_230</t>
  </si>
  <si>
    <t>ConTab_CRIE_231</t>
  </si>
  <si>
    <t>ConTab_CRIE_232</t>
  </si>
  <si>
    <t>ConTab_CRIE_233</t>
  </si>
  <si>
    <t>ConTab_CRIE_234</t>
  </si>
  <si>
    <t>ConTab_CRIE_235</t>
  </si>
  <si>
    <t>ConTab_CRIE_236</t>
  </si>
  <si>
    <t>ConTab_CRIE_237</t>
  </si>
  <si>
    <t>ConTab_CRIE_238</t>
  </si>
  <si>
    <t>S. Dhuka</t>
  </si>
  <si>
    <t>Added Oval flanged versions</t>
  </si>
  <si>
    <t>PN</t>
  </si>
  <si>
    <t>Updated 2019 pricing</t>
  </si>
  <si>
    <t>2020 List price</t>
  </si>
  <si>
    <t>PSS</t>
  </si>
  <si>
    <t>Updated 2020 pricing</t>
  </si>
  <si>
    <t>MTL_GRP</t>
  </si>
  <si>
    <t>CIE15</t>
  </si>
  <si>
    <t>CIE20</t>
  </si>
  <si>
    <t>Desc</t>
  </si>
  <si>
    <t>Material Group</t>
  </si>
  <si>
    <t>Mtl_Grp</t>
  </si>
  <si>
    <t>Added MTL_GRP</t>
  </si>
  <si>
    <t>Updated 2021 pricing</t>
  </si>
  <si>
    <t>Mid 2021</t>
  </si>
  <si>
    <t>Updated mid year 2021 pricing</t>
  </si>
  <si>
    <t>C:\Users\57299\OneDrive - Grundfos\CRIE_StdPumps20Dec21.xml</t>
  </si>
  <si>
    <t>2022 List Prices</t>
  </si>
  <si>
    <t>Updated with 2022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</si>
</sst>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2" borderId="2" xfId="1" applyFill="1" applyBorder="1" applyAlignment="1">
      <alignment horizontal="left"/>
    </xf>
    <xf numFmtId="9" fontId="0" fillId="0" borderId="0" xfId="5" applyFont="1"/>
    <xf numFmtId="0" fontId="0" fillId="0" borderId="0" xfId="0" applyAlignment="1">
      <alignment horizontal="center"/>
    </xf>
  </cellXfs>
  <cellStyles count="6">
    <cellStyle name="Currency 4" xfId="3" xr:uid="{00000000-0005-0000-0000-000000000000}"/>
    <cellStyle name="Hyperlink" xfId="1" builtinId="8"/>
    <cellStyle name="Normal" xfId="0" builtinId="0"/>
    <cellStyle name="Normal 3 3" xfId="2" xr:uid="{00000000-0005-0000-0000-000003000000}"/>
    <cellStyle name="Normal 4 2" xfId="4" xr:uid="{00000000-0005-0000-0000-000004000000}"/>
    <cellStyle name="Percent" xfId="5" builtinId="5"/>
  </cellStyles>
  <dxfs count="7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12</xdr:row>
      <xdr:rowOff>190500</xdr:rowOff>
    </xdr:from>
    <xdr:to>
      <xdr:col>3</xdr:col>
      <xdr:colOff>3818415</xdr:colOff>
      <xdr:row>12</xdr:row>
      <xdr:rowOff>546056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15EC1-590C-4AAF-A153-4B81FC09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2385060"/>
          <a:ext cx="3800000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2" name="Text Box 18" hidden="1">
          <a:extLst>
            <a:ext uri="{FF2B5EF4-FFF2-40B4-BE49-F238E27FC236}">
              <a16:creationId xmlns:a16="http://schemas.microsoft.com/office/drawing/2014/main" id="{AAFFD32D-000A-432A-9E88-19400A866721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3" name="Text Box 19" hidden="1">
          <a:extLst>
            <a:ext uri="{FF2B5EF4-FFF2-40B4-BE49-F238E27FC236}">
              <a16:creationId xmlns:a16="http://schemas.microsoft.com/office/drawing/2014/main" id="{29BCCFB6-DC8B-43A7-9BA3-C27564EE8CB0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4" name="Text Box 20" hidden="1">
          <a:extLst>
            <a:ext uri="{FF2B5EF4-FFF2-40B4-BE49-F238E27FC236}">
              <a16:creationId xmlns:a16="http://schemas.microsoft.com/office/drawing/2014/main" id="{479620D3-74BE-4236-8A7B-B28B2472C51D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5" name="Text Box 21" hidden="1">
          <a:extLst>
            <a:ext uri="{FF2B5EF4-FFF2-40B4-BE49-F238E27FC236}">
              <a16:creationId xmlns:a16="http://schemas.microsoft.com/office/drawing/2014/main" id="{C0E0FCAA-89F0-4895-BC87-B3B650E4D12F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6" name="Text Box 22" hidden="1">
          <a:extLst>
            <a:ext uri="{FF2B5EF4-FFF2-40B4-BE49-F238E27FC236}">
              <a16:creationId xmlns:a16="http://schemas.microsoft.com/office/drawing/2014/main" id="{AB6DB6E9-D1BB-4683-9095-F85D31B606C2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7" name="Text Box 38" hidden="1">
          <a:extLst>
            <a:ext uri="{FF2B5EF4-FFF2-40B4-BE49-F238E27FC236}">
              <a16:creationId xmlns:a16="http://schemas.microsoft.com/office/drawing/2014/main" id="{757FE871-9673-4BB0-AC66-CF0CE7981352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8" name="Text Box 39" hidden="1">
          <a:extLst>
            <a:ext uri="{FF2B5EF4-FFF2-40B4-BE49-F238E27FC236}">
              <a16:creationId xmlns:a16="http://schemas.microsoft.com/office/drawing/2014/main" id="{3635CE70-462B-4A28-9AA6-3C33AE4BAA89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9" name="Text Box 40" hidden="1">
          <a:extLst>
            <a:ext uri="{FF2B5EF4-FFF2-40B4-BE49-F238E27FC236}">
              <a16:creationId xmlns:a16="http://schemas.microsoft.com/office/drawing/2014/main" id="{C0392079-EB2E-4A6A-96AC-1ABB563C1AE4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10" name="Text Box 41" hidden="1">
          <a:extLst>
            <a:ext uri="{FF2B5EF4-FFF2-40B4-BE49-F238E27FC236}">
              <a16:creationId xmlns:a16="http://schemas.microsoft.com/office/drawing/2014/main" id="{4D40E117-C645-4C16-82E5-A8B6E8817136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9525</xdr:colOff>
      <xdr:row>109</xdr:row>
      <xdr:rowOff>0</xdr:rowOff>
    </xdr:to>
    <xdr:sp macro="" textlink="">
      <xdr:nvSpPr>
        <xdr:cNvPr id="11" name="Text Box 42" hidden="1">
          <a:extLst>
            <a:ext uri="{FF2B5EF4-FFF2-40B4-BE49-F238E27FC236}">
              <a16:creationId xmlns:a16="http://schemas.microsoft.com/office/drawing/2014/main" id="{AC71F10B-E702-4E6E-8D54-0AD89700387A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2" name="Text Box 18" hidden="1">
          <a:extLst>
            <a:ext uri="{FF2B5EF4-FFF2-40B4-BE49-F238E27FC236}">
              <a16:creationId xmlns:a16="http://schemas.microsoft.com/office/drawing/2014/main" id="{671A2B1F-D5C1-4D51-A86C-4D60230C07E5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3" name="Text Box 19" hidden="1">
          <a:extLst>
            <a:ext uri="{FF2B5EF4-FFF2-40B4-BE49-F238E27FC236}">
              <a16:creationId xmlns:a16="http://schemas.microsoft.com/office/drawing/2014/main" id="{D05FB320-980B-44A6-994E-C1AA72B3BC5C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4" name="Text Box 20" hidden="1">
          <a:extLst>
            <a:ext uri="{FF2B5EF4-FFF2-40B4-BE49-F238E27FC236}">
              <a16:creationId xmlns:a16="http://schemas.microsoft.com/office/drawing/2014/main" id="{9723898F-DC34-49B1-9179-264AEBE2946A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5" name="Text Box 21" hidden="1">
          <a:extLst>
            <a:ext uri="{FF2B5EF4-FFF2-40B4-BE49-F238E27FC236}">
              <a16:creationId xmlns:a16="http://schemas.microsoft.com/office/drawing/2014/main" id="{4200EF41-3F64-4C2C-BD6E-E31EB279908B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6" name="Text Box 22" hidden="1">
          <a:extLst>
            <a:ext uri="{FF2B5EF4-FFF2-40B4-BE49-F238E27FC236}">
              <a16:creationId xmlns:a16="http://schemas.microsoft.com/office/drawing/2014/main" id="{86851916-8B71-4CA6-98D3-F660E4C2C08F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7" name="Text Box 38" hidden="1">
          <a:extLst>
            <a:ext uri="{FF2B5EF4-FFF2-40B4-BE49-F238E27FC236}">
              <a16:creationId xmlns:a16="http://schemas.microsoft.com/office/drawing/2014/main" id="{DAB372DB-8D26-4D47-A8FF-34F41C5F734D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8" name="Text Box 39" hidden="1">
          <a:extLst>
            <a:ext uri="{FF2B5EF4-FFF2-40B4-BE49-F238E27FC236}">
              <a16:creationId xmlns:a16="http://schemas.microsoft.com/office/drawing/2014/main" id="{21D49EFC-C553-4EF4-9CF6-D3455E26F051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19" name="Text Box 40" hidden="1">
          <a:extLst>
            <a:ext uri="{FF2B5EF4-FFF2-40B4-BE49-F238E27FC236}">
              <a16:creationId xmlns:a16="http://schemas.microsoft.com/office/drawing/2014/main" id="{051B5059-B901-40AA-9F61-FFCA3A68202A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20" name="Text Box 41" hidden="1">
          <a:extLst>
            <a:ext uri="{FF2B5EF4-FFF2-40B4-BE49-F238E27FC236}">
              <a16:creationId xmlns:a16="http://schemas.microsoft.com/office/drawing/2014/main" id="{7EF541E1-E698-49BD-ADFE-610667F178A2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21" name="Text Box 42" hidden="1">
          <a:extLst>
            <a:ext uri="{FF2B5EF4-FFF2-40B4-BE49-F238E27FC236}">
              <a16:creationId xmlns:a16="http://schemas.microsoft.com/office/drawing/2014/main" id="{2FB691FE-0FD9-4AFA-841D-48CE3FB766D7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2" name="Text Box 18" hidden="1">
          <a:extLst>
            <a:ext uri="{FF2B5EF4-FFF2-40B4-BE49-F238E27FC236}">
              <a16:creationId xmlns:a16="http://schemas.microsoft.com/office/drawing/2014/main" id="{F265D87D-27C7-4411-ADF6-5D0577EC0F57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3" name="Text Box 19" hidden="1">
          <a:extLst>
            <a:ext uri="{FF2B5EF4-FFF2-40B4-BE49-F238E27FC236}">
              <a16:creationId xmlns:a16="http://schemas.microsoft.com/office/drawing/2014/main" id="{81C26D8A-6D9F-4E41-818C-4B5B0EC7A73E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4" name="Text Box 20" hidden="1">
          <a:extLst>
            <a:ext uri="{FF2B5EF4-FFF2-40B4-BE49-F238E27FC236}">
              <a16:creationId xmlns:a16="http://schemas.microsoft.com/office/drawing/2014/main" id="{854DFD7E-7262-4120-9B83-CB79F494E0D5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5" name="Text Box 21" hidden="1">
          <a:extLst>
            <a:ext uri="{FF2B5EF4-FFF2-40B4-BE49-F238E27FC236}">
              <a16:creationId xmlns:a16="http://schemas.microsoft.com/office/drawing/2014/main" id="{AD774FA6-0A16-4DCB-A2D2-6EB5A985ABA0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6" name="Text Box 22" hidden="1">
          <a:extLst>
            <a:ext uri="{FF2B5EF4-FFF2-40B4-BE49-F238E27FC236}">
              <a16:creationId xmlns:a16="http://schemas.microsoft.com/office/drawing/2014/main" id="{A3978258-CBA6-48F1-86D9-584A9F67B24B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7" name="Text Box 38" hidden="1">
          <a:extLst>
            <a:ext uri="{FF2B5EF4-FFF2-40B4-BE49-F238E27FC236}">
              <a16:creationId xmlns:a16="http://schemas.microsoft.com/office/drawing/2014/main" id="{2591E00A-13BE-415D-BB61-03DD9F7C0BF0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8" name="Text Box 39" hidden="1">
          <a:extLst>
            <a:ext uri="{FF2B5EF4-FFF2-40B4-BE49-F238E27FC236}">
              <a16:creationId xmlns:a16="http://schemas.microsoft.com/office/drawing/2014/main" id="{1001C427-2BFE-4507-ADB2-2364649160F6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29" name="Text Box 40" hidden="1">
          <a:extLst>
            <a:ext uri="{FF2B5EF4-FFF2-40B4-BE49-F238E27FC236}">
              <a16:creationId xmlns:a16="http://schemas.microsoft.com/office/drawing/2014/main" id="{506BD042-C833-40E5-8A12-102DD58592D8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30" name="Text Box 41" hidden="1">
          <a:extLst>
            <a:ext uri="{FF2B5EF4-FFF2-40B4-BE49-F238E27FC236}">
              <a16:creationId xmlns:a16="http://schemas.microsoft.com/office/drawing/2014/main" id="{E12DD822-3810-4BD8-8A4F-43651AAA1C20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109</xdr:row>
      <xdr:rowOff>0</xdr:rowOff>
    </xdr:to>
    <xdr:sp macro="" textlink="">
      <xdr:nvSpPr>
        <xdr:cNvPr id="31" name="Text Box 42" hidden="1">
          <a:extLst>
            <a:ext uri="{FF2B5EF4-FFF2-40B4-BE49-F238E27FC236}">
              <a16:creationId xmlns:a16="http://schemas.microsoft.com/office/drawing/2014/main" id="{7CD5BE0D-03E1-481D-AE6A-26FC93749FCF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2" name="Text Box 18" hidden="1">
          <a:extLst>
            <a:ext uri="{FF2B5EF4-FFF2-40B4-BE49-F238E27FC236}">
              <a16:creationId xmlns:a16="http://schemas.microsoft.com/office/drawing/2014/main" id="{804318D3-7857-45AD-B679-FC7D0EE4020D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3" name="Text Box 19" hidden="1">
          <a:extLst>
            <a:ext uri="{FF2B5EF4-FFF2-40B4-BE49-F238E27FC236}">
              <a16:creationId xmlns:a16="http://schemas.microsoft.com/office/drawing/2014/main" id="{FF8F6336-8DCB-4D1F-B9F4-AE3536AE0806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4" name="Text Box 20" hidden="1">
          <a:extLst>
            <a:ext uri="{FF2B5EF4-FFF2-40B4-BE49-F238E27FC236}">
              <a16:creationId xmlns:a16="http://schemas.microsoft.com/office/drawing/2014/main" id="{AE5C44C4-1F97-45C9-AE1E-52E4168DC705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5" name="Text Box 21" hidden="1">
          <a:extLst>
            <a:ext uri="{FF2B5EF4-FFF2-40B4-BE49-F238E27FC236}">
              <a16:creationId xmlns:a16="http://schemas.microsoft.com/office/drawing/2014/main" id="{04AC868E-CA47-46A9-8EDA-F2AE35282562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6" name="Text Box 22" hidden="1">
          <a:extLst>
            <a:ext uri="{FF2B5EF4-FFF2-40B4-BE49-F238E27FC236}">
              <a16:creationId xmlns:a16="http://schemas.microsoft.com/office/drawing/2014/main" id="{693B514B-5E6B-42A3-B452-6B2992B08982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7" name="Text Box 38" hidden="1">
          <a:extLst>
            <a:ext uri="{FF2B5EF4-FFF2-40B4-BE49-F238E27FC236}">
              <a16:creationId xmlns:a16="http://schemas.microsoft.com/office/drawing/2014/main" id="{50D1C349-678F-417D-99AA-D9CF751AD866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8" name="Text Box 39" hidden="1">
          <a:extLst>
            <a:ext uri="{FF2B5EF4-FFF2-40B4-BE49-F238E27FC236}">
              <a16:creationId xmlns:a16="http://schemas.microsoft.com/office/drawing/2014/main" id="{ABD2B37B-04CE-4316-B956-E076FC3912A9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9" name="Text Box 40" hidden="1">
          <a:extLst>
            <a:ext uri="{FF2B5EF4-FFF2-40B4-BE49-F238E27FC236}">
              <a16:creationId xmlns:a16="http://schemas.microsoft.com/office/drawing/2014/main" id="{DA4A6481-DABE-4835-B3D0-C7694390F7F0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40" name="Text Box 41" hidden="1">
          <a:extLst>
            <a:ext uri="{FF2B5EF4-FFF2-40B4-BE49-F238E27FC236}">
              <a16:creationId xmlns:a16="http://schemas.microsoft.com/office/drawing/2014/main" id="{5B1CAFA8-2AD6-4756-A4EA-9D23F43401BC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41" name="Text Box 42" hidden="1">
          <a:extLst>
            <a:ext uri="{FF2B5EF4-FFF2-40B4-BE49-F238E27FC236}">
              <a16:creationId xmlns:a16="http://schemas.microsoft.com/office/drawing/2014/main" id="{72E2546F-A83E-4EF2-A936-5736120995E2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2" name="Text Box 18" hidden="1">
          <a:extLst>
            <a:ext uri="{FF2B5EF4-FFF2-40B4-BE49-F238E27FC236}">
              <a16:creationId xmlns:a16="http://schemas.microsoft.com/office/drawing/2014/main" id="{E796BBAF-E80A-421A-A4F8-07341B99F848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3" name="Text Box 19" hidden="1">
          <a:extLst>
            <a:ext uri="{FF2B5EF4-FFF2-40B4-BE49-F238E27FC236}">
              <a16:creationId xmlns:a16="http://schemas.microsoft.com/office/drawing/2014/main" id="{BBA7319D-4896-4F72-86C3-40E105E428DD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4" name="Text Box 20" hidden="1">
          <a:extLst>
            <a:ext uri="{FF2B5EF4-FFF2-40B4-BE49-F238E27FC236}">
              <a16:creationId xmlns:a16="http://schemas.microsoft.com/office/drawing/2014/main" id="{70DAB7D0-4F99-4799-8EE7-671A121BC001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5" name="Text Box 21" hidden="1">
          <a:extLst>
            <a:ext uri="{FF2B5EF4-FFF2-40B4-BE49-F238E27FC236}">
              <a16:creationId xmlns:a16="http://schemas.microsoft.com/office/drawing/2014/main" id="{E35043F1-4A52-4429-8E72-8046BD939B2F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6" name="Text Box 22" hidden="1">
          <a:extLst>
            <a:ext uri="{FF2B5EF4-FFF2-40B4-BE49-F238E27FC236}">
              <a16:creationId xmlns:a16="http://schemas.microsoft.com/office/drawing/2014/main" id="{08B95BE9-FB46-4FE8-A21E-0251FAEB0F57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7" name="Text Box 38" hidden="1">
          <a:extLst>
            <a:ext uri="{FF2B5EF4-FFF2-40B4-BE49-F238E27FC236}">
              <a16:creationId xmlns:a16="http://schemas.microsoft.com/office/drawing/2014/main" id="{2E69C5ED-4E53-40B8-9019-68DDD6E021F9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8" name="Text Box 39" hidden="1">
          <a:extLst>
            <a:ext uri="{FF2B5EF4-FFF2-40B4-BE49-F238E27FC236}">
              <a16:creationId xmlns:a16="http://schemas.microsoft.com/office/drawing/2014/main" id="{47924C3A-B873-4180-BF32-F2C86A203FFD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49" name="Text Box 40" hidden="1">
          <a:extLst>
            <a:ext uri="{FF2B5EF4-FFF2-40B4-BE49-F238E27FC236}">
              <a16:creationId xmlns:a16="http://schemas.microsoft.com/office/drawing/2014/main" id="{F7ABAABC-1C29-403B-9C8C-6753C1E97381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50" name="Text Box 41" hidden="1">
          <a:extLst>
            <a:ext uri="{FF2B5EF4-FFF2-40B4-BE49-F238E27FC236}">
              <a16:creationId xmlns:a16="http://schemas.microsoft.com/office/drawing/2014/main" id="{600ADE4D-1995-4CD5-927E-6FC810A93F32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9525</xdr:colOff>
      <xdr:row>106</xdr:row>
      <xdr:rowOff>0</xdr:rowOff>
    </xdr:to>
    <xdr:sp macro="" textlink="">
      <xdr:nvSpPr>
        <xdr:cNvPr id="51" name="Text Box 42" hidden="1">
          <a:extLst>
            <a:ext uri="{FF2B5EF4-FFF2-40B4-BE49-F238E27FC236}">
              <a16:creationId xmlns:a16="http://schemas.microsoft.com/office/drawing/2014/main" id="{9804AAAB-8934-413B-9095-B9FAFC4D00E3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2" name="Text Box 18" hidden="1">
          <a:extLst>
            <a:ext uri="{FF2B5EF4-FFF2-40B4-BE49-F238E27FC236}">
              <a16:creationId xmlns:a16="http://schemas.microsoft.com/office/drawing/2014/main" id="{408C0348-A36C-4CCC-B982-3FF3A046FF84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3" name="Text Box 19" hidden="1">
          <a:extLst>
            <a:ext uri="{FF2B5EF4-FFF2-40B4-BE49-F238E27FC236}">
              <a16:creationId xmlns:a16="http://schemas.microsoft.com/office/drawing/2014/main" id="{FA955270-4586-4561-A675-BD960AA01726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4" name="Text Box 20" hidden="1">
          <a:extLst>
            <a:ext uri="{FF2B5EF4-FFF2-40B4-BE49-F238E27FC236}">
              <a16:creationId xmlns:a16="http://schemas.microsoft.com/office/drawing/2014/main" id="{8572A4F3-8184-4F8B-A8AC-C3DAE8F2B423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5" name="Text Box 21" hidden="1">
          <a:extLst>
            <a:ext uri="{FF2B5EF4-FFF2-40B4-BE49-F238E27FC236}">
              <a16:creationId xmlns:a16="http://schemas.microsoft.com/office/drawing/2014/main" id="{B9F5B367-6C3D-44D1-8B9A-290C48A57B5B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6" name="Text Box 22" hidden="1">
          <a:extLst>
            <a:ext uri="{FF2B5EF4-FFF2-40B4-BE49-F238E27FC236}">
              <a16:creationId xmlns:a16="http://schemas.microsoft.com/office/drawing/2014/main" id="{6D106B58-B0D3-4F0B-ACB7-FD64B96CFFDE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7" name="Text Box 38" hidden="1">
          <a:extLst>
            <a:ext uri="{FF2B5EF4-FFF2-40B4-BE49-F238E27FC236}">
              <a16:creationId xmlns:a16="http://schemas.microsoft.com/office/drawing/2014/main" id="{19D21323-CA84-4D95-9788-C2FBFBDFB54E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8" name="Text Box 39" hidden="1">
          <a:extLst>
            <a:ext uri="{FF2B5EF4-FFF2-40B4-BE49-F238E27FC236}">
              <a16:creationId xmlns:a16="http://schemas.microsoft.com/office/drawing/2014/main" id="{AB5E4F95-B1F8-4BD6-9C45-FB3CE4AA7AE0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59" name="Text Box 40" hidden="1">
          <a:extLst>
            <a:ext uri="{FF2B5EF4-FFF2-40B4-BE49-F238E27FC236}">
              <a16:creationId xmlns:a16="http://schemas.microsoft.com/office/drawing/2014/main" id="{CEBE45A1-5FC3-4DED-BBF4-BE8B910DAE39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60" name="Text Box 41" hidden="1">
          <a:extLst>
            <a:ext uri="{FF2B5EF4-FFF2-40B4-BE49-F238E27FC236}">
              <a16:creationId xmlns:a16="http://schemas.microsoft.com/office/drawing/2014/main" id="{37523633-5E6B-4C87-BF8F-21326BA16B89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106</xdr:row>
      <xdr:rowOff>0</xdr:rowOff>
    </xdr:to>
    <xdr:sp macro="" textlink="">
      <xdr:nvSpPr>
        <xdr:cNvPr id="61" name="Text Box 42" hidden="1">
          <a:extLst>
            <a:ext uri="{FF2B5EF4-FFF2-40B4-BE49-F238E27FC236}">
              <a16:creationId xmlns:a16="http://schemas.microsoft.com/office/drawing/2014/main" id="{E04AF4E8-9ECF-4DB6-A14C-56D25A5A533C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2" name="Text Box 18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3" name="Text Box 19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4" name="Text Box 20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5" name="Text Box 2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6" name="Text Box 22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7" name="Text Box 38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8" name="Text Box 39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9" name="Text Box 40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10" name="Text Box 4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11" name="Text Box 42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629275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2" name="Text Box 18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3" name="Text Box 19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4" name="Text Box 20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5" name="Text Box 21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6" name="Text Box 22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7" name="Text Box 38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8" name="Text Box 39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9" name="Text Box 40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20" name="Text Box 41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21" name="Text Box 42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629275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2" name="Text Box 18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3" name="Text Box 19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4" name="Text Box 20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5" name="Text Box 21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6" name="Text Box 22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7" name="Text Box 38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8" name="Text Box 39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9" name="Text Box 40" hidden="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30" name="Text Box 41" hidden="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31" name="Text Box 42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4286250" y="3848100"/>
          <a:ext cx="9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2" name="Text Box 18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3" name="Text Box 19" hidden="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4" name="Text Box 20" hidden="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5" name="Text Box 21" hidden="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6" name="Text Box 22" hidden="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7" name="Text Box 38" hidden="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8" name="Text Box 39" hidden="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9" name="Text Box 40" hidden="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40" name="Text Box 41" hidden="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41" name="Text Box 42" hidden="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4286250" y="36576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2" name="Text Box 18" hidden="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3" name="Text Box 19" hidden="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4" name="Text Box 20" hidden="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5" name="Text Box 21" hidden="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6" name="Text Box 22" hidden="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7" name="Text Box 38" hidden="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8" name="Text Box 39" hidden="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9" name="Text Box 40" hidden="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50" name="Text Box 41" hidden="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51" name="Text Box 42" hidden="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49720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2" name="Text Box 18" hidden="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3" name="Text Box 19" hidden="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4" name="Text Box 20" hidden="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5" name="Text Box 21" hidden="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6" name="Text Box 22" hidden="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7" name="Text Box 38" hidden="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8" name="Text Box 39" hidden="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9" name="Text Box 40" hidden="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60" name="Text Box 41" hidden="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61" name="Text Box 42" hidden="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4286250" y="6515100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2827\Desktop\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Tanks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 t="str">
            <v/>
          </cell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 t="str">
            <v/>
          </cell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 t="str">
            <v/>
          </cell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  <row r="995">
          <cell r="A995">
            <v>99341025</v>
          </cell>
          <cell r="B995" t="str">
            <v>CRIE15-01 A-CA-I-E-HQQE 3x440-480 60 HZ</v>
          </cell>
          <cell r="C995" t="str">
            <v>CIE15</v>
          </cell>
          <cell r="D995">
            <v>31</v>
          </cell>
          <cell r="E995" t="str">
            <v>5713827518744</v>
          </cell>
          <cell r="F995">
            <v>108.02637999999999</v>
          </cell>
          <cell r="G995" t="str">
            <v>LB</v>
          </cell>
          <cell r="H995">
            <v>92.594039999999993</v>
          </cell>
          <cell r="I995" t="str">
            <v>LB</v>
          </cell>
          <cell r="J995">
            <v>5193</v>
          </cell>
        </row>
        <row r="996">
          <cell r="A996">
            <v>99392089</v>
          </cell>
          <cell r="B996" t="str">
            <v>CRIE15-01 A-CA-I-E-HQQE 3x200-240 60 HZ</v>
          </cell>
          <cell r="C996" t="str">
            <v>CIE15</v>
          </cell>
          <cell r="D996" t="str">
            <v>31</v>
          </cell>
          <cell r="E996" t="str">
            <v>5713828370181</v>
          </cell>
          <cell r="F996">
            <v>176.36959999999999</v>
          </cell>
          <cell r="G996" t="str">
            <v>LB</v>
          </cell>
          <cell r="H996">
            <v>90.389419999999987</v>
          </cell>
          <cell r="I996" t="str">
            <v>LB</v>
          </cell>
          <cell r="J996">
            <v>5193</v>
          </cell>
        </row>
        <row r="997">
          <cell r="A997">
            <v>99341010</v>
          </cell>
          <cell r="B997" t="str">
            <v>CRIE15-01 A-CA-I-E-HQQE 1x200-240 60 HZ</v>
          </cell>
          <cell r="C997" t="str">
            <v>CIE15</v>
          </cell>
          <cell r="D997">
            <v>31</v>
          </cell>
          <cell r="E997" t="str">
            <v>5713827518430</v>
          </cell>
          <cell r="F997">
            <v>105.82175999999998</v>
          </cell>
          <cell r="G997" t="str">
            <v>LB</v>
          </cell>
          <cell r="H997">
            <v>88.184799999999996</v>
          </cell>
          <cell r="I997" t="str">
            <v>LB</v>
          </cell>
          <cell r="J997">
            <v>4999</v>
          </cell>
        </row>
        <row r="998">
          <cell r="A998">
            <v>99340945</v>
          </cell>
          <cell r="B998" t="str">
            <v>CRIE10-02 AN-FGJ-I-E-HQQE 1x200-240 60 H</v>
          </cell>
          <cell r="C998" t="str">
            <v>CIE10</v>
          </cell>
          <cell r="D998">
            <v>31</v>
          </cell>
          <cell r="E998" t="str">
            <v>5713827517051</v>
          </cell>
          <cell r="F998">
            <v>110.23099999999999</v>
          </cell>
          <cell r="G998" t="str">
            <v>LB</v>
          </cell>
          <cell r="H998">
            <v>94.798659999999998</v>
          </cell>
          <cell r="I998" t="str">
            <v>LB</v>
          </cell>
          <cell r="J998">
            <v>4908</v>
          </cell>
        </row>
        <row r="999">
          <cell r="A999">
            <v>99340941</v>
          </cell>
          <cell r="B999" t="str">
            <v>CRIE10-02 AN-CA-I-E-HQQE 1x200-240 60 HZ</v>
          </cell>
          <cell r="C999" t="str">
            <v>CIE10</v>
          </cell>
          <cell r="D999">
            <v>31</v>
          </cell>
          <cell r="E999" t="str">
            <v>5713827516979</v>
          </cell>
          <cell r="F999">
            <v>103.61713999999999</v>
          </cell>
          <cell r="G999" t="str">
            <v>LB</v>
          </cell>
          <cell r="H999">
            <v>88.184799999999996</v>
          </cell>
          <cell r="I999" t="str">
            <v>LB</v>
          </cell>
          <cell r="J999">
            <v>4908</v>
          </cell>
        </row>
        <row r="1000">
          <cell r="A1000">
            <v>99340947</v>
          </cell>
          <cell r="B1000" t="str">
            <v>CRIE10-02 A-FGJ-I-E-HQQE 1x200-240 60 HZ</v>
          </cell>
          <cell r="C1000" t="str">
            <v>CIE10</v>
          </cell>
          <cell r="D1000">
            <v>31</v>
          </cell>
          <cell r="E1000" t="str">
            <v>5713827517099</v>
          </cell>
          <cell r="F1000">
            <v>110.23099999999999</v>
          </cell>
          <cell r="G1000" t="str">
            <v>LB</v>
          </cell>
          <cell r="H1000">
            <v>94.798659999999998</v>
          </cell>
          <cell r="I1000" t="str">
            <v>LB</v>
          </cell>
          <cell r="J1000">
            <v>4493</v>
          </cell>
        </row>
        <row r="1001">
          <cell r="A1001">
            <v>99340943</v>
          </cell>
          <cell r="B1001" t="str">
            <v>CRIE10-02 A-CA-I-E-HQQE 1x200-240 60 HZ</v>
          </cell>
          <cell r="C1001" t="str">
            <v>CIE10</v>
          </cell>
          <cell r="D1001">
            <v>31</v>
          </cell>
          <cell r="E1001" t="str">
            <v>5713827517013</v>
          </cell>
          <cell r="F1001">
            <v>103.61713999999999</v>
          </cell>
          <cell r="G1001" t="str">
            <v>LB</v>
          </cell>
          <cell r="H1001">
            <v>88.184799999999996</v>
          </cell>
          <cell r="I1001" t="str">
            <v>LB</v>
          </cell>
          <cell r="J1001">
            <v>4493</v>
          </cell>
        </row>
        <row r="1002">
          <cell r="A1002">
            <v>99340944</v>
          </cell>
          <cell r="B1002" t="str">
            <v>CRIE10-01 AN-FGJ-I-E-HQQE 1x200-240 60 H</v>
          </cell>
          <cell r="C1002" t="str">
            <v>CIE10</v>
          </cell>
          <cell r="D1002">
            <v>31</v>
          </cell>
          <cell r="E1002" t="str">
            <v>5713827517037</v>
          </cell>
          <cell r="F1002">
            <v>105.82175999999998</v>
          </cell>
          <cell r="G1002" t="str">
            <v>LB</v>
          </cell>
          <cell r="H1002">
            <v>88.184799999999996</v>
          </cell>
          <cell r="I1002" t="str">
            <v>LB</v>
          </cell>
          <cell r="J1002">
            <v>4316</v>
          </cell>
        </row>
        <row r="1003">
          <cell r="A1003">
            <v>99340940</v>
          </cell>
          <cell r="B1003" t="str">
            <v>CRIE10-01 AN-CA-I-E-HQQE 1x200-240 60 HZ</v>
          </cell>
          <cell r="C1003" t="str">
            <v>CIE10</v>
          </cell>
          <cell r="D1003">
            <v>31</v>
          </cell>
          <cell r="E1003" t="str">
            <v>5713827516955</v>
          </cell>
          <cell r="F1003">
            <v>99.207899999999995</v>
          </cell>
          <cell r="G1003" t="str">
            <v>LB</v>
          </cell>
          <cell r="H1003">
            <v>81.570939999999993</v>
          </cell>
          <cell r="I1003" t="str">
            <v>LB</v>
          </cell>
          <cell r="J1003">
            <v>4316</v>
          </cell>
        </row>
        <row r="1004">
          <cell r="A1004">
            <v>99340946</v>
          </cell>
          <cell r="B1004" t="str">
            <v>CRIE10-01 A-FGJ-I-E-HQQE 1x200-240 60 HZ</v>
          </cell>
          <cell r="C1004" t="str">
            <v>CIE10</v>
          </cell>
          <cell r="D1004">
            <v>31</v>
          </cell>
          <cell r="E1004" t="str">
            <v>5713827517075</v>
          </cell>
          <cell r="F1004">
            <v>105.82175999999998</v>
          </cell>
          <cell r="G1004" t="str">
            <v>LB</v>
          </cell>
          <cell r="H1004">
            <v>88.184799999999996</v>
          </cell>
          <cell r="I1004" t="str">
            <v>LB</v>
          </cell>
          <cell r="J1004">
            <v>3901</v>
          </cell>
        </row>
        <row r="1005">
          <cell r="A1005">
            <v>99340942</v>
          </cell>
          <cell r="B1005" t="str">
            <v>CRIE10-01 A-CA-I-E-HQQE 1x200-240 60 HZ</v>
          </cell>
          <cell r="C1005" t="str">
            <v>CIE10</v>
          </cell>
          <cell r="D1005">
            <v>31</v>
          </cell>
          <cell r="E1005" t="str">
            <v>5713827516993</v>
          </cell>
          <cell r="F1005">
            <v>99.207899999999995</v>
          </cell>
          <cell r="G1005" t="str">
            <v>LB</v>
          </cell>
          <cell r="H1005">
            <v>81.570939999999993</v>
          </cell>
          <cell r="I1005" t="str">
            <v>LB</v>
          </cell>
          <cell r="J1005">
            <v>3901</v>
          </cell>
        </row>
        <row r="1006">
          <cell r="A1006">
            <v>98183132</v>
          </cell>
          <cell r="B1006" t="str">
            <v>CRIE20-10 AN-FGJ-I-E-HQQE 3x460 60 HZ</v>
          </cell>
          <cell r="C1006" t="str">
            <v>CIE20</v>
          </cell>
          <cell r="D1006" t="str">
            <v>31</v>
          </cell>
          <cell r="E1006" t="str">
            <v>5711491080017</v>
          </cell>
          <cell r="F1006">
            <v>542.33651999999995</v>
          </cell>
          <cell r="G1006" t="str">
            <v>LB</v>
          </cell>
          <cell r="H1006">
            <v>427.69627999999994</v>
          </cell>
          <cell r="I1006" t="str">
            <v>LB</v>
          </cell>
          <cell r="J1006">
            <v>17267</v>
          </cell>
        </row>
        <row r="1007">
          <cell r="A1007">
            <v>98183182</v>
          </cell>
          <cell r="B1007" t="str">
            <v>CRIE20-10 A-FGJ-I-E-HQQE 3x460 60 HZ</v>
          </cell>
          <cell r="C1007" t="str">
            <v>CIE20</v>
          </cell>
          <cell r="D1007" t="str">
            <v>31</v>
          </cell>
          <cell r="E1007" t="str">
            <v>5711491080659</v>
          </cell>
          <cell r="F1007">
            <v>542.33651999999995</v>
          </cell>
          <cell r="G1007" t="str">
            <v>LB</v>
          </cell>
          <cell r="H1007">
            <v>427.69627999999994</v>
          </cell>
          <cell r="I1007" t="str">
            <v>LB</v>
          </cell>
          <cell r="J1007">
            <v>16852</v>
          </cell>
        </row>
        <row r="1008">
          <cell r="A1008">
            <v>98183546</v>
          </cell>
          <cell r="B1008" t="str">
            <v>CRIE20-08 AN-FGJ-I-E-HQQE 3x460 60 HZ</v>
          </cell>
          <cell r="C1008" t="str">
            <v>CIE20</v>
          </cell>
          <cell r="D1008" t="str">
            <v>31</v>
          </cell>
          <cell r="E1008" t="str">
            <v>5711491086897</v>
          </cell>
          <cell r="F1008">
            <v>507.06259999999997</v>
          </cell>
          <cell r="G1008" t="str">
            <v>LB</v>
          </cell>
          <cell r="H1008">
            <v>392.42235999999997</v>
          </cell>
          <cell r="I1008" t="str">
            <v>LB</v>
          </cell>
          <cell r="J1008">
            <v>14673</v>
          </cell>
        </row>
        <row r="1009">
          <cell r="A1009">
            <v>98183181</v>
          </cell>
          <cell r="B1009" t="str">
            <v>CRIE20-08 A-FGJ-I-E-HQQE 3x460 60 HZ</v>
          </cell>
          <cell r="C1009" t="str">
            <v>CIE20</v>
          </cell>
          <cell r="D1009" t="str">
            <v>31</v>
          </cell>
          <cell r="E1009" t="str">
            <v>5711491080628</v>
          </cell>
          <cell r="F1009">
            <v>507.06259999999997</v>
          </cell>
          <cell r="G1009" t="str">
            <v>LB</v>
          </cell>
          <cell r="H1009">
            <v>392.42235999999997</v>
          </cell>
          <cell r="I1009" t="str">
            <v>LB</v>
          </cell>
          <cell r="J1009">
            <v>14258</v>
          </cell>
        </row>
        <row r="1010">
          <cell r="A1010">
            <v>98183547</v>
          </cell>
          <cell r="B1010" t="str">
            <v>CRIE20-07 AN-CA-I-E-HQQE 3x460 60 HZ</v>
          </cell>
          <cell r="C1010" t="str">
            <v>CIE20</v>
          </cell>
          <cell r="D1010" t="str">
            <v>31</v>
          </cell>
          <cell r="E1010" t="str">
            <v>5711491087023</v>
          </cell>
          <cell r="F1010">
            <v>496.03949999999998</v>
          </cell>
          <cell r="G1010" t="str">
            <v>LB</v>
          </cell>
          <cell r="H1010">
            <v>381.39925999999997</v>
          </cell>
          <cell r="I1010" t="str">
            <v>LB</v>
          </cell>
          <cell r="J1010">
            <v>13740</v>
          </cell>
        </row>
        <row r="1011">
          <cell r="A1011">
            <v>98183134</v>
          </cell>
          <cell r="B1011" t="str">
            <v>CRIE20-07 A-CA-I-E-HQQE 3x460 60 HZ</v>
          </cell>
          <cell r="C1011" t="str">
            <v>CIE20</v>
          </cell>
          <cell r="D1011" t="str">
            <v>31</v>
          </cell>
          <cell r="E1011" t="str">
            <v>5711491080055</v>
          </cell>
          <cell r="F1011">
            <v>496.03949999999998</v>
          </cell>
          <cell r="G1011" t="str">
            <v>LB</v>
          </cell>
          <cell r="H1011">
            <v>381.39925999999997</v>
          </cell>
          <cell r="I1011" t="str">
            <v>LB</v>
          </cell>
          <cell r="J1011">
            <v>13325</v>
          </cell>
        </row>
        <row r="1012">
          <cell r="A1012">
            <v>99076429</v>
          </cell>
          <cell r="B1012" t="str">
            <v>CRIE20-06 AN-FGJ-I-E-HQQE 3x440-480 60 H</v>
          </cell>
          <cell r="C1012" t="str">
            <v>CIE20</v>
          </cell>
          <cell r="D1012">
            <v>31</v>
          </cell>
          <cell r="E1012" t="str">
            <v>5712606284122</v>
          </cell>
          <cell r="F1012">
            <v>310.85141999999996</v>
          </cell>
          <cell r="G1012" t="str">
            <v>LB</v>
          </cell>
          <cell r="H1012">
            <v>224.87123999999997</v>
          </cell>
          <cell r="I1012" t="str">
            <v>LB</v>
          </cell>
          <cell r="J1012">
            <v>11443</v>
          </cell>
        </row>
        <row r="1013">
          <cell r="A1013">
            <v>99076427</v>
          </cell>
          <cell r="B1013" t="str">
            <v>CRIE20-06 AN-CA-I-E-HQQE 3x440-480 60 HZ</v>
          </cell>
          <cell r="C1013" t="str">
            <v>CIE20</v>
          </cell>
          <cell r="D1013">
            <v>31</v>
          </cell>
          <cell r="E1013" t="str">
            <v>5712606284085</v>
          </cell>
          <cell r="F1013">
            <v>238.09895999999998</v>
          </cell>
          <cell r="G1013" t="str">
            <v>LB</v>
          </cell>
          <cell r="H1013">
            <v>218.25737999999998</v>
          </cell>
          <cell r="I1013" t="str">
            <v>LB</v>
          </cell>
          <cell r="J1013">
            <v>11443</v>
          </cell>
        </row>
        <row r="1014">
          <cell r="A1014">
            <v>99076425</v>
          </cell>
          <cell r="B1014" t="str">
            <v>CRIE20-06 A-FGJ-I-E-HQQE 3x440-480 60 HZ</v>
          </cell>
          <cell r="C1014" t="str">
            <v>CIE20</v>
          </cell>
          <cell r="D1014">
            <v>31</v>
          </cell>
          <cell r="E1014" t="str">
            <v>5712606284047</v>
          </cell>
          <cell r="F1014">
            <v>310.85141999999996</v>
          </cell>
          <cell r="G1014" t="str">
            <v>LB</v>
          </cell>
          <cell r="H1014">
            <v>224.87123999999997</v>
          </cell>
          <cell r="I1014" t="str">
            <v>LB</v>
          </cell>
          <cell r="J1014">
            <v>11028</v>
          </cell>
        </row>
        <row r="1015">
          <cell r="A1015">
            <v>99076423</v>
          </cell>
          <cell r="B1015" t="str">
            <v>CRIE20-06 A-CA-I-E-HQQE 3x440-480 60 HZ</v>
          </cell>
          <cell r="C1015" t="str">
            <v>CIE20</v>
          </cell>
          <cell r="D1015">
            <v>31</v>
          </cell>
          <cell r="E1015" t="str">
            <v>5712606284009</v>
          </cell>
          <cell r="F1015">
            <v>238.09895999999998</v>
          </cell>
          <cell r="G1015" t="str">
            <v>LB</v>
          </cell>
          <cell r="H1015">
            <v>218.25737999999998</v>
          </cell>
          <cell r="I1015" t="str">
            <v>LB</v>
          </cell>
          <cell r="J1015">
            <v>11028</v>
          </cell>
        </row>
        <row r="1016">
          <cell r="A1016">
            <v>99076428</v>
          </cell>
          <cell r="B1016" t="str">
            <v>CRIE20-05 AN-FGJ-I-E-HQQE 3x440-480 60 H</v>
          </cell>
          <cell r="C1016" t="str">
            <v>CIE20</v>
          </cell>
          <cell r="D1016">
            <v>31</v>
          </cell>
          <cell r="E1016" t="str">
            <v>5712606284108</v>
          </cell>
          <cell r="F1016">
            <v>308.64679999999998</v>
          </cell>
          <cell r="G1016" t="str">
            <v>LB</v>
          </cell>
          <cell r="H1016">
            <v>222.66661999999997</v>
          </cell>
          <cell r="I1016" t="str">
            <v>LB</v>
          </cell>
          <cell r="J1016">
            <v>11253</v>
          </cell>
        </row>
        <row r="1017">
          <cell r="A1017">
            <v>99076426</v>
          </cell>
          <cell r="B1017" t="str">
            <v>CRIE20-05 AN-CA-I-E-HQQE 3x440-480 60 HZ</v>
          </cell>
          <cell r="C1017" t="str">
            <v>CIE20</v>
          </cell>
          <cell r="D1017">
            <v>31</v>
          </cell>
          <cell r="E1017" t="str">
            <v>5712606284061</v>
          </cell>
          <cell r="F1017">
            <v>235.89433999999997</v>
          </cell>
          <cell r="G1017" t="str">
            <v>LB</v>
          </cell>
          <cell r="H1017">
            <v>216.05275999999998</v>
          </cell>
          <cell r="I1017" t="str">
            <v>LB</v>
          </cell>
          <cell r="J1017">
            <v>11253</v>
          </cell>
        </row>
        <row r="1018">
          <cell r="A1018">
            <v>99076424</v>
          </cell>
          <cell r="B1018" t="str">
            <v>CRIE20-05 A-FGJ-I-E-HQQE 3x440-480 60 HZ</v>
          </cell>
          <cell r="C1018" t="str">
            <v>CIE20</v>
          </cell>
          <cell r="D1018">
            <v>31</v>
          </cell>
          <cell r="E1018" t="str">
            <v>5712606284023</v>
          </cell>
          <cell r="F1018">
            <v>308.64679999999998</v>
          </cell>
          <cell r="G1018" t="str">
            <v>LB</v>
          </cell>
          <cell r="H1018">
            <v>222.66661999999997</v>
          </cell>
          <cell r="I1018" t="str">
            <v>LB</v>
          </cell>
          <cell r="J1018">
            <v>10838</v>
          </cell>
        </row>
        <row r="1019">
          <cell r="A1019">
            <v>99076422</v>
          </cell>
          <cell r="B1019" t="str">
            <v>CRIE20-05 A-CA-I-E-HQQE 3x440-480 60 HZ</v>
          </cell>
          <cell r="C1019" t="str">
            <v>CIE20</v>
          </cell>
          <cell r="D1019">
            <v>31</v>
          </cell>
          <cell r="E1019" t="str">
            <v>5712606283989</v>
          </cell>
          <cell r="F1019">
            <v>235.89433999999997</v>
          </cell>
          <cell r="G1019" t="str">
            <v>LB</v>
          </cell>
          <cell r="H1019">
            <v>216.05275999999998</v>
          </cell>
          <cell r="I1019" t="str">
            <v>LB</v>
          </cell>
          <cell r="J1019">
            <v>10838</v>
          </cell>
        </row>
        <row r="1020">
          <cell r="A1020">
            <v>99076287</v>
          </cell>
          <cell r="B1020" t="str">
            <v>CRIE20-04 AN-FGJ-I-E-HQQE 3x440-480 60 H</v>
          </cell>
          <cell r="C1020" t="str">
            <v>CIE20</v>
          </cell>
          <cell r="D1020">
            <v>31</v>
          </cell>
          <cell r="E1020" t="str">
            <v>5712606281381</v>
          </cell>
          <cell r="F1020">
            <v>275.57749999999999</v>
          </cell>
          <cell r="G1020" t="str">
            <v>LB</v>
          </cell>
          <cell r="H1020">
            <v>189.59732</v>
          </cell>
          <cell r="I1020" t="str">
            <v>LB</v>
          </cell>
          <cell r="J1020">
            <v>9792</v>
          </cell>
        </row>
        <row r="1021">
          <cell r="A1021">
            <v>99076283</v>
          </cell>
          <cell r="B1021" t="str">
            <v>CRIE20-04 AN-CA-I-E-HQQE 3x440-480 60 HZ</v>
          </cell>
          <cell r="C1021" t="str">
            <v>CIE20</v>
          </cell>
          <cell r="D1021">
            <v>31</v>
          </cell>
          <cell r="E1021" t="str">
            <v>5712606281312</v>
          </cell>
          <cell r="F1021">
            <v>264.55439999999999</v>
          </cell>
          <cell r="G1021" t="str">
            <v>LB</v>
          </cell>
          <cell r="H1021">
            <v>182.98345999999998</v>
          </cell>
          <cell r="I1021" t="str">
            <v>LB</v>
          </cell>
          <cell r="J1021">
            <v>9792</v>
          </cell>
        </row>
        <row r="1022">
          <cell r="A1022">
            <v>99076280</v>
          </cell>
          <cell r="B1022" t="str">
            <v>CRIE20-04 A-FGJ-I-E-HQQE 3x440-480 60 HZ</v>
          </cell>
          <cell r="C1022" t="str">
            <v>CIE20</v>
          </cell>
          <cell r="D1022">
            <v>31</v>
          </cell>
          <cell r="E1022" t="str">
            <v>5712606281251</v>
          </cell>
          <cell r="F1022">
            <v>275.57749999999999</v>
          </cell>
          <cell r="G1022" t="str">
            <v>LB</v>
          </cell>
          <cell r="H1022">
            <v>189.59732</v>
          </cell>
          <cell r="I1022" t="str">
            <v>LB</v>
          </cell>
          <cell r="J1022">
            <v>9377</v>
          </cell>
        </row>
        <row r="1023">
          <cell r="A1023">
            <v>99076276</v>
          </cell>
          <cell r="B1023" t="str">
            <v>CRIE20-04 A-CA-I-E-HQQE 3x440-480 60 HZ</v>
          </cell>
          <cell r="C1023" t="str">
            <v>CIE20</v>
          </cell>
          <cell r="D1023">
            <v>31</v>
          </cell>
          <cell r="E1023" t="str">
            <v>5712606281183</v>
          </cell>
          <cell r="F1023">
            <v>264.55439999999999</v>
          </cell>
          <cell r="G1023" t="str">
            <v>LB</v>
          </cell>
          <cell r="H1023">
            <v>182.98345999999998</v>
          </cell>
          <cell r="I1023" t="str">
            <v>LB</v>
          </cell>
          <cell r="J1023">
            <v>9377</v>
          </cell>
        </row>
        <row r="1024">
          <cell r="A1024">
            <v>99076286</v>
          </cell>
          <cell r="B1024" t="str">
            <v>CRIE20-03 AN-FGJ-I-E-HQQE 3x440-480 60 H</v>
          </cell>
          <cell r="C1024" t="str">
            <v>CIE20</v>
          </cell>
          <cell r="D1024">
            <v>31</v>
          </cell>
          <cell r="E1024" t="str">
            <v>5712606281367</v>
          </cell>
          <cell r="F1024">
            <v>180.77883999999997</v>
          </cell>
          <cell r="G1024" t="str">
            <v>LB</v>
          </cell>
          <cell r="H1024">
            <v>165.34649999999999</v>
          </cell>
          <cell r="I1024" t="str">
            <v>LB</v>
          </cell>
          <cell r="J1024">
            <v>8602</v>
          </cell>
        </row>
        <row r="1025">
          <cell r="A1025">
            <v>99392204</v>
          </cell>
          <cell r="B1025" t="str">
            <v>CRIE20-03 AN-FGJ-I-E-HQQE 3x200-240 60 H</v>
          </cell>
          <cell r="C1025" t="str">
            <v>CIE20</v>
          </cell>
          <cell r="D1025" t="str">
            <v>31</v>
          </cell>
          <cell r="E1025" t="str">
            <v>5713828372352</v>
          </cell>
          <cell r="F1025">
            <v>264.55439999999999</v>
          </cell>
          <cell r="G1025" t="str">
            <v>LB</v>
          </cell>
          <cell r="H1025">
            <v>178.57422</v>
          </cell>
          <cell r="I1025" t="str">
            <v>LB</v>
          </cell>
          <cell r="J1025">
            <v>8602</v>
          </cell>
        </row>
        <row r="1026">
          <cell r="A1026">
            <v>99076282</v>
          </cell>
          <cell r="B1026" t="str">
            <v>CRIE20-03 AN-CA-I-E-HQQE 3x440-480 60 HZ</v>
          </cell>
          <cell r="C1026" t="str">
            <v>CIE20</v>
          </cell>
          <cell r="D1026">
            <v>31</v>
          </cell>
          <cell r="E1026" t="str">
            <v>5712606281299</v>
          </cell>
          <cell r="F1026">
            <v>174.16497999999999</v>
          </cell>
          <cell r="G1026" t="str">
            <v>LB</v>
          </cell>
          <cell r="H1026">
            <v>158.73263999999998</v>
          </cell>
          <cell r="I1026" t="str">
            <v>LB</v>
          </cell>
          <cell r="J1026">
            <v>8602</v>
          </cell>
        </row>
        <row r="1027">
          <cell r="A1027">
            <v>99392201</v>
          </cell>
          <cell r="B1027" t="str">
            <v>CRIE20-03 AN-CA-I-E-HQQE 3x200-240 60 HZ</v>
          </cell>
          <cell r="C1027" t="str">
            <v>CIE20</v>
          </cell>
          <cell r="D1027" t="str">
            <v>31</v>
          </cell>
          <cell r="E1027" t="str">
            <v>5713828372291</v>
          </cell>
          <cell r="F1027">
            <v>257.94054</v>
          </cell>
          <cell r="G1027" t="str">
            <v>LB</v>
          </cell>
          <cell r="H1027">
            <v>171.96035999999998</v>
          </cell>
          <cell r="I1027" t="str">
            <v>LB</v>
          </cell>
          <cell r="J1027">
            <v>8602</v>
          </cell>
        </row>
        <row r="1028">
          <cell r="A1028">
            <v>99076279</v>
          </cell>
          <cell r="B1028" t="str">
            <v>CRIE20-03 A-FGJ-I-E-HQQE 3x440-480 60 HZ</v>
          </cell>
          <cell r="C1028" t="str">
            <v>CIE20</v>
          </cell>
          <cell r="D1028">
            <v>31</v>
          </cell>
          <cell r="E1028" t="str">
            <v>5712606281237</v>
          </cell>
          <cell r="F1028">
            <v>180.77883999999997</v>
          </cell>
          <cell r="G1028" t="str">
            <v>LB</v>
          </cell>
          <cell r="H1028">
            <v>165.34649999999999</v>
          </cell>
          <cell r="I1028" t="str">
            <v>LB</v>
          </cell>
          <cell r="J1028">
            <v>8187</v>
          </cell>
        </row>
        <row r="1029">
          <cell r="A1029">
            <v>99392180</v>
          </cell>
          <cell r="B1029" t="str">
            <v>CRIE20-03 A-FGJ-I-E-HQQE 3x200-240 60 HZ</v>
          </cell>
          <cell r="C1029" t="str">
            <v>CIE20</v>
          </cell>
          <cell r="D1029" t="str">
            <v>31</v>
          </cell>
          <cell r="E1029" t="str">
            <v>5713828371829</v>
          </cell>
          <cell r="F1029">
            <v>264.55439999999999</v>
          </cell>
          <cell r="G1029" t="str">
            <v>LB</v>
          </cell>
          <cell r="H1029">
            <v>178.57422</v>
          </cell>
          <cell r="I1029" t="str">
            <v>LB</v>
          </cell>
          <cell r="J1029">
            <v>8187</v>
          </cell>
        </row>
        <row r="1030">
          <cell r="A1030">
            <v>99076275</v>
          </cell>
          <cell r="B1030" t="str">
            <v>CRIE20-03 A-CA-I-E-HQQE 3x440-480 60 HZ</v>
          </cell>
          <cell r="C1030" t="str">
            <v>CIE20</v>
          </cell>
          <cell r="D1030">
            <v>31</v>
          </cell>
          <cell r="E1030" t="str">
            <v>5712606281169</v>
          </cell>
          <cell r="F1030">
            <v>174.16497999999999</v>
          </cell>
          <cell r="G1030" t="str">
            <v>LB</v>
          </cell>
          <cell r="H1030">
            <v>158.73263999999998</v>
          </cell>
          <cell r="I1030" t="str">
            <v>LB</v>
          </cell>
          <cell r="J1030">
            <v>8187</v>
          </cell>
        </row>
        <row r="1031">
          <cell r="A1031">
            <v>99392173</v>
          </cell>
          <cell r="B1031" t="str">
            <v>CRIE20-03 A-CA-I-E-HQQE 3x200-240 60 HZ</v>
          </cell>
          <cell r="C1031" t="str">
            <v>CIE20</v>
          </cell>
          <cell r="D1031" t="str">
            <v>31</v>
          </cell>
          <cell r="E1031" t="str">
            <v>5713828371676</v>
          </cell>
          <cell r="F1031">
            <v>257.94054</v>
          </cell>
          <cell r="G1031" t="str">
            <v>LB</v>
          </cell>
          <cell r="H1031">
            <v>171.96035999999998</v>
          </cell>
          <cell r="I1031" t="str">
            <v>LB</v>
          </cell>
          <cell r="J1031">
            <v>8187</v>
          </cell>
        </row>
        <row r="1032">
          <cell r="A1032">
            <v>99076285</v>
          </cell>
          <cell r="B1032" t="str">
            <v>CRIE20-02 AN-FGJ-I-E-HQQE 3x440-480 60 H</v>
          </cell>
          <cell r="C1032" t="str">
            <v>CIE20</v>
          </cell>
          <cell r="D1032">
            <v>31</v>
          </cell>
          <cell r="E1032" t="str">
            <v>5712606281343</v>
          </cell>
          <cell r="F1032">
            <v>163.14187999999999</v>
          </cell>
          <cell r="G1032" t="str">
            <v>LB</v>
          </cell>
          <cell r="H1032">
            <v>147.70953999999998</v>
          </cell>
          <cell r="I1032" t="str">
            <v>LB</v>
          </cell>
          <cell r="J1032">
            <v>7034</v>
          </cell>
        </row>
        <row r="1033">
          <cell r="A1033">
            <v>99392203</v>
          </cell>
          <cell r="B1033" t="str">
            <v>CRIE20-02 AN-FGJ-I-E-HQQE 3x200-240 60 H</v>
          </cell>
          <cell r="C1033" t="str">
            <v>CIE20</v>
          </cell>
          <cell r="D1033" t="str">
            <v>31</v>
          </cell>
          <cell r="E1033" t="str">
            <v>5713828372338</v>
          </cell>
          <cell r="F1033">
            <v>218.25737999999998</v>
          </cell>
          <cell r="G1033" t="str">
            <v>LB</v>
          </cell>
          <cell r="H1033">
            <v>132.27719999999999</v>
          </cell>
          <cell r="I1033" t="str">
            <v>LB</v>
          </cell>
          <cell r="J1033">
            <v>7034</v>
          </cell>
        </row>
        <row r="1034">
          <cell r="A1034">
            <v>99076281</v>
          </cell>
          <cell r="B1034" t="str">
            <v>CRIE20-02 AN-CA-I-E-HQQE 3x440-480 60 HZ</v>
          </cell>
          <cell r="C1034" t="str">
            <v>CIE20</v>
          </cell>
          <cell r="D1034">
            <v>31</v>
          </cell>
          <cell r="E1034" t="str">
            <v>5712606281275</v>
          </cell>
          <cell r="F1034">
            <v>156.52802</v>
          </cell>
          <cell r="G1034" t="str">
            <v>LB</v>
          </cell>
          <cell r="H1034">
            <v>138.89105999999998</v>
          </cell>
          <cell r="I1034" t="str">
            <v>LB</v>
          </cell>
          <cell r="J1034">
            <v>7034</v>
          </cell>
        </row>
        <row r="1035">
          <cell r="A1035">
            <v>99392198</v>
          </cell>
          <cell r="B1035" t="str">
            <v>CRIE20-02 AN-CA-I-E-HQQE 3x200-240 60 HZ</v>
          </cell>
          <cell r="C1035" t="str">
            <v>CIE20</v>
          </cell>
          <cell r="D1035" t="str">
            <v>31</v>
          </cell>
          <cell r="E1035" t="str">
            <v>5713828372253</v>
          </cell>
          <cell r="F1035">
            <v>211.64351999999997</v>
          </cell>
          <cell r="G1035" t="str">
            <v>LB</v>
          </cell>
          <cell r="H1035">
            <v>125.66333999999999</v>
          </cell>
          <cell r="I1035" t="str">
            <v>LB</v>
          </cell>
          <cell r="J1035">
            <v>7034</v>
          </cell>
        </row>
        <row r="1036">
          <cell r="A1036">
            <v>99076277</v>
          </cell>
          <cell r="B1036" t="str">
            <v>CRIE20-02 A-FGJ-I-E-HQQE 3x440-480 60 HZ</v>
          </cell>
          <cell r="C1036" t="str">
            <v>CIE20</v>
          </cell>
          <cell r="D1036">
            <v>31</v>
          </cell>
          <cell r="E1036" t="str">
            <v>5712606281206</v>
          </cell>
          <cell r="F1036">
            <v>163.14187999999999</v>
          </cell>
          <cell r="G1036" t="str">
            <v>LB</v>
          </cell>
          <cell r="H1036">
            <v>147.70953999999998</v>
          </cell>
          <cell r="I1036" t="str">
            <v>LB</v>
          </cell>
          <cell r="J1036">
            <v>6619</v>
          </cell>
        </row>
        <row r="1037">
          <cell r="A1037">
            <v>99392178</v>
          </cell>
          <cell r="B1037" t="str">
            <v>CRIE20-02 A-FGJ-I-E-HQQE 3x200-240 60 HZ</v>
          </cell>
          <cell r="C1037" t="str">
            <v>CIE20</v>
          </cell>
          <cell r="D1037" t="str">
            <v>31</v>
          </cell>
          <cell r="E1037" t="str">
            <v>5713828371782</v>
          </cell>
          <cell r="F1037">
            <v>218.25737999999998</v>
          </cell>
          <cell r="G1037" t="str">
            <v>LB</v>
          </cell>
          <cell r="H1037">
            <v>132.27719999999999</v>
          </cell>
          <cell r="I1037" t="str">
            <v>LB</v>
          </cell>
          <cell r="J1037">
            <v>6619</v>
          </cell>
        </row>
        <row r="1038">
          <cell r="A1038">
            <v>99076274</v>
          </cell>
          <cell r="B1038" t="str">
            <v>CRIE20-02 A-CA-I-E-HQQE 3x440-480 60 HZ</v>
          </cell>
          <cell r="C1038" t="str">
            <v>CIE20</v>
          </cell>
          <cell r="D1038">
            <v>31</v>
          </cell>
          <cell r="E1038" t="str">
            <v>5712606281145</v>
          </cell>
          <cell r="F1038">
            <v>156.52802</v>
          </cell>
          <cell r="G1038" t="str">
            <v>LB</v>
          </cell>
          <cell r="H1038">
            <v>138.89105999999998</v>
          </cell>
          <cell r="I1038" t="str">
            <v>LB</v>
          </cell>
          <cell r="J1038">
            <v>6619</v>
          </cell>
        </row>
        <row r="1039">
          <cell r="A1039">
            <v>99392162</v>
          </cell>
          <cell r="B1039" t="str">
            <v>CRIE20-02 A-CA-I-E-HQQE 3x200-240 60 HZ</v>
          </cell>
          <cell r="C1039" t="str">
            <v>CIE20</v>
          </cell>
          <cell r="D1039" t="str">
            <v>31</v>
          </cell>
          <cell r="E1039" t="str">
            <v>5713828371652</v>
          </cell>
          <cell r="F1039">
            <v>211.64351999999997</v>
          </cell>
          <cell r="G1039" t="str">
            <v>LB</v>
          </cell>
          <cell r="H1039">
            <v>125.66333999999999</v>
          </cell>
          <cell r="I1039" t="str">
            <v>LB</v>
          </cell>
          <cell r="J1039">
            <v>6619</v>
          </cell>
        </row>
        <row r="1040">
          <cell r="A1040">
            <v>99341043</v>
          </cell>
          <cell r="B1040" t="str">
            <v>CRIE20-01 AN-FGJ-I-E-HQQE 3x440-480 60 H</v>
          </cell>
          <cell r="C1040" t="str">
            <v>CIE20</v>
          </cell>
          <cell r="D1040">
            <v>31</v>
          </cell>
          <cell r="E1040" t="str">
            <v>5713827519055</v>
          </cell>
          <cell r="F1040">
            <v>136.68643999999998</v>
          </cell>
          <cell r="G1040" t="str">
            <v>LB</v>
          </cell>
          <cell r="H1040">
            <v>119.04947999999999</v>
          </cell>
          <cell r="I1040" t="str">
            <v>LB</v>
          </cell>
          <cell r="J1040">
            <v>6049</v>
          </cell>
        </row>
        <row r="1041">
          <cell r="A1041">
            <v>99392202</v>
          </cell>
          <cell r="B1041" t="str">
            <v>CRIE20-01 AN-FGJ-I-E-HQQE 3x200-240 60 H</v>
          </cell>
          <cell r="C1041" t="str">
            <v>CIE20</v>
          </cell>
          <cell r="D1041" t="str">
            <v>31</v>
          </cell>
          <cell r="E1041" t="str">
            <v>5713828372314</v>
          </cell>
          <cell r="F1041">
            <v>211.64351999999997</v>
          </cell>
          <cell r="G1041" t="str">
            <v>LB</v>
          </cell>
          <cell r="H1041">
            <v>125.66333999999999</v>
          </cell>
          <cell r="I1041" t="str">
            <v>LB</v>
          </cell>
          <cell r="J1041">
            <v>6049</v>
          </cell>
        </row>
        <row r="1042">
          <cell r="A1042">
            <v>99341041</v>
          </cell>
          <cell r="B1042" t="str">
            <v>CRIE20-01 AN-CA-I-E-HQQE 3x440-480 60 HZ</v>
          </cell>
          <cell r="C1042" t="str">
            <v>CIE20</v>
          </cell>
          <cell r="D1042">
            <v>31</v>
          </cell>
          <cell r="E1042" t="str">
            <v>5713827519017</v>
          </cell>
          <cell r="F1042">
            <v>130.07257999999999</v>
          </cell>
          <cell r="G1042" t="str">
            <v>LB</v>
          </cell>
          <cell r="H1042">
            <v>112.43561999999999</v>
          </cell>
          <cell r="I1042" t="str">
            <v>LB</v>
          </cell>
          <cell r="J1042">
            <v>6049</v>
          </cell>
        </row>
        <row r="1043">
          <cell r="A1043">
            <v>99392197</v>
          </cell>
          <cell r="B1043" t="str">
            <v>CRIE20-01 AN-CA-I-E-HQQE 3x200-240 60 HZ</v>
          </cell>
          <cell r="C1043" t="str">
            <v>CIE20</v>
          </cell>
          <cell r="D1043" t="str">
            <v>31</v>
          </cell>
          <cell r="E1043" t="str">
            <v>5713828372239</v>
          </cell>
          <cell r="F1043">
            <v>205.02965999999998</v>
          </cell>
          <cell r="G1043" t="str">
            <v>LB</v>
          </cell>
          <cell r="H1043">
            <v>119.04947999999999</v>
          </cell>
          <cell r="I1043" t="str">
            <v>LB</v>
          </cell>
          <cell r="J1043">
            <v>6049</v>
          </cell>
        </row>
        <row r="1044">
          <cell r="A1044">
            <v>99341044</v>
          </cell>
          <cell r="B1044" t="str">
            <v>CRIE20-01 A-FGJ-I-E-HQQE 3x440-480 60 HZ</v>
          </cell>
          <cell r="C1044" t="str">
            <v>CIE20</v>
          </cell>
          <cell r="D1044">
            <v>31</v>
          </cell>
          <cell r="E1044" t="str">
            <v>5713827519079</v>
          </cell>
          <cell r="F1044">
            <v>136.68643999999998</v>
          </cell>
          <cell r="G1044" t="str">
            <v>LB</v>
          </cell>
          <cell r="H1044">
            <v>119.04947999999999</v>
          </cell>
          <cell r="I1044" t="str">
            <v>LB</v>
          </cell>
          <cell r="J1044">
            <v>5634</v>
          </cell>
        </row>
        <row r="1045">
          <cell r="A1045">
            <v>99392175</v>
          </cell>
          <cell r="B1045" t="str">
            <v>CRIE20-01 A-FGJ-I-E-HQQE 3x200-240 60 HZ</v>
          </cell>
          <cell r="C1045" t="str">
            <v>CIE20</v>
          </cell>
          <cell r="D1045" t="str">
            <v>31</v>
          </cell>
          <cell r="E1045" t="str">
            <v>5713828371713</v>
          </cell>
          <cell r="F1045">
            <v>211.64351999999997</v>
          </cell>
          <cell r="G1045" t="str">
            <v>LB</v>
          </cell>
          <cell r="H1045">
            <v>125.66333999999999</v>
          </cell>
          <cell r="I1045" t="str">
            <v>LB</v>
          </cell>
          <cell r="J1045">
            <v>5634</v>
          </cell>
        </row>
        <row r="1046">
          <cell r="A1046">
            <v>99341042</v>
          </cell>
          <cell r="B1046" t="str">
            <v>CRIE20-01 A-CA-I-E-HQQE 3x440-480 60 HZ</v>
          </cell>
          <cell r="C1046" t="str">
            <v>CIE20</v>
          </cell>
          <cell r="D1046">
            <v>31</v>
          </cell>
          <cell r="E1046" t="str">
            <v>5713827519031</v>
          </cell>
          <cell r="F1046">
            <v>130.07257999999999</v>
          </cell>
          <cell r="G1046" t="str">
            <v>LB</v>
          </cell>
          <cell r="H1046">
            <v>112.43561999999999</v>
          </cell>
          <cell r="I1046" t="str">
            <v>LB</v>
          </cell>
          <cell r="J1046">
            <v>5634</v>
          </cell>
        </row>
        <row r="1047">
          <cell r="A1047">
            <v>99392160</v>
          </cell>
          <cell r="B1047" t="str">
            <v>CRIE20-01 A-CA-I-E-HQQE 3x200-240 60 HZ</v>
          </cell>
          <cell r="C1047" t="str">
            <v>CIE20</v>
          </cell>
          <cell r="D1047" t="str">
            <v>31</v>
          </cell>
          <cell r="E1047" t="str">
            <v>5713828371607</v>
          </cell>
          <cell r="F1047">
            <v>205.02965999999998</v>
          </cell>
          <cell r="G1047" t="str">
            <v>LB</v>
          </cell>
          <cell r="H1047">
            <v>119.04947999999999</v>
          </cell>
          <cell r="I1047" t="str">
            <v>LB</v>
          </cell>
          <cell r="J1047">
            <v>5634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" totalsRowShown="0" headerRowDxfId="6" dataDxfId="5">
  <autoFilter ref="A1:E23" xr:uid="{00000000-0009-0000-0100-000001000000}"/>
  <tableColumns count="5">
    <tableColumn id="1" xr3:uid="{00000000-0010-0000-0000-000001000000}" name="Rev" dataDxfId="4"/>
    <tableColumn id="2" xr3:uid="{00000000-0010-0000-0000-000002000000}" name="User" dataDxfId="3"/>
    <tableColumn id="3" xr3:uid="{00000000-0010-0000-0000-000003000000}" name="Date" dataDxfId="2"/>
    <tableColumn id="4" xr3:uid="{00000000-0010-0000-0000-000004000000}" name="Desciption" dataDxfId="1"/>
    <tableColumn id="5" xr3:uid="{00000000-0010-0000-0000-000005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86" zoomScaleNormal="86" workbookViewId="0">
      <selection activeCell="A23" sqref="A23"/>
    </sheetView>
  </sheetViews>
  <sheetFormatPr defaultColWidth="8.81640625" defaultRowHeight="14.5" x14ac:dyDescent="0.35"/>
  <cols>
    <col min="1" max="1" width="8.81640625" style="19"/>
    <col min="2" max="2" width="13.1796875" style="19" bestFit="1" customWidth="1"/>
    <col min="3" max="3" width="12.1796875" style="19" bestFit="1" customWidth="1"/>
    <col min="4" max="4" width="143.54296875" style="19" bestFit="1" customWidth="1"/>
    <col min="5" max="16384" width="8.81640625" style="19"/>
  </cols>
  <sheetData>
    <row r="1" spans="1:5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x14ac:dyDescent="0.35">
      <c r="A2" s="19">
        <v>1</v>
      </c>
      <c r="B2" s="19" t="s">
        <v>5</v>
      </c>
      <c r="C2" s="21">
        <v>42621</v>
      </c>
      <c r="D2" s="19" t="s">
        <v>6</v>
      </c>
    </row>
    <row r="3" spans="1:5" x14ac:dyDescent="0.35">
      <c r="A3" s="19">
        <v>1</v>
      </c>
      <c r="B3" s="19" t="s">
        <v>5</v>
      </c>
      <c r="C3" s="21">
        <v>42622</v>
      </c>
      <c r="D3" s="19" t="s">
        <v>7</v>
      </c>
    </row>
    <row r="4" spans="1:5" x14ac:dyDescent="0.35">
      <c r="A4" s="19">
        <v>2</v>
      </c>
      <c r="B4" s="19" t="s">
        <v>5</v>
      </c>
      <c r="C4" s="21">
        <v>42648</v>
      </c>
      <c r="D4" s="19" t="s">
        <v>8</v>
      </c>
    </row>
    <row r="5" spans="1:5" x14ac:dyDescent="0.35">
      <c r="A5" s="19">
        <v>3</v>
      </c>
      <c r="B5" s="19" t="s">
        <v>5</v>
      </c>
      <c r="C5" s="21">
        <v>42663</v>
      </c>
      <c r="D5" s="19" t="s">
        <v>9</v>
      </c>
    </row>
    <row r="6" spans="1:5" x14ac:dyDescent="0.35">
      <c r="A6" s="19">
        <v>4</v>
      </c>
      <c r="B6" s="19" t="s">
        <v>5</v>
      </c>
      <c r="C6" s="21">
        <v>42663</v>
      </c>
      <c r="D6" s="19" t="s">
        <v>10</v>
      </c>
    </row>
    <row r="7" spans="1:5" x14ac:dyDescent="0.35">
      <c r="A7" s="19">
        <v>5</v>
      </c>
      <c r="B7" s="19" t="s">
        <v>11</v>
      </c>
      <c r="C7" s="21">
        <v>42664</v>
      </c>
      <c r="D7" s="19" t="s">
        <v>12</v>
      </c>
    </row>
    <row r="8" spans="1:5" x14ac:dyDescent="0.35">
      <c r="A8" s="19">
        <v>6</v>
      </c>
      <c r="B8" s="19" t="s">
        <v>5</v>
      </c>
      <c r="C8" s="21">
        <v>42670</v>
      </c>
      <c r="D8" s="19" t="s">
        <v>13</v>
      </c>
    </row>
    <row r="9" spans="1:5" x14ac:dyDescent="0.35">
      <c r="A9" s="19">
        <v>7</v>
      </c>
      <c r="B9" s="19" t="s">
        <v>5</v>
      </c>
      <c r="C9" s="21">
        <v>42691</v>
      </c>
      <c r="D9" s="19" t="s">
        <v>14</v>
      </c>
    </row>
    <row r="10" spans="1:5" x14ac:dyDescent="0.35">
      <c r="A10" s="19">
        <v>8</v>
      </c>
      <c r="B10" s="19" t="s">
        <v>5</v>
      </c>
      <c r="C10" s="21">
        <v>42717</v>
      </c>
      <c r="D10" s="19" t="s">
        <v>15</v>
      </c>
    </row>
    <row r="11" spans="1:5" x14ac:dyDescent="0.35">
      <c r="A11" s="19">
        <v>9</v>
      </c>
      <c r="B11" s="19" t="s">
        <v>5</v>
      </c>
      <c r="C11" s="21">
        <v>42809</v>
      </c>
      <c r="D11" s="19" t="s">
        <v>16</v>
      </c>
    </row>
    <row r="12" spans="1:5" x14ac:dyDescent="0.35">
      <c r="A12" s="19">
        <v>10</v>
      </c>
      <c r="B12" s="19" t="s">
        <v>11</v>
      </c>
      <c r="C12" s="21">
        <v>43020</v>
      </c>
      <c r="D12" s="19" t="s">
        <v>17</v>
      </c>
    </row>
    <row r="13" spans="1:5" ht="44.5" customHeight="1" x14ac:dyDescent="0.35">
      <c r="A13" s="19">
        <v>11</v>
      </c>
      <c r="B13" s="19" t="s">
        <v>5</v>
      </c>
      <c r="C13" s="21">
        <v>43066</v>
      </c>
      <c r="D13" s="19" t="s">
        <v>18</v>
      </c>
    </row>
    <row r="14" spans="1:5" x14ac:dyDescent="0.35">
      <c r="A14" s="19">
        <v>12</v>
      </c>
      <c r="B14" s="19" t="s">
        <v>19</v>
      </c>
      <c r="C14" s="21">
        <v>43152</v>
      </c>
      <c r="D14" s="19" t="s">
        <v>20</v>
      </c>
    </row>
    <row r="15" spans="1:5" x14ac:dyDescent="0.35">
      <c r="A15" s="19">
        <v>13</v>
      </c>
      <c r="B15" s="19" t="s">
        <v>19</v>
      </c>
      <c r="C15" s="21">
        <v>43152</v>
      </c>
      <c r="D15" s="19" t="s">
        <v>21</v>
      </c>
    </row>
    <row r="16" spans="1:5" x14ac:dyDescent="0.35">
      <c r="A16" s="19">
        <v>14</v>
      </c>
      <c r="B16" s="19" t="s">
        <v>5</v>
      </c>
      <c r="C16" s="21">
        <v>43259</v>
      </c>
      <c r="D16" s="19" t="s">
        <v>22</v>
      </c>
    </row>
    <row r="17" spans="1:4" x14ac:dyDescent="0.35">
      <c r="A17" s="19">
        <v>15</v>
      </c>
      <c r="B17" s="19" t="s">
        <v>405</v>
      </c>
      <c r="C17" s="21">
        <v>43334</v>
      </c>
      <c r="D17" s="19" t="s">
        <v>406</v>
      </c>
    </row>
    <row r="18" spans="1:4" x14ac:dyDescent="0.35">
      <c r="A18" s="19">
        <v>16</v>
      </c>
      <c r="B18" s="19" t="s">
        <v>11</v>
      </c>
      <c r="C18" s="21">
        <v>43423</v>
      </c>
      <c r="D18" s="19" t="s">
        <v>408</v>
      </c>
    </row>
    <row r="19" spans="1:4" x14ac:dyDescent="0.35">
      <c r="A19" s="19">
        <v>17</v>
      </c>
      <c r="B19" s="19" t="s">
        <v>410</v>
      </c>
      <c r="C19" s="21">
        <v>43748</v>
      </c>
      <c r="D19" s="19" t="s">
        <v>411</v>
      </c>
    </row>
    <row r="20" spans="1:4" x14ac:dyDescent="0.35">
      <c r="A20" s="19">
        <v>18</v>
      </c>
      <c r="B20" s="19" t="s">
        <v>410</v>
      </c>
      <c r="C20" s="21">
        <v>43893</v>
      </c>
      <c r="D20" s="19" t="s">
        <v>418</v>
      </c>
    </row>
    <row r="21" spans="1:4" x14ac:dyDescent="0.35">
      <c r="A21" s="19">
        <v>19</v>
      </c>
      <c r="B21" s="19" t="s">
        <v>410</v>
      </c>
      <c r="C21" s="21">
        <v>44179</v>
      </c>
      <c r="D21" s="19" t="s">
        <v>419</v>
      </c>
    </row>
    <row r="22" spans="1:4" x14ac:dyDescent="0.35">
      <c r="A22" s="19">
        <v>20</v>
      </c>
      <c r="B22" s="19" t="s">
        <v>410</v>
      </c>
      <c r="C22" s="21">
        <v>44312</v>
      </c>
      <c r="D22" s="19" t="s">
        <v>421</v>
      </c>
    </row>
    <row r="23" spans="1:4" x14ac:dyDescent="0.35">
      <c r="A23" s="19">
        <v>21</v>
      </c>
      <c r="B23" s="19" t="s">
        <v>410</v>
      </c>
      <c r="C23" s="21">
        <v>44550</v>
      </c>
      <c r="D23" s="19" t="s">
        <v>424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Y244"/>
  <sheetViews>
    <sheetView tabSelected="1" zoomScale="85" zoomScaleNormal="85" workbookViewId="0">
      <pane ySplit="2" topLeftCell="A3" activePane="bottomLeft" state="frozen"/>
      <selection activeCell="C1" sqref="C1"/>
      <selection pane="bottomLeft" activeCell="J14" sqref="J14"/>
    </sheetView>
  </sheetViews>
  <sheetFormatPr defaultColWidth="9.453125" defaultRowHeight="14.5" outlineLevelRow="1" x14ac:dyDescent="0.35"/>
  <cols>
    <col min="1" max="1" width="16.453125" style="14" bestFit="1" customWidth="1"/>
    <col min="2" max="2" width="20.54296875" bestFit="1" customWidth="1"/>
    <col min="3" max="3" width="10.54296875" bestFit="1" customWidth="1"/>
    <col min="4" max="4" width="18.453125" bestFit="1" customWidth="1"/>
    <col min="5" max="5" width="21.54296875" bestFit="1" customWidth="1"/>
    <col min="6" max="6" width="6.54296875" bestFit="1" customWidth="1"/>
    <col min="7" max="7" width="20.54296875" bestFit="1" customWidth="1"/>
    <col min="8" max="8" width="5.1796875" customWidth="1"/>
    <col min="9" max="9" width="6.54296875" bestFit="1" customWidth="1"/>
    <col min="10" max="10" width="9.453125" bestFit="1" customWidth="1"/>
    <col min="11" max="11" width="6.54296875" bestFit="1" customWidth="1"/>
    <col min="12" max="12" width="9.54296875" bestFit="1" customWidth="1"/>
    <col min="13" max="14" width="11.54296875" bestFit="1" customWidth="1"/>
    <col min="15" max="19" width="10" customWidth="1"/>
    <col min="20" max="20" width="7.453125" bestFit="1" customWidth="1"/>
    <col min="21" max="21" width="9.26953125" bestFit="1" customWidth="1"/>
    <col min="22" max="22" width="37.54296875" bestFit="1" customWidth="1"/>
    <col min="23" max="23" width="12.54296875" bestFit="1" customWidth="1"/>
    <col min="24" max="24" width="11" bestFit="1" customWidth="1"/>
    <col min="25" max="25" width="13.453125" bestFit="1" customWidth="1"/>
    <col min="26" max="26" width="10" bestFit="1" customWidth="1"/>
    <col min="27" max="27" width="9.54296875" bestFit="1" customWidth="1"/>
    <col min="28" max="28" width="13.453125" bestFit="1" customWidth="1"/>
    <col min="29" max="29" width="11.54296875" bestFit="1" customWidth="1"/>
    <col min="30" max="30" width="6.453125" bestFit="1" customWidth="1"/>
    <col min="35" max="35" width="8.453125" bestFit="1" customWidth="1"/>
    <col min="39" max="39" width="9.26953125" bestFit="1" customWidth="1"/>
    <col min="40" max="40" width="14.1796875" bestFit="1" customWidth="1"/>
  </cols>
  <sheetData>
    <row r="1" spans="1:51" s="5" customFormat="1" ht="15" thickBot="1" x14ac:dyDescent="0.4">
      <c r="A1" s="1" t="s">
        <v>23</v>
      </c>
      <c r="B1" s="24" t="s">
        <v>422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2"/>
      <c r="AC1" s="2"/>
      <c r="AD1" s="4"/>
      <c r="AI1" s="5" t="s">
        <v>24</v>
      </c>
      <c r="AM1" s="5" t="s">
        <v>24</v>
      </c>
    </row>
    <row r="2" spans="1:51" ht="15" outlineLevel="1" thickTop="1" x14ac:dyDescent="0.35">
      <c r="A2" s="6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22" t="s">
        <v>30</v>
      </c>
      <c r="G2" s="22" t="s">
        <v>31</v>
      </c>
      <c r="H2" s="7" t="s">
        <v>32</v>
      </c>
      <c r="I2" s="7" t="s">
        <v>33</v>
      </c>
      <c r="J2" s="7" t="s">
        <v>34</v>
      </c>
      <c r="K2" s="7" t="s">
        <v>35</v>
      </c>
      <c r="L2" s="7" t="s">
        <v>36</v>
      </c>
      <c r="M2" s="7" t="s">
        <v>37</v>
      </c>
      <c r="N2" s="7" t="s">
        <v>38</v>
      </c>
      <c r="O2" s="7"/>
      <c r="P2" s="7"/>
      <c r="Q2" s="7"/>
      <c r="R2" s="7"/>
      <c r="S2" s="7" t="s">
        <v>39</v>
      </c>
      <c r="T2" s="7" t="s">
        <v>40</v>
      </c>
      <c r="U2" s="7" t="s">
        <v>412</v>
      </c>
      <c r="V2" s="7" t="s">
        <v>41</v>
      </c>
      <c r="W2" s="7" t="s">
        <v>42</v>
      </c>
      <c r="X2" s="7" t="s">
        <v>43</v>
      </c>
      <c r="Y2" s="7" t="s">
        <v>44</v>
      </c>
      <c r="Z2" s="7" t="s">
        <v>45</v>
      </c>
      <c r="AA2" s="7" t="s">
        <v>46</v>
      </c>
      <c r="AB2" s="7" t="s">
        <v>47</v>
      </c>
      <c r="AC2" s="7" t="s">
        <v>48</v>
      </c>
      <c r="AD2" s="8"/>
    </row>
    <row r="3" spans="1:51" outlineLevel="1" x14ac:dyDescent="0.35">
      <c r="A3" s="9" t="s">
        <v>49</v>
      </c>
      <c r="B3" s="10" t="s">
        <v>50</v>
      </c>
      <c r="C3" s="10" t="s">
        <v>51</v>
      </c>
      <c r="D3" s="10" t="s">
        <v>51</v>
      </c>
      <c r="E3" s="10" t="s">
        <v>51</v>
      </c>
      <c r="F3" s="23" t="s">
        <v>51</v>
      </c>
      <c r="G3" s="23" t="s">
        <v>51</v>
      </c>
      <c r="H3" s="10" t="s">
        <v>51</v>
      </c>
      <c r="I3" s="10" t="s">
        <v>51</v>
      </c>
      <c r="J3" s="10" t="s">
        <v>51</v>
      </c>
      <c r="K3" s="10" t="s">
        <v>51</v>
      </c>
      <c r="L3" s="10" t="s">
        <v>51</v>
      </c>
      <c r="M3" s="10" t="s">
        <v>52</v>
      </c>
      <c r="N3" s="10" t="s">
        <v>51</v>
      </c>
      <c r="O3" s="10"/>
      <c r="P3" s="10"/>
      <c r="Q3" s="10"/>
      <c r="R3" s="10"/>
      <c r="S3" s="10" t="s">
        <v>52</v>
      </c>
      <c r="T3" s="10" t="s">
        <v>51</v>
      </c>
      <c r="U3" s="10" t="s">
        <v>51</v>
      </c>
      <c r="V3" s="10" t="s">
        <v>51</v>
      </c>
      <c r="W3" s="10" t="s">
        <v>51</v>
      </c>
      <c r="X3" s="10" t="s">
        <v>51</v>
      </c>
      <c r="Y3" s="10" t="s">
        <v>51</v>
      </c>
      <c r="Z3" s="10" t="s">
        <v>51</v>
      </c>
      <c r="AA3" s="10" t="s">
        <v>51</v>
      </c>
      <c r="AB3" s="10" t="s">
        <v>51</v>
      </c>
      <c r="AC3" s="10" t="s">
        <v>51</v>
      </c>
      <c r="AD3" s="10" t="s">
        <v>53</v>
      </c>
      <c r="AG3" s="11"/>
      <c r="AH3" s="11"/>
      <c r="AI3" s="11"/>
    </row>
    <row r="4" spans="1:51" ht="15" outlineLevel="1" thickBot="1" x14ac:dyDescent="0.4">
      <c r="A4" s="12" t="s">
        <v>54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8"/>
    </row>
    <row r="5" spans="1:51" ht="15" thickTop="1" x14ac:dyDescent="0.35">
      <c r="B5" s="8" t="s">
        <v>26</v>
      </c>
      <c r="C5" s="8"/>
      <c r="D5" s="8"/>
      <c r="E5" s="8" t="s">
        <v>29</v>
      </c>
      <c r="F5" s="8"/>
      <c r="G5" s="8"/>
      <c r="H5" s="22" t="s">
        <v>32</v>
      </c>
      <c r="I5" s="8"/>
      <c r="J5" s="8"/>
      <c r="K5" s="8" t="s">
        <v>35</v>
      </c>
      <c r="L5" s="8"/>
      <c r="M5" s="8" t="s">
        <v>55</v>
      </c>
      <c r="N5" s="8"/>
      <c r="O5" s="8">
        <v>2019</v>
      </c>
      <c r="P5" s="8">
        <v>2020</v>
      </c>
      <c r="Q5" s="8">
        <v>2021</v>
      </c>
      <c r="R5" s="8" t="s">
        <v>420</v>
      </c>
      <c r="S5" s="8">
        <v>2022</v>
      </c>
      <c r="T5" s="8"/>
      <c r="U5" s="8" t="s">
        <v>417</v>
      </c>
      <c r="V5" s="8"/>
      <c r="W5" s="8"/>
      <c r="X5" s="8"/>
      <c r="Y5" s="8"/>
      <c r="Z5" s="15" t="s">
        <v>45</v>
      </c>
      <c r="AA5" s="15"/>
      <c r="AB5" s="8"/>
      <c r="AC5" s="8" t="s">
        <v>56</v>
      </c>
      <c r="AD5" s="8"/>
      <c r="AH5" t="s">
        <v>407</v>
      </c>
      <c r="AI5">
        <v>2018</v>
      </c>
      <c r="AJ5">
        <v>2019</v>
      </c>
      <c r="AM5" t="s">
        <v>58</v>
      </c>
      <c r="AN5" t="s">
        <v>409</v>
      </c>
      <c r="AP5" t="s">
        <v>415</v>
      </c>
      <c r="AQ5" t="s">
        <v>416</v>
      </c>
      <c r="AT5" t="s">
        <v>58</v>
      </c>
      <c r="AU5" t="s">
        <v>420</v>
      </c>
      <c r="AX5" s="26" t="s">
        <v>423</v>
      </c>
      <c r="AY5" s="26"/>
    </row>
    <row r="6" spans="1:51" x14ac:dyDescent="0.35">
      <c r="A6" s="6" t="s">
        <v>57</v>
      </c>
      <c r="B6" s="8" t="s">
        <v>78</v>
      </c>
      <c r="C6" s="8" t="s">
        <v>58</v>
      </c>
      <c r="D6" s="8" t="s">
        <v>59</v>
      </c>
      <c r="E6" s="8" t="s">
        <v>59</v>
      </c>
      <c r="F6" s="8">
        <v>4</v>
      </c>
      <c r="G6" s="8" t="s">
        <v>60</v>
      </c>
      <c r="H6">
        <v>0.5</v>
      </c>
      <c r="J6" s="8" t="s">
        <v>61</v>
      </c>
      <c r="K6" s="8">
        <v>1</v>
      </c>
      <c r="L6" s="8" t="s">
        <v>62</v>
      </c>
      <c r="M6" s="8">
        <v>60</v>
      </c>
      <c r="N6" s="8">
        <v>99340711</v>
      </c>
      <c r="O6" s="8">
        <v>2974</v>
      </c>
      <c r="P6" s="8">
        <f>VLOOKUP(N6,$AM$5:$AN$243,2,FALSE)</f>
        <v>3065</v>
      </c>
      <c r="Q6" s="8">
        <v>3033</v>
      </c>
      <c r="R6" s="8">
        <f>VLOOKUP(N6,$AT$6:$AU$243,2,FALSE)</f>
        <v>3060</v>
      </c>
      <c r="S6" s="8">
        <f>VLOOKUP(N6,$AX$6:$AY$243,2,FALSE)</f>
        <v>3185</v>
      </c>
      <c r="T6" s="8" t="s">
        <v>63</v>
      </c>
      <c r="U6" s="8"/>
      <c r="V6" s="8" t="s">
        <v>64</v>
      </c>
      <c r="W6" t="s">
        <v>65</v>
      </c>
      <c r="X6" s="8" t="s">
        <v>66</v>
      </c>
      <c r="Y6" s="8" t="s">
        <v>67</v>
      </c>
      <c r="Z6" s="8" t="s">
        <v>68</v>
      </c>
      <c r="AB6" s="8" t="s">
        <v>69</v>
      </c>
      <c r="AC6" s="8" t="s">
        <v>70</v>
      </c>
      <c r="AD6" s="8"/>
      <c r="AE6" s="8"/>
      <c r="AH6">
        <v>99340711</v>
      </c>
      <c r="AI6">
        <v>2895</v>
      </c>
      <c r="AJ6">
        <f>VLOOKUP(AH6,[1]CRE!$A$2:$J$949,10,FALSE)</f>
        <v>2974</v>
      </c>
      <c r="AK6" s="25">
        <f>(AJ6-AI6)/AI6</f>
        <v>2.7288428324697755E-2</v>
      </c>
      <c r="AM6">
        <v>99340711</v>
      </c>
      <c r="AN6">
        <v>3065</v>
      </c>
      <c r="AP6" t="s">
        <v>140</v>
      </c>
      <c r="AQ6" t="s">
        <v>413</v>
      </c>
      <c r="AT6">
        <v>99340711</v>
      </c>
      <c r="AU6">
        <v>3060</v>
      </c>
      <c r="AX6">
        <v>99340711</v>
      </c>
      <c r="AY6">
        <v>3185</v>
      </c>
    </row>
    <row r="7" spans="1:51" x14ac:dyDescent="0.35">
      <c r="A7" s="16"/>
      <c r="B7" s="8" t="s">
        <v>87</v>
      </c>
      <c r="C7" s="8" t="s">
        <v>58</v>
      </c>
      <c r="D7" s="8" t="s">
        <v>59</v>
      </c>
      <c r="E7" s="8" t="s">
        <v>59</v>
      </c>
      <c r="F7" s="8">
        <v>4</v>
      </c>
      <c r="G7" s="8" t="s">
        <v>60</v>
      </c>
      <c r="H7" s="8">
        <v>0.5</v>
      </c>
      <c r="I7" s="8"/>
      <c r="J7" s="8" t="s">
        <v>61</v>
      </c>
      <c r="K7" s="8">
        <v>1</v>
      </c>
      <c r="L7" s="8" t="s">
        <v>62</v>
      </c>
      <c r="M7" s="8">
        <v>60</v>
      </c>
      <c r="N7" s="8">
        <v>99340716</v>
      </c>
      <c r="O7" s="17">
        <v>2559</v>
      </c>
      <c r="P7" s="8">
        <f t="shared" ref="P7:P70" si="0">VLOOKUP(N7,$AM$5:$AN$243,2,FALSE)</f>
        <v>2637</v>
      </c>
      <c r="Q7" s="8">
        <v>2716</v>
      </c>
      <c r="R7" s="8">
        <f t="shared" ref="R7:R70" si="1">VLOOKUP(N7,$AT$6:$AU$243,2,FALSE)</f>
        <v>2707</v>
      </c>
      <c r="S7" s="8">
        <f t="shared" ref="S7:S70" si="2">VLOOKUP(N7,$AX$6:$AY$243,2,FALSE)</f>
        <v>2811</v>
      </c>
      <c r="T7" s="8" t="s">
        <v>63</v>
      </c>
      <c r="U7" s="8"/>
      <c r="V7" s="8" t="s">
        <v>64</v>
      </c>
      <c r="W7" t="s">
        <v>65</v>
      </c>
      <c r="X7" s="8" t="s">
        <v>66</v>
      </c>
      <c r="Y7" s="8" t="s">
        <v>67</v>
      </c>
      <c r="Z7" s="8" t="s">
        <v>68</v>
      </c>
      <c r="AA7" s="8"/>
      <c r="AB7" s="8" t="s">
        <v>69</v>
      </c>
      <c r="AC7" s="8" t="s">
        <v>71</v>
      </c>
      <c r="AD7" s="8"/>
      <c r="AE7" s="8"/>
      <c r="AH7">
        <v>99340716</v>
      </c>
      <c r="AI7">
        <v>2500</v>
      </c>
      <c r="AJ7">
        <f>VLOOKUP(AH7,[1]CRE!$A$2:$J$949,10,FALSE)</f>
        <v>2559</v>
      </c>
      <c r="AK7" s="25">
        <f t="shared" ref="AK7:AK70" si="3">(AJ7-AI7)/AI7</f>
        <v>2.3599999999999999E-2</v>
      </c>
      <c r="AM7">
        <v>99340716</v>
      </c>
      <c r="AN7">
        <v>2637</v>
      </c>
      <c r="AP7" t="s">
        <v>177</v>
      </c>
      <c r="AQ7" t="s">
        <v>414</v>
      </c>
      <c r="AT7">
        <v>99340716</v>
      </c>
      <c r="AU7">
        <v>2707</v>
      </c>
      <c r="AX7">
        <v>99340716</v>
      </c>
      <c r="AY7">
        <v>2811</v>
      </c>
    </row>
    <row r="8" spans="1:51" x14ac:dyDescent="0.35">
      <c r="A8" s="16"/>
      <c r="B8" s="8" t="s">
        <v>88</v>
      </c>
      <c r="C8" s="8" t="s">
        <v>58</v>
      </c>
      <c r="D8" s="8" t="s">
        <v>72</v>
      </c>
      <c r="E8" s="8" t="s">
        <v>72</v>
      </c>
      <c r="F8" s="8">
        <v>6</v>
      </c>
      <c r="G8" s="8" t="s">
        <v>60</v>
      </c>
      <c r="H8" s="8">
        <v>0.75</v>
      </c>
      <c r="I8" s="8"/>
      <c r="J8" s="8" t="s">
        <v>61</v>
      </c>
      <c r="K8" s="8">
        <v>1</v>
      </c>
      <c r="L8" s="8" t="s">
        <v>62</v>
      </c>
      <c r="M8" s="8">
        <v>62</v>
      </c>
      <c r="N8" s="8">
        <v>99340712</v>
      </c>
      <c r="O8" s="17">
        <v>3298</v>
      </c>
      <c r="P8" s="8">
        <f t="shared" si="0"/>
        <v>3397</v>
      </c>
      <c r="Q8" s="8">
        <v>3376</v>
      </c>
      <c r="R8" s="8">
        <f t="shared" si="1"/>
        <v>3409</v>
      </c>
      <c r="S8" s="8">
        <f t="shared" si="2"/>
        <v>3555</v>
      </c>
      <c r="T8" s="8" t="s">
        <v>63</v>
      </c>
      <c r="U8" s="8"/>
      <c r="V8" s="8" t="s">
        <v>64</v>
      </c>
      <c r="W8" t="s">
        <v>65</v>
      </c>
      <c r="X8" s="8" t="s">
        <v>66</v>
      </c>
      <c r="Y8" s="8" t="s">
        <v>67</v>
      </c>
      <c r="Z8" s="8" t="s">
        <v>68</v>
      </c>
      <c r="AA8" s="8"/>
      <c r="AB8" s="8" t="s">
        <v>69</v>
      </c>
      <c r="AC8" s="8" t="s">
        <v>70</v>
      </c>
      <c r="AD8" s="8"/>
      <c r="AE8" s="8"/>
      <c r="AH8">
        <v>99340712</v>
      </c>
      <c r="AI8">
        <v>3209</v>
      </c>
      <c r="AJ8">
        <f>VLOOKUP(AH8,[1]CRE!$A$2:$J$949,10,FALSE)</f>
        <v>3298</v>
      </c>
      <c r="AK8" s="25">
        <f t="shared" si="3"/>
        <v>2.7734496727952633E-2</v>
      </c>
      <c r="AM8">
        <v>99340712</v>
      </c>
      <c r="AN8">
        <v>3397</v>
      </c>
      <c r="AT8">
        <v>99340712</v>
      </c>
      <c r="AU8">
        <v>3409</v>
      </c>
      <c r="AX8">
        <v>99340712</v>
      </c>
      <c r="AY8">
        <v>3555</v>
      </c>
    </row>
    <row r="9" spans="1:51" x14ac:dyDescent="0.35">
      <c r="A9" s="16"/>
      <c r="B9" s="8" t="s">
        <v>92</v>
      </c>
      <c r="C9" s="8" t="s">
        <v>58</v>
      </c>
      <c r="D9" s="8" t="s">
        <v>72</v>
      </c>
      <c r="E9" s="8" t="s">
        <v>72</v>
      </c>
      <c r="F9" s="8">
        <v>6</v>
      </c>
      <c r="G9" s="8" t="s">
        <v>60</v>
      </c>
      <c r="H9" s="8">
        <v>0.75</v>
      </c>
      <c r="I9" s="8"/>
      <c r="J9" s="8" t="s">
        <v>61</v>
      </c>
      <c r="K9" s="8">
        <v>1</v>
      </c>
      <c r="L9" s="8" t="s">
        <v>62</v>
      </c>
      <c r="M9" s="8">
        <v>62</v>
      </c>
      <c r="N9" s="8">
        <v>99340718</v>
      </c>
      <c r="O9" s="17">
        <v>2883</v>
      </c>
      <c r="P9" s="8">
        <f t="shared" si="0"/>
        <v>2969</v>
      </c>
      <c r="Q9" s="8">
        <v>3059</v>
      </c>
      <c r="R9" s="8">
        <f t="shared" si="1"/>
        <v>3056</v>
      </c>
      <c r="S9" s="8">
        <f t="shared" si="2"/>
        <v>3181</v>
      </c>
      <c r="T9" s="8" t="s">
        <v>63</v>
      </c>
      <c r="U9" s="8"/>
      <c r="V9" s="8" t="s">
        <v>64</v>
      </c>
      <c r="W9" t="s">
        <v>65</v>
      </c>
      <c r="X9" s="8" t="s">
        <v>66</v>
      </c>
      <c r="Y9" s="8" t="s">
        <v>67</v>
      </c>
      <c r="Z9" s="8" t="s">
        <v>68</v>
      </c>
      <c r="AA9" s="8"/>
      <c r="AB9" s="8" t="s">
        <v>69</v>
      </c>
      <c r="AC9" s="8" t="s">
        <v>71</v>
      </c>
      <c r="AD9" s="8"/>
      <c r="AE9" s="8"/>
      <c r="AH9">
        <v>99340718</v>
      </c>
      <c r="AI9">
        <v>2814</v>
      </c>
      <c r="AJ9">
        <f>VLOOKUP(AH9,[1]CRE!$A$2:$J$949,10,FALSE)</f>
        <v>2883</v>
      </c>
      <c r="AK9" s="25">
        <f t="shared" si="3"/>
        <v>2.4520255863539446E-2</v>
      </c>
      <c r="AM9">
        <v>99340718</v>
      </c>
      <c r="AN9">
        <v>2969</v>
      </c>
      <c r="AT9">
        <v>99340718</v>
      </c>
      <c r="AU9">
        <v>3056</v>
      </c>
      <c r="AX9">
        <v>99340718</v>
      </c>
      <c r="AY9">
        <v>3181</v>
      </c>
    </row>
    <row r="10" spans="1:51" x14ac:dyDescent="0.35">
      <c r="A10" s="16"/>
      <c r="B10" s="8" t="s">
        <v>93</v>
      </c>
      <c r="C10" s="8" t="s">
        <v>58</v>
      </c>
      <c r="D10" s="8" t="s">
        <v>73</v>
      </c>
      <c r="E10" s="8" t="s">
        <v>73</v>
      </c>
      <c r="F10" s="8">
        <v>9</v>
      </c>
      <c r="G10" s="8" t="s">
        <v>60</v>
      </c>
      <c r="H10" s="8">
        <v>1</v>
      </c>
      <c r="I10" s="8"/>
      <c r="J10" s="8" t="s">
        <v>61</v>
      </c>
      <c r="K10" s="8">
        <v>1</v>
      </c>
      <c r="L10" s="8" t="s">
        <v>62</v>
      </c>
      <c r="M10" s="8">
        <v>65</v>
      </c>
      <c r="N10" s="8">
        <v>99340713</v>
      </c>
      <c r="O10" s="17">
        <v>3623</v>
      </c>
      <c r="P10" s="8">
        <f t="shared" si="0"/>
        <v>3733</v>
      </c>
      <c r="Q10" s="8">
        <v>3720</v>
      </c>
      <c r="R10" s="8">
        <f t="shared" si="1"/>
        <v>3672</v>
      </c>
      <c r="S10" s="8">
        <f t="shared" si="2"/>
        <v>3840</v>
      </c>
      <c r="T10" s="8" t="s">
        <v>63</v>
      </c>
      <c r="U10" s="8"/>
      <c r="V10" s="8" t="s">
        <v>64</v>
      </c>
      <c r="W10" t="s">
        <v>65</v>
      </c>
      <c r="X10" s="8" t="s">
        <v>66</v>
      </c>
      <c r="Y10" s="8" t="s">
        <v>67</v>
      </c>
      <c r="Z10" s="8" t="s">
        <v>68</v>
      </c>
      <c r="AA10" s="8"/>
      <c r="AB10" s="8" t="s">
        <v>74</v>
      </c>
      <c r="AC10" s="8" t="s">
        <v>70</v>
      </c>
      <c r="AD10" s="8"/>
      <c r="AE10" s="8"/>
      <c r="AH10">
        <v>99340713</v>
      </c>
      <c r="AI10">
        <v>3526</v>
      </c>
      <c r="AJ10">
        <f>VLOOKUP(AH10,[1]CRE!$A$2:$J$949,10,FALSE)</f>
        <v>3623</v>
      </c>
      <c r="AK10" s="25">
        <f t="shared" si="3"/>
        <v>2.7509926262053317E-2</v>
      </c>
      <c r="AM10">
        <v>99340713</v>
      </c>
      <c r="AN10">
        <v>3733</v>
      </c>
      <c r="AT10">
        <v>99340713</v>
      </c>
      <c r="AU10">
        <v>3672</v>
      </c>
      <c r="AX10">
        <v>99340713</v>
      </c>
      <c r="AY10">
        <v>3840</v>
      </c>
    </row>
    <row r="11" spans="1:51" x14ac:dyDescent="0.35">
      <c r="A11" s="16"/>
      <c r="B11" s="8" t="s">
        <v>95</v>
      </c>
      <c r="C11" s="8" t="s">
        <v>58</v>
      </c>
      <c r="D11" s="8" t="s">
        <v>73</v>
      </c>
      <c r="E11" s="8" t="s">
        <v>73</v>
      </c>
      <c r="F11" s="8">
        <v>9</v>
      </c>
      <c r="G11" s="8" t="s">
        <v>60</v>
      </c>
      <c r="H11" s="8">
        <v>1</v>
      </c>
      <c r="I11" s="8"/>
      <c r="J11" s="8" t="s">
        <v>61</v>
      </c>
      <c r="K11" s="8">
        <v>1</v>
      </c>
      <c r="L11" s="8" t="s">
        <v>62</v>
      </c>
      <c r="M11" s="8">
        <v>65</v>
      </c>
      <c r="N11" s="8">
        <v>99340719</v>
      </c>
      <c r="O11" s="17">
        <v>3208</v>
      </c>
      <c r="P11" s="8">
        <f t="shared" si="0"/>
        <v>3305</v>
      </c>
      <c r="Q11" s="8">
        <v>3403</v>
      </c>
      <c r="R11" s="8">
        <f t="shared" si="1"/>
        <v>3319</v>
      </c>
      <c r="S11" s="8">
        <f t="shared" si="2"/>
        <v>3466</v>
      </c>
      <c r="T11" s="8" t="s">
        <v>63</v>
      </c>
      <c r="U11" s="8"/>
      <c r="V11" s="8" t="s">
        <v>64</v>
      </c>
      <c r="W11" t="s">
        <v>65</v>
      </c>
      <c r="X11" s="8" t="s">
        <v>66</v>
      </c>
      <c r="Y11" s="8" t="s">
        <v>67</v>
      </c>
      <c r="Z11" s="8" t="s">
        <v>68</v>
      </c>
      <c r="AA11" s="8"/>
      <c r="AB11" s="8" t="s">
        <v>74</v>
      </c>
      <c r="AC11" s="8" t="s">
        <v>71</v>
      </c>
      <c r="AD11" s="8"/>
      <c r="AE11" s="8"/>
      <c r="AH11">
        <v>99340719</v>
      </c>
      <c r="AI11">
        <v>3131</v>
      </c>
      <c r="AJ11">
        <f>VLOOKUP(AH11,[1]CRE!$A$2:$J$949,10,FALSE)</f>
        <v>3208</v>
      </c>
      <c r="AK11" s="25">
        <f t="shared" si="3"/>
        <v>2.4592781858831046E-2</v>
      </c>
      <c r="AM11">
        <v>99340719</v>
      </c>
      <c r="AN11">
        <v>3305</v>
      </c>
      <c r="AT11">
        <v>99340719</v>
      </c>
      <c r="AU11">
        <v>3319</v>
      </c>
      <c r="AX11">
        <v>99340719</v>
      </c>
      <c r="AY11">
        <v>3466</v>
      </c>
    </row>
    <row r="12" spans="1:51" x14ac:dyDescent="0.35">
      <c r="A12" s="16"/>
      <c r="B12" s="8" t="s">
        <v>96</v>
      </c>
      <c r="C12" s="8" t="s">
        <v>58</v>
      </c>
      <c r="D12" s="8" t="s">
        <v>75</v>
      </c>
      <c r="E12" s="8" t="s">
        <v>75</v>
      </c>
      <c r="F12" s="8">
        <v>13</v>
      </c>
      <c r="G12" s="8" t="s">
        <v>60</v>
      </c>
      <c r="H12" s="8">
        <v>1.5</v>
      </c>
      <c r="I12" s="8"/>
      <c r="J12" s="8" t="s">
        <v>61</v>
      </c>
      <c r="K12" s="8">
        <v>1</v>
      </c>
      <c r="L12" s="8" t="s">
        <v>62</v>
      </c>
      <c r="M12" s="8">
        <v>70</v>
      </c>
      <c r="N12" s="8">
        <v>99340714</v>
      </c>
      <c r="O12" s="17">
        <v>4223</v>
      </c>
      <c r="P12" s="8">
        <f t="shared" si="0"/>
        <v>4349</v>
      </c>
      <c r="Q12" s="8">
        <v>4356</v>
      </c>
      <c r="R12" s="8">
        <f t="shared" si="1"/>
        <v>4409</v>
      </c>
      <c r="S12" s="8">
        <f t="shared" si="2"/>
        <v>4620</v>
      </c>
      <c r="T12" s="8" t="s">
        <v>63</v>
      </c>
      <c r="U12" s="8"/>
      <c r="V12" s="8" t="s">
        <v>64</v>
      </c>
      <c r="W12" t="s">
        <v>65</v>
      </c>
      <c r="X12" s="8" t="s">
        <v>66</v>
      </c>
      <c r="Y12" s="8" t="s">
        <v>67</v>
      </c>
      <c r="Z12" s="8" t="s">
        <v>68</v>
      </c>
      <c r="AA12" s="8"/>
      <c r="AB12" s="8" t="s">
        <v>74</v>
      </c>
      <c r="AC12" s="8" t="s">
        <v>70</v>
      </c>
      <c r="AD12" s="8"/>
      <c r="AE12" s="8"/>
      <c r="AH12">
        <v>99340714</v>
      </c>
      <c r="AI12">
        <v>4110</v>
      </c>
      <c r="AJ12">
        <f>VLOOKUP(AH12,[1]CRE!$A$2:$J$949,10,FALSE)</f>
        <v>4223</v>
      </c>
      <c r="AK12" s="25">
        <f t="shared" si="3"/>
        <v>2.7493917274939172E-2</v>
      </c>
      <c r="AM12">
        <v>99340714</v>
      </c>
      <c r="AN12">
        <v>4349</v>
      </c>
      <c r="AT12">
        <v>99340714</v>
      </c>
      <c r="AU12">
        <v>4409</v>
      </c>
      <c r="AX12">
        <v>99340714</v>
      </c>
      <c r="AY12">
        <v>4620</v>
      </c>
    </row>
    <row r="13" spans="1:51" x14ac:dyDescent="0.35">
      <c r="A13" s="16"/>
      <c r="B13" s="8" t="s">
        <v>98</v>
      </c>
      <c r="C13" s="8" t="s">
        <v>58</v>
      </c>
      <c r="D13" s="8" t="s">
        <v>75</v>
      </c>
      <c r="E13" s="8" t="s">
        <v>75</v>
      </c>
      <c r="F13" s="8">
        <v>13</v>
      </c>
      <c r="G13" s="8" t="s">
        <v>60</v>
      </c>
      <c r="H13" s="8">
        <v>1.5</v>
      </c>
      <c r="I13" s="8"/>
      <c r="J13" s="8" t="s">
        <v>61</v>
      </c>
      <c r="K13" s="8">
        <v>1</v>
      </c>
      <c r="L13" s="8" t="s">
        <v>62</v>
      </c>
      <c r="M13" s="8">
        <v>70</v>
      </c>
      <c r="N13" s="8">
        <v>99340720</v>
      </c>
      <c r="O13" s="17">
        <v>3808</v>
      </c>
      <c r="P13" s="8">
        <f t="shared" si="0"/>
        <v>3921</v>
      </c>
      <c r="Q13" s="8">
        <v>4039</v>
      </c>
      <c r="R13" s="8">
        <f t="shared" si="1"/>
        <v>4056</v>
      </c>
      <c r="S13" s="8">
        <f t="shared" si="2"/>
        <v>4246</v>
      </c>
      <c r="T13" s="8" t="s">
        <v>63</v>
      </c>
      <c r="U13" s="8"/>
      <c r="V13" s="8" t="s">
        <v>64</v>
      </c>
      <c r="W13" t="s">
        <v>65</v>
      </c>
      <c r="X13" s="8" t="s">
        <v>66</v>
      </c>
      <c r="Y13" s="8" t="s">
        <v>67</v>
      </c>
      <c r="Z13" s="8" t="s">
        <v>68</v>
      </c>
      <c r="AA13" s="8"/>
      <c r="AB13" s="8" t="s">
        <v>74</v>
      </c>
      <c r="AC13" s="8" t="s">
        <v>71</v>
      </c>
      <c r="AD13" s="8"/>
      <c r="AE13" s="8"/>
      <c r="AH13">
        <v>99340720</v>
      </c>
      <c r="AI13">
        <v>3715</v>
      </c>
      <c r="AJ13">
        <f>VLOOKUP(AH13,[1]CRE!$A$2:$J$949,10,FALSE)</f>
        <v>3808</v>
      </c>
      <c r="AK13" s="25">
        <f t="shared" si="3"/>
        <v>2.503364737550471E-2</v>
      </c>
      <c r="AM13">
        <v>99340720</v>
      </c>
      <c r="AN13">
        <v>3921</v>
      </c>
      <c r="AT13">
        <v>99340720</v>
      </c>
      <c r="AU13">
        <v>4056</v>
      </c>
      <c r="AX13">
        <v>99340720</v>
      </c>
      <c r="AY13">
        <v>4246</v>
      </c>
    </row>
    <row r="14" spans="1:51" x14ac:dyDescent="0.35">
      <c r="A14" s="16"/>
      <c r="B14" s="8" t="s">
        <v>99</v>
      </c>
      <c r="C14" s="8" t="s">
        <v>58</v>
      </c>
      <c r="D14" s="8" t="s">
        <v>76</v>
      </c>
      <c r="E14" s="8" t="s">
        <v>76</v>
      </c>
      <c r="F14" s="8">
        <v>17</v>
      </c>
      <c r="G14" s="8" t="s">
        <v>60</v>
      </c>
      <c r="H14" s="8">
        <v>2</v>
      </c>
      <c r="I14" s="8"/>
      <c r="J14" s="8" t="s">
        <v>61</v>
      </c>
      <c r="K14" s="8">
        <v>1</v>
      </c>
      <c r="L14" s="8" t="s">
        <v>62</v>
      </c>
      <c r="M14" s="8">
        <v>82</v>
      </c>
      <c r="N14" s="8">
        <v>99340715</v>
      </c>
      <c r="O14" s="17">
        <v>4983</v>
      </c>
      <c r="P14" s="8">
        <f t="shared" si="0"/>
        <v>5133</v>
      </c>
      <c r="Q14" s="8">
        <v>5164</v>
      </c>
      <c r="R14" s="8">
        <f t="shared" si="1"/>
        <v>5130</v>
      </c>
      <c r="S14" s="8">
        <f t="shared" si="2"/>
        <v>5400</v>
      </c>
      <c r="T14" s="8" t="s">
        <v>63</v>
      </c>
      <c r="U14" s="8"/>
      <c r="V14" s="8" t="s">
        <v>64</v>
      </c>
      <c r="W14" t="s">
        <v>65</v>
      </c>
      <c r="X14" s="8" t="s">
        <v>66</v>
      </c>
      <c r="Y14" s="8" t="s">
        <v>67</v>
      </c>
      <c r="Z14" s="8" t="s">
        <v>68</v>
      </c>
      <c r="AA14" s="8"/>
      <c r="AB14" s="8" t="s">
        <v>77</v>
      </c>
      <c r="AC14" s="8" t="s">
        <v>70</v>
      </c>
      <c r="AD14" s="8"/>
      <c r="AE14" s="8"/>
      <c r="AH14">
        <v>99340715</v>
      </c>
      <c r="AI14">
        <v>4850</v>
      </c>
      <c r="AJ14">
        <f>VLOOKUP(AH14,[1]CRE!$A$2:$J$949,10,FALSE)</f>
        <v>4983</v>
      </c>
      <c r="AK14" s="25">
        <f t="shared" si="3"/>
        <v>2.7422680412371135E-2</v>
      </c>
      <c r="AM14">
        <v>99340715</v>
      </c>
      <c r="AN14">
        <v>5133</v>
      </c>
      <c r="AT14">
        <v>99340715</v>
      </c>
      <c r="AU14">
        <v>5130</v>
      </c>
      <c r="AX14">
        <v>99340715</v>
      </c>
      <c r="AY14">
        <v>5400</v>
      </c>
    </row>
    <row r="15" spans="1:51" x14ac:dyDescent="0.35">
      <c r="A15" s="16"/>
      <c r="B15" s="8" t="s">
        <v>101</v>
      </c>
      <c r="C15" s="8" t="s">
        <v>58</v>
      </c>
      <c r="D15" s="8" t="s">
        <v>76</v>
      </c>
      <c r="E15" s="8" t="s">
        <v>76</v>
      </c>
      <c r="F15" s="8">
        <v>17</v>
      </c>
      <c r="G15" s="8" t="s">
        <v>60</v>
      </c>
      <c r="H15" s="8">
        <v>2</v>
      </c>
      <c r="I15" s="8"/>
      <c r="J15" s="8" t="s">
        <v>61</v>
      </c>
      <c r="K15" s="8">
        <v>1</v>
      </c>
      <c r="L15" s="8" t="s">
        <v>62</v>
      </c>
      <c r="M15" s="8">
        <v>82</v>
      </c>
      <c r="N15" s="8">
        <v>99340722</v>
      </c>
      <c r="O15" s="17">
        <v>4568</v>
      </c>
      <c r="P15" s="8">
        <f t="shared" si="0"/>
        <v>4705</v>
      </c>
      <c r="Q15" s="8">
        <v>4847</v>
      </c>
      <c r="R15" s="8">
        <f t="shared" si="1"/>
        <v>4777</v>
      </c>
      <c r="S15" s="8">
        <f t="shared" si="2"/>
        <v>5026</v>
      </c>
      <c r="T15" s="8" t="s">
        <v>63</v>
      </c>
      <c r="U15" s="8"/>
      <c r="V15" s="8" t="s">
        <v>64</v>
      </c>
      <c r="W15" t="s">
        <v>65</v>
      </c>
      <c r="X15" s="8" t="s">
        <v>66</v>
      </c>
      <c r="Y15" s="8" t="s">
        <v>67</v>
      </c>
      <c r="Z15" s="8" t="s">
        <v>68</v>
      </c>
      <c r="AA15" s="8"/>
      <c r="AB15" s="8" t="s">
        <v>77</v>
      </c>
      <c r="AC15" s="8" t="s">
        <v>71</v>
      </c>
      <c r="AD15" s="8"/>
      <c r="AE15" s="8"/>
      <c r="AH15">
        <v>99340722</v>
      </c>
      <c r="AI15">
        <v>4455</v>
      </c>
      <c r="AJ15">
        <f>VLOOKUP(AH15,[1]CRE!$A$2:$J$949,10,FALSE)</f>
        <v>4568</v>
      </c>
      <c r="AK15" s="25">
        <f t="shared" si="3"/>
        <v>2.536475869809203E-2</v>
      </c>
      <c r="AM15">
        <v>99340722</v>
      </c>
      <c r="AN15">
        <v>4705</v>
      </c>
      <c r="AT15">
        <v>99340722</v>
      </c>
      <c r="AU15">
        <v>4777</v>
      </c>
      <c r="AX15">
        <v>99340722</v>
      </c>
      <c r="AY15">
        <v>5026</v>
      </c>
    </row>
    <row r="16" spans="1:51" x14ac:dyDescent="0.35">
      <c r="A16" s="16"/>
      <c r="B16" s="8" t="s">
        <v>102</v>
      </c>
      <c r="C16" s="8" t="s">
        <v>58</v>
      </c>
      <c r="D16" s="8" t="s">
        <v>219</v>
      </c>
      <c r="E16" s="8" t="s">
        <v>219</v>
      </c>
      <c r="F16" s="8">
        <v>10</v>
      </c>
      <c r="G16" s="8" t="s">
        <v>60</v>
      </c>
      <c r="H16" s="8">
        <v>1.5</v>
      </c>
      <c r="I16" s="8"/>
      <c r="J16" s="8" t="s">
        <v>61</v>
      </c>
      <c r="K16" s="8">
        <v>3</v>
      </c>
      <c r="L16" s="8" t="s">
        <v>62</v>
      </c>
      <c r="M16" s="8">
        <v>83</v>
      </c>
      <c r="N16" s="8">
        <v>99389019</v>
      </c>
      <c r="O16" s="17">
        <v>4205</v>
      </c>
      <c r="P16" s="8">
        <f t="shared" si="0"/>
        <v>4333</v>
      </c>
      <c r="Q16" s="8">
        <v>4338</v>
      </c>
      <c r="R16" s="8">
        <f t="shared" si="1"/>
        <v>4375</v>
      </c>
      <c r="S16" s="8">
        <f t="shared" si="2"/>
        <v>4565</v>
      </c>
      <c r="T16" s="8" t="s">
        <v>63</v>
      </c>
      <c r="U16" s="8"/>
      <c r="V16" s="8" t="s">
        <v>64</v>
      </c>
      <c r="W16" t="s">
        <v>65</v>
      </c>
      <c r="X16" s="8" t="s">
        <v>66</v>
      </c>
      <c r="Y16" s="8" t="s">
        <v>67</v>
      </c>
      <c r="Z16" s="8" t="s">
        <v>68</v>
      </c>
      <c r="AA16" s="8"/>
      <c r="AB16" s="8" t="s">
        <v>74</v>
      </c>
      <c r="AC16" s="8" t="s">
        <v>70</v>
      </c>
      <c r="AD16" s="8"/>
      <c r="AE16" s="8"/>
      <c r="AH16">
        <v>99389019</v>
      </c>
      <c r="AI16">
        <v>4095</v>
      </c>
      <c r="AJ16">
        <f>VLOOKUP(AH16,[1]CRE!$A$2:$J$949,10,FALSE)</f>
        <v>4205</v>
      </c>
      <c r="AK16" s="25">
        <f t="shared" si="3"/>
        <v>2.6862026862026864E-2</v>
      </c>
      <c r="AM16">
        <v>99389019</v>
      </c>
      <c r="AN16">
        <v>4333</v>
      </c>
      <c r="AT16">
        <v>99389019</v>
      </c>
      <c r="AU16">
        <v>4375</v>
      </c>
      <c r="AX16">
        <v>99389019</v>
      </c>
      <c r="AY16">
        <v>4565</v>
      </c>
    </row>
    <row r="17" spans="1:51" x14ac:dyDescent="0.35">
      <c r="A17" s="16"/>
      <c r="B17" s="8" t="s">
        <v>103</v>
      </c>
      <c r="C17" s="8" t="s">
        <v>58</v>
      </c>
      <c r="D17" s="8" t="s">
        <v>219</v>
      </c>
      <c r="E17" s="8" t="s">
        <v>219</v>
      </c>
      <c r="F17" s="8">
        <v>10</v>
      </c>
      <c r="G17" s="8" t="s">
        <v>60</v>
      </c>
      <c r="H17" s="8">
        <v>1.5</v>
      </c>
      <c r="I17" s="8"/>
      <c r="J17" s="8" t="s">
        <v>61</v>
      </c>
      <c r="K17" s="8">
        <v>3</v>
      </c>
      <c r="L17" s="8" t="s">
        <v>62</v>
      </c>
      <c r="M17" s="8">
        <v>83</v>
      </c>
      <c r="N17" s="8">
        <v>99389000</v>
      </c>
      <c r="O17" s="17">
        <v>3790</v>
      </c>
      <c r="P17" s="8">
        <f t="shared" si="0"/>
        <v>3905</v>
      </c>
      <c r="Q17" s="8">
        <v>4021</v>
      </c>
      <c r="R17" s="8">
        <f t="shared" si="1"/>
        <v>4022</v>
      </c>
      <c r="S17" s="8">
        <f t="shared" si="2"/>
        <v>4191</v>
      </c>
      <c r="T17" s="8" t="s">
        <v>63</v>
      </c>
      <c r="U17" s="8"/>
      <c r="V17" s="8" t="s">
        <v>64</v>
      </c>
      <c r="W17" t="s">
        <v>65</v>
      </c>
      <c r="X17" s="8" t="s">
        <v>66</v>
      </c>
      <c r="Y17" s="8" t="s">
        <v>67</v>
      </c>
      <c r="Z17" s="8" t="s">
        <v>68</v>
      </c>
      <c r="AA17" s="8"/>
      <c r="AB17" s="8" t="s">
        <v>74</v>
      </c>
      <c r="AC17" s="8" t="s">
        <v>71</v>
      </c>
      <c r="AD17" s="8"/>
      <c r="AE17" s="8"/>
      <c r="AH17">
        <v>99389000</v>
      </c>
      <c r="AI17">
        <v>3700</v>
      </c>
      <c r="AJ17">
        <f>VLOOKUP(AH17,[1]CRE!$A$2:$J$949,10,FALSE)</f>
        <v>3790</v>
      </c>
      <c r="AK17" s="25">
        <f t="shared" si="3"/>
        <v>2.4324324324324326E-2</v>
      </c>
      <c r="AM17">
        <v>99389000</v>
      </c>
      <c r="AN17">
        <v>3905</v>
      </c>
      <c r="AT17">
        <v>99389000</v>
      </c>
      <c r="AU17">
        <v>4022</v>
      </c>
      <c r="AX17">
        <v>99389000</v>
      </c>
      <c r="AY17">
        <v>4191</v>
      </c>
    </row>
    <row r="18" spans="1:51" x14ac:dyDescent="0.35">
      <c r="A18" s="16"/>
      <c r="B18" s="8" t="s">
        <v>104</v>
      </c>
      <c r="C18" s="8" t="s">
        <v>58</v>
      </c>
      <c r="D18" s="8" t="s">
        <v>75</v>
      </c>
      <c r="E18" s="8" t="s">
        <v>75</v>
      </c>
      <c r="F18" s="8">
        <v>13</v>
      </c>
      <c r="G18" s="8" t="s">
        <v>60</v>
      </c>
      <c r="H18" s="8">
        <v>1.5</v>
      </c>
      <c r="I18" s="8"/>
      <c r="J18" s="8" t="s">
        <v>61</v>
      </c>
      <c r="K18" s="8">
        <v>3</v>
      </c>
      <c r="L18" s="8" t="s">
        <v>62</v>
      </c>
      <c r="M18" s="8">
        <v>88</v>
      </c>
      <c r="N18" s="8">
        <v>99389020</v>
      </c>
      <c r="O18" s="17">
        <v>4412</v>
      </c>
      <c r="P18" s="8">
        <f t="shared" si="0"/>
        <v>4545</v>
      </c>
      <c r="Q18" s="8">
        <v>4557</v>
      </c>
      <c r="R18" s="8">
        <f t="shared" si="1"/>
        <v>4603</v>
      </c>
      <c r="S18" s="8">
        <f t="shared" si="2"/>
        <v>4814</v>
      </c>
      <c r="T18" s="8" t="s">
        <v>63</v>
      </c>
      <c r="U18" s="8"/>
      <c r="V18" s="8" t="s">
        <v>64</v>
      </c>
      <c r="W18" t="s">
        <v>65</v>
      </c>
      <c r="X18" s="8" t="s">
        <v>66</v>
      </c>
      <c r="Y18" s="8" t="s">
        <v>67</v>
      </c>
      <c r="Z18" s="8" t="s">
        <v>68</v>
      </c>
      <c r="AA18" s="8"/>
      <c r="AB18" s="8" t="s">
        <v>74</v>
      </c>
      <c r="AC18" s="8" t="s">
        <v>70</v>
      </c>
      <c r="AD18" s="8"/>
      <c r="AE18" s="8"/>
      <c r="AH18">
        <v>99389020</v>
      </c>
      <c r="AI18">
        <v>4295</v>
      </c>
      <c r="AJ18">
        <f>VLOOKUP(AH18,[1]CRE!$A$2:$J$949,10,FALSE)</f>
        <v>4412</v>
      </c>
      <c r="AK18" s="25">
        <f t="shared" si="3"/>
        <v>2.7240977881257275E-2</v>
      </c>
      <c r="AM18">
        <v>99389020</v>
      </c>
      <c r="AN18">
        <v>4545</v>
      </c>
      <c r="AT18">
        <v>99389020</v>
      </c>
      <c r="AU18">
        <v>4603</v>
      </c>
      <c r="AX18">
        <v>99389020</v>
      </c>
      <c r="AY18">
        <v>4814</v>
      </c>
    </row>
    <row r="19" spans="1:51" x14ac:dyDescent="0.35">
      <c r="A19" s="16"/>
      <c r="B19" s="8" t="s">
        <v>107</v>
      </c>
      <c r="C19" s="8" t="s">
        <v>58</v>
      </c>
      <c r="D19" s="8" t="s">
        <v>75</v>
      </c>
      <c r="E19" s="8" t="s">
        <v>75</v>
      </c>
      <c r="F19" s="8">
        <v>13</v>
      </c>
      <c r="G19" s="8" t="s">
        <v>60</v>
      </c>
      <c r="H19" s="8">
        <v>1.5</v>
      </c>
      <c r="I19" s="8"/>
      <c r="J19" s="8" t="s">
        <v>61</v>
      </c>
      <c r="K19" s="8">
        <v>3</v>
      </c>
      <c r="L19" s="8" t="s">
        <v>62</v>
      </c>
      <c r="M19" s="8">
        <v>88</v>
      </c>
      <c r="N19" s="8">
        <v>99389001</v>
      </c>
      <c r="O19" s="17">
        <v>3997</v>
      </c>
      <c r="P19" s="8">
        <f t="shared" si="0"/>
        <v>4117</v>
      </c>
      <c r="Q19" s="8">
        <v>4240</v>
      </c>
      <c r="R19" s="8">
        <f t="shared" si="1"/>
        <v>4250</v>
      </c>
      <c r="S19" s="8">
        <f t="shared" si="2"/>
        <v>4440</v>
      </c>
      <c r="T19" s="8" t="s">
        <v>63</v>
      </c>
      <c r="U19" s="8"/>
      <c r="V19" s="8" t="s">
        <v>64</v>
      </c>
      <c r="W19" t="s">
        <v>65</v>
      </c>
      <c r="X19" s="8" t="s">
        <v>66</v>
      </c>
      <c r="Y19" s="8" t="s">
        <v>67</v>
      </c>
      <c r="Z19" s="8" t="s">
        <v>68</v>
      </c>
      <c r="AA19" s="8"/>
      <c r="AB19" s="8" t="s">
        <v>74</v>
      </c>
      <c r="AC19" s="8" t="s">
        <v>71</v>
      </c>
      <c r="AD19" s="8"/>
      <c r="AE19" s="8"/>
      <c r="AH19">
        <v>99389001</v>
      </c>
      <c r="AI19">
        <v>3900</v>
      </c>
      <c r="AJ19">
        <f>VLOOKUP(AH19,[1]CRE!$A$2:$J$949,10,FALSE)</f>
        <v>3997</v>
      </c>
      <c r="AK19" s="25">
        <f t="shared" si="3"/>
        <v>2.4871794871794872E-2</v>
      </c>
      <c r="AM19">
        <v>99389001</v>
      </c>
      <c r="AN19">
        <v>4117</v>
      </c>
      <c r="AT19">
        <v>99389001</v>
      </c>
      <c r="AU19">
        <v>4250</v>
      </c>
      <c r="AX19">
        <v>99389001</v>
      </c>
      <c r="AY19">
        <v>4440</v>
      </c>
    </row>
    <row r="20" spans="1:51" x14ac:dyDescent="0.35">
      <c r="A20" s="16"/>
      <c r="B20" s="8" t="s">
        <v>108</v>
      </c>
      <c r="C20" s="8" t="s">
        <v>58</v>
      </c>
      <c r="D20" s="8" t="s">
        <v>220</v>
      </c>
      <c r="E20" s="8" t="s">
        <v>220</v>
      </c>
      <c r="F20" s="8">
        <v>15</v>
      </c>
      <c r="G20" s="8" t="s">
        <v>60</v>
      </c>
      <c r="H20" s="8">
        <v>2</v>
      </c>
      <c r="I20" s="8"/>
      <c r="J20" s="8" t="s">
        <v>61</v>
      </c>
      <c r="K20" s="8">
        <v>3</v>
      </c>
      <c r="L20" s="8" t="s">
        <v>62</v>
      </c>
      <c r="M20" s="8">
        <v>103</v>
      </c>
      <c r="N20" s="8">
        <v>99389021</v>
      </c>
      <c r="O20" s="17">
        <v>5035</v>
      </c>
      <c r="P20" s="8">
        <f t="shared" si="0"/>
        <v>5187</v>
      </c>
      <c r="Q20" s="8">
        <v>5219</v>
      </c>
      <c r="R20" s="8">
        <f t="shared" si="1"/>
        <v>5277</v>
      </c>
      <c r="S20" s="8">
        <f t="shared" si="2"/>
        <v>5532</v>
      </c>
      <c r="T20" s="8" t="s">
        <v>63</v>
      </c>
      <c r="U20" s="8"/>
      <c r="V20" s="8" t="s">
        <v>64</v>
      </c>
      <c r="W20" t="s">
        <v>65</v>
      </c>
      <c r="X20" s="8" t="s">
        <v>66</v>
      </c>
      <c r="Y20" s="8" t="s">
        <v>67</v>
      </c>
      <c r="Z20" s="8" t="s">
        <v>68</v>
      </c>
      <c r="AA20" s="8"/>
      <c r="AB20" s="8" t="s">
        <v>77</v>
      </c>
      <c r="AC20" s="8" t="s">
        <v>70</v>
      </c>
      <c r="AD20" s="8"/>
      <c r="AE20" s="8"/>
      <c r="AH20">
        <v>99389021</v>
      </c>
      <c r="AI20">
        <v>4902</v>
      </c>
      <c r="AJ20">
        <f>VLOOKUP(AH20,[1]CRE!$A$2:$J$949,10,FALSE)</f>
        <v>5035</v>
      </c>
      <c r="AK20" s="25">
        <f t="shared" si="3"/>
        <v>2.7131782945736434E-2</v>
      </c>
      <c r="AM20">
        <v>99389021</v>
      </c>
      <c r="AN20">
        <v>5187</v>
      </c>
      <c r="AT20">
        <v>99389021</v>
      </c>
      <c r="AU20">
        <v>5277</v>
      </c>
      <c r="AX20">
        <v>99389021</v>
      </c>
      <c r="AY20">
        <v>5532</v>
      </c>
    </row>
    <row r="21" spans="1:51" x14ac:dyDescent="0.35">
      <c r="A21" s="16"/>
      <c r="B21" s="8" t="s">
        <v>109</v>
      </c>
      <c r="C21" s="8" t="s">
        <v>58</v>
      </c>
      <c r="D21" s="8" t="s">
        <v>220</v>
      </c>
      <c r="E21" s="8" t="s">
        <v>220</v>
      </c>
      <c r="F21" s="8">
        <v>15</v>
      </c>
      <c r="G21" s="8" t="s">
        <v>60</v>
      </c>
      <c r="H21" s="8">
        <v>2</v>
      </c>
      <c r="I21" s="8"/>
      <c r="J21" s="8" t="s">
        <v>61</v>
      </c>
      <c r="K21" s="8">
        <v>3</v>
      </c>
      <c r="L21" s="8" t="s">
        <v>62</v>
      </c>
      <c r="M21" s="8">
        <v>103</v>
      </c>
      <c r="N21" s="8">
        <v>99389002</v>
      </c>
      <c r="O21" s="17">
        <v>4620</v>
      </c>
      <c r="P21" s="8">
        <f t="shared" si="0"/>
        <v>4759</v>
      </c>
      <c r="Q21" s="8">
        <v>4902</v>
      </c>
      <c r="R21" s="8">
        <f t="shared" si="1"/>
        <v>4924</v>
      </c>
      <c r="S21" s="8">
        <f t="shared" si="2"/>
        <v>5158</v>
      </c>
      <c r="T21" s="8" t="s">
        <v>63</v>
      </c>
      <c r="U21" s="8"/>
      <c r="V21" s="8" t="s">
        <v>64</v>
      </c>
      <c r="W21" t="s">
        <v>65</v>
      </c>
      <c r="X21" s="8" t="s">
        <v>66</v>
      </c>
      <c r="Y21" s="8" t="s">
        <v>67</v>
      </c>
      <c r="Z21" s="8" t="s">
        <v>68</v>
      </c>
      <c r="AA21" s="8"/>
      <c r="AB21" s="8" t="s">
        <v>77</v>
      </c>
      <c r="AC21" s="8" t="s">
        <v>71</v>
      </c>
      <c r="AD21" s="8"/>
      <c r="AE21" s="8"/>
      <c r="AH21">
        <v>99389002</v>
      </c>
      <c r="AI21">
        <v>4507</v>
      </c>
      <c r="AJ21">
        <f>VLOOKUP(AH21,[1]CRE!$A$2:$J$949,10,FALSE)</f>
        <v>4620</v>
      </c>
      <c r="AK21" s="25">
        <f t="shared" si="3"/>
        <v>2.5072110051031729E-2</v>
      </c>
      <c r="AM21">
        <v>99389002</v>
      </c>
      <c r="AN21">
        <v>4759</v>
      </c>
      <c r="AT21">
        <v>99389002</v>
      </c>
      <c r="AU21">
        <v>4924</v>
      </c>
      <c r="AX21">
        <v>99389002</v>
      </c>
      <c r="AY21">
        <v>5158</v>
      </c>
    </row>
    <row r="22" spans="1:51" x14ac:dyDescent="0.35">
      <c r="A22" s="16"/>
      <c r="B22" s="8" t="s">
        <v>110</v>
      </c>
      <c r="C22" s="8" t="s">
        <v>58</v>
      </c>
      <c r="D22" s="8" t="s">
        <v>76</v>
      </c>
      <c r="E22" s="8" t="s">
        <v>76</v>
      </c>
      <c r="F22" s="8">
        <v>17</v>
      </c>
      <c r="G22" s="8" t="s">
        <v>60</v>
      </c>
      <c r="H22" s="8">
        <v>2</v>
      </c>
      <c r="I22" s="8"/>
      <c r="J22" s="8" t="s">
        <v>61</v>
      </c>
      <c r="K22" s="8">
        <v>3</v>
      </c>
      <c r="L22" s="8" t="s">
        <v>62</v>
      </c>
      <c r="M22" s="8">
        <v>105</v>
      </c>
      <c r="N22" s="8">
        <v>99389022</v>
      </c>
      <c r="O22" s="17">
        <v>5177</v>
      </c>
      <c r="P22" s="8">
        <f t="shared" si="0"/>
        <v>5333</v>
      </c>
      <c r="Q22" s="8">
        <v>5370</v>
      </c>
      <c r="R22" s="8">
        <f t="shared" si="1"/>
        <v>5434</v>
      </c>
      <c r="S22" s="8">
        <f t="shared" si="2"/>
        <v>5704</v>
      </c>
      <c r="T22" s="8" t="s">
        <v>63</v>
      </c>
      <c r="U22" s="8"/>
      <c r="V22" s="8" t="s">
        <v>64</v>
      </c>
      <c r="W22" t="s">
        <v>65</v>
      </c>
      <c r="X22" s="8" t="s">
        <v>66</v>
      </c>
      <c r="Y22" s="8" t="s">
        <v>67</v>
      </c>
      <c r="Z22" s="8" t="s">
        <v>68</v>
      </c>
      <c r="AA22" s="8"/>
      <c r="AB22" s="8" t="s">
        <v>77</v>
      </c>
      <c r="AC22" s="8" t="s">
        <v>70</v>
      </c>
      <c r="AD22" s="8"/>
      <c r="AE22" s="8"/>
      <c r="AH22">
        <v>99389022</v>
      </c>
      <c r="AI22">
        <v>5040</v>
      </c>
      <c r="AJ22">
        <f>VLOOKUP(AH22,[1]CRE!$A$2:$J$949,10,FALSE)</f>
        <v>5177</v>
      </c>
      <c r="AK22" s="25">
        <f t="shared" si="3"/>
        <v>2.7182539682539683E-2</v>
      </c>
      <c r="AM22">
        <v>99389022</v>
      </c>
      <c r="AN22">
        <v>5333</v>
      </c>
      <c r="AT22">
        <v>99389022</v>
      </c>
      <c r="AU22">
        <v>5434</v>
      </c>
      <c r="AX22">
        <v>99389022</v>
      </c>
      <c r="AY22">
        <v>5704</v>
      </c>
    </row>
    <row r="23" spans="1:51" x14ac:dyDescent="0.35">
      <c r="A23" s="16"/>
      <c r="B23" s="8" t="s">
        <v>112</v>
      </c>
      <c r="C23" s="8" t="s">
        <v>58</v>
      </c>
      <c r="D23" s="8" t="s">
        <v>76</v>
      </c>
      <c r="E23" s="8" t="s">
        <v>76</v>
      </c>
      <c r="F23" s="8">
        <v>17</v>
      </c>
      <c r="G23" s="8" t="s">
        <v>60</v>
      </c>
      <c r="H23" s="8">
        <v>2</v>
      </c>
      <c r="I23" s="8"/>
      <c r="J23" s="8" t="s">
        <v>61</v>
      </c>
      <c r="K23" s="8">
        <v>3</v>
      </c>
      <c r="L23" s="8" t="s">
        <v>62</v>
      </c>
      <c r="M23" s="8">
        <v>105</v>
      </c>
      <c r="N23" s="8">
        <v>99389003</v>
      </c>
      <c r="O23" s="17">
        <v>4762</v>
      </c>
      <c r="P23" s="8">
        <f t="shared" si="0"/>
        <v>4905</v>
      </c>
      <c r="Q23" s="8">
        <v>5053</v>
      </c>
      <c r="R23" s="8">
        <f t="shared" si="1"/>
        <v>5081</v>
      </c>
      <c r="S23" s="8">
        <f t="shared" si="2"/>
        <v>5330</v>
      </c>
      <c r="T23" s="8" t="s">
        <v>63</v>
      </c>
      <c r="U23" s="8"/>
      <c r="V23" s="8" t="s">
        <v>64</v>
      </c>
      <c r="W23" t="s">
        <v>65</v>
      </c>
      <c r="X23" s="8" t="s">
        <v>66</v>
      </c>
      <c r="Y23" s="8" t="s">
        <v>67</v>
      </c>
      <c r="Z23" s="8" t="s">
        <v>68</v>
      </c>
      <c r="AA23" s="8"/>
      <c r="AB23" s="8" t="s">
        <v>77</v>
      </c>
      <c r="AC23" s="8" t="s">
        <v>71</v>
      </c>
      <c r="AD23" s="8"/>
      <c r="AE23" s="8"/>
      <c r="AH23">
        <v>99389003</v>
      </c>
      <c r="AI23">
        <v>4645</v>
      </c>
      <c r="AJ23">
        <f>VLOOKUP(AH23,[1]CRE!$A$2:$J$949,10,FALSE)</f>
        <v>4762</v>
      </c>
      <c r="AK23" s="25">
        <f t="shared" si="3"/>
        <v>2.518837459634015E-2</v>
      </c>
      <c r="AM23">
        <v>99389003</v>
      </c>
      <c r="AN23">
        <v>4905</v>
      </c>
      <c r="AT23">
        <v>99389003</v>
      </c>
      <c r="AU23">
        <v>5081</v>
      </c>
      <c r="AX23">
        <v>99389003</v>
      </c>
      <c r="AY23">
        <v>5330</v>
      </c>
    </row>
    <row r="24" spans="1:51" x14ac:dyDescent="0.35">
      <c r="A24" s="16"/>
      <c r="B24" s="8" t="s">
        <v>113</v>
      </c>
      <c r="C24" s="8" t="s">
        <v>58</v>
      </c>
      <c r="D24" s="8" t="s">
        <v>73</v>
      </c>
      <c r="E24" s="8" t="s">
        <v>73</v>
      </c>
      <c r="F24" s="8">
        <v>9</v>
      </c>
      <c r="G24" s="8" t="s">
        <v>60</v>
      </c>
      <c r="H24" s="8">
        <v>1</v>
      </c>
      <c r="I24" s="8"/>
      <c r="J24" s="8" t="s">
        <v>61</v>
      </c>
      <c r="K24" s="8">
        <v>3</v>
      </c>
      <c r="L24" s="8" t="s">
        <v>225</v>
      </c>
      <c r="M24" s="8">
        <v>59</v>
      </c>
      <c r="N24" s="8">
        <v>99340755</v>
      </c>
      <c r="O24" s="17">
        <v>3861</v>
      </c>
      <c r="P24" s="8">
        <f t="shared" si="0"/>
        <v>3978</v>
      </c>
      <c r="Q24" s="8">
        <v>3973</v>
      </c>
      <c r="R24" s="8">
        <f t="shared" si="1"/>
        <v>4004</v>
      </c>
      <c r="S24" s="8">
        <f t="shared" si="2"/>
        <v>4172</v>
      </c>
      <c r="T24" s="8" t="s">
        <v>63</v>
      </c>
      <c r="U24" s="8"/>
      <c r="V24" s="8" t="s">
        <v>64</v>
      </c>
      <c r="W24" t="s">
        <v>65</v>
      </c>
      <c r="X24" s="8" t="s">
        <v>66</v>
      </c>
      <c r="Y24" s="8" t="s">
        <v>67</v>
      </c>
      <c r="Z24" s="8" t="s">
        <v>68</v>
      </c>
      <c r="AA24" s="8"/>
      <c r="AB24" s="8" t="s">
        <v>74</v>
      </c>
      <c r="AC24" s="8" t="s">
        <v>70</v>
      </c>
      <c r="AD24" s="8"/>
      <c r="AE24" s="8"/>
      <c r="AH24">
        <v>99340755</v>
      </c>
      <c r="AI24">
        <v>3760</v>
      </c>
      <c r="AJ24">
        <f>VLOOKUP(AH24,[1]CRE!$A$2:$J$949,10,FALSE)</f>
        <v>3861</v>
      </c>
      <c r="AK24" s="25">
        <f t="shared" si="3"/>
        <v>2.6861702127659575E-2</v>
      </c>
      <c r="AM24">
        <v>99340755</v>
      </c>
      <c r="AN24">
        <v>3978</v>
      </c>
      <c r="AT24">
        <v>99340755</v>
      </c>
      <c r="AU24">
        <v>4004</v>
      </c>
      <c r="AX24">
        <v>99340755</v>
      </c>
      <c r="AY24">
        <v>4172</v>
      </c>
    </row>
    <row r="25" spans="1:51" x14ac:dyDescent="0.35">
      <c r="A25" s="16"/>
      <c r="B25" s="8" t="s">
        <v>114</v>
      </c>
      <c r="C25" s="8" t="s">
        <v>58</v>
      </c>
      <c r="D25" s="8" t="s">
        <v>73</v>
      </c>
      <c r="E25" s="8" t="s">
        <v>73</v>
      </c>
      <c r="F25" s="8">
        <v>9</v>
      </c>
      <c r="G25" s="8" t="s">
        <v>60</v>
      </c>
      <c r="H25" s="8">
        <v>1</v>
      </c>
      <c r="I25" s="8"/>
      <c r="J25" s="8" t="s">
        <v>61</v>
      </c>
      <c r="K25" s="8">
        <v>3</v>
      </c>
      <c r="L25" s="8" t="s">
        <v>225</v>
      </c>
      <c r="M25" s="8">
        <v>59</v>
      </c>
      <c r="N25" s="8">
        <v>99340760</v>
      </c>
      <c r="O25" s="17">
        <v>3446</v>
      </c>
      <c r="P25" s="8">
        <f t="shared" si="0"/>
        <v>3550</v>
      </c>
      <c r="Q25" s="8">
        <v>3656</v>
      </c>
      <c r="R25" s="8">
        <f t="shared" si="1"/>
        <v>3651</v>
      </c>
      <c r="S25" s="8">
        <f t="shared" si="2"/>
        <v>3798</v>
      </c>
      <c r="T25" s="8" t="s">
        <v>63</v>
      </c>
      <c r="U25" s="8"/>
      <c r="V25" s="8" t="s">
        <v>64</v>
      </c>
      <c r="W25" t="s">
        <v>65</v>
      </c>
      <c r="X25" s="8" t="s">
        <v>66</v>
      </c>
      <c r="Y25" s="8" t="s">
        <v>67</v>
      </c>
      <c r="Z25" s="8" t="s">
        <v>68</v>
      </c>
      <c r="AA25" s="8"/>
      <c r="AB25" s="8" t="s">
        <v>74</v>
      </c>
      <c r="AC25" s="8" t="s">
        <v>71</v>
      </c>
      <c r="AD25" s="8"/>
      <c r="AE25" s="8"/>
      <c r="AH25">
        <v>99340760</v>
      </c>
      <c r="AI25">
        <v>3365</v>
      </c>
      <c r="AJ25">
        <f>VLOOKUP(AH25,[1]CRE!$A$2:$J$949,10,FALSE)</f>
        <v>3446</v>
      </c>
      <c r="AK25" s="25">
        <f t="shared" si="3"/>
        <v>2.4071322436849927E-2</v>
      </c>
      <c r="AM25">
        <v>99340760</v>
      </c>
      <c r="AN25">
        <v>3550</v>
      </c>
      <c r="AT25">
        <v>99340760</v>
      </c>
      <c r="AU25">
        <v>3651</v>
      </c>
      <c r="AX25">
        <v>99340760</v>
      </c>
      <c r="AY25">
        <v>3798</v>
      </c>
    </row>
    <row r="26" spans="1:51" x14ac:dyDescent="0.35">
      <c r="A26" s="16"/>
      <c r="B26" s="8" t="s">
        <v>115</v>
      </c>
      <c r="C26" s="8" t="s">
        <v>58</v>
      </c>
      <c r="D26" s="8" t="s">
        <v>75</v>
      </c>
      <c r="E26" s="8" t="s">
        <v>75</v>
      </c>
      <c r="F26" s="8">
        <v>13</v>
      </c>
      <c r="G26" s="8" t="s">
        <v>60</v>
      </c>
      <c r="H26" s="8">
        <v>1.5</v>
      </c>
      <c r="I26" s="8"/>
      <c r="J26" s="8" t="s">
        <v>61</v>
      </c>
      <c r="K26" s="8">
        <v>3</v>
      </c>
      <c r="L26" s="8" t="s">
        <v>225</v>
      </c>
      <c r="M26" s="8">
        <v>60</v>
      </c>
      <c r="N26" s="8">
        <v>99340756</v>
      </c>
      <c r="O26" s="17">
        <v>4412</v>
      </c>
      <c r="P26" s="8">
        <f t="shared" si="0"/>
        <v>4545</v>
      </c>
      <c r="Q26" s="8">
        <v>4557</v>
      </c>
      <c r="R26" s="8">
        <f t="shared" si="1"/>
        <v>4603</v>
      </c>
      <c r="S26" s="8">
        <f t="shared" si="2"/>
        <v>4814</v>
      </c>
      <c r="T26" s="8" t="s">
        <v>63</v>
      </c>
      <c r="U26" s="8"/>
      <c r="V26" s="8" t="s">
        <v>64</v>
      </c>
      <c r="W26" t="s">
        <v>65</v>
      </c>
      <c r="X26" s="8" t="s">
        <v>66</v>
      </c>
      <c r="Y26" s="8" t="s">
        <v>67</v>
      </c>
      <c r="Z26" s="8" t="s">
        <v>68</v>
      </c>
      <c r="AA26" s="8"/>
      <c r="AB26" s="8" t="s">
        <v>74</v>
      </c>
      <c r="AC26" s="8" t="s">
        <v>70</v>
      </c>
      <c r="AD26" s="8"/>
      <c r="AE26" s="8"/>
      <c r="AH26">
        <v>99340756</v>
      </c>
      <c r="AI26">
        <v>4295</v>
      </c>
      <c r="AJ26">
        <f>VLOOKUP(AH26,[1]CRE!$A$2:$J$949,10,FALSE)</f>
        <v>4412</v>
      </c>
      <c r="AK26" s="25">
        <f t="shared" si="3"/>
        <v>2.7240977881257275E-2</v>
      </c>
      <c r="AM26">
        <v>99340756</v>
      </c>
      <c r="AN26">
        <v>4545</v>
      </c>
      <c r="AT26">
        <v>99340756</v>
      </c>
      <c r="AU26">
        <v>4603</v>
      </c>
      <c r="AX26">
        <v>99340756</v>
      </c>
      <c r="AY26">
        <v>4814</v>
      </c>
    </row>
    <row r="27" spans="1:51" x14ac:dyDescent="0.35">
      <c r="A27" s="16"/>
      <c r="B27" s="8" t="s">
        <v>119</v>
      </c>
      <c r="C27" s="8" t="s">
        <v>58</v>
      </c>
      <c r="D27" s="8" t="s">
        <v>75</v>
      </c>
      <c r="E27" s="8" t="s">
        <v>75</v>
      </c>
      <c r="F27" s="8">
        <v>13</v>
      </c>
      <c r="G27" s="8" t="s">
        <v>60</v>
      </c>
      <c r="H27" s="8">
        <v>1.5</v>
      </c>
      <c r="I27" s="8"/>
      <c r="J27" s="8" t="s">
        <v>61</v>
      </c>
      <c r="K27" s="8">
        <v>3</v>
      </c>
      <c r="L27" s="8" t="s">
        <v>225</v>
      </c>
      <c r="M27" s="8">
        <v>60</v>
      </c>
      <c r="N27" s="8">
        <v>99340761</v>
      </c>
      <c r="O27" s="17">
        <v>3997</v>
      </c>
      <c r="P27" s="8">
        <f t="shared" si="0"/>
        <v>4117</v>
      </c>
      <c r="Q27" s="8">
        <v>4240</v>
      </c>
      <c r="R27" s="8">
        <f t="shared" si="1"/>
        <v>4250</v>
      </c>
      <c r="S27" s="8">
        <f t="shared" si="2"/>
        <v>4440</v>
      </c>
      <c r="T27" s="8" t="s">
        <v>63</v>
      </c>
      <c r="U27" s="8"/>
      <c r="V27" s="8" t="s">
        <v>64</v>
      </c>
      <c r="W27" t="s">
        <v>65</v>
      </c>
      <c r="X27" s="8" t="s">
        <v>66</v>
      </c>
      <c r="Y27" s="8" t="s">
        <v>67</v>
      </c>
      <c r="Z27" s="8" t="s">
        <v>68</v>
      </c>
      <c r="AA27" s="8"/>
      <c r="AB27" s="8" t="s">
        <v>74</v>
      </c>
      <c r="AC27" s="8" t="s">
        <v>71</v>
      </c>
      <c r="AD27" s="8"/>
      <c r="AE27" s="8"/>
      <c r="AH27">
        <v>99340761</v>
      </c>
      <c r="AI27">
        <v>3900</v>
      </c>
      <c r="AJ27">
        <f>VLOOKUP(AH27,[1]CRE!$A$2:$J$949,10,FALSE)</f>
        <v>3997</v>
      </c>
      <c r="AK27" s="25">
        <f t="shared" si="3"/>
        <v>2.4871794871794872E-2</v>
      </c>
      <c r="AM27">
        <v>99340761</v>
      </c>
      <c r="AN27">
        <v>4117</v>
      </c>
      <c r="AT27">
        <v>99340761</v>
      </c>
      <c r="AU27">
        <v>4250</v>
      </c>
      <c r="AX27">
        <v>99340761</v>
      </c>
      <c r="AY27">
        <v>4440</v>
      </c>
    </row>
    <row r="28" spans="1:51" x14ac:dyDescent="0.35">
      <c r="A28" s="16"/>
      <c r="B28" s="8" t="s">
        <v>120</v>
      </c>
      <c r="C28" s="8" t="s">
        <v>58</v>
      </c>
      <c r="D28" s="8" t="s">
        <v>220</v>
      </c>
      <c r="E28" s="8" t="s">
        <v>220</v>
      </c>
      <c r="F28" s="8">
        <v>15</v>
      </c>
      <c r="G28" s="8" t="s">
        <v>60</v>
      </c>
      <c r="H28" s="8">
        <v>2</v>
      </c>
      <c r="I28" s="8"/>
      <c r="J28" s="8" t="s">
        <v>61</v>
      </c>
      <c r="K28" s="8">
        <v>3</v>
      </c>
      <c r="L28" s="8" t="s">
        <v>225</v>
      </c>
      <c r="M28" s="8">
        <v>62</v>
      </c>
      <c r="N28" s="8">
        <v>99340758</v>
      </c>
      <c r="O28" s="17">
        <v>5035</v>
      </c>
      <c r="P28" s="8">
        <f t="shared" si="0"/>
        <v>5187</v>
      </c>
      <c r="Q28" s="8">
        <v>5219</v>
      </c>
      <c r="R28" s="8">
        <f t="shared" si="1"/>
        <v>5277</v>
      </c>
      <c r="S28" s="8">
        <f t="shared" si="2"/>
        <v>5532</v>
      </c>
      <c r="T28" s="8" t="s">
        <v>63</v>
      </c>
      <c r="U28" s="8"/>
      <c r="V28" s="8" t="s">
        <v>64</v>
      </c>
      <c r="W28" t="s">
        <v>65</v>
      </c>
      <c r="X28" s="8" t="s">
        <v>66</v>
      </c>
      <c r="Y28" s="8" t="s">
        <v>67</v>
      </c>
      <c r="Z28" s="8" t="s">
        <v>68</v>
      </c>
      <c r="AA28" s="8"/>
      <c r="AB28" s="8" t="s">
        <v>77</v>
      </c>
      <c r="AC28" s="8" t="s">
        <v>70</v>
      </c>
      <c r="AD28" s="8"/>
      <c r="AE28" s="8"/>
      <c r="AH28">
        <v>99340758</v>
      </c>
      <c r="AI28">
        <v>4902</v>
      </c>
      <c r="AJ28">
        <f>VLOOKUP(AH28,[1]CRE!$A$2:$J$949,10,FALSE)</f>
        <v>5035</v>
      </c>
      <c r="AK28" s="25">
        <f t="shared" si="3"/>
        <v>2.7131782945736434E-2</v>
      </c>
      <c r="AM28">
        <v>99340758</v>
      </c>
      <c r="AN28">
        <v>5187</v>
      </c>
      <c r="AT28">
        <v>99340758</v>
      </c>
      <c r="AU28">
        <v>5277</v>
      </c>
      <c r="AX28">
        <v>99340758</v>
      </c>
      <c r="AY28">
        <v>5532</v>
      </c>
    </row>
    <row r="29" spans="1:51" x14ac:dyDescent="0.35">
      <c r="A29" s="16"/>
      <c r="B29" s="8" t="s">
        <v>121</v>
      </c>
      <c r="C29" s="8" t="s">
        <v>58</v>
      </c>
      <c r="D29" s="8" t="s">
        <v>220</v>
      </c>
      <c r="E29" s="8" t="s">
        <v>220</v>
      </c>
      <c r="F29" s="8">
        <v>15</v>
      </c>
      <c r="G29" s="8" t="s">
        <v>60</v>
      </c>
      <c r="H29" s="8">
        <v>2</v>
      </c>
      <c r="I29" s="8"/>
      <c r="J29" s="8" t="s">
        <v>61</v>
      </c>
      <c r="K29" s="8">
        <v>3</v>
      </c>
      <c r="L29" s="8" t="s">
        <v>225</v>
      </c>
      <c r="M29" s="8">
        <v>62</v>
      </c>
      <c r="N29" s="8">
        <v>99340762</v>
      </c>
      <c r="O29" s="17">
        <v>4620</v>
      </c>
      <c r="P29" s="8">
        <f t="shared" si="0"/>
        <v>4759</v>
      </c>
      <c r="Q29" s="8">
        <v>4902</v>
      </c>
      <c r="R29" s="8">
        <f t="shared" si="1"/>
        <v>4924</v>
      </c>
      <c r="S29" s="8">
        <f t="shared" si="2"/>
        <v>5158</v>
      </c>
      <c r="T29" s="8" t="s">
        <v>63</v>
      </c>
      <c r="U29" s="8"/>
      <c r="V29" s="8" t="s">
        <v>64</v>
      </c>
      <c r="W29" t="s">
        <v>65</v>
      </c>
      <c r="X29" s="8" t="s">
        <v>66</v>
      </c>
      <c r="Y29" s="8" t="s">
        <v>67</v>
      </c>
      <c r="Z29" s="8" t="s">
        <v>68</v>
      </c>
      <c r="AA29" s="8"/>
      <c r="AB29" s="8" t="s">
        <v>77</v>
      </c>
      <c r="AC29" s="8" t="s">
        <v>71</v>
      </c>
      <c r="AD29" s="8"/>
      <c r="AE29" s="8"/>
      <c r="AH29">
        <v>99340762</v>
      </c>
      <c r="AI29">
        <v>4507</v>
      </c>
      <c r="AJ29">
        <f>VLOOKUP(AH29,[1]CRE!$A$2:$J$949,10,FALSE)</f>
        <v>4620</v>
      </c>
      <c r="AK29" s="25">
        <f t="shared" si="3"/>
        <v>2.5072110051031729E-2</v>
      </c>
      <c r="AM29">
        <v>99340762</v>
      </c>
      <c r="AN29">
        <v>4759</v>
      </c>
      <c r="AT29">
        <v>99340762</v>
      </c>
      <c r="AU29">
        <v>4924</v>
      </c>
      <c r="AX29">
        <v>99340762</v>
      </c>
      <c r="AY29">
        <v>5158</v>
      </c>
    </row>
    <row r="30" spans="1:51" x14ac:dyDescent="0.35">
      <c r="A30" s="16"/>
      <c r="B30" s="8" t="s">
        <v>122</v>
      </c>
      <c r="C30" s="8" t="s">
        <v>58</v>
      </c>
      <c r="D30" s="8" t="s">
        <v>76</v>
      </c>
      <c r="E30" s="8" t="s">
        <v>76</v>
      </c>
      <c r="F30" s="8">
        <v>17</v>
      </c>
      <c r="G30" s="8" t="s">
        <v>60</v>
      </c>
      <c r="H30" s="8">
        <v>2</v>
      </c>
      <c r="I30" s="8"/>
      <c r="J30" s="8" t="s">
        <v>61</v>
      </c>
      <c r="K30" s="8">
        <v>3</v>
      </c>
      <c r="L30" s="8" t="s">
        <v>225</v>
      </c>
      <c r="M30" s="8">
        <v>66</v>
      </c>
      <c r="N30" s="8">
        <v>99340759</v>
      </c>
      <c r="O30" s="17">
        <v>5177</v>
      </c>
      <c r="P30" s="8">
        <f t="shared" si="0"/>
        <v>5333</v>
      </c>
      <c r="Q30" s="8">
        <v>5370</v>
      </c>
      <c r="R30" s="8">
        <f t="shared" si="1"/>
        <v>5434</v>
      </c>
      <c r="S30" s="8">
        <f t="shared" si="2"/>
        <v>5704</v>
      </c>
      <c r="T30" s="8" t="s">
        <v>63</v>
      </c>
      <c r="U30" s="8"/>
      <c r="V30" s="8" t="s">
        <v>64</v>
      </c>
      <c r="W30" t="s">
        <v>65</v>
      </c>
      <c r="X30" s="8" t="s">
        <v>66</v>
      </c>
      <c r="Y30" s="8" t="s">
        <v>67</v>
      </c>
      <c r="Z30" s="8" t="s">
        <v>68</v>
      </c>
      <c r="AA30" s="8"/>
      <c r="AB30" s="8" t="s">
        <v>77</v>
      </c>
      <c r="AC30" s="8" t="s">
        <v>70</v>
      </c>
      <c r="AD30" s="8"/>
      <c r="AE30" s="8"/>
      <c r="AH30">
        <v>99340759</v>
      </c>
      <c r="AI30">
        <v>5040</v>
      </c>
      <c r="AJ30">
        <f>VLOOKUP(AH30,[1]CRE!$A$2:$J$949,10,FALSE)</f>
        <v>5177</v>
      </c>
      <c r="AK30" s="25">
        <f t="shared" si="3"/>
        <v>2.7182539682539683E-2</v>
      </c>
      <c r="AM30">
        <v>99340759</v>
      </c>
      <c r="AN30">
        <v>5333</v>
      </c>
      <c r="AT30">
        <v>99340759</v>
      </c>
      <c r="AU30">
        <v>5434</v>
      </c>
      <c r="AX30">
        <v>99340759</v>
      </c>
      <c r="AY30">
        <v>5704</v>
      </c>
    </row>
    <row r="31" spans="1:51" x14ac:dyDescent="0.35">
      <c r="A31" s="16"/>
      <c r="B31" s="8" t="s">
        <v>124</v>
      </c>
      <c r="C31" s="8" t="s">
        <v>58</v>
      </c>
      <c r="D31" s="8" t="s">
        <v>76</v>
      </c>
      <c r="E31" s="8" t="s">
        <v>76</v>
      </c>
      <c r="F31" s="8">
        <v>17</v>
      </c>
      <c r="G31" s="8" t="s">
        <v>60</v>
      </c>
      <c r="H31" s="8">
        <v>2</v>
      </c>
      <c r="I31" s="8"/>
      <c r="J31" s="8" t="s">
        <v>61</v>
      </c>
      <c r="K31" s="8">
        <v>3</v>
      </c>
      <c r="L31" s="8" t="s">
        <v>225</v>
      </c>
      <c r="M31" s="8">
        <v>66</v>
      </c>
      <c r="N31" s="8">
        <v>99340763</v>
      </c>
      <c r="O31" s="17">
        <v>4762</v>
      </c>
      <c r="P31" s="8">
        <f t="shared" si="0"/>
        <v>4905</v>
      </c>
      <c r="Q31" s="8">
        <v>5053</v>
      </c>
      <c r="R31" s="8">
        <f t="shared" si="1"/>
        <v>5081</v>
      </c>
      <c r="S31" s="8">
        <f t="shared" si="2"/>
        <v>5330</v>
      </c>
      <c r="T31" s="8" t="s">
        <v>63</v>
      </c>
      <c r="U31" s="8"/>
      <c r="V31" s="8" t="s">
        <v>64</v>
      </c>
      <c r="W31" t="s">
        <v>65</v>
      </c>
      <c r="X31" s="8" t="s">
        <v>66</v>
      </c>
      <c r="Y31" s="8" t="s">
        <v>67</v>
      </c>
      <c r="Z31" s="8" t="s">
        <v>68</v>
      </c>
      <c r="AA31" s="8"/>
      <c r="AB31" s="8" t="s">
        <v>77</v>
      </c>
      <c r="AC31" s="8" t="s">
        <v>71</v>
      </c>
      <c r="AD31" s="8"/>
      <c r="AE31" s="8"/>
      <c r="AH31">
        <v>99340763</v>
      </c>
      <c r="AI31">
        <v>4645</v>
      </c>
      <c r="AJ31">
        <f>VLOOKUP(AH31,[1]CRE!$A$2:$J$949,10,FALSE)</f>
        <v>4762</v>
      </c>
      <c r="AK31" s="25">
        <f t="shared" si="3"/>
        <v>2.518837459634015E-2</v>
      </c>
      <c r="AM31">
        <v>99340763</v>
      </c>
      <c r="AN31">
        <v>4905</v>
      </c>
      <c r="AT31">
        <v>99340763</v>
      </c>
      <c r="AU31">
        <v>5081</v>
      </c>
      <c r="AX31">
        <v>99340763</v>
      </c>
      <c r="AY31">
        <v>5330</v>
      </c>
    </row>
    <row r="32" spans="1:51" x14ac:dyDescent="0.35">
      <c r="A32" s="16"/>
      <c r="B32" s="8" t="s">
        <v>125</v>
      </c>
      <c r="C32" s="8" t="s">
        <v>58</v>
      </c>
      <c r="D32" s="8" t="s">
        <v>226</v>
      </c>
      <c r="E32" s="8" t="s">
        <v>226</v>
      </c>
      <c r="F32" s="8">
        <v>2</v>
      </c>
      <c r="G32" s="8" t="s">
        <v>221</v>
      </c>
      <c r="H32" s="8">
        <v>0.5</v>
      </c>
      <c r="I32" s="8"/>
      <c r="J32" s="8" t="s">
        <v>61</v>
      </c>
      <c r="K32" s="8">
        <v>1</v>
      </c>
      <c r="L32" s="8" t="s">
        <v>62</v>
      </c>
      <c r="M32" s="8">
        <v>59</v>
      </c>
      <c r="N32" s="8">
        <v>99340798</v>
      </c>
      <c r="O32" s="17">
        <v>3115</v>
      </c>
      <c r="P32" s="8">
        <f t="shared" si="0"/>
        <v>3210</v>
      </c>
      <c r="Q32" s="8">
        <v>3182</v>
      </c>
      <c r="R32" s="8">
        <f t="shared" si="1"/>
        <v>3216</v>
      </c>
      <c r="S32" s="8">
        <f t="shared" si="2"/>
        <v>3355</v>
      </c>
      <c r="T32" s="8" t="s">
        <v>223</v>
      </c>
      <c r="U32" s="8"/>
      <c r="V32" s="8" t="s">
        <v>64</v>
      </c>
      <c r="W32" t="s">
        <v>65</v>
      </c>
      <c r="X32" s="8" t="s">
        <v>66</v>
      </c>
      <c r="Y32" s="8" t="s">
        <v>67</v>
      </c>
      <c r="Z32" s="8" t="s">
        <v>68</v>
      </c>
      <c r="AA32" s="8"/>
      <c r="AB32" s="8" t="s">
        <v>69</v>
      </c>
      <c r="AC32" s="8" t="s">
        <v>70</v>
      </c>
      <c r="AD32" s="8"/>
      <c r="AE32" s="8"/>
      <c r="AH32">
        <v>99340798</v>
      </c>
      <c r="AI32">
        <v>3032</v>
      </c>
      <c r="AJ32">
        <f>VLOOKUP(AH32,[1]CRE!$A$2:$J$949,10,FALSE)</f>
        <v>3115</v>
      </c>
      <c r="AK32" s="25">
        <f t="shared" si="3"/>
        <v>2.7374670184696571E-2</v>
      </c>
      <c r="AM32">
        <v>99340798</v>
      </c>
      <c r="AN32">
        <v>3210</v>
      </c>
      <c r="AT32">
        <v>99340798</v>
      </c>
      <c r="AU32">
        <v>3216</v>
      </c>
      <c r="AX32">
        <v>99340798</v>
      </c>
      <c r="AY32">
        <v>3355</v>
      </c>
    </row>
    <row r="33" spans="1:51" x14ac:dyDescent="0.35">
      <c r="A33" s="16"/>
      <c r="B33" s="8" t="s">
        <v>126</v>
      </c>
      <c r="C33" s="8" t="s">
        <v>58</v>
      </c>
      <c r="D33" s="8" t="s">
        <v>226</v>
      </c>
      <c r="E33" s="8" t="s">
        <v>226</v>
      </c>
      <c r="F33" s="8">
        <v>2</v>
      </c>
      <c r="G33" s="8" t="s">
        <v>221</v>
      </c>
      <c r="H33" s="8">
        <v>0.5</v>
      </c>
      <c r="I33" s="8"/>
      <c r="J33" s="8" t="s">
        <v>61</v>
      </c>
      <c r="K33" s="8">
        <v>1</v>
      </c>
      <c r="L33" s="8" t="s">
        <v>62</v>
      </c>
      <c r="M33" s="8">
        <v>59</v>
      </c>
      <c r="N33" s="8">
        <v>99340803</v>
      </c>
      <c r="O33" s="17">
        <v>2700</v>
      </c>
      <c r="P33" s="8">
        <f t="shared" si="0"/>
        <v>2782</v>
      </c>
      <c r="Q33" s="8">
        <v>2866</v>
      </c>
      <c r="R33" s="8">
        <f t="shared" si="1"/>
        <v>2863</v>
      </c>
      <c r="S33" s="8">
        <f t="shared" si="2"/>
        <v>2981</v>
      </c>
      <c r="T33" s="8" t="s">
        <v>223</v>
      </c>
      <c r="U33" s="8"/>
      <c r="V33" s="8" t="s">
        <v>64</v>
      </c>
      <c r="W33" t="s">
        <v>65</v>
      </c>
      <c r="X33" s="8" t="s">
        <v>66</v>
      </c>
      <c r="Y33" s="8" t="s">
        <v>67</v>
      </c>
      <c r="Z33" s="8" t="s">
        <v>68</v>
      </c>
      <c r="AA33" s="8"/>
      <c r="AB33" s="8" t="s">
        <v>69</v>
      </c>
      <c r="AC33" s="8" t="s">
        <v>71</v>
      </c>
      <c r="AD33" s="8"/>
      <c r="AE33" s="8"/>
      <c r="AH33">
        <v>99340803</v>
      </c>
      <c r="AI33">
        <v>2637</v>
      </c>
      <c r="AJ33">
        <f>VLOOKUP(AH33,[1]CRE!$A$2:$J$949,10,FALSE)</f>
        <v>2700</v>
      </c>
      <c r="AK33" s="25">
        <f t="shared" si="3"/>
        <v>2.3890784982935155E-2</v>
      </c>
      <c r="AM33">
        <v>99340803</v>
      </c>
      <c r="AN33">
        <v>2782</v>
      </c>
      <c r="AT33">
        <v>99340803</v>
      </c>
      <c r="AU33">
        <v>2863</v>
      </c>
      <c r="AX33">
        <v>99340803</v>
      </c>
      <c r="AY33">
        <v>2981</v>
      </c>
    </row>
    <row r="34" spans="1:51" x14ac:dyDescent="0.35">
      <c r="A34" s="16"/>
      <c r="B34" s="8" t="s">
        <v>127</v>
      </c>
      <c r="C34" s="8" t="s">
        <v>58</v>
      </c>
      <c r="D34" s="8" t="s">
        <v>227</v>
      </c>
      <c r="E34" s="8" t="s">
        <v>227</v>
      </c>
      <c r="F34" s="8">
        <v>4</v>
      </c>
      <c r="G34" s="8" t="s">
        <v>221</v>
      </c>
      <c r="H34" s="8">
        <v>0.75</v>
      </c>
      <c r="I34" s="8"/>
      <c r="J34" s="8" t="s">
        <v>61</v>
      </c>
      <c r="K34" s="8">
        <v>1</v>
      </c>
      <c r="L34" s="8" t="s">
        <v>62</v>
      </c>
      <c r="M34" s="8">
        <v>60</v>
      </c>
      <c r="N34" s="8">
        <v>99340799</v>
      </c>
      <c r="O34" s="17">
        <v>3310</v>
      </c>
      <c r="P34" s="8">
        <f t="shared" si="0"/>
        <v>3410</v>
      </c>
      <c r="Q34" s="8">
        <v>3389</v>
      </c>
      <c r="R34" s="8">
        <f t="shared" si="1"/>
        <v>3423</v>
      </c>
      <c r="S34" s="8">
        <f t="shared" si="2"/>
        <v>3570</v>
      </c>
      <c r="T34" s="8" t="s">
        <v>223</v>
      </c>
      <c r="U34" s="8"/>
      <c r="V34" s="8" t="s">
        <v>64</v>
      </c>
      <c r="W34" t="s">
        <v>65</v>
      </c>
      <c r="X34" s="8" t="s">
        <v>66</v>
      </c>
      <c r="Y34" s="8" t="s">
        <v>67</v>
      </c>
      <c r="Z34" s="8" t="s">
        <v>68</v>
      </c>
      <c r="AA34" s="8"/>
      <c r="AB34" s="8" t="s">
        <v>69</v>
      </c>
      <c r="AC34" s="8" t="s">
        <v>70</v>
      </c>
      <c r="AD34" s="8"/>
      <c r="AE34" s="8"/>
      <c r="AH34">
        <v>99340799</v>
      </c>
      <c r="AI34">
        <v>3221</v>
      </c>
      <c r="AJ34">
        <f>VLOOKUP(AH34,[1]CRE!$A$2:$J$949,10,FALSE)</f>
        <v>3310</v>
      </c>
      <c r="AK34" s="25">
        <f t="shared" si="3"/>
        <v>2.7631170443961503E-2</v>
      </c>
      <c r="AM34">
        <v>99340799</v>
      </c>
      <c r="AN34">
        <v>3410</v>
      </c>
      <c r="AT34">
        <v>99340799</v>
      </c>
      <c r="AU34">
        <v>3423</v>
      </c>
      <c r="AX34">
        <v>99340799</v>
      </c>
      <c r="AY34">
        <v>3570</v>
      </c>
    </row>
    <row r="35" spans="1:51" x14ac:dyDescent="0.35">
      <c r="A35" s="16"/>
      <c r="B35" s="8" t="s">
        <v>129</v>
      </c>
      <c r="C35" s="8" t="s">
        <v>58</v>
      </c>
      <c r="D35" s="8" t="s">
        <v>227</v>
      </c>
      <c r="E35" s="8" t="s">
        <v>227</v>
      </c>
      <c r="F35" s="8">
        <v>4</v>
      </c>
      <c r="G35" s="8" t="s">
        <v>221</v>
      </c>
      <c r="H35" s="8">
        <v>0.75</v>
      </c>
      <c r="I35" s="8"/>
      <c r="J35" s="8" t="s">
        <v>61</v>
      </c>
      <c r="K35" s="8">
        <v>1</v>
      </c>
      <c r="L35" s="8" t="s">
        <v>62</v>
      </c>
      <c r="M35" s="8">
        <v>60</v>
      </c>
      <c r="N35" s="8">
        <v>99340804</v>
      </c>
      <c r="O35" s="17">
        <v>2895</v>
      </c>
      <c r="P35" s="8">
        <f t="shared" si="0"/>
        <v>2982</v>
      </c>
      <c r="Q35" s="8">
        <v>3072</v>
      </c>
      <c r="R35" s="8">
        <f t="shared" si="1"/>
        <v>3070</v>
      </c>
      <c r="S35" s="8">
        <f t="shared" si="2"/>
        <v>3196</v>
      </c>
      <c r="T35" s="8" t="s">
        <v>223</v>
      </c>
      <c r="U35" s="8"/>
      <c r="V35" s="8" t="s">
        <v>64</v>
      </c>
      <c r="W35" t="s">
        <v>65</v>
      </c>
      <c r="X35" s="8" t="s">
        <v>66</v>
      </c>
      <c r="Y35" s="8" t="s">
        <v>67</v>
      </c>
      <c r="Z35" s="8" t="s">
        <v>68</v>
      </c>
      <c r="AA35" s="8"/>
      <c r="AB35" s="8" t="s">
        <v>69</v>
      </c>
      <c r="AC35" s="8" t="s">
        <v>71</v>
      </c>
      <c r="AD35" s="8"/>
      <c r="AE35" s="8"/>
      <c r="AH35">
        <v>99340804</v>
      </c>
      <c r="AI35">
        <v>2826</v>
      </c>
      <c r="AJ35">
        <f>VLOOKUP(AH35,[1]CRE!$A$2:$J$949,10,FALSE)</f>
        <v>2895</v>
      </c>
      <c r="AK35" s="25">
        <f t="shared" si="3"/>
        <v>2.4416135881104035E-2</v>
      </c>
      <c r="AM35">
        <v>99340804</v>
      </c>
      <c r="AN35">
        <v>2982</v>
      </c>
      <c r="AT35">
        <v>99340804</v>
      </c>
      <c r="AU35">
        <v>3070</v>
      </c>
      <c r="AX35">
        <v>99340804</v>
      </c>
      <c r="AY35">
        <v>3196</v>
      </c>
    </row>
    <row r="36" spans="1:51" x14ac:dyDescent="0.35">
      <c r="A36" s="16"/>
      <c r="B36" s="8" t="s">
        <v>130</v>
      </c>
      <c r="C36" s="8" t="s">
        <v>58</v>
      </c>
      <c r="D36" s="8" t="s">
        <v>228</v>
      </c>
      <c r="E36" s="8" t="s">
        <v>228</v>
      </c>
      <c r="F36" s="8">
        <v>5</v>
      </c>
      <c r="G36" s="8" t="s">
        <v>221</v>
      </c>
      <c r="H36" s="8">
        <v>1</v>
      </c>
      <c r="I36" s="8"/>
      <c r="J36" s="8" t="s">
        <v>61</v>
      </c>
      <c r="K36" s="8">
        <v>1</v>
      </c>
      <c r="L36" s="8" t="s">
        <v>62</v>
      </c>
      <c r="M36" s="8">
        <v>62</v>
      </c>
      <c r="N36" s="8">
        <v>99340800</v>
      </c>
      <c r="O36" s="17">
        <v>3515</v>
      </c>
      <c r="P36" s="8">
        <f t="shared" si="0"/>
        <v>3621</v>
      </c>
      <c r="Q36" s="8">
        <v>3606</v>
      </c>
      <c r="R36" s="8">
        <f t="shared" si="1"/>
        <v>3553</v>
      </c>
      <c r="S36" s="8">
        <f t="shared" si="2"/>
        <v>3711</v>
      </c>
      <c r="T36" s="8" t="s">
        <v>223</v>
      </c>
      <c r="U36" s="8"/>
      <c r="V36" s="8" t="s">
        <v>64</v>
      </c>
      <c r="W36" t="s">
        <v>65</v>
      </c>
      <c r="X36" s="8" t="s">
        <v>66</v>
      </c>
      <c r="Y36" s="8" t="s">
        <v>67</v>
      </c>
      <c r="Z36" s="8" t="s">
        <v>68</v>
      </c>
      <c r="AA36" s="8"/>
      <c r="AB36" s="8" t="s">
        <v>69</v>
      </c>
      <c r="AC36" s="8" t="s">
        <v>70</v>
      </c>
      <c r="AD36" s="8"/>
      <c r="AE36" s="8"/>
      <c r="AH36">
        <v>99340800</v>
      </c>
      <c r="AI36">
        <v>3421</v>
      </c>
      <c r="AJ36">
        <f>VLOOKUP(AH36,[1]CRE!$A$2:$J$949,10,FALSE)</f>
        <v>3515</v>
      </c>
      <c r="AK36" s="25">
        <f t="shared" si="3"/>
        <v>2.7477345805320082E-2</v>
      </c>
      <c r="AM36">
        <v>99340800</v>
      </c>
      <c r="AN36">
        <v>3621</v>
      </c>
      <c r="AT36">
        <v>99340800</v>
      </c>
      <c r="AU36">
        <v>3553</v>
      </c>
      <c r="AX36">
        <v>99340800</v>
      </c>
      <c r="AY36">
        <v>3711</v>
      </c>
    </row>
    <row r="37" spans="1:51" x14ac:dyDescent="0.35">
      <c r="A37" s="16"/>
      <c r="B37" s="8" t="s">
        <v>133</v>
      </c>
      <c r="C37" s="8" t="s">
        <v>58</v>
      </c>
      <c r="D37" s="8" t="s">
        <v>228</v>
      </c>
      <c r="E37" s="8" t="s">
        <v>228</v>
      </c>
      <c r="F37" s="8">
        <v>5</v>
      </c>
      <c r="G37" s="8" t="s">
        <v>221</v>
      </c>
      <c r="H37" s="8">
        <v>1</v>
      </c>
      <c r="I37" s="8"/>
      <c r="J37" s="8" t="s">
        <v>61</v>
      </c>
      <c r="K37" s="8">
        <v>1</v>
      </c>
      <c r="L37" s="8" t="s">
        <v>62</v>
      </c>
      <c r="M37" s="8">
        <v>62</v>
      </c>
      <c r="N37" s="8">
        <v>99340805</v>
      </c>
      <c r="O37" s="17">
        <v>3100</v>
      </c>
      <c r="P37" s="8">
        <f t="shared" si="0"/>
        <v>3193</v>
      </c>
      <c r="Q37" s="8">
        <v>3289</v>
      </c>
      <c r="R37" s="8">
        <f t="shared" si="1"/>
        <v>3200</v>
      </c>
      <c r="S37" s="8">
        <f t="shared" si="2"/>
        <v>3337</v>
      </c>
      <c r="T37" s="8" t="s">
        <v>223</v>
      </c>
      <c r="U37" s="8"/>
      <c r="V37" s="8" t="s">
        <v>64</v>
      </c>
      <c r="W37" t="s">
        <v>65</v>
      </c>
      <c r="X37" s="8" t="s">
        <v>66</v>
      </c>
      <c r="Y37" s="8" t="s">
        <v>67</v>
      </c>
      <c r="Z37" s="8" t="s">
        <v>68</v>
      </c>
      <c r="AA37" s="8"/>
      <c r="AB37" s="8" t="s">
        <v>69</v>
      </c>
      <c r="AC37" s="8" t="s">
        <v>71</v>
      </c>
      <c r="AD37" s="8"/>
      <c r="AE37" s="8"/>
      <c r="AH37">
        <v>99340805</v>
      </c>
      <c r="AI37">
        <v>3026</v>
      </c>
      <c r="AJ37">
        <f>VLOOKUP(AH37,[1]CRE!$A$2:$J$949,10,FALSE)</f>
        <v>3100</v>
      </c>
      <c r="AK37" s="25">
        <f t="shared" si="3"/>
        <v>2.4454725710508923E-2</v>
      </c>
      <c r="AM37">
        <v>99340805</v>
      </c>
      <c r="AN37">
        <v>3193</v>
      </c>
      <c r="AT37">
        <v>99340805</v>
      </c>
      <c r="AU37">
        <v>3200</v>
      </c>
      <c r="AX37">
        <v>99340805</v>
      </c>
      <c r="AY37">
        <v>3337</v>
      </c>
    </row>
    <row r="38" spans="1:51" x14ac:dyDescent="0.35">
      <c r="A38" s="16"/>
      <c r="B38" s="8" t="s">
        <v>134</v>
      </c>
      <c r="C38" s="8" t="s">
        <v>58</v>
      </c>
      <c r="D38" s="8" t="s">
        <v>229</v>
      </c>
      <c r="E38" s="8" t="s">
        <v>229</v>
      </c>
      <c r="F38" s="8">
        <v>8</v>
      </c>
      <c r="G38" s="8" t="s">
        <v>221</v>
      </c>
      <c r="H38" s="8">
        <v>1.5</v>
      </c>
      <c r="I38" s="8"/>
      <c r="J38" s="8" t="s">
        <v>61</v>
      </c>
      <c r="K38" s="8">
        <v>1</v>
      </c>
      <c r="L38" s="8" t="s">
        <v>62</v>
      </c>
      <c r="M38" s="8">
        <v>66</v>
      </c>
      <c r="N38" s="8">
        <v>99340801</v>
      </c>
      <c r="O38" s="17">
        <v>3933</v>
      </c>
      <c r="P38" s="8">
        <f t="shared" si="0"/>
        <v>4051</v>
      </c>
      <c r="Q38" s="8">
        <v>4049</v>
      </c>
      <c r="R38" s="8">
        <f t="shared" si="1"/>
        <v>4089</v>
      </c>
      <c r="S38" s="8">
        <f t="shared" si="2"/>
        <v>4271</v>
      </c>
      <c r="T38" s="8" t="s">
        <v>223</v>
      </c>
      <c r="U38" s="8"/>
      <c r="V38" s="8" t="s">
        <v>64</v>
      </c>
      <c r="W38" t="s">
        <v>65</v>
      </c>
      <c r="X38" s="8" t="s">
        <v>66</v>
      </c>
      <c r="Y38" s="8" t="s">
        <v>67</v>
      </c>
      <c r="Z38" s="8" t="s">
        <v>68</v>
      </c>
      <c r="AA38" s="8"/>
      <c r="AB38" s="8" t="s">
        <v>74</v>
      </c>
      <c r="AC38" s="8" t="s">
        <v>70</v>
      </c>
      <c r="AD38" s="8"/>
      <c r="AE38" s="8"/>
      <c r="AH38">
        <v>99340801</v>
      </c>
      <c r="AI38">
        <v>3829</v>
      </c>
      <c r="AJ38">
        <f>VLOOKUP(AH38,[1]CRE!$A$2:$J$949,10,FALSE)</f>
        <v>3933</v>
      </c>
      <c r="AK38" s="25">
        <f t="shared" si="3"/>
        <v>2.7161138678506138E-2</v>
      </c>
      <c r="AM38">
        <v>99340801</v>
      </c>
      <c r="AN38">
        <v>4051</v>
      </c>
      <c r="AT38">
        <v>99340801</v>
      </c>
      <c r="AU38">
        <v>4089</v>
      </c>
      <c r="AX38">
        <v>99340801</v>
      </c>
      <c r="AY38">
        <v>4271</v>
      </c>
    </row>
    <row r="39" spans="1:51" x14ac:dyDescent="0.35">
      <c r="A39" s="16"/>
      <c r="B39" s="8" t="s">
        <v>137</v>
      </c>
      <c r="C39" s="8" t="s">
        <v>58</v>
      </c>
      <c r="D39" s="8" t="s">
        <v>229</v>
      </c>
      <c r="E39" s="8" t="s">
        <v>229</v>
      </c>
      <c r="F39" s="8">
        <v>8</v>
      </c>
      <c r="G39" s="8" t="s">
        <v>221</v>
      </c>
      <c r="H39" s="8">
        <v>1.5</v>
      </c>
      <c r="I39" s="8"/>
      <c r="J39" s="8" t="s">
        <v>61</v>
      </c>
      <c r="K39" s="8">
        <v>1</v>
      </c>
      <c r="L39" s="8" t="s">
        <v>62</v>
      </c>
      <c r="M39" s="8">
        <v>66</v>
      </c>
      <c r="N39" s="8">
        <v>99340806</v>
      </c>
      <c r="O39" s="17">
        <v>3518</v>
      </c>
      <c r="P39" s="8">
        <f t="shared" si="0"/>
        <v>3623</v>
      </c>
      <c r="Q39" s="8">
        <v>3732</v>
      </c>
      <c r="R39" s="8">
        <f t="shared" si="1"/>
        <v>3736</v>
      </c>
      <c r="S39" s="8">
        <f t="shared" si="2"/>
        <v>3897</v>
      </c>
      <c r="T39" s="8" t="s">
        <v>223</v>
      </c>
      <c r="U39" s="8"/>
      <c r="V39" s="8" t="s">
        <v>64</v>
      </c>
      <c r="W39" t="s">
        <v>65</v>
      </c>
      <c r="X39" s="8" t="s">
        <v>66</v>
      </c>
      <c r="Y39" s="8" t="s">
        <v>67</v>
      </c>
      <c r="Z39" s="8" t="s">
        <v>68</v>
      </c>
      <c r="AA39" s="8"/>
      <c r="AB39" s="8" t="s">
        <v>74</v>
      </c>
      <c r="AC39" s="8" t="s">
        <v>71</v>
      </c>
      <c r="AD39" s="8"/>
      <c r="AE39" s="8"/>
      <c r="AH39">
        <v>99340806</v>
      </c>
      <c r="AI39">
        <v>3434</v>
      </c>
      <c r="AJ39">
        <f>VLOOKUP(AH39,[1]CRE!$A$2:$J$949,10,FALSE)</f>
        <v>3518</v>
      </c>
      <c r="AK39" s="25">
        <f t="shared" si="3"/>
        <v>2.4461269656377401E-2</v>
      </c>
      <c r="AM39">
        <v>99340806</v>
      </c>
      <c r="AN39">
        <v>3623</v>
      </c>
      <c r="AT39">
        <v>99340806</v>
      </c>
      <c r="AU39">
        <v>3736</v>
      </c>
      <c r="AX39">
        <v>99340806</v>
      </c>
      <c r="AY39">
        <v>3897</v>
      </c>
    </row>
    <row r="40" spans="1:51" x14ac:dyDescent="0.35">
      <c r="A40" s="16"/>
      <c r="B40" s="8" t="s">
        <v>138</v>
      </c>
      <c r="C40" s="8" t="s">
        <v>58</v>
      </c>
      <c r="D40" s="8" t="s">
        <v>230</v>
      </c>
      <c r="E40" s="8" t="s">
        <v>230</v>
      </c>
      <c r="F40" s="8">
        <v>11</v>
      </c>
      <c r="G40" s="8" t="s">
        <v>221</v>
      </c>
      <c r="H40" s="8">
        <v>2</v>
      </c>
      <c r="I40" s="8"/>
      <c r="J40" s="8" t="s">
        <v>61</v>
      </c>
      <c r="K40" s="8">
        <v>1</v>
      </c>
      <c r="L40" s="8" t="s">
        <v>62</v>
      </c>
      <c r="M40" s="8">
        <v>72</v>
      </c>
      <c r="N40" s="8">
        <v>99340802</v>
      </c>
      <c r="O40" s="17">
        <v>4394</v>
      </c>
      <c r="P40" s="8">
        <f t="shared" si="0"/>
        <v>4526</v>
      </c>
      <c r="Q40" s="8">
        <v>4538</v>
      </c>
      <c r="R40" s="8">
        <f t="shared" si="1"/>
        <v>4480</v>
      </c>
      <c r="S40" s="8">
        <f t="shared" si="2"/>
        <v>4691</v>
      </c>
      <c r="T40" s="8" t="s">
        <v>223</v>
      </c>
      <c r="U40" s="8"/>
      <c r="V40" s="8" t="s">
        <v>64</v>
      </c>
      <c r="W40" t="s">
        <v>65</v>
      </c>
      <c r="X40" s="8" t="s">
        <v>66</v>
      </c>
      <c r="Y40" s="8" t="s">
        <v>67</v>
      </c>
      <c r="Z40" s="8" t="s">
        <v>68</v>
      </c>
      <c r="AA40" s="8"/>
      <c r="AB40" s="8" t="s">
        <v>74</v>
      </c>
      <c r="AC40" s="8" t="s">
        <v>70</v>
      </c>
      <c r="AD40" s="8"/>
      <c r="AE40" s="8"/>
      <c r="AH40">
        <v>99340802</v>
      </c>
      <c r="AI40">
        <v>4278</v>
      </c>
      <c r="AJ40">
        <f>VLOOKUP(AH40,[1]CRE!$A$2:$J$949,10,FALSE)</f>
        <v>4394</v>
      </c>
      <c r="AK40" s="25">
        <f t="shared" si="3"/>
        <v>2.7115474520804116E-2</v>
      </c>
      <c r="AM40">
        <v>99340802</v>
      </c>
      <c r="AN40">
        <v>4526</v>
      </c>
      <c r="AT40">
        <v>99340802</v>
      </c>
      <c r="AU40">
        <v>4480</v>
      </c>
      <c r="AX40">
        <v>99340802</v>
      </c>
      <c r="AY40">
        <v>4691</v>
      </c>
    </row>
    <row r="41" spans="1:51" x14ac:dyDescent="0.35">
      <c r="A41" s="16"/>
      <c r="B41" s="8" t="s">
        <v>141</v>
      </c>
      <c r="C41" s="8" t="s">
        <v>58</v>
      </c>
      <c r="D41" s="8" t="s">
        <v>230</v>
      </c>
      <c r="E41" s="8" t="s">
        <v>230</v>
      </c>
      <c r="F41" s="8">
        <v>11</v>
      </c>
      <c r="G41" s="8" t="s">
        <v>221</v>
      </c>
      <c r="H41" s="8">
        <v>2</v>
      </c>
      <c r="I41" s="8"/>
      <c r="J41" s="8" t="s">
        <v>61</v>
      </c>
      <c r="K41" s="8">
        <v>1</v>
      </c>
      <c r="L41" s="8" t="s">
        <v>62</v>
      </c>
      <c r="M41" s="8">
        <v>72</v>
      </c>
      <c r="N41" s="8">
        <v>99340807</v>
      </c>
      <c r="O41" s="17">
        <v>3979</v>
      </c>
      <c r="P41" s="8">
        <f t="shared" si="0"/>
        <v>4098</v>
      </c>
      <c r="Q41" s="8">
        <v>4221</v>
      </c>
      <c r="R41" s="8">
        <f t="shared" si="1"/>
        <v>4127</v>
      </c>
      <c r="S41" s="8">
        <f t="shared" si="2"/>
        <v>4317</v>
      </c>
      <c r="T41" s="8" t="s">
        <v>223</v>
      </c>
      <c r="U41" s="8"/>
      <c r="V41" s="8" t="s">
        <v>64</v>
      </c>
      <c r="W41" t="s">
        <v>65</v>
      </c>
      <c r="X41" s="8" t="s">
        <v>66</v>
      </c>
      <c r="Y41" s="8" t="s">
        <v>67</v>
      </c>
      <c r="Z41" s="8" t="s">
        <v>68</v>
      </c>
      <c r="AA41" s="8"/>
      <c r="AB41" s="8" t="s">
        <v>74</v>
      </c>
      <c r="AC41" s="8" t="s">
        <v>71</v>
      </c>
      <c r="AD41" s="8"/>
      <c r="AE41" s="8"/>
      <c r="AH41">
        <v>99340807</v>
      </c>
      <c r="AI41">
        <v>3883</v>
      </c>
      <c r="AJ41">
        <f>VLOOKUP(AH41,[1]CRE!$A$2:$J$949,10,FALSE)</f>
        <v>3979</v>
      </c>
      <c r="AK41" s="25">
        <f t="shared" si="3"/>
        <v>2.4723152201905744E-2</v>
      </c>
      <c r="AM41">
        <v>99340807</v>
      </c>
      <c r="AN41">
        <v>4098</v>
      </c>
      <c r="AT41">
        <v>99340807</v>
      </c>
      <c r="AU41">
        <v>4127</v>
      </c>
      <c r="AX41">
        <v>99340807</v>
      </c>
      <c r="AY41">
        <v>4317</v>
      </c>
    </row>
    <row r="42" spans="1:51" x14ac:dyDescent="0.35">
      <c r="A42" s="16"/>
      <c r="B42" s="8" t="s">
        <v>142</v>
      </c>
      <c r="C42" s="8" t="s">
        <v>58</v>
      </c>
      <c r="D42" s="8" t="s">
        <v>232</v>
      </c>
      <c r="E42" s="8" t="s">
        <v>232</v>
      </c>
      <c r="F42" s="8">
        <v>6</v>
      </c>
      <c r="G42" s="8" t="s">
        <v>221</v>
      </c>
      <c r="H42" s="8">
        <v>1.5</v>
      </c>
      <c r="I42" s="8"/>
      <c r="J42" s="8" t="s">
        <v>61</v>
      </c>
      <c r="K42" s="8">
        <v>3</v>
      </c>
      <c r="L42" s="8" t="s">
        <v>62</v>
      </c>
      <c r="M42" s="8">
        <v>76</v>
      </c>
      <c r="N42" s="8">
        <v>99392536</v>
      </c>
      <c r="O42" s="17">
        <v>3969</v>
      </c>
      <c r="P42" s="8">
        <f t="shared" si="0"/>
        <v>4089</v>
      </c>
      <c r="Q42" s="8">
        <v>4087</v>
      </c>
      <c r="R42" s="8">
        <f t="shared" si="1"/>
        <v>4114</v>
      </c>
      <c r="S42" s="8">
        <f t="shared" si="2"/>
        <v>4281</v>
      </c>
      <c r="T42" s="8" t="s">
        <v>223</v>
      </c>
      <c r="U42" s="8"/>
      <c r="V42" s="8" t="s">
        <v>64</v>
      </c>
      <c r="W42" t="s">
        <v>65</v>
      </c>
      <c r="X42" s="8" t="s">
        <v>66</v>
      </c>
      <c r="Y42" s="8" t="s">
        <v>67</v>
      </c>
      <c r="Z42" s="8" t="s">
        <v>68</v>
      </c>
      <c r="AA42" s="8"/>
      <c r="AB42" s="8" t="s">
        <v>69</v>
      </c>
      <c r="AC42" s="8" t="s">
        <v>70</v>
      </c>
      <c r="AD42" s="8"/>
      <c r="AE42" s="8"/>
      <c r="AH42">
        <v>99392536</v>
      </c>
      <c r="AI42">
        <v>3865</v>
      </c>
      <c r="AJ42">
        <f>VLOOKUP(AH42,[1]CRE!$A$2:$J$949,10,FALSE)</f>
        <v>3969</v>
      </c>
      <c r="AK42" s="25">
        <f t="shared" si="3"/>
        <v>2.6908150064683053E-2</v>
      </c>
      <c r="AM42">
        <v>99392536</v>
      </c>
      <c r="AN42">
        <v>4089</v>
      </c>
      <c r="AT42">
        <v>99392536</v>
      </c>
      <c r="AU42">
        <v>4114</v>
      </c>
      <c r="AX42">
        <v>99392536</v>
      </c>
      <c r="AY42">
        <v>4281</v>
      </c>
    </row>
    <row r="43" spans="1:51" x14ac:dyDescent="0.35">
      <c r="A43" s="16"/>
      <c r="B43" s="8" t="s">
        <v>143</v>
      </c>
      <c r="C43" s="8" t="s">
        <v>58</v>
      </c>
      <c r="D43" s="8" t="s">
        <v>232</v>
      </c>
      <c r="E43" s="8" t="s">
        <v>232</v>
      </c>
      <c r="F43" s="8">
        <v>6</v>
      </c>
      <c r="G43" s="8" t="s">
        <v>221</v>
      </c>
      <c r="H43" s="8">
        <v>1.5</v>
      </c>
      <c r="I43" s="8"/>
      <c r="J43" s="8" t="s">
        <v>61</v>
      </c>
      <c r="K43" s="8">
        <v>3</v>
      </c>
      <c r="L43" s="8" t="s">
        <v>62</v>
      </c>
      <c r="M43" s="8">
        <v>76</v>
      </c>
      <c r="N43" s="8">
        <v>99392531</v>
      </c>
      <c r="O43" s="17">
        <v>3554</v>
      </c>
      <c r="P43" s="8">
        <f t="shared" si="0"/>
        <v>3661</v>
      </c>
      <c r="Q43" s="8">
        <v>3771</v>
      </c>
      <c r="R43" s="8">
        <f t="shared" si="1"/>
        <v>3761</v>
      </c>
      <c r="S43" s="8">
        <f t="shared" si="2"/>
        <v>3907</v>
      </c>
      <c r="T43" s="8" t="s">
        <v>223</v>
      </c>
      <c r="U43" s="8"/>
      <c r="V43" s="8" t="s">
        <v>64</v>
      </c>
      <c r="W43" t="s">
        <v>65</v>
      </c>
      <c r="X43" s="8" t="s">
        <v>66</v>
      </c>
      <c r="Y43" s="8" t="s">
        <v>67</v>
      </c>
      <c r="Z43" s="8" t="s">
        <v>68</v>
      </c>
      <c r="AA43" s="8"/>
      <c r="AB43" s="8" t="s">
        <v>69</v>
      </c>
      <c r="AC43" s="8" t="s">
        <v>71</v>
      </c>
      <c r="AD43" s="8"/>
      <c r="AE43" s="8"/>
      <c r="AH43">
        <v>99392531</v>
      </c>
      <c r="AI43">
        <v>3470</v>
      </c>
      <c r="AJ43">
        <f>VLOOKUP(AH43,[1]CRE!$A$2:$J$949,10,FALSE)</f>
        <v>3554</v>
      </c>
      <c r="AK43" s="25">
        <f t="shared" si="3"/>
        <v>2.420749279538905E-2</v>
      </c>
      <c r="AM43">
        <v>99392531</v>
      </c>
      <c r="AN43">
        <v>3661</v>
      </c>
      <c r="AT43">
        <v>99392531</v>
      </c>
      <c r="AU43">
        <v>3761</v>
      </c>
      <c r="AX43">
        <v>99392531</v>
      </c>
      <c r="AY43">
        <v>3907</v>
      </c>
    </row>
    <row r="44" spans="1:51" x14ac:dyDescent="0.35">
      <c r="A44" s="16"/>
      <c r="B44" s="8" t="s">
        <v>144</v>
      </c>
      <c r="C44" s="8" t="s">
        <v>58</v>
      </c>
      <c r="D44" s="8" t="s">
        <v>233</v>
      </c>
      <c r="E44" s="8" t="s">
        <v>233</v>
      </c>
      <c r="F44" s="8">
        <v>9</v>
      </c>
      <c r="G44" s="8" t="s">
        <v>221</v>
      </c>
      <c r="H44" s="8">
        <v>1.5</v>
      </c>
      <c r="I44" s="8"/>
      <c r="J44" s="8" t="s">
        <v>61</v>
      </c>
      <c r="K44" s="8">
        <v>3</v>
      </c>
      <c r="L44" s="8" t="s">
        <v>62</v>
      </c>
      <c r="M44" s="8">
        <v>84</v>
      </c>
      <c r="N44" s="8">
        <v>99389047</v>
      </c>
      <c r="O44" s="17">
        <v>4196</v>
      </c>
      <c r="P44" s="8">
        <f t="shared" si="0"/>
        <v>4323</v>
      </c>
      <c r="Q44" s="8">
        <v>4328</v>
      </c>
      <c r="R44" s="8">
        <f t="shared" si="1"/>
        <v>4364</v>
      </c>
      <c r="S44" s="8">
        <f t="shared" si="2"/>
        <v>4554</v>
      </c>
      <c r="T44" s="8" t="s">
        <v>223</v>
      </c>
      <c r="U44" s="8"/>
      <c r="V44" s="8" t="s">
        <v>64</v>
      </c>
      <c r="W44" t="s">
        <v>65</v>
      </c>
      <c r="X44" s="8" t="s">
        <v>66</v>
      </c>
      <c r="Y44" s="8" t="s">
        <v>67</v>
      </c>
      <c r="Z44" s="8" t="s">
        <v>68</v>
      </c>
      <c r="AA44" s="8"/>
      <c r="AB44" s="8" t="s">
        <v>74</v>
      </c>
      <c r="AC44" s="8" t="s">
        <v>70</v>
      </c>
      <c r="AD44" s="8"/>
      <c r="AE44" s="8"/>
      <c r="AH44">
        <v>99389047</v>
      </c>
      <c r="AI44">
        <v>4085</v>
      </c>
      <c r="AJ44">
        <f>VLOOKUP(AH44,[1]CRE!$A$2:$J$949,10,FALSE)</f>
        <v>4196</v>
      </c>
      <c r="AK44" s="25">
        <f t="shared" si="3"/>
        <v>2.7172582619339046E-2</v>
      </c>
      <c r="AM44">
        <v>99389047</v>
      </c>
      <c r="AN44">
        <v>4323</v>
      </c>
      <c r="AT44">
        <v>99389047</v>
      </c>
      <c r="AU44">
        <v>4364</v>
      </c>
      <c r="AX44">
        <v>99389047</v>
      </c>
      <c r="AY44">
        <v>4554</v>
      </c>
    </row>
    <row r="45" spans="1:51" x14ac:dyDescent="0.35">
      <c r="A45" s="16"/>
      <c r="B45" s="8" t="s">
        <v>145</v>
      </c>
      <c r="C45" s="8" t="s">
        <v>58</v>
      </c>
      <c r="D45" s="8" t="s">
        <v>233</v>
      </c>
      <c r="E45" s="8" t="s">
        <v>233</v>
      </c>
      <c r="F45" s="8">
        <v>9</v>
      </c>
      <c r="G45" s="8" t="s">
        <v>221</v>
      </c>
      <c r="H45" s="8">
        <v>1.5</v>
      </c>
      <c r="I45" s="8"/>
      <c r="J45" s="8" t="s">
        <v>61</v>
      </c>
      <c r="K45" s="8">
        <v>3</v>
      </c>
      <c r="L45" s="8" t="s">
        <v>62</v>
      </c>
      <c r="M45" s="8">
        <v>84</v>
      </c>
      <c r="N45" s="8">
        <v>99389034</v>
      </c>
      <c r="O45" s="17">
        <v>3781</v>
      </c>
      <c r="P45" s="8">
        <f t="shared" si="0"/>
        <v>3895</v>
      </c>
      <c r="Q45" s="8">
        <v>4012</v>
      </c>
      <c r="R45" s="8">
        <f t="shared" si="1"/>
        <v>4011</v>
      </c>
      <c r="S45" s="8">
        <f t="shared" si="2"/>
        <v>4180</v>
      </c>
      <c r="T45" s="8" t="s">
        <v>223</v>
      </c>
      <c r="U45" s="8"/>
      <c r="V45" s="8" t="s">
        <v>64</v>
      </c>
      <c r="W45" t="s">
        <v>65</v>
      </c>
      <c r="X45" s="8" t="s">
        <v>66</v>
      </c>
      <c r="Y45" s="8" t="s">
        <v>67</v>
      </c>
      <c r="Z45" s="8" t="s">
        <v>68</v>
      </c>
      <c r="AA45" s="8"/>
      <c r="AB45" s="8" t="s">
        <v>74</v>
      </c>
      <c r="AC45" s="8" t="s">
        <v>71</v>
      </c>
      <c r="AD45" s="8"/>
      <c r="AE45" s="8"/>
      <c r="AH45">
        <v>99389034</v>
      </c>
      <c r="AI45">
        <v>3690</v>
      </c>
      <c r="AJ45">
        <f>VLOOKUP(AH45,[1]CRE!$A$2:$J$949,10,FALSE)</f>
        <v>3781</v>
      </c>
      <c r="AK45" s="25">
        <f t="shared" si="3"/>
        <v>2.4661246612466124E-2</v>
      </c>
      <c r="AM45">
        <v>99389034</v>
      </c>
      <c r="AN45">
        <v>3895</v>
      </c>
      <c r="AT45">
        <v>99389034</v>
      </c>
      <c r="AU45">
        <v>4011</v>
      </c>
      <c r="AX45">
        <v>99389034</v>
      </c>
      <c r="AY45">
        <v>4180</v>
      </c>
    </row>
    <row r="46" spans="1:51" x14ac:dyDescent="0.35">
      <c r="A46" s="16"/>
      <c r="B46" s="8" t="s">
        <v>146</v>
      </c>
      <c r="C46" s="8" t="s">
        <v>58</v>
      </c>
      <c r="D46" s="8" t="s">
        <v>234</v>
      </c>
      <c r="E46" s="8" t="s">
        <v>234</v>
      </c>
      <c r="F46" s="8">
        <v>12</v>
      </c>
      <c r="G46" s="8" t="s">
        <v>221</v>
      </c>
      <c r="H46" s="8">
        <v>2</v>
      </c>
      <c r="I46" s="8"/>
      <c r="J46" s="8" t="s">
        <v>61</v>
      </c>
      <c r="K46" s="8">
        <v>3</v>
      </c>
      <c r="L46" s="8" t="s">
        <v>62</v>
      </c>
      <c r="M46" s="8">
        <v>100</v>
      </c>
      <c r="N46" s="8">
        <v>99391823</v>
      </c>
      <c r="O46" s="17">
        <v>4693</v>
      </c>
      <c r="P46" s="8">
        <f t="shared" si="0"/>
        <v>4835</v>
      </c>
      <c r="Q46" s="8">
        <v>4856</v>
      </c>
      <c r="R46" s="8">
        <f t="shared" si="1"/>
        <v>4900</v>
      </c>
      <c r="S46" s="8">
        <f t="shared" si="2"/>
        <v>5121</v>
      </c>
      <c r="T46" s="8" t="s">
        <v>223</v>
      </c>
      <c r="U46" s="8"/>
      <c r="V46" s="8" t="s">
        <v>64</v>
      </c>
      <c r="W46" t="s">
        <v>65</v>
      </c>
      <c r="X46" s="8" t="s">
        <v>66</v>
      </c>
      <c r="Y46" s="8" t="s">
        <v>67</v>
      </c>
      <c r="Z46" s="8" t="s">
        <v>68</v>
      </c>
      <c r="AA46" s="8"/>
      <c r="AB46" s="8" t="s">
        <v>74</v>
      </c>
      <c r="AC46" s="8" t="s">
        <v>70</v>
      </c>
      <c r="AD46" s="8"/>
      <c r="AE46" s="8"/>
      <c r="AH46">
        <v>99391823</v>
      </c>
      <c r="AI46">
        <v>4570</v>
      </c>
      <c r="AJ46">
        <f>VLOOKUP(AH46,[1]CRE!$A$2:$J$949,10,FALSE)</f>
        <v>4693</v>
      </c>
      <c r="AK46" s="25">
        <f t="shared" si="3"/>
        <v>2.6914660831509847E-2</v>
      </c>
      <c r="AM46">
        <v>99391823</v>
      </c>
      <c r="AN46">
        <v>4835</v>
      </c>
      <c r="AT46">
        <v>99391823</v>
      </c>
      <c r="AU46">
        <v>4900</v>
      </c>
      <c r="AX46">
        <v>99391823</v>
      </c>
      <c r="AY46">
        <v>5121</v>
      </c>
    </row>
    <row r="47" spans="1:51" x14ac:dyDescent="0.35">
      <c r="A47" s="16"/>
      <c r="B47" s="8" t="s">
        <v>148</v>
      </c>
      <c r="C47" s="8" t="s">
        <v>58</v>
      </c>
      <c r="D47" s="8" t="s">
        <v>234</v>
      </c>
      <c r="E47" s="8" t="s">
        <v>234</v>
      </c>
      <c r="F47" s="8">
        <v>12</v>
      </c>
      <c r="G47" s="8" t="s">
        <v>221</v>
      </c>
      <c r="H47" s="8">
        <v>2</v>
      </c>
      <c r="I47" s="8"/>
      <c r="J47" s="8" t="s">
        <v>61</v>
      </c>
      <c r="K47" s="8">
        <v>3</v>
      </c>
      <c r="L47" s="8" t="s">
        <v>62</v>
      </c>
      <c r="M47" s="8">
        <v>100</v>
      </c>
      <c r="N47" s="8">
        <v>99391818</v>
      </c>
      <c r="O47" s="17">
        <v>4278</v>
      </c>
      <c r="P47" s="8">
        <f t="shared" si="0"/>
        <v>4407</v>
      </c>
      <c r="Q47" s="8">
        <v>4540</v>
      </c>
      <c r="R47" s="8">
        <f t="shared" si="1"/>
        <v>4547</v>
      </c>
      <c r="S47" s="8">
        <f t="shared" si="2"/>
        <v>4747</v>
      </c>
      <c r="T47" s="8" t="s">
        <v>223</v>
      </c>
      <c r="U47" s="8"/>
      <c r="V47" s="8" t="s">
        <v>64</v>
      </c>
      <c r="W47" t="s">
        <v>65</v>
      </c>
      <c r="X47" s="8" t="s">
        <v>66</v>
      </c>
      <c r="Y47" s="8" t="s">
        <v>67</v>
      </c>
      <c r="Z47" s="8" t="s">
        <v>68</v>
      </c>
      <c r="AA47" s="8"/>
      <c r="AB47" s="8" t="s">
        <v>74</v>
      </c>
      <c r="AC47" s="8" t="s">
        <v>71</v>
      </c>
      <c r="AD47" s="8"/>
      <c r="AE47" s="8"/>
      <c r="AH47">
        <v>99391818</v>
      </c>
      <c r="AI47">
        <v>4175</v>
      </c>
      <c r="AJ47">
        <f>VLOOKUP(AH47,[1]CRE!$A$2:$J$949,10,FALSE)</f>
        <v>4278</v>
      </c>
      <c r="AK47" s="25">
        <f t="shared" si="3"/>
        <v>2.4670658682634732E-2</v>
      </c>
      <c r="AM47">
        <v>99391818</v>
      </c>
      <c r="AN47">
        <v>4407</v>
      </c>
      <c r="AT47">
        <v>99391818</v>
      </c>
      <c r="AU47">
        <v>4547</v>
      </c>
      <c r="AX47">
        <v>99391818</v>
      </c>
      <c r="AY47">
        <v>4747</v>
      </c>
    </row>
    <row r="48" spans="1:51" x14ac:dyDescent="0.35">
      <c r="A48" s="16"/>
      <c r="B48" s="8" t="s">
        <v>149</v>
      </c>
      <c r="C48" s="8" t="s">
        <v>58</v>
      </c>
      <c r="D48" s="8" t="s">
        <v>235</v>
      </c>
      <c r="E48" s="8" t="s">
        <v>235</v>
      </c>
      <c r="F48" s="8">
        <v>15</v>
      </c>
      <c r="G48" s="8" t="s">
        <v>221</v>
      </c>
      <c r="H48" s="8">
        <v>3</v>
      </c>
      <c r="I48" s="8"/>
      <c r="J48" s="8" t="s">
        <v>61</v>
      </c>
      <c r="K48" s="8">
        <v>3</v>
      </c>
      <c r="L48" s="8" t="s">
        <v>62</v>
      </c>
      <c r="M48" s="8">
        <v>114</v>
      </c>
      <c r="N48" s="8">
        <v>99389048</v>
      </c>
      <c r="O48" s="17">
        <v>5298</v>
      </c>
      <c r="P48" s="8">
        <f t="shared" si="0"/>
        <v>5457</v>
      </c>
      <c r="Q48" s="8">
        <v>5497</v>
      </c>
      <c r="R48" s="8">
        <f t="shared" si="1"/>
        <v>5539</v>
      </c>
      <c r="S48" s="8">
        <f t="shared" si="2"/>
        <v>5785</v>
      </c>
      <c r="T48" s="8" t="s">
        <v>223</v>
      </c>
      <c r="U48" s="8"/>
      <c r="V48" s="8" t="s">
        <v>64</v>
      </c>
      <c r="W48" t="s">
        <v>65</v>
      </c>
      <c r="X48" s="8" t="s">
        <v>66</v>
      </c>
      <c r="Y48" s="8" t="s">
        <v>67</v>
      </c>
      <c r="Z48" s="8" t="s">
        <v>68</v>
      </c>
      <c r="AA48" s="8"/>
      <c r="AB48" s="8" t="s">
        <v>77</v>
      </c>
      <c r="AC48" s="8" t="s">
        <v>70</v>
      </c>
      <c r="AD48" s="8"/>
      <c r="AE48" s="8"/>
      <c r="AH48">
        <v>99389048</v>
      </c>
      <c r="AI48">
        <v>5160</v>
      </c>
      <c r="AJ48">
        <f>VLOOKUP(AH48,[1]CRE!$A$2:$J$949,10,FALSE)</f>
        <v>5298</v>
      </c>
      <c r="AK48" s="25">
        <f t="shared" si="3"/>
        <v>2.6744186046511628E-2</v>
      </c>
      <c r="AM48">
        <v>99389048</v>
      </c>
      <c r="AN48">
        <v>5457</v>
      </c>
      <c r="AT48">
        <v>99389048</v>
      </c>
      <c r="AU48">
        <v>5539</v>
      </c>
      <c r="AX48">
        <v>99389048</v>
      </c>
      <c r="AY48">
        <v>5785</v>
      </c>
    </row>
    <row r="49" spans="1:51" x14ac:dyDescent="0.35">
      <c r="A49" s="16"/>
      <c r="B49" s="8" t="s">
        <v>150</v>
      </c>
      <c r="C49" s="8" t="s">
        <v>58</v>
      </c>
      <c r="D49" s="8" t="s">
        <v>235</v>
      </c>
      <c r="E49" s="8" t="s">
        <v>235</v>
      </c>
      <c r="F49" s="8">
        <v>15</v>
      </c>
      <c r="G49" s="8" t="s">
        <v>221</v>
      </c>
      <c r="H49" s="8">
        <v>3</v>
      </c>
      <c r="I49" s="8"/>
      <c r="J49" s="8" t="s">
        <v>61</v>
      </c>
      <c r="K49" s="8">
        <v>3</v>
      </c>
      <c r="L49" s="8" t="s">
        <v>62</v>
      </c>
      <c r="M49" s="8">
        <v>114</v>
      </c>
      <c r="N49" s="8">
        <v>99389035</v>
      </c>
      <c r="O49" s="17">
        <v>4883</v>
      </c>
      <c r="P49" s="8">
        <f t="shared" si="0"/>
        <v>5029</v>
      </c>
      <c r="Q49" s="8">
        <v>5180</v>
      </c>
      <c r="R49" s="8">
        <f t="shared" si="1"/>
        <v>5186</v>
      </c>
      <c r="S49" s="8">
        <f t="shared" si="2"/>
        <v>5411</v>
      </c>
      <c r="T49" s="8" t="s">
        <v>223</v>
      </c>
      <c r="U49" s="8"/>
      <c r="V49" s="8" t="s">
        <v>64</v>
      </c>
      <c r="W49" t="s">
        <v>65</v>
      </c>
      <c r="X49" s="8" t="s">
        <v>66</v>
      </c>
      <c r="Y49" s="8" t="s">
        <v>67</v>
      </c>
      <c r="Z49" s="8" t="s">
        <v>68</v>
      </c>
      <c r="AA49" s="8"/>
      <c r="AB49" s="8" t="s">
        <v>77</v>
      </c>
      <c r="AC49" s="8" t="s">
        <v>71</v>
      </c>
      <c r="AD49" s="8"/>
      <c r="AE49" s="8"/>
      <c r="AH49">
        <v>99389035</v>
      </c>
      <c r="AI49">
        <v>4765</v>
      </c>
      <c r="AJ49">
        <f>VLOOKUP(AH49,[1]CRE!$A$2:$J$949,10,FALSE)</f>
        <v>4883</v>
      </c>
      <c r="AK49" s="25">
        <f t="shared" si="3"/>
        <v>2.4763903462749214E-2</v>
      </c>
      <c r="AM49">
        <v>99389035</v>
      </c>
      <c r="AN49">
        <v>5029</v>
      </c>
      <c r="AT49">
        <v>99389035</v>
      </c>
      <c r="AU49">
        <v>5186</v>
      </c>
      <c r="AX49">
        <v>99389035</v>
      </c>
      <c r="AY49">
        <v>5411</v>
      </c>
    </row>
    <row r="50" spans="1:51" x14ac:dyDescent="0.35">
      <c r="A50" s="16"/>
      <c r="B50" s="8" t="s">
        <v>151</v>
      </c>
      <c r="C50" s="8" t="s">
        <v>58</v>
      </c>
      <c r="D50" s="8" t="s">
        <v>236</v>
      </c>
      <c r="E50" s="8" t="s">
        <v>236</v>
      </c>
      <c r="F50" s="8">
        <v>17</v>
      </c>
      <c r="G50" s="8" t="s">
        <v>221</v>
      </c>
      <c r="H50" s="8">
        <v>3</v>
      </c>
      <c r="I50" s="8"/>
      <c r="J50" s="8" t="s">
        <v>61</v>
      </c>
      <c r="K50" s="8">
        <v>3</v>
      </c>
      <c r="L50" s="8" t="s">
        <v>62</v>
      </c>
      <c r="M50" s="8">
        <v>116</v>
      </c>
      <c r="N50" s="8">
        <v>99389049</v>
      </c>
      <c r="O50" s="17">
        <v>5384</v>
      </c>
      <c r="P50" s="8">
        <f t="shared" si="0"/>
        <v>5545</v>
      </c>
      <c r="Q50" s="8">
        <v>5588</v>
      </c>
      <c r="R50" s="8">
        <f t="shared" si="1"/>
        <v>5634</v>
      </c>
      <c r="S50" s="8">
        <f t="shared" si="2"/>
        <v>5889</v>
      </c>
      <c r="T50" s="8" t="s">
        <v>223</v>
      </c>
      <c r="U50" s="8"/>
      <c r="V50" s="8" t="s">
        <v>64</v>
      </c>
      <c r="W50" t="s">
        <v>65</v>
      </c>
      <c r="X50" s="8" t="s">
        <v>66</v>
      </c>
      <c r="Y50" s="8" t="s">
        <v>67</v>
      </c>
      <c r="Z50" s="8" t="s">
        <v>68</v>
      </c>
      <c r="AA50" s="8"/>
      <c r="AB50" s="8" t="s">
        <v>77</v>
      </c>
      <c r="AC50" s="8" t="s">
        <v>70</v>
      </c>
      <c r="AD50" s="8"/>
      <c r="AE50" s="8"/>
      <c r="AH50">
        <v>99389049</v>
      </c>
      <c r="AI50">
        <v>5243</v>
      </c>
      <c r="AJ50">
        <f>VLOOKUP(AH50,[1]CRE!$A$2:$J$949,10,FALSE)</f>
        <v>5384</v>
      </c>
      <c r="AK50" s="25">
        <f t="shared" si="3"/>
        <v>2.6893000190730498E-2</v>
      </c>
      <c r="AM50">
        <v>99389049</v>
      </c>
      <c r="AN50">
        <v>5545</v>
      </c>
      <c r="AT50">
        <v>99389049</v>
      </c>
      <c r="AU50">
        <v>5634</v>
      </c>
      <c r="AX50">
        <v>99389049</v>
      </c>
      <c r="AY50">
        <v>5889</v>
      </c>
    </row>
    <row r="51" spans="1:51" x14ac:dyDescent="0.35">
      <c r="A51" s="16"/>
      <c r="B51" s="8" t="s">
        <v>153</v>
      </c>
      <c r="C51" s="8" t="s">
        <v>58</v>
      </c>
      <c r="D51" s="8" t="s">
        <v>236</v>
      </c>
      <c r="E51" s="8" t="s">
        <v>236</v>
      </c>
      <c r="F51" s="8">
        <v>17</v>
      </c>
      <c r="G51" s="8" t="s">
        <v>221</v>
      </c>
      <c r="H51" s="8">
        <v>3</v>
      </c>
      <c r="I51" s="8"/>
      <c r="J51" s="8" t="s">
        <v>61</v>
      </c>
      <c r="K51" s="8">
        <v>3</v>
      </c>
      <c r="L51" s="8" t="s">
        <v>62</v>
      </c>
      <c r="M51" s="8">
        <v>116</v>
      </c>
      <c r="N51" s="8">
        <v>99389036</v>
      </c>
      <c r="O51" s="17">
        <v>4969</v>
      </c>
      <c r="P51" s="8">
        <f t="shared" si="0"/>
        <v>5117</v>
      </c>
      <c r="Q51" s="8">
        <v>5271</v>
      </c>
      <c r="R51" s="8">
        <f t="shared" si="1"/>
        <v>5281</v>
      </c>
      <c r="S51" s="8">
        <f t="shared" si="2"/>
        <v>5515</v>
      </c>
      <c r="T51" s="8" t="s">
        <v>223</v>
      </c>
      <c r="U51" s="8"/>
      <c r="V51" s="8" t="s">
        <v>64</v>
      </c>
      <c r="W51" t="s">
        <v>65</v>
      </c>
      <c r="X51" s="8" t="s">
        <v>66</v>
      </c>
      <c r="Y51" s="8" t="s">
        <v>67</v>
      </c>
      <c r="Z51" s="8" t="s">
        <v>68</v>
      </c>
      <c r="AA51" s="8"/>
      <c r="AB51" s="8" t="s">
        <v>77</v>
      </c>
      <c r="AC51" s="8" t="s">
        <v>71</v>
      </c>
      <c r="AD51" s="8"/>
      <c r="AE51" s="8"/>
      <c r="AH51">
        <v>99389036</v>
      </c>
      <c r="AI51">
        <v>4848</v>
      </c>
      <c r="AJ51">
        <f>VLOOKUP(AH51,[1]CRE!$A$2:$J$949,10,FALSE)</f>
        <v>4969</v>
      </c>
      <c r="AK51" s="25">
        <f t="shared" si="3"/>
        <v>2.4958745874587459E-2</v>
      </c>
      <c r="AM51">
        <v>99389036</v>
      </c>
      <c r="AN51">
        <v>5117</v>
      </c>
      <c r="AT51">
        <v>99389036</v>
      </c>
      <c r="AU51">
        <v>5281</v>
      </c>
      <c r="AX51">
        <v>99389036</v>
      </c>
      <c r="AY51">
        <v>5515</v>
      </c>
    </row>
    <row r="52" spans="1:51" x14ac:dyDescent="0.35">
      <c r="A52" s="16"/>
      <c r="B52" s="8" t="s">
        <v>154</v>
      </c>
      <c r="C52" s="8" t="s">
        <v>58</v>
      </c>
      <c r="D52" s="8" t="s">
        <v>232</v>
      </c>
      <c r="E52" s="8" t="s">
        <v>232</v>
      </c>
      <c r="F52" s="8">
        <v>6</v>
      </c>
      <c r="G52" s="8" t="s">
        <v>221</v>
      </c>
      <c r="H52" s="8">
        <v>1</v>
      </c>
      <c r="I52" s="8"/>
      <c r="J52" s="8" t="s">
        <v>61</v>
      </c>
      <c r="K52" s="8">
        <v>3</v>
      </c>
      <c r="L52" s="8" t="s">
        <v>225</v>
      </c>
      <c r="M52" s="8">
        <v>66</v>
      </c>
      <c r="N52" s="8">
        <v>99340838</v>
      </c>
      <c r="O52" s="17">
        <v>3849</v>
      </c>
      <c r="P52" s="8">
        <f t="shared" si="0"/>
        <v>3965</v>
      </c>
      <c r="Q52" s="8">
        <v>3960</v>
      </c>
      <c r="R52" s="8">
        <f t="shared" si="1"/>
        <v>3991</v>
      </c>
      <c r="S52" s="8">
        <f t="shared" si="2"/>
        <v>4158</v>
      </c>
      <c r="T52" s="8" t="s">
        <v>223</v>
      </c>
      <c r="U52" s="8"/>
      <c r="V52" s="8" t="s">
        <v>64</v>
      </c>
      <c r="W52" t="s">
        <v>65</v>
      </c>
      <c r="X52" s="8" t="s">
        <v>66</v>
      </c>
      <c r="Y52" s="8" t="s">
        <v>67</v>
      </c>
      <c r="Z52" s="8" t="s">
        <v>68</v>
      </c>
      <c r="AA52" s="8"/>
      <c r="AB52" s="8" t="s">
        <v>69</v>
      </c>
      <c r="AC52" s="8" t="s">
        <v>70</v>
      </c>
      <c r="AD52" s="8"/>
      <c r="AE52" s="8"/>
      <c r="AH52">
        <v>99340838</v>
      </c>
      <c r="AI52">
        <v>3748</v>
      </c>
      <c r="AJ52">
        <f>VLOOKUP(AH52,[1]CRE!$A$2:$J$949,10,FALSE)</f>
        <v>3849</v>
      </c>
      <c r="AK52" s="25">
        <f t="shared" si="3"/>
        <v>2.694770544290288E-2</v>
      </c>
      <c r="AM52">
        <v>99340838</v>
      </c>
      <c r="AN52">
        <v>3965</v>
      </c>
      <c r="AT52">
        <v>99340838</v>
      </c>
      <c r="AU52">
        <v>3991</v>
      </c>
      <c r="AX52">
        <v>99340838</v>
      </c>
      <c r="AY52">
        <v>4158</v>
      </c>
    </row>
    <row r="53" spans="1:51" x14ac:dyDescent="0.35">
      <c r="A53" s="16"/>
      <c r="B53" s="8" t="s">
        <v>156</v>
      </c>
      <c r="C53" s="8" t="s">
        <v>58</v>
      </c>
      <c r="D53" s="8" t="s">
        <v>232</v>
      </c>
      <c r="E53" s="8" t="s">
        <v>232</v>
      </c>
      <c r="F53" s="8">
        <v>6</v>
      </c>
      <c r="G53" s="8" t="s">
        <v>221</v>
      </c>
      <c r="H53" s="8">
        <v>1</v>
      </c>
      <c r="I53" s="8"/>
      <c r="J53" s="8" t="s">
        <v>61</v>
      </c>
      <c r="K53" s="8">
        <v>3</v>
      </c>
      <c r="L53" s="8" t="s">
        <v>225</v>
      </c>
      <c r="M53" s="8">
        <v>66</v>
      </c>
      <c r="N53" s="8">
        <v>99340843</v>
      </c>
      <c r="O53" s="17">
        <v>3434</v>
      </c>
      <c r="P53" s="8">
        <f t="shared" si="0"/>
        <v>3537</v>
      </c>
      <c r="Q53" s="8">
        <v>3644</v>
      </c>
      <c r="R53" s="8">
        <f t="shared" si="1"/>
        <v>3638</v>
      </c>
      <c r="S53" s="8">
        <f t="shared" si="2"/>
        <v>3784</v>
      </c>
      <c r="T53" s="8" t="s">
        <v>223</v>
      </c>
      <c r="U53" s="8"/>
      <c r="V53" s="8" t="s">
        <v>64</v>
      </c>
      <c r="W53" t="s">
        <v>65</v>
      </c>
      <c r="X53" s="8" t="s">
        <v>66</v>
      </c>
      <c r="Y53" s="8" t="s">
        <v>67</v>
      </c>
      <c r="Z53" s="8" t="s">
        <v>68</v>
      </c>
      <c r="AA53" s="8"/>
      <c r="AB53" s="8" t="s">
        <v>69</v>
      </c>
      <c r="AC53" s="8" t="s">
        <v>71</v>
      </c>
      <c r="AD53" s="8"/>
      <c r="AE53" s="8"/>
      <c r="AH53">
        <v>99340843</v>
      </c>
      <c r="AI53">
        <v>3353</v>
      </c>
      <c r="AJ53">
        <f>VLOOKUP(AH53,[1]CRE!$A$2:$J$949,10,FALSE)</f>
        <v>3434</v>
      </c>
      <c r="AK53" s="25">
        <f t="shared" si="3"/>
        <v>2.4157470921562781E-2</v>
      </c>
      <c r="AM53">
        <v>99340843</v>
      </c>
      <c r="AN53">
        <v>3537</v>
      </c>
      <c r="AT53">
        <v>99340843</v>
      </c>
      <c r="AU53">
        <v>3638</v>
      </c>
      <c r="AX53">
        <v>99340843</v>
      </c>
      <c r="AY53">
        <v>3784</v>
      </c>
    </row>
    <row r="54" spans="1:51" x14ac:dyDescent="0.35">
      <c r="A54" s="16"/>
      <c r="B54" s="8" t="s">
        <v>157</v>
      </c>
      <c r="C54" s="8" t="s">
        <v>58</v>
      </c>
      <c r="D54" s="8" t="s">
        <v>233</v>
      </c>
      <c r="E54" s="8" t="s">
        <v>233</v>
      </c>
      <c r="F54" s="8">
        <v>9</v>
      </c>
      <c r="G54" s="8" t="s">
        <v>221</v>
      </c>
      <c r="H54" s="8">
        <v>1.5</v>
      </c>
      <c r="I54" s="8"/>
      <c r="J54" s="8" t="s">
        <v>61</v>
      </c>
      <c r="K54" s="8">
        <v>3</v>
      </c>
      <c r="L54" s="8" t="s">
        <v>225</v>
      </c>
      <c r="M54" s="8">
        <v>71</v>
      </c>
      <c r="N54" s="8">
        <v>99340839</v>
      </c>
      <c r="O54" s="17">
        <v>4196</v>
      </c>
      <c r="P54" s="8">
        <f t="shared" si="0"/>
        <v>4323</v>
      </c>
      <c r="Q54" s="8">
        <v>4328</v>
      </c>
      <c r="R54" s="8">
        <f t="shared" si="1"/>
        <v>4364</v>
      </c>
      <c r="S54" s="8">
        <f t="shared" si="2"/>
        <v>4554</v>
      </c>
      <c r="T54" s="8" t="s">
        <v>223</v>
      </c>
      <c r="U54" s="8"/>
      <c r="V54" s="8" t="s">
        <v>64</v>
      </c>
      <c r="W54" t="s">
        <v>65</v>
      </c>
      <c r="X54" s="8" t="s">
        <v>66</v>
      </c>
      <c r="Y54" s="8" t="s">
        <v>67</v>
      </c>
      <c r="Z54" s="8" t="s">
        <v>68</v>
      </c>
      <c r="AA54" s="8"/>
      <c r="AB54" s="8" t="s">
        <v>74</v>
      </c>
      <c r="AC54" s="8" t="s">
        <v>70</v>
      </c>
      <c r="AD54" s="8"/>
      <c r="AE54" s="8"/>
      <c r="AH54">
        <v>99340839</v>
      </c>
      <c r="AI54">
        <v>4085</v>
      </c>
      <c r="AJ54">
        <f>VLOOKUP(AH54,[1]CRE!$A$2:$J$949,10,FALSE)</f>
        <v>4196</v>
      </c>
      <c r="AK54" s="25">
        <f t="shared" si="3"/>
        <v>2.7172582619339046E-2</v>
      </c>
      <c r="AM54">
        <v>99340839</v>
      </c>
      <c r="AN54">
        <v>4323</v>
      </c>
      <c r="AT54">
        <v>99340839</v>
      </c>
      <c r="AU54">
        <v>4364</v>
      </c>
      <c r="AX54">
        <v>99340839</v>
      </c>
      <c r="AY54">
        <v>4554</v>
      </c>
    </row>
    <row r="55" spans="1:51" x14ac:dyDescent="0.35">
      <c r="A55" s="16"/>
      <c r="B55" s="8" t="s">
        <v>158</v>
      </c>
      <c r="C55" s="8" t="s">
        <v>58</v>
      </c>
      <c r="D55" s="8" t="s">
        <v>233</v>
      </c>
      <c r="E55" s="8" t="s">
        <v>233</v>
      </c>
      <c r="F55" s="8">
        <v>9</v>
      </c>
      <c r="G55" s="8" t="s">
        <v>221</v>
      </c>
      <c r="H55" s="8">
        <v>1.5</v>
      </c>
      <c r="I55" s="8"/>
      <c r="J55" s="8" t="s">
        <v>61</v>
      </c>
      <c r="K55" s="8">
        <v>3</v>
      </c>
      <c r="L55" s="8" t="s">
        <v>225</v>
      </c>
      <c r="M55" s="8">
        <v>71</v>
      </c>
      <c r="N55" s="8">
        <v>99340844</v>
      </c>
      <c r="O55" s="17">
        <v>3781</v>
      </c>
      <c r="P55" s="8">
        <f t="shared" si="0"/>
        <v>3895</v>
      </c>
      <c r="Q55" s="8">
        <v>4012</v>
      </c>
      <c r="R55" s="8">
        <f t="shared" si="1"/>
        <v>4011</v>
      </c>
      <c r="S55" s="8">
        <f t="shared" si="2"/>
        <v>4180</v>
      </c>
      <c r="T55" s="8" t="s">
        <v>223</v>
      </c>
      <c r="U55" s="8"/>
      <c r="V55" s="8" t="s">
        <v>64</v>
      </c>
      <c r="W55" t="s">
        <v>65</v>
      </c>
      <c r="X55" s="8" t="s">
        <v>66</v>
      </c>
      <c r="Y55" s="8" t="s">
        <v>67</v>
      </c>
      <c r="Z55" s="8" t="s">
        <v>68</v>
      </c>
      <c r="AA55" s="8"/>
      <c r="AB55" s="8" t="s">
        <v>74</v>
      </c>
      <c r="AC55" s="8" t="s">
        <v>71</v>
      </c>
      <c r="AD55" s="8"/>
      <c r="AE55" s="8"/>
      <c r="AH55">
        <v>99340844</v>
      </c>
      <c r="AI55">
        <v>3690</v>
      </c>
      <c r="AJ55">
        <f>VLOOKUP(AH55,[1]CRE!$A$2:$J$949,10,FALSE)</f>
        <v>3781</v>
      </c>
      <c r="AK55" s="25">
        <f t="shared" si="3"/>
        <v>2.4661246612466124E-2</v>
      </c>
      <c r="AM55">
        <v>99340844</v>
      </c>
      <c r="AN55">
        <v>3895</v>
      </c>
      <c r="AT55">
        <v>99340844</v>
      </c>
      <c r="AU55">
        <v>4011</v>
      </c>
      <c r="AX55">
        <v>99340844</v>
      </c>
      <c r="AY55">
        <v>4180</v>
      </c>
    </row>
    <row r="56" spans="1:51" x14ac:dyDescent="0.35">
      <c r="A56" s="16"/>
      <c r="B56" s="8" t="s">
        <v>159</v>
      </c>
      <c r="C56" s="8" t="s">
        <v>58</v>
      </c>
      <c r="D56" s="8" t="s">
        <v>234</v>
      </c>
      <c r="E56" s="8" t="s">
        <v>234</v>
      </c>
      <c r="F56" s="8">
        <v>12</v>
      </c>
      <c r="G56" s="8" t="s">
        <v>221</v>
      </c>
      <c r="H56" s="8">
        <v>2</v>
      </c>
      <c r="I56" s="8"/>
      <c r="J56" s="8" t="s">
        <v>61</v>
      </c>
      <c r="K56" s="8">
        <v>3</v>
      </c>
      <c r="L56" s="8" t="s">
        <v>225</v>
      </c>
      <c r="M56" s="8">
        <v>77</v>
      </c>
      <c r="N56" s="8">
        <v>99340840</v>
      </c>
      <c r="O56" s="17">
        <v>4693</v>
      </c>
      <c r="P56" s="8">
        <f t="shared" si="0"/>
        <v>4835</v>
      </c>
      <c r="Q56" s="8">
        <v>4856</v>
      </c>
      <c r="R56" s="8">
        <f t="shared" si="1"/>
        <v>4900</v>
      </c>
      <c r="S56" s="8">
        <f t="shared" si="2"/>
        <v>5121</v>
      </c>
      <c r="T56" s="8" t="s">
        <v>223</v>
      </c>
      <c r="U56" s="8"/>
      <c r="V56" s="8" t="s">
        <v>64</v>
      </c>
      <c r="W56" t="s">
        <v>65</v>
      </c>
      <c r="X56" s="8" t="s">
        <v>66</v>
      </c>
      <c r="Y56" s="8" t="s">
        <v>67</v>
      </c>
      <c r="Z56" s="8" t="s">
        <v>68</v>
      </c>
      <c r="AA56" s="8"/>
      <c r="AB56" s="8" t="s">
        <v>74</v>
      </c>
      <c r="AC56" s="8" t="s">
        <v>70</v>
      </c>
      <c r="AD56" s="8"/>
      <c r="AE56" s="8"/>
      <c r="AH56">
        <v>99340840</v>
      </c>
      <c r="AI56">
        <v>4570</v>
      </c>
      <c r="AJ56">
        <f>VLOOKUP(AH56,[1]CRE!$A$2:$J$949,10,FALSE)</f>
        <v>4693</v>
      </c>
      <c r="AK56" s="25">
        <f t="shared" si="3"/>
        <v>2.6914660831509847E-2</v>
      </c>
      <c r="AM56">
        <v>99340840</v>
      </c>
      <c r="AN56">
        <v>4835</v>
      </c>
      <c r="AT56">
        <v>99340840</v>
      </c>
      <c r="AU56">
        <v>4900</v>
      </c>
      <c r="AX56">
        <v>99340840</v>
      </c>
      <c r="AY56">
        <v>5121</v>
      </c>
    </row>
    <row r="57" spans="1:51" x14ac:dyDescent="0.35">
      <c r="A57" s="16"/>
      <c r="B57" s="8" t="s">
        <v>161</v>
      </c>
      <c r="C57" s="8" t="s">
        <v>58</v>
      </c>
      <c r="D57" s="8" t="s">
        <v>234</v>
      </c>
      <c r="E57" s="8" t="s">
        <v>234</v>
      </c>
      <c r="F57" s="8">
        <v>12</v>
      </c>
      <c r="G57" s="8" t="s">
        <v>221</v>
      </c>
      <c r="H57" s="8">
        <v>2</v>
      </c>
      <c r="I57" s="8"/>
      <c r="J57" s="8" t="s">
        <v>61</v>
      </c>
      <c r="K57" s="8">
        <v>3</v>
      </c>
      <c r="L57" s="8" t="s">
        <v>225</v>
      </c>
      <c r="M57" s="8">
        <v>77</v>
      </c>
      <c r="N57" s="8">
        <v>99340845</v>
      </c>
      <c r="O57" s="17">
        <v>4278</v>
      </c>
      <c r="P57" s="8">
        <f t="shared" si="0"/>
        <v>4407</v>
      </c>
      <c r="Q57" s="8">
        <v>4540</v>
      </c>
      <c r="R57" s="8">
        <f t="shared" si="1"/>
        <v>4547</v>
      </c>
      <c r="S57" s="8">
        <f t="shared" si="2"/>
        <v>4747</v>
      </c>
      <c r="T57" s="8" t="s">
        <v>223</v>
      </c>
      <c r="U57" s="8"/>
      <c r="V57" s="8" t="s">
        <v>64</v>
      </c>
      <c r="W57" t="s">
        <v>65</v>
      </c>
      <c r="X57" s="8" t="s">
        <v>66</v>
      </c>
      <c r="Y57" s="8" t="s">
        <v>67</v>
      </c>
      <c r="Z57" s="8" t="s">
        <v>68</v>
      </c>
      <c r="AA57" s="8"/>
      <c r="AB57" s="8" t="s">
        <v>74</v>
      </c>
      <c r="AC57" s="8" t="s">
        <v>71</v>
      </c>
      <c r="AD57" s="8"/>
      <c r="AE57" s="8"/>
      <c r="AH57">
        <v>99340845</v>
      </c>
      <c r="AI57">
        <v>4175</v>
      </c>
      <c r="AJ57">
        <f>VLOOKUP(AH57,[1]CRE!$A$2:$J$949,10,FALSE)</f>
        <v>4278</v>
      </c>
      <c r="AK57" s="25">
        <f t="shared" si="3"/>
        <v>2.4670658682634732E-2</v>
      </c>
      <c r="AM57">
        <v>99340845</v>
      </c>
      <c r="AN57">
        <v>4407</v>
      </c>
      <c r="AT57">
        <v>99340845</v>
      </c>
      <c r="AU57">
        <v>4547</v>
      </c>
      <c r="AX57">
        <v>99340845</v>
      </c>
      <c r="AY57">
        <v>4747</v>
      </c>
    </row>
    <row r="58" spans="1:51" x14ac:dyDescent="0.35">
      <c r="A58" s="16"/>
      <c r="B58" s="8" t="s">
        <v>162</v>
      </c>
      <c r="C58" s="8" t="s">
        <v>58</v>
      </c>
      <c r="D58" s="8" t="s">
        <v>235</v>
      </c>
      <c r="E58" s="8" t="s">
        <v>235</v>
      </c>
      <c r="F58" s="8">
        <v>15</v>
      </c>
      <c r="G58" s="8" t="s">
        <v>221</v>
      </c>
      <c r="H58" s="8">
        <v>3</v>
      </c>
      <c r="I58" s="8"/>
      <c r="J58" s="8" t="s">
        <v>61</v>
      </c>
      <c r="K58" s="8">
        <v>3</v>
      </c>
      <c r="L58" s="8" t="s">
        <v>225</v>
      </c>
      <c r="M58" s="8">
        <v>93</v>
      </c>
      <c r="N58" s="8">
        <v>99340841</v>
      </c>
      <c r="O58" s="17">
        <v>5298</v>
      </c>
      <c r="P58" s="8">
        <f t="shared" si="0"/>
        <v>5457</v>
      </c>
      <c r="Q58" s="8">
        <v>5497</v>
      </c>
      <c r="R58" s="8">
        <f t="shared" si="1"/>
        <v>5539</v>
      </c>
      <c r="S58" s="8">
        <f t="shared" si="2"/>
        <v>5785</v>
      </c>
      <c r="T58" s="8" t="s">
        <v>223</v>
      </c>
      <c r="U58" s="8"/>
      <c r="V58" s="8" t="s">
        <v>64</v>
      </c>
      <c r="W58" t="s">
        <v>65</v>
      </c>
      <c r="X58" s="8" t="s">
        <v>66</v>
      </c>
      <c r="Y58" s="8" t="s">
        <v>67</v>
      </c>
      <c r="Z58" s="8" t="s">
        <v>68</v>
      </c>
      <c r="AA58" s="8"/>
      <c r="AB58" s="8" t="s">
        <v>77</v>
      </c>
      <c r="AC58" s="8" t="s">
        <v>70</v>
      </c>
      <c r="AD58" s="8"/>
      <c r="AE58" s="8"/>
      <c r="AH58">
        <v>99340841</v>
      </c>
      <c r="AI58">
        <v>5160</v>
      </c>
      <c r="AJ58">
        <f>VLOOKUP(AH58,[1]CRE!$A$2:$J$949,10,FALSE)</f>
        <v>5298</v>
      </c>
      <c r="AK58" s="25">
        <f t="shared" si="3"/>
        <v>2.6744186046511628E-2</v>
      </c>
      <c r="AM58">
        <v>99340841</v>
      </c>
      <c r="AN58">
        <v>5457</v>
      </c>
      <c r="AT58">
        <v>99340841</v>
      </c>
      <c r="AU58">
        <v>5539</v>
      </c>
      <c r="AX58">
        <v>99340841</v>
      </c>
      <c r="AY58">
        <v>5785</v>
      </c>
    </row>
    <row r="59" spans="1:51" x14ac:dyDescent="0.35">
      <c r="A59" s="16"/>
      <c r="B59" s="8" t="s">
        <v>164</v>
      </c>
      <c r="C59" s="8" t="s">
        <v>58</v>
      </c>
      <c r="D59" s="8" t="s">
        <v>235</v>
      </c>
      <c r="E59" s="8" t="s">
        <v>235</v>
      </c>
      <c r="F59" s="8">
        <v>15</v>
      </c>
      <c r="G59" s="8" t="s">
        <v>221</v>
      </c>
      <c r="H59" s="8">
        <v>3</v>
      </c>
      <c r="I59" s="8"/>
      <c r="J59" s="8" t="s">
        <v>61</v>
      </c>
      <c r="K59" s="8">
        <v>3</v>
      </c>
      <c r="L59" s="8" t="s">
        <v>225</v>
      </c>
      <c r="M59" s="8">
        <v>93</v>
      </c>
      <c r="N59" s="8">
        <v>99340846</v>
      </c>
      <c r="O59" s="17">
        <v>4883</v>
      </c>
      <c r="P59" s="8">
        <f t="shared" si="0"/>
        <v>5029</v>
      </c>
      <c r="Q59" s="8">
        <v>5180</v>
      </c>
      <c r="R59" s="8">
        <f t="shared" si="1"/>
        <v>5186</v>
      </c>
      <c r="S59" s="8">
        <f t="shared" si="2"/>
        <v>5411</v>
      </c>
      <c r="T59" s="8" t="s">
        <v>223</v>
      </c>
      <c r="U59" s="8"/>
      <c r="V59" s="8" t="s">
        <v>64</v>
      </c>
      <c r="W59" t="s">
        <v>65</v>
      </c>
      <c r="X59" s="8" t="s">
        <v>66</v>
      </c>
      <c r="Y59" s="8" t="s">
        <v>67</v>
      </c>
      <c r="Z59" s="8" t="s">
        <v>68</v>
      </c>
      <c r="AA59" s="8"/>
      <c r="AB59" s="8" t="s">
        <v>77</v>
      </c>
      <c r="AC59" s="8" t="s">
        <v>71</v>
      </c>
      <c r="AD59" s="8"/>
      <c r="AE59" s="8"/>
      <c r="AH59">
        <v>99340846</v>
      </c>
      <c r="AI59">
        <v>4765</v>
      </c>
      <c r="AJ59">
        <f>VLOOKUP(AH59,[1]CRE!$A$2:$J$949,10,FALSE)</f>
        <v>4883</v>
      </c>
      <c r="AK59" s="25">
        <f t="shared" si="3"/>
        <v>2.4763903462749214E-2</v>
      </c>
      <c r="AM59">
        <v>99340846</v>
      </c>
      <c r="AN59">
        <v>5029</v>
      </c>
      <c r="AT59">
        <v>99340846</v>
      </c>
      <c r="AU59">
        <v>5186</v>
      </c>
      <c r="AX59">
        <v>99340846</v>
      </c>
      <c r="AY59">
        <v>5411</v>
      </c>
    </row>
    <row r="60" spans="1:51" x14ac:dyDescent="0.35">
      <c r="A60" s="16"/>
      <c r="B60" s="8" t="s">
        <v>165</v>
      </c>
      <c r="C60" s="8" t="s">
        <v>58</v>
      </c>
      <c r="D60" s="8" t="s">
        <v>236</v>
      </c>
      <c r="E60" s="8" t="s">
        <v>236</v>
      </c>
      <c r="F60" s="8">
        <v>17</v>
      </c>
      <c r="G60" s="8" t="s">
        <v>221</v>
      </c>
      <c r="H60" s="8">
        <v>3</v>
      </c>
      <c r="I60" s="8"/>
      <c r="J60" s="8" t="s">
        <v>61</v>
      </c>
      <c r="K60" s="8">
        <v>3</v>
      </c>
      <c r="L60" s="8" t="s">
        <v>225</v>
      </c>
      <c r="M60" s="8">
        <v>95</v>
      </c>
      <c r="N60" s="8">
        <v>99340842</v>
      </c>
      <c r="O60" s="17">
        <v>5384</v>
      </c>
      <c r="P60" s="8">
        <f t="shared" si="0"/>
        <v>5545</v>
      </c>
      <c r="Q60" s="8">
        <v>5588</v>
      </c>
      <c r="R60" s="8">
        <f t="shared" si="1"/>
        <v>5634</v>
      </c>
      <c r="S60" s="8">
        <f t="shared" si="2"/>
        <v>5889</v>
      </c>
      <c r="T60" s="8" t="s">
        <v>223</v>
      </c>
      <c r="U60" s="8"/>
      <c r="V60" s="8" t="s">
        <v>64</v>
      </c>
      <c r="W60" t="s">
        <v>65</v>
      </c>
      <c r="X60" s="8" t="s">
        <v>66</v>
      </c>
      <c r="Y60" s="8" t="s">
        <v>67</v>
      </c>
      <c r="Z60" s="8" t="s">
        <v>68</v>
      </c>
      <c r="AA60" s="8"/>
      <c r="AB60" s="8" t="s">
        <v>77</v>
      </c>
      <c r="AC60" s="8" t="s">
        <v>70</v>
      </c>
      <c r="AD60" s="8"/>
      <c r="AE60" s="8"/>
      <c r="AH60">
        <v>99340842</v>
      </c>
      <c r="AI60">
        <v>5243</v>
      </c>
      <c r="AJ60">
        <f>VLOOKUP(AH60,[1]CRE!$A$2:$J$949,10,FALSE)</f>
        <v>5384</v>
      </c>
      <c r="AK60" s="25">
        <f t="shared" si="3"/>
        <v>2.6893000190730498E-2</v>
      </c>
      <c r="AM60">
        <v>99340842</v>
      </c>
      <c r="AN60">
        <v>5545</v>
      </c>
      <c r="AT60">
        <v>99340842</v>
      </c>
      <c r="AU60">
        <v>5634</v>
      </c>
      <c r="AX60">
        <v>99340842</v>
      </c>
      <c r="AY60">
        <v>5889</v>
      </c>
    </row>
    <row r="61" spans="1:51" x14ac:dyDescent="0.35">
      <c r="A61" s="16"/>
      <c r="B61" s="8" t="s">
        <v>167</v>
      </c>
      <c r="C61" s="8" t="s">
        <v>58</v>
      </c>
      <c r="D61" s="8" t="s">
        <v>236</v>
      </c>
      <c r="E61" s="8" t="s">
        <v>236</v>
      </c>
      <c r="F61" s="8">
        <v>17</v>
      </c>
      <c r="G61" s="8" t="s">
        <v>221</v>
      </c>
      <c r="H61" s="8">
        <v>3</v>
      </c>
      <c r="I61" s="8"/>
      <c r="J61" s="8" t="s">
        <v>61</v>
      </c>
      <c r="K61" s="8">
        <v>3</v>
      </c>
      <c r="L61" s="8" t="s">
        <v>225</v>
      </c>
      <c r="M61" s="8">
        <v>95</v>
      </c>
      <c r="N61" s="8">
        <v>99340847</v>
      </c>
      <c r="O61" s="17">
        <v>4969</v>
      </c>
      <c r="P61" s="8">
        <f t="shared" si="0"/>
        <v>5117</v>
      </c>
      <c r="Q61" s="8">
        <v>5271</v>
      </c>
      <c r="R61" s="8">
        <f t="shared" si="1"/>
        <v>5281</v>
      </c>
      <c r="S61" s="8">
        <f t="shared" si="2"/>
        <v>5515</v>
      </c>
      <c r="T61" s="8" t="s">
        <v>223</v>
      </c>
      <c r="U61" s="8"/>
      <c r="V61" s="8" t="s">
        <v>64</v>
      </c>
      <c r="W61" t="s">
        <v>65</v>
      </c>
      <c r="X61" s="8" t="s">
        <v>66</v>
      </c>
      <c r="Y61" s="8" t="s">
        <v>67</v>
      </c>
      <c r="Z61" s="8" t="s">
        <v>68</v>
      </c>
      <c r="AA61" s="8"/>
      <c r="AB61" s="8" t="s">
        <v>77</v>
      </c>
      <c r="AC61" s="8" t="s">
        <v>71</v>
      </c>
      <c r="AD61" s="8"/>
      <c r="AE61" s="8"/>
      <c r="AH61">
        <v>99340847</v>
      </c>
      <c r="AI61">
        <v>4848</v>
      </c>
      <c r="AJ61">
        <f>VLOOKUP(AH61,[1]CRE!$A$2:$J$949,10,FALSE)</f>
        <v>4969</v>
      </c>
      <c r="AK61" s="25">
        <f t="shared" si="3"/>
        <v>2.4958745874587459E-2</v>
      </c>
      <c r="AM61">
        <v>99340847</v>
      </c>
      <c r="AN61">
        <v>5117</v>
      </c>
      <c r="AT61">
        <v>99340847</v>
      </c>
      <c r="AU61">
        <v>5281</v>
      </c>
      <c r="AX61">
        <v>99340847</v>
      </c>
      <c r="AY61">
        <v>5515</v>
      </c>
    </row>
    <row r="62" spans="1:51" x14ac:dyDescent="0.35">
      <c r="A62" s="16"/>
      <c r="B62" s="8" t="s">
        <v>168</v>
      </c>
      <c r="C62" s="8" t="s">
        <v>58</v>
      </c>
      <c r="D62" s="8" t="s">
        <v>237</v>
      </c>
      <c r="E62" s="8" t="s">
        <v>237</v>
      </c>
      <c r="F62" s="8">
        <v>2</v>
      </c>
      <c r="G62" s="8" t="s">
        <v>222</v>
      </c>
      <c r="H62" s="8">
        <v>0.75</v>
      </c>
      <c r="I62" s="8"/>
      <c r="J62" s="8" t="s">
        <v>61</v>
      </c>
      <c r="K62" s="8">
        <v>1</v>
      </c>
      <c r="L62" s="8" t="s">
        <v>62</v>
      </c>
      <c r="M62" s="8">
        <v>59</v>
      </c>
      <c r="N62" s="8">
        <v>99340870</v>
      </c>
      <c r="O62" s="17">
        <v>3245</v>
      </c>
      <c r="P62" s="8">
        <f t="shared" si="0"/>
        <v>3342</v>
      </c>
      <c r="Q62" s="8">
        <v>3319</v>
      </c>
      <c r="R62" s="8">
        <f t="shared" si="1"/>
        <v>3350</v>
      </c>
      <c r="S62" s="8">
        <f t="shared" si="2"/>
        <v>3491</v>
      </c>
      <c r="T62" s="8" t="s">
        <v>224</v>
      </c>
      <c r="U62" s="8"/>
      <c r="V62" s="8" t="s">
        <v>64</v>
      </c>
      <c r="W62" t="s">
        <v>65</v>
      </c>
      <c r="X62" s="8" t="s">
        <v>240</v>
      </c>
      <c r="Y62" s="8" t="s">
        <v>67</v>
      </c>
      <c r="Z62" s="8" t="s">
        <v>68</v>
      </c>
      <c r="AA62" s="8"/>
      <c r="AB62" s="8" t="s">
        <v>69</v>
      </c>
      <c r="AC62" s="8" t="s">
        <v>70</v>
      </c>
      <c r="AD62" s="8"/>
      <c r="AE62" s="8"/>
      <c r="AH62">
        <v>99340870</v>
      </c>
      <c r="AI62">
        <v>3158</v>
      </c>
      <c r="AJ62">
        <f>VLOOKUP(AH62,[1]CRE!$A$2:$J$949,10,FALSE)</f>
        <v>3245</v>
      </c>
      <c r="AK62" s="25">
        <f t="shared" si="3"/>
        <v>2.7549081697276757E-2</v>
      </c>
      <c r="AM62">
        <v>99340870</v>
      </c>
      <c r="AN62">
        <v>3342</v>
      </c>
      <c r="AT62">
        <v>99340870</v>
      </c>
      <c r="AU62">
        <v>3350</v>
      </c>
      <c r="AX62">
        <v>99340870</v>
      </c>
      <c r="AY62">
        <v>3491</v>
      </c>
    </row>
    <row r="63" spans="1:51" x14ac:dyDescent="0.35">
      <c r="A63" s="16"/>
      <c r="B63" s="8" t="s">
        <v>170</v>
      </c>
      <c r="C63" s="8" t="s">
        <v>58</v>
      </c>
      <c r="D63" s="8" t="s">
        <v>237</v>
      </c>
      <c r="E63" s="8" t="s">
        <v>237</v>
      </c>
      <c r="F63" s="8">
        <v>2</v>
      </c>
      <c r="G63" s="8" t="s">
        <v>222</v>
      </c>
      <c r="H63" s="8">
        <v>0.75</v>
      </c>
      <c r="I63" s="8"/>
      <c r="J63" s="8" t="s">
        <v>61</v>
      </c>
      <c r="K63" s="8">
        <v>1</v>
      </c>
      <c r="L63" s="8" t="s">
        <v>62</v>
      </c>
      <c r="M63" s="8">
        <v>59</v>
      </c>
      <c r="N63" s="8">
        <v>99340873</v>
      </c>
      <c r="O63" s="17">
        <v>2830</v>
      </c>
      <c r="P63" s="8">
        <f t="shared" si="0"/>
        <v>2914</v>
      </c>
      <c r="Q63" s="8">
        <v>3002</v>
      </c>
      <c r="R63" s="8">
        <f t="shared" si="1"/>
        <v>2997</v>
      </c>
      <c r="S63" s="8">
        <f t="shared" si="2"/>
        <v>3117</v>
      </c>
      <c r="T63" s="8" t="s">
        <v>224</v>
      </c>
      <c r="U63" s="8"/>
      <c r="V63" s="8" t="s">
        <v>64</v>
      </c>
      <c r="W63" t="s">
        <v>65</v>
      </c>
      <c r="X63" s="8" t="s">
        <v>240</v>
      </c>
      <c r="Y63" s="8" t="s">
        <v>67</v>
      </c>
      <c r="Z63" s="8" t="s">
        <v>68</v>
      </c>
      <c r="AA63" s="8"/>
      <c r="AB63" s="8" t="s">
        <v>69</v>
      </c>
      <c r="AC63" s="8" t="s">
        <v>71</v>
      </c>
      <c r="AD63" s="8"/>
      <c r="AE63" s="8"/>
      <c r="AH63">
        <v>99340873</v>
      </c>
      <c r="AI63">
        <v>2763</v>
      </c>
      <c r="AJ63">
        <f>VLOOKUP(AH63,[1]CRE!$A$2:$J$949,10,FALSE)</f>
        <v>2830</v>
      </c>
      <c r="AK63" s="25">
        <f t="shared" si="3"/>
        <v>2.4249004705030764E-2</v>
      </c>
      <c r="AM63">
        <v>99340873</v>
      </c>
      <c r="AN63">
        <v>2914</v>
      </c>
      <c r="AT63">
        <v>99340873</v>
      </c>
      <c r="AU63">
        <v>2997</v>
      </c>
      <c r="AX63">
        <v>99340873</v>
      </c>
      <c r="AY63">
        <v>3117</v>
      </c>
    </row>
    <row r="64" spans="1:51" x14ac:dyDescent="0.35">
      <c r="A64" s="16"/>
      <c r="B64" s="8" t="s">
        <v>171</v>
      </c>
      <c r="C64" s="8" t="s">
        <v>58</v>
      </c>
      <c r="D64" s="8" t="s">
        <v>238</v>
      </c>
      <c r="E64" s="8" t="s">
        <v>238</v>
      </c>
      <c r="F64" s="8">
        <v>4</v>
      </c>
      <c r="G64" s="8" t="s">
        <v>222</v>
      </c>
      <c r="H64" s="8">
        <v>1.5</v>
      </c>
      <c r="I64" s="8"/>
      <c r="J64" s="8" t="s">
        <v>61</v>
      </c>
      <c r="K64" s="8">
        <v>1</v>
      </c>
      <c r="L64" s="8" t="s">
        <v>62</v>
      </c>
      <c r="M64" s="8">
        <v>64</v>
      </c>
      <c r="N64" s="8">
        <v>99340871</v>
      </c>
      <c r="O64" s="17">
        <v>3711</v>
      </c>
      <c r="P64" s="8">
        <f t="shared" si="0"/>
        <v>3822</v>
      </c>
      <c r="Q64" s="8">
        <v>3814</v>
      </c>
      <c r="R64" s="8">
        <f t="shared" si="1"/>
        <v>3844</v>
      </c>
      <c r="S64" s="8">
        <f t="shared" si="2"/>
        <v>4004</v>
      </c>
      <c r="T64" s="8" t="s">
        <v>224</v>
      </c>
      <c r="U64" s="8"/>
      <c r="V64" s="8" t="s">
        <v>64</v>
      </c>
      <c r="W64" t="s">
        <v>65</v>
      </c>
      <c r="X64" s="8" t="s">
        <v>240</v>
      </c>
      <c r="Y64" s="8" t="s">
        <v>67</v>
      </c>
      <c r="Z64" s="8" t="s">
        <v>68</v>
      </c>
      <c r="AA64" s="8"/>
      <c r="AB64" s="8" t="s">
        <v>69</v>
      </c>
      <c r="AC64" s="8" t="s">
        <v>70</v>
      </c>
      <c r="AD64" s="8"/>
      <c r="AE64" s="8"/>
      <c r="AH64">
        <v>99340871</v>
      </c>
      <c r="AI64">
        <v>3614</v>
      </c>
      <c r="AJ64">
        <f>VLOOKUP(AH64,[1]CRE!$A$2:$J$949,10,FALSE)</f>
        <v>3711</v>
      </c>
      <c r="AK64" s="25">
        <f t="shared" si="3"/>
        <v>2.6840066408411731E-2</v>
      </c>
      <c r="AM64">
        <v>99340871</v>
      </c>
      <c r="AN64">
        <v>3822</v>
      </c>
      <c r="AT64">
        <v>99340871</v>
      </c>
      <c r="AU64">
        <v>3844</v>
      </c>
      <c r="AX64">
        <v>99340871</v>
      </c>
      <c r="AY64">
        <v>4004</v>
      </c>
    </row>
    <row r="65" spans="1:51" x14ac:dyDescent="0.35">
      <c r="A65" s="16"/>
      <c r="B65" s="8" t="s">
        <v>174</v>
      </c>
      <c r="C65" s="8" t="s">
        <v>58</v>
      </c>
      <c r="D65" s="8" t="s">
        <v>238</v>
      </c>
      <c r="E65" s="8" t="s">
        <v>238</v>
      </c>
      <c r="F65" s="8">
        <v>4</v>
      </c>
      <c r="G65" s="8" t="s">
        <v>222</v>
      </c>
      <c r="H65" s="8">
        <v>1.5</v>
      </c>
      <c r="I65" s="8"/>
      <c r="J65" s="8" t="s">
        <v>61</v>
      </c>
      <c r="K65" s="8">
        <v>1</v>
      </c>
      <c r="L65" s="8" t="s">
        <v>62</v>
      </c>
      <c r="M65" s="8">
        <v>64</v>
      </c>
      <c r="N65" s="8">
        <v>99340874</v>
      </c>
      <c r="O65" s="17">
        <v>3296</v>
      </c>
      <c r="P65" s="8">
        <f t="shared" si="0"/>
        <v>3394</v>
      </c>
      <c r="Q65" s="8">
        <v>3497</v>
      </c>
      <c r="R65" s="8">
        <f t="shared" si="1"/>
        <v>3491</v>
      </c>
      <c r="S65" s="8">
        <f t="shared" si="2"/>
        <v>3630</v>
      </c>
      <c r="T65" s="8" t="s">
        <v>224</v>
      </c>
      <c r="U65" s="8"/>
      <c r="V65" s="8" t="s">
        <v>64</v>
      </c>
      <c r="W65" t="s">
        <v>65</v>
      </c>
      <c r="X65" s="8" t="s">
        <v>240</v>
      </c>
      <c r="Y65" s="8" t="s">
        <v>67</v>
      </c>
      <c r="Z65" s="8" t="s">
        <v>68</v>
      </c>
      <c r="AA65" s="8"/>
      <c r="AB65" s="8" t="s">
        <v>69</v>
      </c>
      <c r="AC65" s="8" t="s">
        <v>71</v>
      </c>
      <c r="AD65" s="8"/>
      <c r="AE65" s="8"/>
      <c r="AH65">
        <v>99340874</v>
      </c>
      <c r="AI65">
        <v>3219</v>
      </c>
      <c r="AJ65">
        <f>VLOOKUP(AH65,[1]CRE!$A$2:$J$949,10,FALSE)</f>
        <v>3296</v>
      </c>
      <c r="AK65" s="25">
        <f t="shared" si="3"/>
        <v>2.3920472196334266E-2</v>
      </c>
      <c r="AM65">
        <v>99340874</v>
      </c>
      <c r="AN65">
        <v>3394</v>
      </c>
      <c r="AT65">
        <v>99340874</v>
      </c>
      <c r="AU65">
        <v>3491</v>
      </c>
      <c r="AX65">
        <v>99340874</v>
      </c>
      <c r="AY65">
        <v>3630</v>
      </c>
    </row>
    <row r="66" spans="1:51" x14ac:dyDescent="0.35">
      <c r="A66" s="16"/>
      <c r="B66" s="8" t="s">
        <v>175</v>
      </c>
      <c r="C66" s="8" t="s">
        <v>58</v>
      </c>
      <c r="D66" s="8" t="s">
        <v>239</v>
      </c>
      <c r="E66" s="8" t="s">
        <v>239</v>
      </c>
      <c r="F66" s="8">
        <v>5</v>
      </c>
      <c r="G66" s="8" t="s">
        <v>222</v>
      </c>
      <c r="H66" s="8">
        <v>2</v>
      </c>
      <c r="I66" s="8"/>
      <c r="J66" s="8" t="s">
        <v>61</v>
      </c>
      <c r="K66" s="8">
        <v>1</v>
      </c>
      <c r="L66" s="8" t="s">
        <v>62</v>
      </c>
      <c r="M66" s="8">
        <v>69</v>
      </c>
      <c r="N66" s="8">
        <v>99340872</v>
      </c>
      <c r="O66" s="17">
        <v>4001</v>
      </c>
      <c r="P66" s="8">
        <f t="shared" si="0"/>
        <v>4122</v>
      </c>
      <c r="Q66" s="8">
        <v>4122</v>
      </c>
      <c r="R66" s="8">
        <f t="shared" si="1"/>
        <v>4047</v>
      </c>
      <c r="S66" s="8">
        <f t="shared" si="2"/>
        <v>4219</v>
      </c>
      <c r="T66" s="8" t="s">
        <v>224</v>
      </c>
      <c r="U66" s="8"/>
      <c r="V66" s="8" t="s">
        <v>64</v>
      </c>
      <c r="W66" t="s">
        <v>65</v>
      </c>
      <c r="X66" s="8" t="s">
        <v>240</v>
      </c>
      <c r="Y66" s="8" t="s">
        <v>67</v>
      </c>
      <c r="Z66" s="8" t="s">
        <v>68</v>
      </c>
      <c r="AA66" s="8"/>
      <c r="AB66" s="8" t="s">
        <v>69</v>
      </c>
      <c r="AC66" s="8" t="s">
        <v>70</v>
      </c>
      <c r="AD66" s="8"/>
      <c r="AE66" s="8"/>
      <c r="AH66">
        <v>99340872</v>
      </c>
      <c r="AI66">
        <v>3897</v>
      </c>
      <c r="AJ66">
        <f>VLOOKUP(AH66,[1]CRE!$A$2:$J$949,10,FALSE)</f>
        <v>4001</v>
      </c>
      <c r="AK66" s="25">
        <f t="shared" si="3"/>
        <v>2.6687195278419298E-2</v>
      </c>
      <c r="AM66">
        <v>99340872</v>
      </c>
      <c r="AN66">
        <v>4122</v>
      </c>
      <c r="AT66">
        <v>99340872</v>
      </c>
      <c r="AU66">
        <v>4047</v>
      </c>
      <c r="AX66">
        <v>99340872</v>
      </c>
      <c r="AY66">
        <v>4219</v>
      </c>
    </row>
    <row r="67" spans="1:51" x14ac:dyDescent="0.35">
      <c r="A67" s="16"/>
      <c r="B67" s="8" t="s">
        <v>178</v>
      </c>
      <c r="C67" s="8" t="s">
        <v>58</v>
      </c>
      <c r="D67" s="8" t="s">
        <v>239</v>
      </c>
      <c r="E67" s="8" t="s">
        <v>239</v>
      </c>
      <c r="F67" s="8">
        <v>5</v>
      </c>
      <c r="G67" s="8" t="s">
        <v>222</v>
      </c>
      <c r="H67" s="8">
        <v>2</v>
      </c>
      <c r="I67" s="8"/>
      <c r="J67" s="8" t="s">
        <v>61</v>
      </c>
      <c r="K67" s="8">
        <v>1</v>
      </c>
      <c r="L67" s="8" t="s">
        <v>62</v>
      </c>
      <c r="M67" s="8">
        <v>69</v>
      </c>
      <c r="N67" s="8">
        <v>99340875</v>
      </c>
      <c r="O67" s="17">
        <v>3586</v>
      </c>
      <c r="P67" s="8">
        <f t="shared" si="0"/>
        <v>3694</v>
      </c>
      <c r="Q67" s="8">
        <v>3805</v>
      </c>
      <c r="R67" s="8">
        <f t="shared" si="1"/>
        <v>3694</v>
      </c>
      <c r="S67" s="8">
        <f t="shared" si="2"/>
        <v>3845</v>
      </c>
      <c r="T67" s="8" t="s">
        <v>224</v>
      </c>
      <c r="U67" s="8"/>
      <c r="V67" s="8" t="s">
        <v>64</v>
      </c>
      <c r="W67" t="s">
        <v>65</v>
      </c>
      <c r="X67" s="8" t="s">
        <v>240</v>
      </c>
      <c r="Y67" s="8" t="s">
        <v>67</v>
      </c>
      <c r="Z67" s="8" t="s">
        <v>68</v>
      </c>
      <c r="AA67" s="8"/>
      <c r="AB67" s="8" t="s">
        <v>69</v>
      </c>
      <c r="AC67" s="8" t="s">
        <v>71</v>
      </c>
      <c r="AD67" s="8"/>
      <c r="AE67" s="8"/>
      <c r="AH67">
        <v>99340875</v>
      </c>
      <c r="AI67">
        <v>3502</v>
      </c>
      <c r="AJ67">
        <f>VLOOKUP(AH67,[1]CRE!$A$2:$J$949,10,FALSE)</f>
        <v>3586</v>
      </c>
      <c r="AK67" s="25">
        <f t="shared" si="3"/>
        <v>2.3986293546544833E-2</v>
      </c>
      <c r="AM67">
        <v>99340875</v>
      </c>
      <c r="AN67">
        <v>3694</v>
      </c>
      <c r="AT67">
        <v>99340875</v>
      </c>
      <c r="AU67">
        <v>3694</v>
      </c>
      <c r="AX67">
        <v>99340875</v>
      </c>
      <c r="AY67">
        <v>3845</v>
      </c>
    </row>
    <row r="68" spans="1:51" x14ac:dyDescent="0.35">
      <c r="A68" s="16"/>
      <c r="B68" s="8" t="s">
        <v>179</v>
      </c>
      <c r="C68" s="8" t="s">
        <v>58</v>
      </c>
      <c r="D68" s="8" t="s">
        <v>241</v>
      </c>
      <c r="E68" s="8" t="s">
        <v>241</v>
      </c>
      <c r="F68" s="8">
        <v>3</v>
      </c>
      <c r="G68" s="8" t="s">
        <v>222</v>
      </c>
      <c r="H68" s="8">
        <v>1.5</v>
      </c>
      <c r="I68" s="8"/>
      <c r="J68" s="8" t="s">
        <v>61</v>
      </c>
      <c r="K68" s="8">
        <v>3</v>
      </c>
      <c r="L68" s="8" t="s">
        <v>62</v>
      </c>
      <c r="M68" s="8">
        <v>74</v>
      </c>
      <c r="N68" s="8">
        <v>99392546</v>
      </c>
      <c r="O68" s="17">
        <v>3829</v>
      </c>
      <c r="P68" s="8">
        <f t="shared" si="0"/>
        <v>3945</v>
      </c>
      <c r="Q68" s="8">
        <v>3940</v>
      </c>
      <c r="R68" s="8">
        <f t="shared" si="1"/>
        <v>3960</v>
      </c>
      <c r="S68" s="8">
        <f t="shared" si="2"/>
        <v>4113</v>
      </c>
      <c r="T68" s="8" t="s">
        <v>224</v>
      </c>
      <c r="U68" s="8"/>
      <c r="V68" s="8" t="s">
        <v>64</v>
      </c>
      <c r="W68" t="s">
        <v>65</v>
      </c>
      <c r="X68" s="8" t="s">
        <v>240</v>
      </c>
      <c r="Y68" s="8" t="s">
        <v>67</v>
      </c>
      <c r="Z68" s="8" t="s">
        <v>68</v>
      </c>
      <c r="AA68" s="8"/>
      <c r="AB68" s="8" t="s">
        <v>69</v>
      </c>
      <c r="AC68" s="8" t="s">
        <v>70</v>
      </c>
      <c r="AD68" s="8"/>
      <c r="AE68" s="8"/>
      <c r="AH68">
        <v>99392546</v>
      </c>
      <c r="AI68">
        <v>3730</v>
      </c>
      <c r="AJ68">
        <f>VLOOKUP(AH68,[1]CRE!$A$2:$J$949,10,FALSE)</f>
        <v>3829</v>
      </c>
      <c r="AK68" s="25">
        <f t="shared" si="3"/>
        <v>2.6541554959785524E-2</v>
      </c>
      <c r="AM68">
        <v>99392546</v>
      </c>
      <c r="AN68">
        <v>3945</v>
      </c>
      <c r="AT68">
        <v>99392546</v>
      </c>
      <c r="AU68">
        <v>3960</v>
      </c>
      <c r="AX68">
        <v>99392546</v>
      </c>
      <c r="AY68">
        <v>4113</v>
      </c>
    </row>
    <row r="69" spans="1:51" x14ac:dyDescent="0.35">
      <c r="A69" s="16"/>
      <c r="B69" s="8" t="s">
        <v>180</v>
      </c>
      <c r="C69" s="8" t="s">
        <v>58</v>
      </c>
      <c r="D69" s="8" t="s">
        <v>241</v>
      </c>
      <c r="E69" s="8" t="s">
        <v>241</v>
      </c>
      <c r="F69" s="8">
        <v>3</v>
      </c>
      <c r="G69" s="8" t="s">
        <v>222</v>
      </c>
      <c r="H69" s="8">
        <v>1.5</v>
      </c>
      <c r="I69" s="8"/>
      <c r="J69" s="8" t="s">
        <v>61</v>
      </c>
      <c r="K69" s="8">
        <v>3</v>
      </c>
      <c r="L69" s="8" t="s">
        <v>62</v>
      </c>
      <c r="M69" s="8">
        <v>74</v>
      </c>
      <c r="N69" s="8">
        <v>99392542</v>
      </c>
      <c r="O69" s="17">
        <v>3414</v>
      </c>
      <c r="P69" s="8">
        <f t="shared" si="0"/>
        <v>3517</v>
      </c>
      <c r="Q69" s="8">
        <v>3623</v>
      </c>
      <c r="R69" s="8">
        <f t="shared" si="1"/>
        <v>3607</v>
      </c>
      <c r="S69" s="8">
        <f t="shared" si="2"/>
        <v>3739</v>
      </c>
      <c r="T69" s="8" t="s">
        <v>224</v>
      </c>
      <c r="U69" s="8"/>
      <c r="V69" s="8" t="s">
        <v>64</v>
      </c>
      <c r="W69" t="s">
        <v>65</v>
      </c>
      <c r="X69" s="8" t="s">
        <v>240</v>
      </c>
      <c r="Y69" s="8" t="s">
        <v>67</v>
      </c>
      <c r="Z69" s="8" t="s">
        <v>68</v>
      </c>
      <c r="AA69" s="8"/>
      <c r="AB69" s="8" t="s">
        <v>69</v>
      </c>
      <c r="AC69" s="8" t="s">
        <v>71</v>
      </c>
      <c r="AD69" s="8"/>
      <c r="AE69" s="8"/>
      <c r="AH69">
        <v>99392542</v>
      </c>
      <c r="AI69">
        <v>3335</v>
      </c>
      <c r="AJ69">
        <f>VLOOKUP(AH69,[1]CRE!$A$2:$J$949,10,FALSE)</f>
        <v>3414</v>
      </c>
      <c r="AK69" s="25">
        <f t="shared" si="3"/>
        <v>2.3688155922038979E-2</v>
      </c>
      <c r="AM69">
        <v>99392542</v>
      </c>
      <c r="AN69">
        <v>3517</v>
      </c>
      <c r="AT69">
        <v>99392542</v>
      </c>
      <c r="AU69">
        <v>3607</v>
      </c>
      <c r="AX69">
        <v>99392542</v>
      </c>
      <c r="AY69">
        <v>3739</v>
      </c>
    </row>
    <row r="70" spans="1:51" x14ac:dyDescent="0.35">
      <c r="A70" s="16"/>
      <c r="B70" s="8" t="s">
        <v>181</v>
      </c>
      <c r="C70" s="8" t="s">
        <v>58</v>
      </c>
      <c r="D70" s="8" t="s">
        <v>238</v>
      </c>
      <c r="E70" s="8" t="s">
        <v>238</v>
      </c>
      <c r="F70" s="8">
        <v>4</v>
      </c>
      <c r="G70" s="8" t="s">
        <v>222</v>
      </c>
      <c r="H70" s="8">
        <v>1.5</v>
      </c>
      <c r="I70" s="8"/>
      <c r="J70" s="8" t="s">
        <v>61</v>
      </c>
      <c r="K70" s="8">
        <v>3</v>
      </c>
      <c r="L70" s="8" t="s">
        <v>62</v>
      </c>
      <c r="M70" s="8">
        <v>76</v>
      </c>
      <c r="N70" s="8">
        <v>99389093</v>
      </c>
      <c r="O70" s="17">
        <v>3900</v>
      </c>
      <c r="P70" s="8">
        <f t="shared" si="0"/>
        <v>4018</v>
      </c>
      <c r="Q70" s="8">
        <v>4015</v>
      </c>
      <c r="R70" s="8">
        <f t="shared" si="1"/>
        <v>4038</v>
      </c>
      <c r="S70" s="8">
        <f t="shared" si="2"/>
        <v>4198</v>
      </c>
      <c r="T70" s="8" t="s">
        <v>224</v>
      </c>
      <c r="U70" s="8"/>
      <c r="V70" s="8" t="s">
        <v>64</v>
      </c>
      <c r="W70" t="s">
        <v>65</v>
      </c>
      <c r="X70" s="8" t="s">
        <v>240</v>
      </c>
      <c r="Y70" s="8" t="s">
        <v>67</v>
      </c>
      <c r="Z70" s="8" t="s">
        <v>68</v>
      </c>
      <c r="AA70" s="8"/>
      <c r="AB70" s="8" t="s">
        <v>69</v>
      </c>
      <c r="AC70" s="8" t="s">
        <v>70</v>
      </c>
      <c r="AD70" s="8"/>
      <c r="AE70" s="8"/>
      <c r="AH70">
        <v>99389093</v>
      </c>
      <c r="AI70">
        <v>3799</v>
      </c>
      <c r="AJ70">
        <f>VLOOKUP(AH70,[1]CRE!$A$2:$J$949,10,FALSE)</f>
        <v>3900</v>
      </c>
      <c r="AK70" s="25">
        <f t="shared" si="3"/>
        <v>2.6585943669386682E-2</v>
      </c>
      <c r="AM70">
        <v>99389093</v>
      </c>
      <c r="AN70">
        <v>4018</v>
      </c>
      <c r="AT70">
        <v>99389093</v>
      </c>
      <c r="AU70">
        <v>4038</v>
      </c>
      <c r="AX70">
        <v>99389093</v>
      </c>
      <c r="AY70">
        <v>4198</v>
      </c>
    </row>
    <row r="71" spans="1:51" x14ac:dyDescent="0.35">
      <c r="A71" s="16"/>
      <c r="B71" s="8" t="s">
        <v>183</v>
      </c>
      <c r="C71" s="8" t="s">
        <v>58</v>
      </c>
      <c r="D71" s="8" t="s">
        <v>238</v>
      </c>
      <c r="E71" s="8" t="s">
        <v>238</v>
      </c>
      <c r="F71" s="8">
        <v>4</v>
      </c>
      <c r="G71" s="8" t="s">
        <v>222</v>
      </c>
      <c r="H71" s="8">
        <v>1.5</v>
      </c>
      <c r="I71" s="8"/>
      <c r="J71" s="8" t="s">
        <v>61</v>
      </c>
      <c r="K71" s="8">
        <v>3</v>
      </c>
      <c r="L71" s="8" t="s">
        <v>62</v>
      </c>
      <c r="M71" s="8">
        <v>76</v>
      </c>
      <c r="N71" s="8">
        <v>99389067</v>
      </c>
      <c r="O71" s="17">
        <v>3485</v>
      </c>
      <c r="P71" s="8">
        <f t="shared" ref="P71:P134" si="4">VLOOKUP(N71,$AM$5:$AN$243,2,FALSE)</f>
        <v>3590</v>
      </c>
      <c r="Q71" s="8">
        <v>3698</v>
      </c>
      <c r="R71" s="8">
        <f t="shared" ref="R71:R134" si="5">VLOOKUP(N71,$AT$6:$AU$243,2,FALSE)</f>
        <v>3685</v>
      </c>
      <c r="S71" s="8">
        <f t="shared" ref="S71:S134" si="6">VLOOKUP(N71,$AX$6:$AY$243,2,FALSE)</f>
        <v>3824</v>
      </c>
      <c r="T71" s="8" t="s">
        <v>224</v>
      </c>
      <c r="U71" s="8"/>
      <c r="V71" s="8" t="s">
        <v>64</v>
      </c>
      <c r="W71" t="s">
        <v>65</v>
      </c>
      <c r="X71" s="8" t="s">
        <v>240</v>
      </c>
      <c r="Y71" s="8" t="s">
        <v>67</v>
      </c>
      <c r="Z71" s="8" t="s">
        <v>68</v>
      </c>
      <c r="AA71" s="8"/>
      <c r="AB71" s="8" t="s">
        <v>69</v>
      </c>
      <c r="AC71" s="8" t="s">
        <v>71</v>
      </c>
      <c r="AD71" s="8"/>
      <c r="AE71" s="8"/>
      <c r="AH71">
        <v>99389067</v>
      </c>
      <c r="AI71">
        <v>3404</v>
      </c>
      <c r="AJ71">
        <f>VLOOKUP(AH71,[1]CRE!$A$2:$J$949,10,FALSE)</f>
        <v>3485</v>
      </c>
      <c r="AK71" s="25">
        <f t="shared" ref="AK71:AK134" si="7">(AJ71-AI71)/AI71</f>
        <v>2.3795534665099882E-2</v>
      </c>
      <c r="AM71">
        <v>99389067</v>
      </c>
      <c r="AN71">
        <v>3590</v>
      </c>
      <c r="AT71">
        <v>99389067</v>
      </c>
      <c r="AU71">
        <v>3685</v>
      </c>
      <c r="AX71">
        <v>99389067</v>
      </c>
      <c r="AY71">
        <v>3824</v>
      </c>
    </row>
    <row r="72" spans="1:51" x14ac:dyDescent="0.35">
      <c r="A72" s="16"/>
      <c r="B72" s="8" t="s">
        <v>184</v>
      </c>
      <c r="C72" s="8" t="s">
        <v>58</v>
      </c>
      <c r="D72" s="8" t="s">
        <v>242</v>
      </c>
      <c r="E72" s="8" t="s">
        <v>242</v>
      </c>
      <c r="F72" s="8">
        <v>6</v>
      </c>
      <c r="G72" s="8" t="s">
        <v>222</v>
      </c>
      <c r="H72" s="8">
        <v>2</v>
      </c>
      <c r="I72" s="8"/>
      <c r="J72" s="8" t="s">
        <v>61</v>
      </c>
      <c r="K72" s="8">
        <v>3</v>
      </c>
      <c r="L72" s="8" t="s">
        <v>62</v>
      </c>
      <c r="M72" s="8">
        <v>84</v>
      </c>
      <c r="N72" s="8">
        <v>99391837</v>
      </c>
      <c r="O72" s="17">
        <v>4319</v>
      </c>
      <c r="P72" s="8">
        <f t="shared" si="4"/>
        <v>4450</v>
      </c>
      <c r="Q72" s="8">
        <v>4460</v>
      </c>
      <c r="R72" s="8">
        <f t="shared" si="5"/>
        <v>4487</v>
      </c>
      <c r="S72" s="8">
        <f t="shared" si="6"/>
        <v>4672</v>
      </c>
      <c r="T72" s="8" t="s">
        <v>224</v>
      </c>
      <c r="U72" s="8"/>
      <c r="V72" s="8" t="s">
        <v>64</v>
      </c>
      <c r="W72" t="s">
        <v>65</v>
      </c>
      <c r="X72" s="8" t="s">
        <v>240</v>
      </c>
      <c r="Y72" s="8" t="s">
        <v>67</v>
      </c>
      <c r="Z72" s="8" t="s">
        <v>68</v>
      </c>
      <c r="AA72" s="8"/>
      <c r="AB72" s="8" t="s">
        <v>74</v>
      </c>
      <c r="AC72" s="8" t="s">
        <v>70</v>
      </c>
      <c r="AD72" s="8"/>
      <c r="AE72" s="8"/>
      <c r="AH72">
        <v>99391837</v>
      </c>
      <c r="AI72">
        <v>4208</v>
      </c>
      <c r="AJ72">
        <f>VLOOKUP(AH72,[1]CRE!$A$2:$J$949,10,FALSE)</f>
        <v>4319</v>
      </c>
      <c r="AK72" s="25">
        <f t="shared" si="7"/>
        <v>2.6378326996197719E-2</v>
      </c>
      <c r="AM72">
        <v>99391837</v>
      </c>
      <c r="AN72">
        <v>4450</v>
      </c>
      <c r="AT72">
        <v>99391837</v>
      </c>
      <c r="AU72">
        <v>4487</v>
      </c>
      <c r="AX72">
        <v>99391837</v>
      </c>
      <c r="AY72">
        <v>4672</v>
      </c>
    </row>
    <row r="73" spans="1:51" x14ac:dyDescent="0.35">
      <c r="A73" s="16"/>
      <c r="B73" s="8" t="s">
        <v>185</v>
      </c>
      <c r="C73" s="8" t="s">
        <v>58</v>
      </c>
      <c r="D73" s="8" t="s">
        <v>242</v>
      </c>
      <c r="E73" s="8" t="s">
        <v>242</v>
      </c>
      <c r="F73" s="8">
        <v>6</v>
      </c>
      <c r="G73" s="8" t="s">
        <v>222</v>
      </c>
      <c r="H73" s="8">
        <v>2</v>
      </c>
      <c r="I73" s="8"/>
      <c r="J73" s="8" t="s">
        <v>61</v>
      </c>
      <c r="K73" s="8">
        <v>3</v>
      </c>
      <c r="L73" s="8" t="s">
        <v>62</v>
      </c>
      <c r="M73" s="8">
        <v>84</v>
      </c>
      <c r="N73" s="8">
        <v>99391829</v>
      </c>
      <c r="O73" s="17">
        <v>3904</v>
      </c>
      <c r="P73" s="8">
        <f t="shared" si="4"/>
        <v>4022</v>
      </c>
      <c r="Q73" s="8">
        <v>4143</v>
      </c>
      <c r="R73" s="8">
        <f t="shared" si="5"/>
        <v>4134</v>
      </c>
      <c r="S73" s="8">
        <f t="shared" si="6"/>
        <v>4298</v>
      </c>
      <c r="T73" s="8" t="s">
        <v>224</v>
      </c>
      <c r="U73" s="8"/>
      <c r="V73" s="8" t="s">
        <v>64</v>
      </c>
      <c r="W73" t="s">
        <v>65</v>
      </c>
      <c r="X73" s="8" t="s">
        <v>240</v>
      </c>
      <c r="Y73" s="8" t="s">
        <v>67</v>
      </c>
      <c r="Z73" s="8" t="s">
        <v>68</v>
      </c>
      <c r="AA73" s="8"/>
      <c r="AB73" s="8" t="s">
        <v>74</v>
      </c>
      <c r="AC73" s="8" t="s">
        <v>71</v>
      </c>
      <c r="AD73" s="8"/>
      <c r="AE73" s="8"/>
      <c r="AH73">
        <v>99391829</v>
      </c>
      <c r="AI73">
        <v>3813</v>
      </c>
      <c r="AJ73">
        <f>VLOOKUP(AH73,[1]CRE!$A$2:$J$949,10,FALSE)</f>
        <v>3904</v>
      </c>
      <c r="AK73" s="25">
        <f t="shared" si="7"/>
        <v>2.3865722528193023E-2</v>
      </c>
      <c r="AM73">
        <v>99391829</v>
      </c>
      <c r="AN73">
        <v>4022</v>
      </c>
      <c r="AT73">
        <v>99391829</v>
      </c>
      <c r="AU73">
        <v>4134</v>
      </c>
      <c r="AX73">
        <v>99391829</v>
      </c>
      <c r="AY73">
        <v>4298</v>
      </c>
    </row>
    <row r="74" spans="1:51" x14ac:dyDescent="0.35">
      <c r="A74" s="16"/>
      <c r="B74" s="8" t="s">
        <v>186</v>
      </c>
      <c r="C74" s="8" t="s">
        <v>58</v>
      </c>
      <c r="D74" s="8" t="s">
        <v>243</v>
      </c>
      <c r="E74" s="8" t="s">
        <v>243</v>
      </c>
      <c r="F74" s="8">
        <v>9</v>
      </c>
      <c r="G74" s="8" t="s">
        <v>222</v>
      </c>
      <c r="H74" s="8">
        <v>3</v>
      </c>
      <c r="I74" s="8"/>
      <c r="J74" s="8" t="s">
        <v>61</v>
      </c>
      <c r="K74" s="8">
        <v>3</v>
      </c>
      <c r="L74" s="8" t="s">
        <v>62</v>
      </c>
      <c r="M74" s="8">
        <v>94</v>
      </c>
      <c r="N74" s="8">
        <v>99389094</v>
      </c>
      <c r="O74" s="17">
        <v>5055</v>
      </c>
      <c r="P74" s="8">
        <f t="shared" si="4"/>
        <v>5207</v>
      </c>
      <c r="Q74" s="8">
        <v>5240</v>
      </c>
      <c r="R74" s="8">
        <f t="shared" si="5"/>
        <v>5272</v>
      </c>
      <c r="S74" s="8">
        <f t="shared" si="6"/>
        <v>5494</v>
      </c>
      <c r="T74" s="8" t="s">
        <v>224</v>
      </c>
      <c r="U74" s="8"/>
      <c r="V74" s="8" t="s">
        <v>64</v>
      </c>
      <c r="W74" t="s">
        <v>65</v>
      </c>
      <c r="X74" s="8" t="s">
        <v>240</v>
      </c>
      <c r="Y74" s="8" t="s">
        <v>67</v>
      </c>
      <c r="Z74" s="8" t="s">
        <v>68</v>
      </c>
      <c r="AA74" s="8"/>
      <c r="AB74" s="8" t="s">
        <v>74</v>
      </c>
      <c r="AC74" s="8" t="s">
        <v>70</v>
      </c>
      <c r="AD74" s="8"/>
      <c r="AE74" s="8"/>
      <c r="AH74">
        <v>99389094</v>
      </c>
      <c r="AI74">
        <v>4925</v>
      </c>
      <c r="AJ74">
        <f>VLOOKUP(AH74,[1]CRE!$A$2:$J$949,10,FALSE)</f>
        <v>5055</v>
      </c>
      <c r="AK74" s="25">
        <f t="shared" si="7"/>
        <v>2.6395939086294416E-2</v>
      </c>
      <c r="AM74">
        <v>99389094</v>
      </c>
      <c r="AN74">
        <v>5207</v>
      </c>
      <c r="AT74">
        <v>99389094</v>
      </c>
      <c r="AU74">
        <v>5272</v>
      </c>
      <c r="AX74">
        <v>99389094</v>
      </c>
      <c r="AY74">
        <v>5494</v>
      </c>
    </row>
    <row r="75" spans="1:51" x14ac:dyDescent="0.35">
      <c r="A75" s="16"/>
      <c r="B75" s="8" t="s">
        <v>188</v>
      </c>
      <c r="C75" s="8" t="s">
        <v>58</v>
      </c>
      <c r="D75" s="8" t="s">
        <v>243</v>
      </c>
      <c r="E75" s="8" t="s">
        <v>243</v>
      </c>
      <c r="F75" s="8">
        <v>9</v>
      </c>
      <c r="G75" s="8" t="s">
        <v>222</v>
      </c>
      <c r="H75" s="8">
        <v>3</v>
      </c>
      <c r="I75" s="8"/>
      <c r="J75" s="8" t="s">
        <v>61</v>
      </c>
      <c r="K75" s="8">
        <v>3</v>
      </c>
      <c r="L75" s="8" t="s">
        <v>62</v>
      </c>
      <c r="M75" s="8">
        <v>94</v>
      </c>
      <c r="N75" s="8">
        <v>99389068</v>
      </c>
      <c r="O75" s="17">
        <v>4640</v>
      </c>
      <c r="P75" s="8">
        <f t="shared" si="4"/>
        <v>4779</v>
      </c>
      <c r="Q75" s="8">
        <v>4923</v>
      </c>
      <c r="R75" s="8">
        <f t="shared" si="5"/>
        <v>4919</v>
      </c>
      <c r="S75" s="8">
        <f t="shared" si="6"/>
        <v>5120</v>
      </c>
      <c r="T75" s="8" t="s">
        <v>224</v>
      </c>
      <c r="U75" s="8"/>
      <c r="V75" s="8" t="s">
        <v>64</v>
      </c>
      <c r="W75" t="s">
        <v>65</v>
      </c>
      <c r="X75" s="8" t="s">
        <v>240</v>
      </c>
      <c r="Y75" s="8" t="s">
        <v>67</v>
      </c>
      <c r="Z75" s="8" t="s">
        <v>68</v>
      </c>
      <c r="AA75" s="8"/>
      <c r="AB75" s="8" t="s">
        <v>74</v>
      </c>
      <c r="AC75" s="8" t="s">
        <v>71</v>
      </c>
      <c r="AD75" s="8"/>
      <c r="AE75" s="8"/>
      <c r="AH75">
        <v>99389068</v>
      </c>
      <c r="AI75">
        <v>4530</v>
      </c>
      <c r="AJ75">
        <f>VLOOKUP(AH75,[1]CRE!$A$2:$J$949,10,FALSE)</f>
        <v>4640</v>
      </c>
      <c r="AK75" s="25">
        <f t="shared" si="7"/>
        <v>2.4282560706401765E-2</v>
      </c>
      <c r="AM75">
        <v>99389068</v>
      </c>
      <c r="AN75">
        <v>4779</v>
      </c>
      <c r="AT75">
        <v>99389068</v>
      </c>
      <c r="AU75">
        <v>4919</v>
      </c>
      <c r="AX75">
        <v>99389068</v>
      </c>
      <c r="AY75">
        <v>5120</v>
      </c>
    </row>
    <row r="76" spans="1:51" x14ac:dyDescent="0.35">
      <c r="A76" s="16"/>
      <c r="B76" s="8" t="s">
        <v>189</v>
      </c>
      <c r="C76" s="8" t="s">
        <v>58</v>
      </c>
      <c r="D76" s="8" t="s">
        <v>244</v>
      </c>
      <c r="E76" s="8" t="s">
        <v>244</v>
      </c>
      <c r="F76" s="8">
        <v>13</v>
      </c>
      <c r="G76" s="8" t="s">
        <v>222</v>
      </c>
      <c r="H76" s="8">
        <v>5</v>
      </c>
      <c r="I76" s="8"/>
      <c r="J76" s="8" t="s">
        <v>61</v>
      </c>
      <c r="K76" s="8">
        <v>3</v>
      </c>
      <c r="L76" s="8" t="s">
        <v>62</v>
      </c>
      <c r="M76" s="8">
        <v>150</v>
      </c>
      <c r="N76" s="8">
        <v>99389095</v>
      </c>
      <c r="O76" s="17">
        <v>6271</v>
      </c>
      <c r="P76" s="8">
        <f t="shared" si="4"/>
        <v>6459</v>
      </c>
      <c r="Q76" s="8">
        <v>6529</v>
      </c>
      <c r="R76" s="8">
        <f t="shared" si="5"/>
        <v>6550</v>
      </c>
      <c r="S76" s="8">
        <f t="shared" si="6"/>
        <v>6812</v>
      </c>
      <c r="T76" s="8" t="s">
        <v>224</v>
      </c>
      <c r="U76" s="8"/>
      <c r="V76" s="8" t="s">
        <v>64</v>
      </c>
      <c r="W76" t="s">
        <v>65</v>
      </c>
      <c r="X76" s="8" t="s">
        <v>240</v>
      </c>
      <c r="Y76" s="8" t="s">
        <v>67</v>
      </c>
      <c r="Z76" s="8" t="s">
        <v>68</v>
      </c>
      <c r="AA76" s="8"/>
      <c r="AB76" s="8" t="s">
        <v>77</v>
      </c>
      <c r="AC76" s="8" t="s">
        <v>70</v>
      </c>
      <c r="AD76" s="8"/>
      <c r="AE76" s="8"/>
      <c r="AH76">
        <v>99389095</v>
      </c>
      <c r="AI76">
        <v>6113</v>
      </c>
      <c r="AJ76">
        <f>VLOOKUP(AH76,[1]CRE!$A$2:$J$949,10,FALSE)</f>
        <v>6271</v>
      </c>
      <c r="AK76" s="25">
        <f t="shared" si="7"/>
        <v>2.584655651889416E-2</v>
      </c>
      <c r="AM76">
        <v>99389095</v>
      </c>
      <c r="AN76">
        <v>6459</v>
      </c>
      <c r="AT76">
        <v>99389095</v>
      </c>
      <c r="AU76">
        <v>6550</v>
      </c>
      <c r="AX76">
        <v>99389095</v>
      </c>
      <c r="AY76">
        <v>6812</v>
      </c>
    </row>
    <row r="77" spans="1:51" x14ac:dyDescent="0.35">
      <c r="A77" s="16"/>
      <c r="B77" s="8" t="s">
        <v>190</v>
      </c>
      <c r="C77" s="8" t="s">
        <v>58</v>
      </c>
      <c r="D77" s="8" t="s">
        <v>244</v>
      </c>
      <c r="E77" s="8" t="s">
        <v>244</v>
      </c>
      <c r="F77" s="8">
        <v>13</v>
      </c>
      <c r="G77" s="8" t="s">
        <v>222</v>
      </c>
      <c r="H77" s="8">
        <v>5</v>
      </c>
      <c r="I77" s="8"/>
      <c r="J77" s="8" t="s">
        <v>61</v>
      </c>
      <c r="K77" s="8">
        <v>3</v>
      </c>
      <c r="L77" s="8" t="s">
        <v>62</v>
      </c>
      <c r="M77" s="8">
        <v>150</v>
      </c>
      <c r="N77" s="8">
        <v>99389069</v>
      </c>
      <c r="O77" s="17">
        <v>5856</v>
      </c>
      <c r="P77" s="8">
        <f t="shared" si="4"/>
        <v>6031</v>
      </c>
      <c r="Q77" s="8">
        <v>6212</v>
      </c>
      <c r="R77" s="8">
        <f t="shared" si="5"/>
        <v>6197</v>
      </c>
      <c r="S77" s="8">
        <f t="shared" si="6"/>
        <v>6438</v>
      </c>
      <c r="T77" s="8" t="s">
        <v>224</v>
      </c>
      <c r="U77" s="8"/>
      <c r="V77" s="8" t="s">
        <v>64</v>
      </c>
      <c r="W77" t="s">
        <v>65</v>
      </c>
      <c r="X77" s="8" t="s">
        <v>240</v>
      </c>
      <c r="Y77" s="8" t="s">
        <v>67</v>
      </c>
      <c r="Z77" s="8" t="s">
        <v>68</v>
      </c>
      <c r="AA77" s="8"/>
      <c r="AB77" s="8" t="s">
        <v>77</v>
      </c>
      <c r="AC77" s="8" t="s">
        <v>71</v>
      </c>
      <c r="AD77" s="8"/>
      <c r="AE77" s="8"/>
      <c r="AH77">
        <v>99389069</v>
      </c>
      <c r="AI77">
        <v>5718</v>
      </c>
      <c r="AJ77">
        <f>VLOOKUP(AH77,[1]CRE!$A$2:$J$949,10,FALSE)</f>
        <v>5856</v>
      </c>
      <c r="AK77" s="25">
        <f t="shared" si="7"/>
        <v>2.4134312696747113E-2</v>
      </c>
      <c r="AM77">
        <v>99389069</v>
      </c>
      <c r="AN77">
        <v>6031</v>
      </c>
      <c r="AT77">
        <v>99389069</v>
      </c>
      <c r="AU77">
        <v>6197</v>
      </c>
      <c r="AX77">
        <v>99389069</v>
      </c>
      <c r="AY77">
        <v>6438</v>
      </c>
    </row>
    <row r="78" spans="1:51" x14ac:dyDescent="0.35">
      <c r="A78" s="16"/>
      <c r="B78" s="8" t="s">
        <v>191</v>
      </c>
      <c r="C78" s="8" t="s">
        <v>58</v>
      </c>
      <c r="D78" s="8" t="s">
        <v>245</v>
      </c>
      <c r="E78" s="8" t="s">
        <v>245</v>
      </c>
      <c r="F78" s="8">
        <v>16</v>
      </c>
      <c r="G78" s="8" t="s">
        <v>222</v>
      </c>
      <c r="H78" s="8">
        <v>5</v>
      </c>
      <c r="I78" s="8"/>
      <c r="J78" s="8" t="s">
        <v>61</v>
      </c>
      <c r="K78" s="8">
        <v>3</v>
      </c>
      <c r="L78" s="8" t="s">
        <v>62</v>
      </c>
      <c r="M78" s="8">
        <v>154</v>
      </c>
      <c r="N78" s="8">
        <v>99389097</v>
      </c>
      <c r="O78" s="17">
        <v>6747</v>
      </c>
      <c r="P78" s="8">
        <f t="shared" si="4"/>
        <v>6950</v>
      </c>
      <c r="Q78" s="8">
        <v>7035</v>
      </c>
      <c r="R78" s="8">
        <f t="shared" si="5"/>
        <v>7076</v>
      </c>
      <c r="S78" s="8">
        <f t="shared" si="6"/>
        <v>7385</v>
      </c>
      <c r="T78" s="8" t="s">
        <v>224</v>
      </c>
      <c r="U78" s="8"/>
      <c r="V78" s="8" t="s">
        <v>64</v>
      </c>
      <c r="W78" t="s">
        <v>65</v>
      </c>
      <c r="X78" s="8" t="s">
        <v>240</v>
      </c>
      <c r="Y78" s="8" t="s">
        <v>67</v>
      </c>
      <c r="Z78" s="8" t="s">
        <v>68</v>
      </c>
      <c r="AA78" s="8"/>
      <c r="AB78" s="8" t="s">
        <v>77</v>
      </c>
      <c r="AC78" s="8" t="s">
        <v>70</v>
      </c>
      <c r="AD78" s="8"/>
      <c r="AE78" s="8"/>
      <c r="AH78">
        <v>99389097</v>
      </c>
      <c r="AI78">
        <v>6576</v>
      </c>
      <c r="AJ78">
        <f>VLOOKUP(AH78,[1]CRE!$A$2:$J$949,10,FALSE)</f>
        <v>6747</v>
      </c>
      <c r="AK78" s="25">
        <f t="shared" si="7"/>
        <v>2.6003649635036496E-2</v>
      </c>
      <c r="AM78">
        <v>99389097</v>
      </c>
      <c r="AN78">
        <v>6950</v>
      </c>
      <c r="AT78">
        <v>99389097</v>
      </c>
      <c r="AU78">
        <v>7076</v>
      </c>
      <c r="AX78">
        <v>99389097</v>
      </c>
      <c r="AY78">
        <v>7385</v>
      </c>
    </row>
    <row r="79" spans="1:51" x14ac:dyDescent="0.35">
      <c r="A79" s="16"/>
      <c r="B79" s="8" t="s">
        <v>193</v>
      </c>
      <c r="C79" s="8" t="s">
        <v>58</v>
      </c>
      <c r="D79" s="8" t="s">
        <v>245</v>
      </c>
      <c r="E79" s="8" t="s">
        <v>245</v>
      </c>
      <c r="F79" s="8">
        <v>16</v>
      </c>
      <c r="G79" s="8" t="s">
        <v>222</v>
      </c>
      <c r="H79" s="8">
        <v>5</v>
      </c>
      <c r="I79" s="8"/>
      <c r="J79" s="8" t="s">
        <v>61</v>
      </c>
      <c r="K79" s="8">
        <v>3</v>
      </c>
      <c r="L79" s="8" t="s">
        <v>62</v>
      </c>
      <c r="M79" s="8">
        <v>154</v>
      </c>
      <c r="N79" s="8">
        <v>99389071</v>
      </c>
      <c r="O79" s="17">
        <v>6332</v>
      </c>
      <c r="P79" s="8">
        <f t="shared" si="4"/>
        <v>6522</v>
      </c>
      <c r="Q79" s="8">
        <v>6718</v>
      </c>
      <c r="R79" s="8">
        <f t="shared" si="5"/>
        <v>6723</v>
      </c>
      <c r="S79" s="8">
        <f t="shared" si="6"/>
        <v>7011</v>
      </c>
      <c r="T79" s="8" t="s">
        <v>224</v>
      </c>
      <c r="U79" s="8"/>
      <c r="V79" s="8" t="s">
        <v>64</v>
      </c>
      <c r="W79" t="s">
        <v>65</v>
      </c>
      <c r="X79" s="8" t="s">
        <v>240</v>
      </c>
      <c r="Y79" s="8" t="s">
        <v>67</v>
      </c>
      <c r="Z79" s="8" t="s">
        <v>68</v>
      </c>
      <c r="AA79" s="8"/>
      <c r="AB79" s="8" t="s">
        <v>77</v>
      </c>
      <c r="AC79" s="8" t="s">
        <v>71</v>
      </c>
      <c r="AD79" s="8"/>
      <c r="AE79" s="8"/>
      <c r="AH79">
        <v>99389071</v>
      </c>
      <c r="AI79">
        <v>6181</v>
      </c>
      <c r="AJ79">
        <f>VLOOKUP(AH79,[1]CRE!$A$2:$J$949,10,FALSE)</f>
        <v>6332</v>
      </c>
      <c r="AK79" s="25">
        <f t="shared" si="7"/>
        <v>2.4429703931402685E-2</v>
      </c>
      <c r="AM79">
        <v>99389071</v>
      </c>
      <c r="AN79">
        <v>6522</v>
      </c>
      <c r="AT79">
        <v>99389071</v>
      </c>
      <c r="AU79">
        <v>6723</v>
      </c>
      <c r="AX79">
        <v>99389071</v>
      </c>
      <c r="AY79">
        <v>7011</v>
      </c>
    </row>
    <row r="80" spans="1:51" x14ac:dyDescent="0.35">
      <c r="A80" s="16"/>
      <c r="B80" s="8" t="s">
        <v>194</v>
      </c>
      <c r="C80" s="8" t="s">
        <v>58</v>
      </c>
      <c r="D80" s="8" t="s">
        <v>241</v>
      </c>
      <c r="E80" s="8" t="s">
        <v>241</v>
      </c>
      <c r="F80" s="8">
        <v>3</v>
      </c>
      <c r="G80" s="8" t="s">
        <v>222</v>
      </c>
      <c r="H80" s="8">
        <v>1</v>
      </c>
      <c r="I80" s="8"/>
      <c r="J80" s="8" t="s">
        <v>61</v>
      </c>
      <c r="K80" s="8">
        <v>3</v>
      </c>
      <c r="L80" s="8" t="s">
        <v>225</v>
      </c>
      <c r="M80" s="8">
        <v>65</v>
      </c>
      <c r="N80" s="8">
        <v>99340901</v>
      </c>
      <c r="O80" s="17">
        <v>3680</v>
      </c>
      <c r="P80" s="8">
        <f t="shared" si="4"/>
        <v>3821</v>
      </c>
      <c r="Q80" s="8">
        <v>3813</v>
      </c>
      <c r="R80" s="8">
        <f t="shared" si="5"/>
        <v>3837</v>
      </c>
      <c r="S80" s="8">
        <f t="shared" si="6"/>
        <v>3990</v>
      </c>
      <c r="T80" s="8" t="s">
        <v>224</v>
      </c>
      <c r="U80" s="8"/>
      <c r="V80" s="8" t="s">
        <v>64</v>
      </c>
      <c r="W80" t="s">
        <v>65</v>
      </c>
      <c r="X80" s="8" t="s">
        <v>240</v>
      </c>
      <c r="Y80" s="8" t="s">
        <v>67</v>
      </c>
      <c r="Z80" s="8" t="s">
        <v>68</v>
      </c>
      <c r="AA80" s="8"/>
      <c r="AB80" s="8" t="s">
        <v>69</v>
      </c>
      <c r="AC80" s="8" t="s">
        <v>70</v>
      </c>
      <c r="AD80" s="8"/>
      <c r="AE80" s="8"/>
      <c r="AH80">
        <v>99340901</v>
      </c>
      <c r="AI80">
        <v>3613</v>
      </c>
      <c r="AJ80">
        <f>VLOOKUP(AH80,[1]CRE!$A$2:$J$949,10,FALSE)</f>
        <v>3680</v>
      </c>
      <c r="AK80" s="25">
        <f t="shared" si="7"/>
        <v>1.8544146138942705E-2</v>
      </c>
      <c r="AM80">
        <v>99340901</v>
      </c>
      <c r="AN80">
        <v>3821</v>
      </c>
      <c r="AT80">
        <v>99340901</v>
      </c>
      <c r="AU80">
        <v>3837</v>
      </c>
      <c r="AX80">
        <v>99340901</v>
      </c>
      <c r="AY80">
        <v>3990</v>
      </c>
    </row>
    <row r="81" spans="1:51" x14ac:dyDescent="0.35">
      <c r="A81" s="16"/>
      <c r="B81" s="8" t="s">
        <v>196</v>
      </c>
      <c r="C81" s="8" t="s">
        <v>58</v>
      </c>
      <c r="D81" s="8" t="s">
        <v>241</v>
      </c>
      <c r="E81" s="8" t="s">
        <v>241</v>
      </c>
      <c r="F81" s="8">
        <v>3</v>
      </c>
      <c r="G81" s="8" t="s">
        <v>222</v>
      </c>
      <c r="H81" s="8">
        <v>1</v>
      </c>
      <c r="I81" s="8"/>
      <c r="J81" s="8" t="s">
        <v>61</v>
      </c>
      <c r="K81" s="8">
        <v>3</v>
      </c>
      <c r="L81" s="8" t="s">
        <v>225</v>
      </c>
      <c r="M81" s="8">
        <v>65</v>
      </c>
      <c r="N81" s="8">
        <v>99340905</v>
      </c>
      <c r="O81" s="17">
        <v>3269</v>
      </c>
      <c r="P81" s="8">
        <f t="shared" si="4"/>
        <v>3393</v>
      </c>
      <c r="Q81" s="8">
        <v>3496</v>
      </c>
      <c r="R81" s="8">
        <f t="shared" si="5"/>
        <v>3484</v>
      </c>
      <c r="S81" s="8">
        <f t="shared" si="6"/>
        <v>3616</v>
      </c>
      <c r="T81" s="8" t="s">
        <v>224</v>
      </c>
      <c r="U81" s="8"/>
      <c r="V81" s="8" t="s">
        <v>64</v>
      </c>
      <c r="W81" t="s">
        <v>65</v>
      </c>
      <c r="X81" s="8" t="s">
        <v>240</v>
      </c>
      <c r="Y81" s="8" t="s">
        <v>67</v>
      </c>
      <c r="Z81" s="8" t="s">
        <v>68</v>
      </c>
      <c r="AA81" s="8"/>
      <c r="AB81" s="8" t="s">
        <v>69</v>
      </c>
      <c r="AC81" s="8" t="s">
        <v>71</v>
      </c>
      <c r="AD81" s="8"/>
      <c r="AE81" s="8"/>
      <c r="AH81">
        <v>99340905</v>
      </c>
      <c r="AI81">
        <v>3218</v>
      </c>
      <c r="AJ81">
        <f>VLOOKUP(AH81,[1]CRE!$A$2:$J$949,10,FALSE)</f>
        <v>3269</v>
      </c>
      <c r="AK81" s="25">
        <f t="shared" si="7"/>
        <v>1.5848353014294592E-2</v>
      </c>
      <c r="AM81">
        <v>99340905</v>
      </c>
      <c r="AN81">
        <v>3393</v>
      </c>
      <c r="AT81">
        <v>99340905</v>
      </c>
      <c r="AU81">
        <v>3484</v>
      </c>
      <c r="AX81">
        <v>99340905</v>
      </c>
      <c r="AY81">
        <v>3616</v>
      </c>
    </row>
    <row r="82" spans="1:51" x14ac:dyDescent="0.35">
      <c r="A82" s="16"/>
      <c r="B82" s="8" t="s">
        <v>197</v>
      </c>
      <c r="C82" s="8" t="s">
        <v>58</v>
      </c>
      <c r="D82" s="8" t="s">
        <v>238</v>
      </c>
      <c r="E82" s="8" t="s">
        <v>238</v>
      </c>
      <c r="F82" s="8">
        <v>4</v>
      </c>
      <c r="G82" s="8" t="s">
        <v>222</v>
      </c>
      <c r="H82" s="8">
        <v>1.5</v>
      </c>
      <c r="I82" s="8"/>
      <c r="J82" s="8" t="s">
        <v>61</v>
      </c>
      <c r="K82" s="8">
        <v>3</v>
      </c>
      <c r="L82" s="8" t="s">
        <v>225</v>
      </c>
      <c r="M82" s="8">
        <v>68</v>
      </c>
      <c r="N82" s="8">
        <v>99340902</v>
      </c>
      <c r="O82" s="17">
        <v>3869</v>
      </c>
      <c r="P82" s="8">
        <f t="shared" si="4"/>
        <v>4018</v>
      </c>
      <c r="Q82" s="8">
        <v>4015</v>
      </c>
      <c r="R82" s="8">
        <f t="shared" si="5"/>
        <v>4038</v>
      </c>
      <c r="S82" s="8">
        <f t="shared" si="6"/>
        <v>4198</v>
      </c>
      <c r="T82" s="8" t="s">
        <v>224</v>
      </c>
      <c r="U82" s="8"/>
      <c r="V82" s="8" t="s">
        <v>64</v>
      </c>
      <c r="W82" t="s">
        <v>65</v>
      </c>
      <c r="X82" s="8" t="s">
        <v>240</v>
      </c>
      <c r="Y82" s="8" t="s">
        <v>67</v>
      </c>
      <c r="Z82" s="8" t="s">
        <v>68</v>
      </c>
      <c r="AA82" s="8"/>
      <c r="AB82" s="8" t="s">
        <v>69</v>
      </c>
      <c r="AC82" s="8" t="s">
        <v>70</v>
      </c>
      <c r="AD82" s="8"/>
      <c r="AE82" s="8"/>
      <c r="AH82">
        <v>99340902</v>
      </c>
      <c r="AI82">
        <v>3799</v>
      </c>
      <c r="AJ82">
        <f>VLOOKUP(AH82,[1]CRE!$A$2:$J$949,10,FALSE)</f>
        <v>3869</v>
      </c>
      <c r="AK82" s="25">
        <f t="shared" si="7"/>
        <v>1.8425901553040275E-2</v>
      </c>
      <c r="AM82">
        <v>99340902</v>
      </c>
      <c r="AN82">
        <v>4018</v>
      </c>
      <c r="AT82">
        <v>99340902</v>
      </c>
      <c r="AU82">
        <v>4038</v>
      </c>
      <c r="AX82">
        <v>99340902</v>
      </c>
      <c r="AY82">
        <v>4198</v>
      </c>
    </row>
    <row r="83" spans="1:51" x14ac:dyDescent="0.35">
      <c r="A83" s="16"/>
      <c r="B83" s="8" t="s">
        <v>199</v>
      </c>
      <c r="C83" s="8" t="s">
        <v>58</v>
      </c>
      <c r="D83" s="8" t="s">
        <v>238</v>
      </c>
      <c r="E83" s="8" t="s">
        <v>238</v>
      </c>
      <c r="F83" s="8">
        <v>4</v>
      </c>
      <c r="G83" s="8" t="s">
        <v>222</v>
      </c>
      <c r="H83" s="8">
        <v>1.5</v>
      </c>
      <c r="I83" s="8"/>
      <c r="J83" s="8" t="s">
        <v>61</v>
      </c>
      <c r="K83" s="8">
        <v>3</v>
      </c>
      <c r="L83" s="8" t="s">
        <v>225</v>
      </c>
      <c r="M83" s="8">
        <v>68</v>
      </c>
      <c r="N83" s="8">
        <v>99340906</v>
      </c>
      <c r="O83" s="17">
        <v>3458</v>
      </c>
      <c r="P83" s="8">
        <f t="shared" si="4"/>
        <v>3590</v>
      </c>
      <c r="Q83" s="8">
        <v>3698</v>
      </c>
      <c r="R83" s="8">
        <f t="shared" si="5"/>
        <v>3685</v>
      </c>
      <c r="S83" s="8">
        <f t="shared" si="6"/>
        <v>3824</v>
      </c>
      <c r="T83" s="8" t="s">
        <v>224</v>
      </c>
      <c r="U83" s="8"/>
      <c r="V83" s="8" t="s">
        <v>64</v>
      </c>
      <c r="W83" t="s">
        <v>65</v>
      </c>
      <c r="X83" s="8" t="s">
        <v>240</v>
      </c>
      <c r="Y83" s="8" t="s">
        <v>67</v>
      </c>
      <c r="Z83" s="8" t="s">
        <v>68</v>
      </c>
      <c r="AA83" s="8"/>
      <c r="AB83" s="8" t="s">
        <v>69</v>
      </c>
      <c r="AC83" s="8" t="s">
        <v>71</v>
      </c>
      <c r="AD83" s="8"/>
      <c r="AE83" s="8"/>
      <c r="AH83">
        <v>99340906</v>
      </c>
      <c r="AI83">
        <v>3404</v>
      </c>
      <c r="AJ83">
        <f>VLOOKUP(AH83,[1]CRE!$A$2:$J$949,10,FALSE)</f>
        <v>3458</v>
      </c>
      <c r="AK83" s="25">
        <f t="shared" si="7"/>
        <v>1.5863689776733254E-2</v>
      </c>
      <c r="AM83">
        <v>99340906</v>
      </c>
      <c r="AN83">
        <v>3590</v>
      </c>
      <c r="AT83">
        <v>99340906</v>
      </c>
      <c r="AU83">
        <v>3685</v>
      </c>
      <c r="AX83">
        <v>99340906</v>
      </c>
      <c r="AY83">
        <v>3824</v>
      </c>
    </row>
    <row r="84" spans="1:51" x14ac:dyDescent="0.35">
      <c r="A84" s="16"/>
      <c r="B84" s="8" t="s">
        <v>200</v>
      </c>
      <c r="C84" s="8" t="s">
        <v>58</v>
      </c>
      <c r="D84" s="8" t="s">
        <v>242</v>
      </c>
      <c r="E84" s="8" t="s">
        <v>242</v>
      </c>
      <c r="F84" s="8">
        <v>6</v>
      </c>
      <c r="G84" s="8" t="s">
        <v>222</v>
      </c>
      <c r="H84" s="8">
        <v>2</v>
      </c>
      <c r="I84" s="8"/>
      <c r="J84" s="8" t="s">
        <v>61</v>
      </c>
      <c r="K84" s="8">
        <v>3</v>
      </c>
      <c r="L84" s="8" t="s">
        <v>225</v>
      </c>
      <c r="M84" s="8">
        <v>74</v>
      </c>
      <c r="N84" s="8">
        <v>99340903</v>
      </c>
      <c r="O84" s="17">
        <v>4287</v>
      </c>
      <c r="P84" s="8">
        <f t="shared" si="4"/>
        <v>4450</v>
      </c>
      <c r="Q84" s="8">
        <v>4460</v>
      </c>
      <c r="R84" s="8">
        <f t="shared" si="5"/>
        <v>4487</v>
      </c>
      <c r="S84" s="8">
        <f t="shared" si="6"/>
        <v>4672</v>
      </c>
      <c r="T84" s="8" t="s">
        <v>224</v>
      </c>
      <c r="U84" s="8"/>
      <c r="V84" s="8" t="s">
        <v>64</v>
      </c>
      <c r="W84" t="s">
        <v>65</v>
      </c>
      <c r="X84" s="8" t="s">
        <v>240</v>
      </c>
      <c r="Y84" s="8" t="s">
        <v>67</v>
      </c>
      <c r="Z84" s="8" t="s">
        <v>68</v>
      </c>
      <c r="AA84" s="8"/>
      <c r="AB84" s="8" t="s">
        <v>74</v>
      </c>
      <c r="AC84" s="8" t="s">
        <v>70</v>
      </c>
      <c r="AD84" s="8"/>
      <c r="AE84" s="8"/>
      <c r="AH84">
        <v>99340903</v>
      </c>
      <c r="AI84">
        <v>4208</v>
      </c>
      <c r="AJ84">
        <f>VLOOKUP(AH84,[1]CRE!$A$2:$J$949,10,FALSE)</f>
        <v>4287</v>
      </c>
      <c r="AK84" s="25">
        <f t="shared" si="7"/>
        <v>1.8773764258555134E-2</v>
      </c>
      <c r="AM84">
        <v>99340903</v>
      </c>
      <c r="AN84">
        <v>4450</v>
      </c>
      <c r="AT84">
        <v>99340903</v>
      </c>
      <c r="AU84">
        <v>4487</v>
      </c>
      <c r="AX84">
        <v>99340903</v>
      </c>
      <c r="AY84">
        <v>4672</v>
      </c>
    </row>
    <row r="85" spans="1:51" x14ac:dyDescent="0.35">
      <c r="A85" s="16"/>
      <c r="B85" s="8" t="s">
        <v>202</v>
      </c>
      <c r="C85" s="8" t="s">
        <v>58</v>
      </c>
      <c r="D85" s="8" t="s">
        <v>242</v>
      </c>
      <c r="E85" s="8" t="s">
        <v>242</v>
      </c>
      <c r="F85" s="8">
        <v>6</v>
      </c>
      <c r="G85" s="8" t="s">
        <v>222</v>
      </c>
      <c r="H85" s="8">
        <v>2</v>
      </c>
      <c r="I85" s="8"/>
      <c r="J85" s="8" t="s">
        <v>61</v>
      </c>
      <c r="K85" s="8">
        <v>3</v>
      </c>
      <c r="L85" s="8" t="s">
        <v>225</v>
      </c>
      <c r="M85" s="8">
        <v>74</v>
      </c>
      <c r="N85" s="8">
        <v>99340907</v>
      </c>
      <c r="O85" s="17">
        <v>3876</v>
      </c>
      <c r="P85" s="8">
        <f t="shared" si="4"/>
        <v>4022</v>
      </c>
      <c r="Q85" s="8">
        <v>4143</v>
      </c>
      <c r="R85" s="8">
        <f t="shared" si="5"/>
        <v>4134</v>
      </c>
      <c r="S85" s="8">
        <f t="shared" si="6"/>
        <v>4298</v>
      </c>
      <c r="T85" s="8" t="s">
        <v>224</v>
      </c>
      <c r="U85" s="8"/>
      <c r="V85" s="8" t="s">
        <v>64</v>
      </c>
      <c r="W85" t="s">
        <v>65</v>
      </c>
      <c r="X85" s="8" t="s">
        <v>240</v>
      </c>
      <c r="Y85" s="8" t="s">
        <v>67</v>
      </c>
      <c r="Z85" s="8" t="s">
        <v>68</v>
      </c>
      <c r="AA85" s="8"/>
      <c r="AB85" s="8" t="s">
        <v>74</v>
      </c>
      <c r="AC85" s="8" t="s">
        <v>71</v>
      </c>
      <c r="AD85" s="8"/>
      <c r="AE85" s="8"/>
      <c r="AH85">
        <v>99340907</v>
      </c>
      <c r="AI85">
        <v>3813</v>
      </c>
      <c r="AJ85">
        <f>VLOOKUP(AH85,[1]CRE!$A$2:$J$949,10,FALSE)</f>
        <v>3876</v>
      </c>
      <c r="AK85" s="25">
        <f t="shared" si="7"/>
        <v>1.6522423288749016E-2</v>
      </c>
      <c r="AM85">
        <v>99340907</v>
      </c>
      <c r="AN85">
        <v>4022</v>
      </c>
      <c r="AT85">
        <v>99340907</v>
      </c>
      <c r="AU85">
        <v>4134</v>
      </c>
      <c r="AX85">
        <v>99340907</v>
      </c>
      <c r="AY85">
        <v>4298</v>
      </c>
    </row>
    <row r="86" spans="1:51" x14ac:dyDescent="0.35">
      <c r="A86" s="16"/>
      <c r="B86" s="8" t="s">
        <v>203</v>
      </c>
      <c r="C86" s="8" t="s">
        <v>58</v>
      </c>
      <c r="D86" s="8" t="s">
        <v>243</v>
      </c>
      <c r="E86" s="8" t="s">
        <v>243</v>
      </c>
      <c r="F86" s="8">
        <v>9</v>
      </c>
      <c r="G86" s="8" t="s">
        <v>222</v>
      </c>
      <c r="H86" s="8">
        <v>3</v>
      </c>
      <c r="I86" s="8"/>
      <c r="J86" s="8" t="s">
        <v>61</v>
      </c>
      <c r="K86" s="8">
        <v>3</v>
      </c>
      <c r="L86" s="8" t="s">
        <v>225</v>
      </c>
      <c r="M86" s="8">
        <v>91</v>
      </c>
      <c r="N86" s="8">
        <v>99340904</v>
      </c>
      <c r="O86" s="17">
        <v>5019</v>
      </c>
      <c r="P86" s="8">
        <f t="shared" si="4"/>
        <v>5207</v>
      </c>
      <c r="Q86" s="8">
        <v>5240</v>
      </c>
      <c r="R86" s="8">
        <f t="shared" si="5"/>
        <v>5272</v>
      </c>
      <c r="S86" s="8">
        <f t="shared" si="6"/>
        <v>5494</v>
      </c>
      <c r="T86" s="8" t="s">
        <v>224</v>
      </c>
      <c r="U86" s="8"/>
      <c r="V86" s="8" t="s">
        <v>64</v>
      </c>
      <c r="W86" t="s">
        <v>65</v>
      </c>
      <c r="X86" s="8" t="s">
        <v>240</v>
      </c>
      <c r="Y86" s="8" t="s">
        <v>67</v>
      </c>
      <c r="Z86" s="8" t="s">
        <v>68</v>
      </c>
      <c r="AA86" s="8"/>
      <c r="AB86" s="8" t="s">
        <v>74</v>
      </c>
      <c r="AC86" s="8" t="s">
        <v>70</v>
      </c>
      <c r="AD86" s="8"/>
      <c r="AE86" s="8"/>
      <c r="AH86">
        <v>99340904</v>
      </c>
      <c r="AI86">
        <v>4925</v>
      </c>
      <c r="AJ86">
        <f>VLOOKUP(AH86,[1]CRE!$A$2:$J$949,10,FALSE)</f>
        <v>5019</v>
      </c>
      <c r="AK86" s="25">
        <f t="shared" si="7"/>
        <v>1.9086294416243654E-2</v>
      </c>
      <c r="AM86">
        <v>99340904</v>
      </c>
      <c r="AN86">
        <v>5207</v>
      </c>
      <c r="AT86">
        <v>99340904</v>
      </c>
      <c r="AU86">
        <v>5272</v>
      </c>
      <c r="AX86">
        <v>99340904</v>
      </c>
      <c r="AY86">
        <v>5494</v>
      </c>
    </row>
    <row r="87" spans="1:51" x14ac:dyDescent="0.35">
      <c r="A87" s="16"/>
      <c r="B87" s="8" t="s">
        <v>205</v>
      </c>
      <c r="C87" s="8" t="s">
        <v>58</v>
      </c>
      <c r="D87" s="8" t="s">
        <v>243</v>
      </c>
      <c r="E87" s="8" t="s">
        <v>243</v>
      </c>
      <c r="F87" s="8">
        <v>9</v>
      </c>
      <c r="G87" s="8" t="s">
        <v>222</v>
      </c>
      <c r="H87" s="8">
        <v>3</v>
      </c>
      <c r="I87" s="8"/>
      <c r="J87" s="8" t="s">
        <v>61</v>
      </c>
      <c r="K87" s="8">
        <v>3</v>
      </c>
      <c r="L87" s="8" t="s">
        <v>225</v>
      </c>
      <c r="M87" s="8">
        <v>91</v>
      </c>
      <c r="N87" s="8">
        <v>99340908</v>
      </c>
      <c r="O87" s="17">
        <v>4608</v>
      </c>
      <c r="P87" s="8">
        <f t="shared" si="4"/>
        <v>4779</v>
      </c>
      <c r="Q87" s="8">
        <v>4923</v>
      </c>
      <c r="R87" s="8">
        <f t="shared" si="5"/>
        <v>4919</v>
      </c>
      <c r="S87" s="8">
        <f t="shared" si="6"/>
        <v>5120</v>
      </c>
      <c r="T87" s="8" t="s">
        <v>224</v>
      </c>
      <c r="U87" s="8"/>
      <c r="V87" s="8" t="s">
        <v>64</v>
      </c>
      <c r="W87" t="s">
        <v>65</v>
      </c>
      <c r="X87" s="8" t="s">
        <v>240</v>
      </c>
      <c r="Y87" s="8" t="s">
        <v>67</v>
      </c>
      <c r="Z87" s="8" t="s">
        <v>68</v>
      </c>
      <c r="AA87" s="8"/>
      <c r="AB87" s="8" t="s">
        <v>74</v>
      </c>
      <c r="AC87" s="8" t="s">
        <v>71</v>
      </c>
      <c r="AD87" s="8"/>
      <c r="AE87" s="8"/>
      <c r="AH87">
        <v>99340908</v>
      </c>
      <c r="AI87">
        <v>4530</v>
      </c>
      <c r="AJ87">
        <f>VLOOKUP(AH87,[1]CRE!$A$2:$J$949,10,FALSE)</f>
        <v>4608</v>
      </c>
      <c r="AK87" s="25">
        <f t="shared" si="7"/>
        <v>1.7218543046357615E-2</v>
      </c>
      <c r="AM87">
        <v>99340908</v>
      </c>
      <c r="AN87">
        <v>4779</v>
      </c>
      <c r="AT87">
        <v>99340908</v>
      </c>
      <c r="AU87">
        <v>4919</v>
      </c>
      <c r="AX87">
        <v>99340908</v>
      </c>
      <c r="AY87">
        <v>5120</v>
      </c>
    </row>
    <row r="88" spans="1:51" x14ac:dyDescent="0.35">
      <c r="A88" s="16"/>
      <c r="B88" s="8" t="s">
        <v>249</v>
      </c>
      <c r="C88" s="8" t="s">
        <v>58</v>
      </c>
      <c r="D88" s="8" t="s">
        <v>244</v>
      </c>
      <c r="E88" s="8" t="s">
        <v>244</v>
      </c>
      <c r="F88" s="8">
        <v>13</v>
      </c>
      <c r="G88" s="8" t="s">
        <v>222</v>
      </c>
      <c r="H88" s="8">
        <v>5</v>
      </c>
      <c r="I88" s="8"/>
      <c r="J88" s="8" t="s">
        <v>61</v>
      </c>
      <c r="K88" s="8">
        <v>3</v>
      </c>
      <c r="L88" s="8" t="s">
        <v>225</v>
      </c>
      <c r="M88" s="8">
        <v>150</v>
      </c>
      <c r="N88" s="8">
        <v>99076115</v>
      </c>
      <c r="O88" s="17">
        <v>6223</v>
      </c>
      <c r="P88" s="8">
        <f t="shared" si="4"/>
        <v>6459</v>
      </c>
      <c r="Q88" s="8">
        <v>6529</v>
      </c>
      <c r="R88" s="8">
        <f t="shared" si="5"/>
        <v>6550</v>
      </c>
      <c r="S88" s="8">
        <f t="shared" si="6"/>
        <v>6812</v>
      </c>
      <c r="T88" s="8" t="s">
        <v>224</v>
      </c>
      <c r="U88" s="8"/>
      <c r="V88" s="8" t="s">
        <v>64</v>
      </c>
      <c r="W88" t="s">
        <v>65</v>
      </c>
      <c r="X88" s="8" t="s">
        <v>240</v>
      </c>
      <c r="Y88" s="8" t="s">
        <v>67</v>
      </c>
      <c r="Z88" s="8" t="s">
        <v>68</v>
      </c>
      <c r="AA88" s="8"/>
      <c r="AB88" s="8" t="s">
        <v>77</v>
      </c>
      <c r="AC88" s="8" t="s">
        <v>70</v>
      </c>
      <c r="AD88" s="8"/>
      <c r="AE88" s="8"/>
      <c r="AH88">
        <v>99076115</v>
      </c>
      <c r="AI88">
        <v>6113</v>
      </c>
      <c r="AJ88">
        <f>VLOOKUP(AH88,[1]CRE!$A$2:$J$949,10,FALSE)</f>
        <v>6223</v>
      </c>
      <c r="AK88" s="25">
        <f t="shared" si="7"/>
        <v>1.7994438082774414E-2</v>
      </c>
      <c r="AM88">
        <v>99076115</v>
      </c>
      <c r="AN88">
        <v>6459</v>
      </c>
      <c r="AT88">
        <v>99076115</v>
      </c>
      <c r="AU88">
        <v>6550</v>
      </c>
      <c r="AX88">
        <v>99076115</v>
      </c>
      <c r="AY88">
        <v>6812</v>
      </c>
    </row>
    <row r="89" spans="1:51" x14ac:dyDescent="0.35">
      <c r="A89" s="16"/>
      <c r="B89" s="8" t="s">
        <v>250</v>
      </c>
      <c r="C89" s="8" t="s">
        <v>58</v>
      </c>
      <c r="D89" s="8" t="s">
        <v>244</v>
      </c>
      <c r="E89" s="8" t="s">
        <v>244</v>
      </c>
      <c r="F89" s="8">
        <v>13</v>
      </c>
      <c r="G89" s="8" t="s">
        <v>222</v>
      </c>
      <c r="H89" s="8">
        <v>5</v>
      </c>
      <c r="I89" s="8"/>
      <c r="J89" s="8" t="s">
        <v>61</v>
      </c>
      <c r="K89" s="8">
        <v>3</v>
      </c>
      <c r="L89" s="8" t="s">
        <v>225</v>
      </c>
      <c r="M89" s="8">
        <v>150</v>
      </c>
      <c r="N89" s="8">
        <v>99076113</v>
      </c>
      <c r="O89" s="17">
        <v>5812</v>
      </c>
      <c r="P89" s="8">
        <f t="shared" si="4"/>
        <v>6031</v>
      </c>
      <c r="Q89" s="8">
        <v>6212</v>
      </c>
      <c r="R89" s="8">
        <f t="shared" si="5"/>
        <v>6197</v>
      </c>
      <c r="S89" s="8">
        <f t="shared" si="6"/>
        <v>6438</v>
      </c>
      <c r="T89" s="8" t="s">
        <v>224</v>
      </c>
      <c r="U89" s="8"/>
      <c r="V89" s="8" t="s">
        <v>64</v>
      </c>
      <c r="W89" t="s">
        <v>65</v>
      </c>
      <c r="X89" s="8" t="s">
        <v>240</v>
      </c>
      <c r="Y89" s="8" t="s">
        <v>67</v>
      </c>
      <c r="Z89" s="8" t="s">
        <v>68</v>
      </c>
      <c r="AA89" s="8"/>
      <c r="AB89" s="8" t="s">
        <v>77</v>
      </c>
      <c r="AC89" s="8" t="s">
        <v>71</v>
      </c>
      <c r="AD89" s="8"/>
      <c r="AE89" s="8"/>
      <c r="AH89">
        <v>99076113</v>
      </c>
      <c r="AI89">
        <v>5718</v>
      </c>
      <c r="AJ89">
        <f>VLOOKUP(AH89,[1]CRE!$A$2:$J$949,10,FALSE)</f>
        <v>5812</v>
      </c>
      <c r="AK89" s="25">
        <f t="shared" si="7"/>
        <v>1.6439314445610354E-2</v>
      </c>
      <c r="AM89">
        <v>99076113</v>
      </c>
      <c r="AN89">
        <v>6031</v>
      </c>
      <c r="AT89">
        <v>99076113</v>
      </c>
      <c r="AU89">
        <v>6197</v>
      </c>
      <c r="AX89">
        <v>99076113</v>
      </c>
      <c r="AY89">
        <v>6438</v>
      </c>
    </row>
    <row r="90" spans="1:51" x14ac:dyDescent="0.35">
      <c r="A90" s="16"/>
      <c r="B90" s="8" t="s">
        <v>251</v>
      </c>
      <c r="C90" s="8" t="s">
        <v>58</v>
      </c>
      <c r="D90" s="8" t="s">
        <v>245</v>
      </c>
      <c r="E90" s="8" t="s">
        <v>245</v>
      </c>
      <c r="F90" s="8">
        <v>16</v>
      </c>
      <c r="G90" s="8" t="s">
        <v>222</v>
      </c>
      <c r="H90" s="8">
        <v>5</v>
      </c>
      <c r="I90" s="8"/>
      <c r="J90" s="8" t="s">
        <v>61</v>
      </c>
      <c r="K90" s="8">
        <v>3</v>
      </c>
      <c r="L90" s="8" t="s">
        <v>225</v>
      </c>
      <c r="M90" s="8">
        <v>154</v>
      </c>
      <c r="N90" s="8">
        <v>99076116</v>
      </c>
      <c r="O90" s="17">
        <v>6705</v>
      </c>
      <c r="P90" s="8">
        <f t="shared" si="4"/>
        <v>6950</v>
      </c>
      <c r="Q90" s="8">
        <v>7035</v>
      </c>
      <c r="R90" s="8">
        <f t="shared" si="5"/>
        <v>7076</v>
      </c>
      <c r="S90" s="8">
        <f t="shared" si="6"/>
        <v>7385</v>
      </c>
      <c r="T90" s="8" t="s">
        <v>224</v>
      </c>
      <c r="U90" s="8"/>
      <c r="V90" s="8" t="s">
        <v>64</v>
      </c>
      <c r="W90" t="s">
        <v>65</v>
      </c>
      <c r="X90" s="8" t="s">
        <v>240</v>
      </c>
      <c r="Y90" s="8" t="s">
        <v>67</v>
      </c>
      <c r="Z90" s="8" t="s">
        <v>68</v>
      </c>
      <c r="AA90" s="8"/>
      <c r="AB90" s="8" t="s">
        <v>77</v>
      </c>
      <c r="AC90" s="8" t="s">
        <v>70</v>
      </c>
      <c r="AD90" s="8"/>
      <c r="AE90" s="8"/>
      <c r="AH90">
        <v>99076116</v>
      </c>
      <c r="AI90">
        <v>6576</v>
      </c>
      <c r="AJ90">
        <f>VLOOKUP(AH90,[1]CRE!$A$2:$J$949,10,FALSE)</f>
        <v>6705</v>
      </c>
      <c r="AK90" s="25">
        <f t="shared" si="7"/>
        <v>1.9616788321167884E-2</v>
      </c>
      <c r="AM90">
        <v>99076116</v>
      </c>
      <c r="AN90">
        <v>6950</v>
      </c>
      <c r="AT90">
        <v>99076116</v>
      </c>
      <c r="AU90">
        <v>7076</v>
      </c>
      <c r="AX90">
        <v>99076116</v>
      </c>
      <c r="AY90">
        <v>7385</v>
      </c>
    </row>
    <row r="91" spans="1:51" x14ac:dyDescent="0.35">
      <c r="A91" s="16"/>
      <c r="B91" s="8" t="s">
        <v>252</v>
      </c>
      <c r="C91" s="8" t="s">
        <v>58</v>
      </c>
      <c r="D91" s="8" t="s">
        <v>245</v>
      </c>
      <c r="E91" s="8" t="s">
        <v>245</v>
      </c>
      <c r="F91" s="8">
        <v>16</v>
      </c>
      <c r="G91" s="8" t="s">
        <v>222</v>
      </c>
      <c r="H91" s="8">
        <v>5</v>
      </c>
      <c r="I91" s="8"/>
      <c r="J91" s="8" t="s">
        <v>61</v>
      </c>
      <c r="K91" s="8">
        <v>3</v>
      </c>
      <c r="L91" s="8" t="s">
        <v>225</v>
      </c>
      <c r="M91" s="8">
        <v>154</v>
      </c>
      <c r="N91" s="8">
        <v>99076114</v>
      </c>
      <c r="O91" s="17">
        <v>6294</v>
      </c>
      <c r="P91" s="8">
        <f t="shared" si="4"/>
        <v>6522</v>
      </c>
      <c r="Q91" s="8">
        <v>6718</v>
      </c>
      <c r="R91" s="8">
        <f t="shared" si="5"/>
        <v>6723</v>
      </c>
      <c r="S91" s="8">
        <f t="shared" si="6"/>
        <v>7011</v>
      </c>
      <c r="T91" s="8" t="s">
        <v>224</v>
      </c>
      <c r="U91" s="8"/>
      <c r="V91" s="8" t="s">
        <v>64</v>
      </c>
      <c r="W91" t="s">
        <v>65</v>
      </c>
      <c r="X91" s="8" t="s">
        <v>240</v>
      </c>
      <c r="Y91" s="8" t="s">
        <v>67</v>
      </c>
      <c r="Z91" s="8" t="s">
        <v>68</v>
      </c>
      <c r="AA91" s="8"/>
      <c r="AB91" s="8" t="s">
        <v>77</v>
      </c>
      <c r="AC91" s="8" t="s">
        <v>71</v>
      </c>
      <c r="AD91" s="8"/>
      <c r="AE91" s="8"/>
      <c r="AH91">
        <v>99076114</v>
      </c>
      <c r="AI91">
        <v>6181</v>
      </c>
      <c r="AJ91">
        <f>VLOOKUP(AH91,[1]CRE!$A$2:$J$949,10,FALSE)</f>
        <v>6294</v>
      </c>
      <c r="AK91" s="25">
        <f t="shared" si="7"/>
        <v>1.8281831418864261E-2</v>
      </c>
      <c r="AM91">
        <v>99076114</v>
      </c>
      <c r="AN91">
        <v>6522</v>
      </c>
      <c r="AT91">
        <v>99076114</v>
      </c>
      <c r="AU91">
        <v>6723</v>
      </c>
      <c r="AX91">
        <v>99076114</v>
      </c>
      <c r="AY91">
        <v>7011</v>
      </c>
    </row>
    <row r="92" spans="1:51" x14ac:dyDescent="0.35">
      <c r="A92" s="16"/>
      <c r="B92" s="8" t="s">
        <v>253</v>
      </c>
      <c r="C92" s="8" t="s">
        <v>58</v>
      </c>
      <c r="D92" s="8" t="s">
        <v>79</v>
      </c>
      <c r="E92" s="8" t="s">
        <v>79</v>
      </c>
      <c r="F92" s="8" t="str">
        <f>RIGHT(E92,1)</f>
        <v>1</v>
      </c>
      <c r="G92" s="8" t="str">
        <f>SUBSTITUTE(T92,"IE","")</f>
        <v>CR10</v>
      </c>
      <c r="H92" s="8">
        <v>1</v>
      </c>
      <c r="I92" s="8" t="s">
        <v>80</v>
      </c>
      <c r="J92" s="8" t="s">
        <v>61</v>
      </c>
      <c r="K92" s="8">
        <v>1</v>
      </c>
      <c r="L92" s="8" t="s">
        <v>62</v>
      </c>
      <c r="M92" s="8">
        <v>104</v>
      </c>
      <c r="N92" s="8">
        <v>99340944</v>
      </c>
      <c r="O92" s="17">
        <v>4316</v>
      </c>
      <c r="P92" s="8">
        <f t="shared" si="4"/>
        <v>4446</v>
      </c>
      <c r="Q92" s="8">
        <v>4455</v>
      </c>
      <c r="R92" s="8">
        <f t="shared" si="5"/>
        <v>4437</v>
      </c>
      <c r="S92" s="8">
        <f t="shared" si="6"/>
        <v>4674</v>
      </c>
      <c r="T92" s="8" t="s">
        <v>81</v>
      </c>
      <c r="U92" s="8"/>
      <c r="V92" s="8" t="s">
        <v>64</v>
      </c>
      <c r="W92" s="8" t="s">
        <v>82</v>
      </c>
      <c r="X92" s="8" t="s">
        <v>83</v>
      </c>
      <c r="Y92" s="8" t="s">
        <v>84</v>
      </c>
      <c r="Z92" s="8" t="s">
        <v>68</v>
      </c>
      <c r="AA92" s="8" t="s">
        <v>85</v>
      </c>
      <c r="AB92" s="8" t="s">
        <v>86</v>
      </c>
      <c r="AC92" s="8" t="s">
        <v>70</v>
      </c>
      <c r="AD92" s="8"/>
      <c r="AE92" s="8"/>
      <c r="AH92">
        <v>99340944</v>
      </c>
      <c r="AI92">
        <v>4199</v>
      </c>
      <c r="AJ92">
        <f>VLOOKUP(AH92,[1]CRE!$A$2:$J$1100,10,FALSE)</f>
        <v>4316</v>
      </c>
      <c r="AK92" s="25">
        <f t="shared" si="7"/>
        <v>2.7863777089783281E-2</v>
      </c>
      <c r="AM92">
        <v>99340944</v>
      </c>
      <c r="AN92">
        <v>4446</v>
      </c>
      <c r="AT92">
        <v>99340944</v>
      </c>
      <c r="AU92">
        <v>4437</v>
      </c>
      <c r="AX92">
        <v>99340944</v>
      </c>
      <c r="AY92">
        <v>4674</v>
      </c>
    </row>
    <row r="93" spans="1:51" x14ac:dyDescent="0.35">
      <c r="A93" s="16"/>
      <c r="B93" s="8" t="s">
        <v>254</v>
      </c>
      <c r="C93" s="8" t="s">
        <v>58</v>
      </c>
      <c r="D93" s="8" t="s">
        <v>79</v>
      </c>
      <c r="E93" s="8" t="s">
        <v>79</v>
      </c>
      <c r="F93" s="8" t="str">
        <f t="shared" ref="F93:F206" si="8">RIGHT(E93,1)</f>
        <v>1</v>
      </c>
      <c r="G93" s="8" t="str">
        <f t="shared" ref="G93:G206" si="9">SUBSTITUTE(T93,"IE","")</f>
        <v>CR10</v>
      </c>
      <c r="H93" s="8">
        <v>1</v>
      </c>
      <c r="I93" s="8" t="s">
        <v>80</v>
      </c>
      <c r="J93" s="8" t="s">
        <v>61</v>
      </c>
      <c r="K93" s="8">
        <v>1</v>
      </c>
      <c r="L93" s="8" t="s">
        <v>62</v>
      </c>
      <c r="M93" s="8">
        <v>104</v>
      </c>
      <c r="N93" s="8">
        <v>99340946</v>
      </c>
      <c r="O93" s="17">
        <v>3901</v>
      </c>
      <c r="P93" s="8">
        <f t="shared" si="4"/>
        <v>4018</v>
      </c>
      <c r="Q93" s="8">
        <v>4138</v>
      </c>
      <c r="R93" s="8">
        <f t="shared" si="5"/>
        <v>4084</v>
      </c>
      <c r="S93" s="8">
        <f t="shared" si="6"/>
        <v>4300</v>
      </c>
      <c r="T93" s="8" t="s">
        <v>81</v>
      </c>
      <c r="U93" s="8"/>
      <c r="V93" s="8" t="s">
        <v>64</v>
      </c>
      <c r="W93" s="8" t="s">
        <v>82</v>
      </c>
      <c r="X93" s="8" t="s">
        <v>83</v>
      </c>
      <c r="Y93" s="8" t="s">
        <v>84</v>
      </c>
      <c r="Z93" s="8" t="s">
        <v>68</v>
      </c>
      <c r="AA93" s="8" t="s">
        <v>85</v>
      </c>
      <c r="AB93" s="8" t="s">
        <v>86</v>
      </c>
      <c r="AC93" s="8" t="s">
        <v>71</v>
      </c>
      <c r="AD93" s="8"/>
      <c r="AE93" s="8"/>
      <c r="AH93">
        <v>99340946</v>
      </c>
      <c r="AI93">
        <v>3804</v>
      </c>
      <c r="AJ93">
        <f>VLOOKUP(AH93,[1]CRE!$A$2:$J$1100,10,FALSE)</f>
        <v>3901</v>
      </c>
      <c r="AK93" s="25">
        <f t="shared" si="7"/>
        <v>2.5499474237644586E-2</v>
      </c>
      <c r="AM93">
        <v>99340946</v>
      </c>
      <c r="AN93">
        <v>4018</v>
      </c>
      <c r="AT93">
        <v>99340946</v>
      </c>
      <c r="AU93">
        <v>4084</v>
      </c>
      <c r="AX93">
        <v>99340946</v>
      </c>
      <c r="AY93">
        <v>4300</v>
      </c>
    </row>
    <row r="94" spans="1:51" x14ac:dyDescent="0.35">
      <c r="A94" s="16"/>
      <c r="B94" s="8" t="s">
        <v>255</v>
      </c>
      <c r="C94" s="8" t="s">
        <v>58</v>
      </c>
      <c r="D94" s="8" t="s">
        <v>89</v>
      </c>
      <c r="E94" s="8" t="s">
        <v>89</v>
      </c>
      <c r="F94" s="8">
        <v>1</v>
      </c>
      <c r="G94" s="8" t="str">
        <f t="shared" si="9"/>
        <v>CR10</v>
      </c>
      <c r="H94" s="8" t="s">
        <v>90</v>
      </c>
      <c r="I94" s="8" t="s">
        <v>80</v>
      </c>
      <c r="J94" s="8" t="s">
        <v>61</v>
      </c>
      <c r="K94" s="8">
        <v>3</v>
      </c>
      <c r="L94" s="8" t="s">
        <v>91</v>
      </c>
      <c r="M94" s="8">
        <v>114</v>
      </c>
      <c r="N94" s="8">
        <v>99392026</v>
      </c>
      <c r="O94" s="17">
        <v>4674</v>
      </c>
      <c r="P94" s="8">
        <f t="shared" si="4"/>
        <v>4815</v>
      </c>
      <c r="Q94" s="8">
        <v>4835</v>
      </c>
      <c r="R94" s="8">
        <f t="shared" si="5"/>
        <v>4892</v>
      </c>
      <c r="S94" s="8">
        <f t="shared" si="6"/>
        <v>5129</v>
      </c>
      <c r="T94" s="8" t="s">
        <v>81</v>
      </c>
      <c r="U94" s="8"/>
      <c r="V94" s="8" t="s">
        <v>64</v>
      </c>
      <c r="W94" s="8" t="s">
        <v>82</v>
      </c>
      <c r="X94" s="8" t="s">
        <v>83</v>
      </c>
      <c r="Y94" s="8" t="s">
        <v>84</v>
      </c>
      <c r="Z94" s="8" t="s">
        <v>68</v>
      </c>
      <c r="AA94" s="8" t="s">
        <v>85</v>
      </c>
      <c r="AB94" s="8" t="s">
        <v>86</v>
      </c>
      <c r="AC94" s="8" t="s">
        <v>70</v>
      </c>
      <c r="AD94" s="8"/>
      <c r="AE94" s="8"/>
      <c r="AH94">
        <v>99392026</v>
      </c>
      <c r="AI94">
        <v>4550</v>
      </c>
      <c r="AJ94">
        <f>VLOOKUP(AH94,[1]CRE!$A$2:$J$949,10,FALSE)</f>
        <v>4674</v>
      </c>
      <c r="AK94" s="25">
        <f t="shared" si="7"/>
        <v>2.7252747252747254E-2</v>
      </c>
      <c r="AM94">
        <v>99392026</v>
      </c>
      <c r="AN94">
        <v>4815</v>
      </c>
      <c r="AT94">
        <v>99392026</v>
      </c>
      <c r="AU94">
        <v>4892</v>
      </c>
      <c r="AX94">
        <v>99392026</v>
      </c>
      <c r="AY94">
        <v>5129</v>
      </c>
    </row>
    <row r="95" spans="1:51" x14ac:dyDescent="0.35">
      <c r="A95" s="16"/>
      <c r="B95" s="8" t="s">
        <v>256</v>
      </c>
      <c r="C95" s="8" t="s">
        <v>58</v>
      </c>
      <c r="D95" s="8" t="s">
        <v>89</v>
      </c>
      <c r="E95" s="8" t="s">
        <v>89</v>
      </c>
      <c r="F95" s="8">
        <v>1</v>
      </c>
      <c r="G95" s="8" t="str">
        <f t="shared" si="9"/>
        <v>CR10</v>
      </c>
      <c r="H95" s="8" t="s">
        <v>90</v>
      </c>
      <c r="I95" s="8" t="s">
        <v>80</v>
      </c>
      <c r="J95" s="8" t="s">
        <v>61</v>
      </c>
      <c r="K95" s="8">
        <v>3</v>
      </c>
      <c r="L95" s="8" t="s">
        <v>91</v>
      </c>
      <c r="M95" s="8">
        <v>114</v>
      </c>
      <c r="N95" s="8">
        <v>99391971</v>
      </c>
      <c r="O95" s="17">
        <v>4259</v>
      </c>
      <c r="P95" s="8">
        <f t="shared" si="4"/>
        <v>4387</v>
      </c>
      <c r="Q95" s="8">
        <v>4518</v>
      </c>
      <c r="R95" s="8">
        <f t="shared" si="5"/>
        <v>4539</v>
      </c>
      <c r="S95" s="8">
        <f t="shared" si="6"/>
        <v>4755</v>
      </c>
      <c r="T95" s="8" t="s">
        <v>81</v>
      </c>
      <c r="U95" s="8"/>
      <c r="V95" s="8" t="s">
        <v>64</v>
      </c>
      <c r="W95" s="8" t="s">
        <v>82</v>
      </c>
      <c r="X95" s="8" t="s">
        <v>83</v>
      </c>
      <c r="Y95" s="8" t="s">
        <v>84</v>
      </c>
      <c r="Z95" s="8" t="s">
        <v>68</v>
      </c>
      <c r="AA95" s="8" t="s">
        <v>85</v>
      </c>
      <c r="AB95" s="8" t="s">
        <v>86</v>
      </c>
      <c r="AC95" s="8" t="s">
        <v>71</v>
      </c>
      <c r="AD95" s="8"/>
      <c r="AE95" s="8"/>
      <c r="AH95">
        <v>99391971</v>
      </c>
      <c r="AI95">
        <v>4155</v>
      </c>
      <c r="AJ95">
        <f>VLOOKUP(AH95,[1]CRE!$A$2:$J$949,10,FALSE)</f>
        <v>4259</v>
      </c>
      <c r="AK95" s="25">
        <f t="shared" si="7"/>
        <v>2.5030084235860409E-2</v>
      </c>
      <c r="AM95">
        <v>99391971</v>
      </c>
      <c r="AN95">
        <v>4387</v>
      </c>
      <c r="AT95">
        <v>99391971</v>
      </c>
      <c r="AU95">
        <v>4539</v>
      </c>
      <c r="AX95">
        <v>99391971</v>
      </c>
      <c r="AY95">
        <v>4755</v>
      </c>
    </row>
    <row r="96" spans="1:51" x14ac:dyDescent="0.35">
      <c r="A96" s="16"/>
      <c r="B96" s="8" t="s">
        <v>257</v>
      </c>
      <c r="C96" s="8" t="s">
        <v>58</v>
      </c>
      <c r="D96" s="8" t="s">
        <v>79</v>
      </c>
      <c r="E96" s="8" t="s">
        <v>79</v>
      </c>
      <c r="F96" s="8" t="str">
        <f t="shared" si="8"/>
        <v>1</v>
      </c>
      <c r="G96" s="8" t="str">
        <f t="shared" si="9"/>
        <v>CR10</v>
      </c>
      <c r="H96" s="8">
        <v>1</v>
      </c>
      <c r="I96" s="8" t="s">
        <v>80</v>
      </c>
      <c r="J96" s="8" t="s">
        <v>61</v>
      </c>
      <c r="K96" s="8">
        <v>3</v>
      </c>
      <c r="L96" s="8" t="s">
        <v>94</v>
      </c>
      <c r="M96" s="8">
        <v>106</v>
      </c>
      <c r="N96" s="8">
        <v>99340978</v>
      </c>
      <c r="O96" s="17">
        <v>4554</v>
      </c>
      <c r="P96" s="8">
        <f t="shared" si="4"/>
        <v>4691</v>
      </c>
      <c r="Q96" s="8">
        <v>4708</v>
      </c>
      <c r="R96" s="8">
        <f t="shared" si="5"/>
        <v>4769</v>
      </c>
      <c r="S96" s="8">
        <f t="shared" si="6"/>
        <v>5006</v>
      </c>
      <c r="T96" s="8" t="s">
        <v>81</v>
      </c>
      <c r="U96" s="8"/>
      <c r="V96" s="8" t="s">
        <v>64</v>
      </c>
      <c r="W96" s="8" t="s">
        <v>82</v>
      </c>
      <c r="X96" s="8" t="s">
        <v>83</v>
      </c>
      <c r="Y96" s="8" t="s">
        <v>84</v>
      </c>
      <c r="Z96" s="8" t="s">
        <v>68</v>
      </c>
      <c r="AA96" s="8" t="s">
        <v>85</v>
      </c>
      <c r="AB96" s="8" t="s">
        <v>86</v>
      </c>
      <c r="AC96" s="8" t="s">
        <v>70</v>
      </c>
      <c r="AD96" s="8"/>
      <c r="AE96" s="8"/>
      <c r="AH96">
        <v>99340978</v>
      </c>
      <c r="AI96">
        <v>4433</v>
      </c>
      <c r="AJ96">
        <f>VLOOKUP(AH96,[1]CRE!$A$2:$J$949,10,FALSE)</f>
        <v>4554</v>
      </c>
      <c r="AK96" s="25">
        <f t="shared" si="7"/>
        <v>2.729528535980149E-2</v>
      </c>
      <c r="AM96">
        <v>99340978</v>
      </c>
      <c r="AN96">
        <v>4691</v>
      </c>
      <c r="AT96">
        <v>99340978</v>
      </c>
      <c r="AU96">
        <v>4769</v>
      </c>
      <c r="AX96">
        <v>99340978</v>
      </c>
      <c r="AY96">
        <v>5006</v>
      </c>
    </row>
    <row r="97" spans="1:51" x14ac:dyDescent="0.35">
      <c r="A97" s="16"/>
      <c r="B97" s="8" t="s">
        <v>258</v>
      </c>
      <c r="C97" s="8" t="s">
        <v>58</v>
      </c>
      <c r="D97" s="8" t="s">
        <v>79</v>
      </c>
      <c r="E97" s="8" t="s">
        <v>79</v>
      </c>
      <c r="F97" s="8" t="str">
        <f t="shared" si="8"/>
        <v>1</v>
      </c>
      <c r="G97" s="8" t="str">
        <f t="shared" si="9"/>
        <v>CR10</v>
      </c>
      <c r="H97" s="8">
        <v>1</v>
      </c>
      <c r="I97" s="8" t="s">
        <v>80</v>
      </c>
      <c r="J97" s="8" t="s">
        <v>61</v>
      </c>
      <c r="K97" s="8">
        <v>3</v>
      </c>
      <c r="L97" s="8" t="s">
        <v>94</v>
      </c>
      <c r="M97" s="8">
        <v>106</v>
      </c>
      <c r="N97" s="8">
        <v>99340984</v>
      </c>
      <c r="O97" s="17">
        <v>4139</v>
      </c>
      <c r="P97" s="8">
        <f t="shared" si="4"/>
        <v>4263</v>
      </c>
      <c r="Q97" s="8">
        <v>4391</v>
      </c>
      <c r="R97" s="8">
        <f t="shared" si="5"/>
        <v>4416</v>
      </c>
      <c r="S97" s="8">
        <f t="shared" si="6"/>
        <v>4632</v>
      </c>
      <c r="T97" s="8" t="s">
        <v>81</v>
      </c>
      <c r="U97" s="8"/>
      <c r="V97" s="8" t="s">
        <v>64</v>
      </c>
      <c r="W97" s="8" t="s">
        <v>82</v>
      </c>
      <c r="X97" s="8" t="s">
        <v>83</v>
      </c>
      <c r="Y97" s="8" t="s">
        <v>84</v>
      </c>
      <c r="Z97" s="8" t="s">
        <v>68</v>
      </c>
      <c r="AA97" s="8" t="s">
        <v>85</v>
      </c>
      <c r="AB97" s="8" t="s">
        <v>86</v>
      </c>
      <c r="AC97" s="8" t="s">
        <v>71</v>
      </c>
      <c r="AD97" s="8"/>
      <c r="AE97" s="8"/>
      <c r="AH97">
        <v>99340984</v>
      </c>
      <c r="AI97">
        <v>4038</v>
      </c>
      <c r="AJ97">
        <f>VLOOKUP(AH97,[1]CRE!$A$2:$J$949,10,FALSE)</f>
        <v>4139</v>
      </c>
      <c r="AK97" s="25">
        <f t="shared" si="7"/>
        <v>2.5012382367508669E-2</v>
      </c>
      <c r="AM97">
        <v>99340984</v>
      </c>
      <c r="AN97">
        <v>4263</v>
      </c>
      <c r="AT97">
        <v>99340984</v>
      </c>
      <c r="AU97">
        <v>4416</v>
      </c>
      <c r="AX97">
        <v>99340984</v>
      </c>
      <c r="AY97">
        <v>4632</v>
      </c>
    </row>
    <row r="98" spans="1:51" x14ac:dyDescent="0.35">
      <c r="A98" s="16"/>
      <c r="B98" s="8" t="s">
        <v>259</v>
      </c>
      <c r="C98" s="8" t="s">
        <v>58</v>
      </c>
      <c r="D98" s="8" t="s">
        <v>97</v>
      </c>
      <c r="E98" s="8" t="s">
        <v>97</v>
      </c>
      <c r="F98" s="8">
        <v>2</v>
      </c>
      <c r="G98" s="8" t="str">
        <f t="shared" si="9"/>
        <v>CR10</v>
      </c>
      <c r="H98" s="8">
        <v>2</v>
      </c>
      <c r="I98" s="8" t="s">
        <v>80</v>
      </c>
      <c r="J98" s="8" t="s">
        <v>61</v>
      </c>
      <c r="K98" s="8">
        <v>1</v>
      </c>
      <c r="L98" s="8" t="s">
        <v>62</v>
      </c>
      <c r="M98" s="8">
        <v>111</v>
      </c>
      <c r="N98" s="8">
        <v>99340945</v>
      </c>
      <c r="O98" s="17">
        <v>4908</v>
      </c>
      <c r="P98" s="8">
        <f t="shared" si="4"/>
        <v>5056</v>
      </c>
      <c r="Q98" s="8">
        <v>5084</v>
      </c>
      <c r="R98" s="8">
        <f t="shared" si="5"/>
        <v>5047</v>
      </c>
      <c r="S98" s="8">
        <f t="shared" si="6"/>
        <v>5309</v>
      </c>
      <c r="T98" s="8" t="s">
        <v>81</v>
      </c>
      <c r="U98" s="8"/>
      <c r="V98" s="8" t="s">
        <v>64</v>
      </c>
      <c r="W98" s="8" t="s">
        <v>82</v>
      </c>
      <c r="X98" s="8" t="s">
        <v>83</v>
      </c>
      <c r="Y98" s="8" t="s">
        <v>84</v>
      </c>
      <c r="Z98" s="8" t="s">
        <v>68</v>
      </c>
      <c r="AA98" s="8" t="s">
        <v>85</v>
      </c>
      <c r="AB98" s="8" t="s">
        <v>69</v>
      </c>
      <c r="AC98" s="8" t="s">
        <v>70</v>
      </c>
      <c r="AD98" s="8"/>
      <c r="AE98" s="8"/>
      <c r="AH98">
        <v>99340945</v>
      </c>
      <c r="AI98">
        <v>4777</v>
      </c>
      <c r="AJ98">
        <f>VLOOKUP(AH98,[1]CRE!$A$2:$J$1100,10,FALSE)</f>
        <v>4908</v>
      </c>
      <c r="AK98" s="25">
        <f t="shared" si="7"/>
        <v>2.7423068871676785E-2</v>
      </c>
      <c r="AM98">
        <v>99340945</v>
      </c>
      <c r="AN98">
        <v>5056</v>
      </c>
      <c r="AT98">
        <v>99340945</v>
      </c>
      <c r="AU98">
        <v>5047</v>
      </c>
      <c r="AX98">
        <v>99340945</v>
      </c>
      <c r="AY98">
        <v>5309</v>
      </c>
    </row>
    <row r="99" spans="1:51" x14ac:dyDescent="0.35">
      <c r="A99" s="16"/>
      <c r="B99" s="8" t="s">
        <v>260</v>
      </c>
      <c r="C99" s="8" t="s">
        <v>58</v>
      </c>
      <c r="D99" s="8" t="s">
        <v>97</v>
      </c>
      <c r="E99" s="8" t="s">
        <v>97</v>
      </c>
      <c r="F99" s="8">
        <v>2</v>
      </c>
      <c r="G99" s="8" t="str">
        <f t="shared" si="9"/>
        <v>CR10</v>
      </c>
      <c r="H99" s="8">
        <v>2</v>
      </c>
      <c r="I99" s="8" t="s">
        <v>80</v>
      </c>
      <c r="J99" s="8" t="s">
        <v>61</v>
      </c>
      <c r="K99" s="8">
        <v>1</v>
      </c>
      <c r="L99" s="8" t="s">
        <v>62</v>
      </c>
      <c r="M99" s="8">
        <v>111</v>
      </c>
      <c r="N99" s="8">
        <v>99340947</v>
      </c>
      <c r="O99" s="17">
        <v>4493</v>
      </c>
      <c r="P99" s="8">
        <f t="shared" si="4"/>
        <v>4628</v>
      </c>
      <c r="Q99" s="8">
        <v>4767</v>
      </c>
      <c r="R99" s="8">
        <f t="shared" si="5"/>
        <v>4694</v>
      </c>
      <c r="S99" s="8">
        <f t="shared" si="6"/>
        <v>4935</v>
      </c>
      <c r="T99" s="8" t="s">
        <v>81</v>
      </c>
      <c r="U99" s="8"/>
      <c r="V99" s="8" t="s">
        <v>64</v>
      </c>
      <c r="W99" s="8" t="s">
        <v>82</v>
      </c>
      <c r="X99" s="8" t="s">
        <v>83</v>
      </c>
      <c r="Y99" s="8" t="s">
        <v>84</v>
      </c>
      <c r="Z99" s="8" t="s">
        <v>68</v>
      </c>
      <c r="AA99" s="8" t="s">
        <v>85</v>
      </c>
      <c r="AB99" s="8" t="s">
        <v>69</v>
      </c>
      <c r="AC99" s="8" t="s">
        <v>71</v>
      </c>
      <c r="AD99" s="8"/>
      <c r="AE99" s="8"/>
      <c r="AH99">
        <v>99340947</v>
      </c>
      <c r="AI99">
        <v>4382</v>
      </c>
      <c r="AJ99">
        <f>VLOOKUP(AH99,[1]CRE!$A$2:$J$1100,10,FALSE)</f>
        <v>4493</v>
      </c>
      <c r="AK99" s="25">
        <f t="shared" si="7"/>
        <v>2.5330899132816064E-2</v>
      </c>
      <c r="AM99">
        <v>99340947</v>
      </c>
      <c r="AN99">
        <v>4628</v>
      </c>
      <c r="AT99">
        <v>99340947</v>
      </c>
      <c r="AU99">
        <v>4694</v>
      </c>
      <c r="AX99">
        <v>99340947</v>
      </c>
      <c r="AY99">
        <v>4935</v>
      </c>
    </row>
    <row r="100" spans="1:51" x14ac:dyDescent="0.35">
      <c r="A100" s="16"/>
      <c r="B100" s="8" t="s">
        <v>261</v>
      </c>
      <c r="C100" s="8" t="s">
        <v>58</v>
      </c>
      <c r="D100" s="8" t="s">
        <v>100</v>
      </c>
      <c r="E100" s="8" t="s">
        <v>100</v>
      </c>
      <c r="F100" s="8" t="str">
        <f t="shared" si="8"/>
        <v>2</v>
      </c>
      <c r="G100" s="8" t="str">
        <f t="shared" si="9"/>
        <v>CR10</v>
      </c>
      <c r="H100" s="8" t="s">
        <v>90</v>
      </c>
      <c r="I100" s="8" t="s">
        <v>80</v>
      </c>
      <c r="J100" s="8" t="s">
        <v>61</v>
      </c>
      <c r="K100" s="8">
        <v>3</v>
      </c>
      <c r="L100" s="8" t="s">
        <v>91</v>
      </c>
      <c r="M100" s="8">
        <v>116</v>
      </c>
      <c r="N100" s="8">
        <v>99392027</v>
      </c>
      <c r="O100" s="17">
        <v>4926</v>
      </c>
      <c r="P100" s="8">
        <f t="shared" si="4"/>
        <v>5075</v>
      </c>
      <c r="Q100" s="8">
        <v>5103</v>
      </c>
      <c r="R100" s="8">
        <f t="shared" si="5"/>
        <v>5170</v>
      </c>
      <c r="S100" s="8">
        <f t="shared" si="6"/>
        <v>5432</v>
      </c>
      <c r="T100" s="8" t="s">
        <v>81</v>
      </c>
      <c r="U100" s="8"/>
      <c r="V100" s="8" t="s">
        <v>64</v>
      </c>
      <c r="W100" s="8" t="s">
        <v>82</v>
      </c>
      <c r="X100" s="8" t="s">
        <v>83</v>
      </c>
      <c r="Y100" s="8" t="s">
        <v>84</v>
      </c>
      <c r="Z100" s="8" t="s">
        <v>68</v>
      </c>
      <c r="AA100" s="8" t="s">
        <v>85</v>
      </c>
      <c r="AB100" s="8" t="s">
        <v>69</v>
      </c>
      <c r="AC100" s="8" t="s">
        <v>70</v>
      </c>
      <c r="AD100" s="8"/>
      <c r="AE100" s="8"/>
      <c r="AH100">
        <v>99392027</v>
      </c>
      <c r="AI100">
        <v>4794</v>
      </c>
      <c r="AJ100">
        <f>VLOOKUP(AH100,[1]CRE!$A$2:$J$949,10,FALSE)</f>
        <v>4926</v>
      </c>
      <c r="AK100" s="25">
        <f t="shared" si="7"/>
        <v>2.7534418022528161E-2</v>
      </c>
      <c r="AM100">
        <v>99392027</v>
      </c>
      <c r="AN100">
        <v>5075</v>
      </c>
      <c r="AT100">
        <v>99392027</v>
      </c>
      <c r="AU100">
        <v>5170</v>
      </c>
      <c r="AX100">
        <v>99392027</v>
      </c>
      <c r="AY100">
        <v>5432</v>
      </c>
    </row>
    <row r="101" spans="1:51" x14ac:dyDescent="0.35">
      <c r="A101" s="16"/>
      <c r="B101" s="8" t="s">
        <v>262</v>
      </c>
      <c r="C101" s="8" t="s">
        <v>58</v>
      </c>
      <c r="D101" s="8" t="s">
        <v>100</v>
      </c>
      <c r="E101" s="8" t="s">
        <v>100</v>
      </c>
      <c r="F101" s="8" t="str">
        <f t="shared" si="8"/>
        <v>2</v>
      </c>
      <c r="G101" s="8" t="str">
        <f t="shared" si="9"/>
        <v>CR10</v>
      </c>
      <c r="H101" s="8" t="s">
        <v>90</v>
      </c>
      <c r="I101" s="8" t="s">
        <v>80</v>
      </c>
      <c r="J101" s="8" t="s">
        <v>61</v>
      </c>
      <c r="K101" s="8">
        <v>3</v>
      </c>
      <c r="L101" s="8" t="s">
        <v>91</v>
      </c>
      <c r="M101" s="8">
        <v>116</v>
      </c>
      <c r="N101" s="8">
        <v>99391972</v>
      </c>
      <c r="O101" s="17">
        <v>4511</v>
      </c>
      <c r="P101" s="8">
        <f t="shared" si="4"/>
        <v>4647</v>
      </c>
      <c r="Q101" s="8">
        <v>4786</v>
      </c>
      <c r="R101" s="8">
        <f t="shared" si="5"/>
        <v>4817</v>
      </c>
      <c r="S101" s="8">
        <f t="shared" si="6"/>
        <v>5058</v>
      </c>
      <c r="T101" s="8" t="s">
        <v>81</v>
      </c>
      <c r="U101" s="8"/>
      <c r="V101" s="8" t="s">
        <v>64</v>
      </c>
      <c r="W101" s="8" t="s">
        <v>82</v>
      </c>
      <c r="X101" s="8" t="s">
        <v>83</v>
      </c>
      <c r="Y101" s="8" t="s">
        <v>84</v>
      </c>
      <c r="Z101" s="8" t="s">
        <v>68</v>
      </c>
      <c r="AA101" s="8" t="s">
        <v>85</v>
      </c>
      <c r="AB101" s="8" t="s">
        <v>69</v>
      </c>
      <c r="AC101" s="8" t="s">
        <v>71</v>
      </c>
      <c r="AD101" s="8"/>
      <c r="AE101" s="8"/>
      <c r="AH101">
        <v>99391972</v>
      </c>
      <c r="AI101">
        <v>4399</v>
      </c>
      <c r="AJ101">
        <f>VLOOKUP(AH101,[1]CRE!$A$2:$J$949,10,FALSE)</f>
        <v>4511</v>
      </c>
      <c r="AK101" s="25">
        <f t="shared" si="7"/>
        <v>2.5460331893612183E-2</v>
      </c>
      <c r="AM101">
        <v>99391972</v>
      </c>
      <c r="AN101">
        <v>4647</v>
      </c>
      <c r="AT101">
        <v>99391972</v>
      </c>
      <c r="AU101">
        <v>4817</v>
      </c>
      <c r="AX101">
        <v>99391972</v>
      </c>
      <c r="AY101">
        <v>5058</v>
      </c>
    </row>
    <row r="102" spans="1:51" x14ac:dyDescent="0.35">
      <c r="A102" s="16"/>
      <c r="B102" s="8" t="s">
        <v>263</v>
      </c>
      <c r="C102" s="8" t="s">
        <v>58</v>
      </c>
      <c r="D102" s="8" t="s">
        <v>100</v>
      </c>
      <c r="E102" s="8" t="s">
        <v>100</v>
      </c>
      <c r="F102" s="8" t="str">
        <f t="shared" si="8"/>
        <v>2</v>
      </c>
      <c r="G102" s="8" t="str">
        <f t="shared" si="9"/>
        <v>CR10</v>
      </c>
      <c r="H102" s="8" t="s">
        <v>90</v>
      </c>
      <c r="I102" s="8" t="s">
        <v>80</v>
      </c>
      <c r="J102" s="8" t="s">
        <v>61</v>
      </c>
      <c r="K102" s="8">
        <v>3</v>
      </c>
      <c r="L102" s="8" t="s">
        <v>94</v>
      </c>
      <c r="M102" s="8">
        <v>109</v>
      </c>
      <c r="N102" s="8">
        <v>99340981</v>
      </c>
      <c r="O102" s="17">
        <v>4926</v>
      </c>
      <c r="P102" s="8">
        <f t="shared" si="4"/>
        <v>5075</v>
      </c>
      <c r="Q102" s="8">
        <v>5103</v>
      </c>
      <c r="R102" s="8">
        <f t="shared" si="5"/>
        <v>5170</v>
      </c>
      <c r="S102" s="8">
        <f t="shared" si="6"/>
        <v>5432</v>
      </c>
      <c r="T102" s="8" t="s">
        <v>81</v>
      </c>
      <c r="U102" s="8"/>
      <c r="V102" s="8" t="s">
        <v>64</v>
      </c>
      <c r="W102" s="8" t="s">
        <v>82</v>
      </c>
      <c r="X102" s="8" t="s">
        <v>83</v>
      </c>
      <c r="Y102" s="8" t="s">
        <v>84</v>
      </c>
      <c r="Z102" s="8" t="s">
        <v>68</v>
      </c>
      <c r="AA102" s="8" t="s">
        <v>85</v>
      </c>
      <c r="AB102" s="8" t="s">
        <v>69</v>
      </c>
      <c r="AC102" s="8" t="s">
        <v>70</v>
      </c>
      <c r="AD102" s="8"/>
      <c r="AE102" s="8"/>
      <c r="AH102">
        <v>99340981</v>
      </c>
      <c r="AI102">
        <v>4794</v>
      </c>
      <c r="AJ102">
        <f>VLOOKUP(AH102,[1]CRE!$A$2:$J$949,10,FALSE)</f>
        <v>4926</v>
      </c>
      <c r="AK102" s="25">
        <f t="shared" si="7"/>
        <v>2.7534418022528161E-2</v>
      </c>
      <c r="AM102">
        <v>99340981</v>
      </c>
      <c r="AN102">
        <v>5075</v>
      </c>
      <c r="AT102">
        <v>99340981</v>
      </c>
      <c r="AU102">
        <v>5170</v>
      </c>
      <c r="AX102">
        <v>99340981</v>
      </c>
      <c r="AY102">
        <v>5432</v>
      </c>
    </row>
    <row r="103" spans="1:51" x14ac:dyDescent="0.35">
      <c r="A103" s="16"/>
      <c r="B103" s="8" t="s">
        <v>264</v>
      </c>
      <c r="C103" s="8" t="s">
        <v>58</v>
      </c>
      <c r="D103" s="8" t="s">
        <v>100</v>
      </c>
      <c r="E103" s="8" t="s">
        <v>100</v>
      </c>
      <c r="F103" s="8" t="str">
        <f t="shared" si="8"/>
        <v>2</v>
      </c>
      <c r="G103" s="8" t="str">
        <f t="shared" si="9"/>
        <v>CR10</v>
      </c>
      <c r="H103" s="8" t="s">
        <v>90</v>
      </c>
      <c r="I103" s="8" t="s">
        <v>80</v>
      </c>
      <c r="J103" s="8" t="s">
        <v>61</v>
      </c>
      <c r="K103" s="8">
        <v>3</v>
      </c>
      <c r="L103" s="8" t="s">
        <v>94</v>
      </c>
      <c r="M103" s="8">
        <v>109</v>
      </c>
      <c r="N103" s="8">
        <v>99340985</v>
      </c>
      <c r="O103" s="17">
        <v>4511</v>
      </c>
      <c r="P103" s="8">
        <f t="shared" si="4"/>
        <v>4647</v>
      </c>
      <c r="Q103" s="8">
        <v>4786</v>
      </c>
      <c r="R103" s="8">
        <f t="shared" si="5"/>
        <v>4817</v>
      </c>
      <c r="S103" s="8">
        <f t="shared" si="6"/>
        <v>5058</v>
      </c>
      <c r="T103" s="8" t="s">
        <v>81</v>
      </c>
      <c r="U103" s="8"/>
      <c r="V103" s="8" t="s">
        <v>64</v>
      </c>
      <c r="W103" s="8" t="s">
        <v>82</v>
      </c>
      <c r="X103" s="8" t="s">
        <v>83</v>
      </c>
      <c r="Y103" s="8" t="s">
        <v>84</v>
      </c>
      <c r="Z103" s="8" t="s">
        <v>68</v>
      </c>
      <c r="AA103" s="8" t="s">
        <v>85</v>
      </c>
      <c r="AB103" s="8" t="s">
        <v>69</v>
      </c>
      <c r="AC103" s="8" t="s">
        <v>71</v>
      </c>
      <c r="AD103" s="8"/>
      <c r="AE103" s="8"/>
      <c r="AH103">
        <v>99340985</v>
      </c>
      <c r="AI103">
        <v>4399</v>
      </c>
      <c r="AJ103">
        <f>VLOOKUP(AH103,[1]CRE!$A$2:$J$949,10,FALSE)</f>
        <v>4511</v>
      </c>
      <c r="AK103" s="25">
        <f t="shared" si="7"/>
        <v>2.5460331893612183E-2</v>
      </c>
      <c r="AM103">
        <v>99340985</v>
      </c>
      <c r="AN103">
        <v>4647</v>
      </c>
      <c r="AT103">
        <v>99340985</v>
      </c>
      <c r="AU103">
        <v>4817</v>
      </c>
      <c r="AX103">
        <v>99340985</v>
      </c>
      <c r="AY103">
        <v>5058</v>
      </c>
    </row>
    <row r="104" spans="1:51" x14ac:dyDescent="0.35">
      <c r="A104" s="16"/>
      <c r="B104" s="8" t="s">
        <v>265</v>
      </c>
      <c r="C104" s="8" t="s">
        <v>58</v>
      </c>
      <c r="D104" s="8" t="s">
        <v>105</v>
      </c>
      <c r="E104" s="8" t="s">
        <v>105</v>
      </c>
      <c r="F104" s="8" t="str">
        <f t="shared" si="8"/>
        <v>4</v>
      </c>
      <c r="G104" s="8" t="str">
        <f t="shared" si="9"/>
        <v>CR10</v>
      </c>
      <c r="H104" s="8">
        <v>3</v>
      </c>
      <c r="I104" s="8" t="s">
        <v>106</v>
      </c>
      <c r="J104" s="8" t="s">
        <v>61</v>
      </c>
      <c r="K104" s="8">
        <v>3</v>
      </c>
      <c r="L104" s="8" t="s">
        <v>91</v>
      </c>
      <c r="M104" s="8">
        <v>157</v>
      </c>
      <c r="N104" s="8">
        <v>99392028</v>
      </c>
      <c r="O104" s="17">
        <v>5823</v>
      </c>
      <c r="P104" s="8">
        <f t="shared" si="4"/>
        <v>5998</v>
      </c>
      <c r="Q104" s="8">
        <v>6054</v>
      </c>
      <c r="R104" s="8">
        <f t="shared" si="5"/>
        <v>6119</v>
      </c>
      <c r="S104" s="8">
        <f t="shared" si="6"/>
        <v>6417</v>
      </c>
      <c r="T104" s="8" t="s">
        <v>81</v>
      </c>
      <c r="U104" s="8"/>
      <c r="V104" s="8" t="s">
        <v>64</v>
      </c>
      <c r="W104" s="8" t="s">
        <v>82</v>
      </c>
      <c r="X104" s="8" t="s">
        <v>83</v>
      </c>
      <c r="Y104" s="8" t="s">
        <v>84</v>
      </c>
      <c r="Z104" s="8" t="s">
        <v>68</v>
      </c>
      <c r="AA104" s="8" t="s">
        <v>85</v>
      </c>
      <c r="AB104" s="8" t="s">
        <v>69</v>
      </c>
      <c r="AC104" s="8" t="s">
        <v>70</v>
      </c>
      <c r="AD104" s="8"/>
      <c r="AE104" s="8"/>
      <c r="AH104">
        <v>99392028</v>
      </c>
      <c r="AI104">
        <v>5670</v>
      </c>
      <c r="AJ104">
        <f>VLOOKUP(AH104,[1]CRE!$A$2:$J$949,10,FALSE)</f>
        <v>5823</v>
      </c>
      <c r="AK104" s="25">
        <f t="shared" si="7"/>
        <v>2.6984126984126985E-2</v>
      </c>
      <c r="AM104">
        <v>99392028</v>
      </c>
      <c r="AN104">
        <v>5998</v>
      </c>
      <c r="AT104">
        <v>99392028</v>
      </c>
      <c r="AU104">
        <v>6119</v>
      </c>
      <c r="AX104">
        <v>99392028</v>
      </c>
      <c r="AY104">
        <v>6417</v>
      </c>
    </row>
    <row r="105" spans="1:51" x14ac:dyDescent="0.35">
      <c r="A105" s="16"/>
      <c r="B105" s="8" t="s">
        <v>266</v>
      </c>
      <c r="C105" s="8" t="s">
        <v>58</v>
      </c>
      <c r="D105" s="8" t="s">
        <v>105</v>
      </c>
      <c r="E105" s="8" t="s">
        <v>105</v>
      </c>
      <c r="F105" s="8" t="str">
        <f t="shared" si="8"/>
        <v>4</v>
      </c>
      <c r="G105" s="8" t="str">
        <f t="shared" si="9"/>
        <v>CR10</v>
      </c>
      <c r="H105" s="8">
        <v>3</v>
      </c>
      <c r="I105" s="8" t="s">
        <v>106</v>
      </c>
      <c r="J105" s="8" t="s">
        <v>61</v>
      </c>
      <c r="K105" s="8">
        <v>3</v>
      </c>
      <c r="L105" s="8" t="s">
        <v>91</v>
      </c>
      <c r="M105" s="8">
        <v>157</v>
      </c>
      <c r="N105" s="8">
        <v>99391973</v>
      </c>
      <c r="O105" s="17">
        <v>5408</v>
      </c>
      <c r="P105" s="8">
        <f t="shared" si="4"/>
        <v>5570</v>
      </c>
      <c r="Q105" s="8">
        <v>5737</v>
      </c>
      <c r="R105" s="8">
        <f t="shared" si="5"/>
        <v>5766</v>
      </c>
      <c r="S105" s="8">
        <f t="shared" si="6"/>
        <v>6043</v>
      </c>
      <c r="T105" s="8" t="s">
        <v>81</v>
      </c>
      <c r="U105" s="8"/>
      <c r="V105" s="8" t="s">
        <v>64</v>
      </c>
      <c r="W105" s="8" t="s">
        <v>82</v>
      </c>
      <c r="X105" s="8" t="s">
        <v>83</v>
      </c>
      <c r="Y105" s="8" t="s">
        <v>84</v>
      </c>
      <c r="Z105" s="8" t="s">
        <v>68</v>
      </c>
      <c r="AA105" s="8" t="s">
        <v>85</v>
      </c>
      <c r="AB105" s="8" t="s">
        <v>69</v>
      </c>
      <c r="AC105" s="8" t="s">
        <v>71</v>
      </c>
      <c r="AD105" s="8"/>
      <c r="AE105" s="8"/>
      <c r="AH105">
        <v>99391973</v>
      </c>
      <c r="AI105">
        <v>5275</v>
      </c>
      <c r="AJ105">
        <f>VLOOKUP(AH105,[1]CRE!$A$2:$J$949,10,FALSE)</f>
        <v>5408</v>
      </c>
      <c r="AK105" s="25">
        <f t="shared" si="7"/>
        <v>2.5213270142180094E-2</v>
      </c>
      <c r="AM105">
        <v>99391973</v>
      </c>
      <c r="AN105">
        <v>5570</v>
      </c>
      <c r="AT105">
        <v>99391973</v>
      </c>
      <c r="AU105">
        <v>5766</v>
      </c>
      <c r="AX105">
        <v>99391973</v>
      </c>
      <c r="AY105">
        <v>6043</v>
      </c>
    </row>
    <row r="106" spans="1:51" x14ac:dyDescent="0.35">
      <c r="A106" s="16"/>
      <c r="B106" s="8" t="s">
        <v>267</v>
      </c>
      <c r="C106" s="8" t="s">
        <v>58</v>
      </c>
      <c r="D106" s="8" t="s">
        <v>105</v>
      </c>
      <c r="E106" s="8" t="s">
        <v>105</v>
      </c>
      <c r="F106" s="8" t="str">
        <f t="shared" si="8"/>
        <v>4</v>
      </c>
      <c r="G106" s="8" t="str">
        <f t="shared" si="9"/>
        <v>CR10</v>
      </c>
      <c r="H106" s="8">
        <v>3</v>
      </c>
      <c r="I106" s="8" t="s">
        <v>106</v>
      </c>
      <c r="J106" s="8" t="s">
        <v>61</v>
      </c>
      <c r="K106" s="8">
        <v>3</v>
      </c>
      <c r="L106" s="8" t="s">
        <v>94</v>
      </c>
      <c r="M106" s="8">
        <v>137</v>
      </c>
      <c r="N106" s="8">
        <v>99340983</v>
      </c>
      <c r="O106" s="17">
        <v>5823</v>
      </c>
      <c r="P106" s="8">
        <f t="shared" si="4"/>
        <v>5998</v>
      </c>
      <c r="Q106" s="8">
        <v>6054</v>
      </c>
      <c r="R106" s="8">
        <f t="shared" si="5"/>
        <v>6119</v>
      </c>
      <c r="S106" s="8">
        <f t="shared" si="6"/>
        <v>6417</v>
      </c>
      <c r="T106" s="8" t="s">
        <v>81</v>
      </c>
      <c r="U106" s="8"/>
      <c r="V106" s="8" t="s">
        <v>64</v>
      </c>
      <c r="W106" s="8" t="s">
        <v>82</v>
      </c>
      <c r="X106" s="8" t="s">
        <v>83</v>
      </c>
      <c r="Y106" s="8" t="s">
        <v>84</v>
      </c>
      <c r="Z106" s="8" t="s">
        <v>68</v>
      </c>
      <c r="AA106" s="8" t="s">
        <v>85</v>
      </c>
      <c r="AB106" s="8" t="s">
        <v>69</v>
      </c>
      <c r="AC106" s="8" t="s">
        <v>70</v>
      </c>
      <c r="AD106" s="8"/>
      <c r="AE106" s="8"/>
      <c r="AH106">
        <v>99340983</v>
      </c>
      <c r="AI106">
        <v>5670</v>
      </c>
      <c r="AJ106">
        <f>VLOOKUP(AH106,[1]CRE!$A$2:$J$949,10,FALSE)</f>
        <v>5823</v>
      </c>
      <c r="AK106" s="25">
        <f t="shared" si="7"/>
        <v>2.6984126984126985E-2</v>
      </c>
      <c r="AM106">
        <v>99340983</v>
      </c>
      <c r="AN106">
        <v>5998</v>
      </c>
      <c r="AT106">
        <v>99340983</v>
      </c>
      <c r="AU106">
        <v>6119</v>
      </c>
      <c r="AX106">
        <v>99340983</v>
      </c>
      <c r="AY106">
        <v>6417</v>
      </c>
    </row>
    <row r="107" spans="1:51" x14ac:dyDescent="0.35">
      <c r="A107" s="16"/>
      <c r="B107" s="8" t="s">
        <v>268</v>
      </c>
      <c r="C107" s="8" t="s">
        <v>58</v>
      </c>
      <c r="D107" s="8" t="s">
        <v>105</v>
      </c>
      <c r="E107" s="8" t="s">
        <v>105</v>
      </c>
      <c r="F107" s="8" t="str">
        <f t="shared" si="8"/>
        <v>4</v>
      </c>
      <c r="G107" s="8" t="str">
        <f t="shared" si="9"/>
        <v>CR10</v>
      </c>
      <c r="H107" s="8">
        <v>3</v>
      </c>
      <c r="I107" s="8" t="s">
        <v>106</v>
      </c>
      <c r="J107" s="8" t="s">
        <v>61</v>
      </c>
      <c r="K107" s="8">
        <v>3</v>
      </c>
      <c r="L107" s="8" t="s">
        <v>94</v>
      </c>
      <c r="M107" s="8">
        <v>137</v>
      </c>
      <c r="N107" s="8">
        <v>99340986</v>
      </c>
      <c r="O107" s="17">
        <v>5408</v>
      </c>
      <c r="P107" s="8">
        <f t="shared" si="4"/>
        <v>5570</v>
      </c>
      <c r="Q107" s="8">
        <v>5737</v>
      </c>
      <c r="R107" s="8">
        <f t="shared" si="5"/>
        <v>5766</v>
      </c>
      <c r="S107" s="8">
        <f t="shared" si="6"/>
        <v>6043</v>
      </c>
      <c r="T107" s="8" t="s">
        <v>81</v>
      </c>
      <c r="U107" s="8"/>
      <c r="V107" s="8" t="s">
        <v>64</v>
      </c>
      <c r="W107" s="8" t="s">
        <v>82</v>
      </c>
      <c r="X107" s="8" t="s">
        <v>83</v>
      </c>
      <c r="Y107" s="8" t="s">
        <v>84</v>
      </c>
      <c r="Z107" s="8" t="s">
        <v>68</v>
      </c>
      <c r="AA107" s="8" t="s">
        <v>85</v>
      </c>
      <c r="AB107" s="8" t="s">
        <v>69</v>
      </c>
      <c r="AC107" s="8" t="s">
        <v>71</v>
      </c>
      <c r="AD107" s="8"/>
      <c r="AE107" s="8"/>
      <c r="AH107">
        <v>99340986</v>
      </c>
      <c r="AI107">
        <v>5275</v>
      </c>
      <c r="AJ107">
        <f>VLOOKUP(AH107,[1]CRE!$A$2:$J$949,10,FALSE)</f>
        <v>5408</v>
      </c>
      <c r="AK107" s="25">
        <f t="shared" si="7"/>
        <v>2.5213270142180094E-2</v>
      </c>
      <c r="AM107">
        <v>99340986</v>
      </c>
      <c r="AN107">
        <v>5570</v>
      </c>
      <c r="AT107">
        <v>99340986</v>
      </c>
      <c r="AU107">
        <v>5766</v>
      </c>
      <c r="AX107">
        <v>99340986</v>
      </c>
      <c r="AY107">
        <v>6043</v>
      </c>
    </row>
    <row r="108" spans="1:51" x14ac:dyDescent="0.35">
      <c r="A108" s="16"/>
      <c r="B108" s="8" t="s">
        <v>269</v>
      </c>
      <c r="C108" s="8" t="s">
        <v>58</v>
      </c>
      <c r="D108" s="8" t="s">
        <v>111</v>
      </c>
      <c r="E108" s="8" t="s">
        <v>111</v>
      </c>
      <c r="F108" s="8" t="str">
        <f t="shared" si="8"/>
        <v>6</v>
      </c>
      <c r="G108" s="8" t="str">
        <f t="shared" si="9"/>
        <v>CR10</v>
      </c>
      <c r="H108" s="8">
        <v>5</v>
      </c>
      <c r="I108" s="8" t="s">
        <v>106</v>
      </c>
      <c r="J108" s="8" t="s">
        <v>61</v>
      </c>
      <c r="K108" s="8">
        <v>3</v>
      </c>
      <c r="L108" s="8" t="s">
        <v>91</v>
      </c>
      <c r="M108" s="8">
        <v>194</v>
      </c>
      <c r="N108" s="8">
        <v>99392029</v>
      </c>
      <c r="O108" s="17">
        <v>6960</v>
      </c>
      <c r="P108" s="8">
        <f t="shared" si="4"/>
        <v>7169</v>
      </c>
      <c r="Q108" s="8">
        <v>7260</v>
      </c>
      <c r="R108" s="8">
        <f t="shared" si="5"/>
        <v>7310</v>
      </c>
      <c r="S108" s="8">
        <f t="shared" si="6"/>
        <v>7640</v>
      </c>
      <c r="T108" s="8" t="s">
        <v>81</v>
      </c>
      <c r="U108" s="8"/>
      <c r="V108" s="8" t="s">
        <v>64</v>
      </c>
      <c r="W108" s="8" t="s">
        <v>82</v>
      </c>
      <c r="X108" s="8" t="s">
        <v>83</v>
      </c>
      <c r="Y108" s="8" t="s">
        <v>84</v>
      </c>
      <c r="Z108" s="8" t="s">
        <v>68</v>
      </c>
      <c r="AA108" s="8" t="s">
        <v>85</v>
      </c>
      <c r="AB108" s="8" t="s">
        <v>74</v>
      </c>
      <c r="AC108" s="8" t="s">
        <v>70</v>
      </c>
      <c r="AD108" s="8"/>
      <c r="AE108" s="8"/>
      <c r="AH108">
        <v>99392029</v>
      </c>
      <c r="AI108">
        <v>6782</v>
      </c>
      <c r="AJ108">
        <f>VLOOKUP(AH108,[1]CRE!$A$2:$J$949,10,FALSE)</f>
        <v>6960</v>
      </c>
      <c r="AK108" s="25">
        <f t="shared" si="7"/>
        <v>2.624594514892362E-2</v>
      </c>
      <c r="AM108">
        <v>99392029</v>
      </c>
      <c r="AN108">
        <v>7169</v>
      </c>
      <c r="AT108">
        <v>99392029</v>
      </c>
      <c r="AU108">
        <v>7310</v>
      </c>
      <c r="AX108">
        <v>99392029</v>
      </c>
      <c r="AY108">
        <v>7640</v>
      </c>
    </row>
    <row r="109" spans="1:51" x14ac:dyDescent="0.35">
      <c r="A109" s="16"/>
      <c r="B109" s="8" t="s">
        <v>270</v>
      </c>
      <c r="C109" s="8" t="s">
        <v>58</v>
      </c>
      <c r="D109" s="8" t="s">
        <v>111</v>
      </c>
      <c r="E109" s="8" t="s">
        <v>111</v>
      </c>
      <c r="F109" s="8" t="str">
        <f t="shared" si="8"/>
        <v>6</v>
      </c>
      <c r="G109" s="8" t="str">
        <f t="shared" si="9"/>
        <v>CR10</v>
      </c>
      <c r="H109" s="8">
        <v>5</v>
      </c>
      <c r="I109" s="8" t="s">
        <v>106</v>
      </c>
      <c r="J109" s="8" t="s">
        <v>61</v>
      </c>
      <c r="K109" s="8">
        <v>3</v>
      </c>
      <c r="L109" s="8" t="s">
        <v>91</v>
      </c>
      <c r="M109" s="8">
        <v>194</v>
      </c>
      <c r="N109" s="8">
        <v>99391974</v>
      </c>
      <c r="O109" s="17">
        <v>6545</v>
      </c>
      <c r="P109" s="8">
        <f t="shared" si="4"/>
        <v>6741</v>
      </c>
      <c r="Q109" s="8">
        <v>6943</v>
      </c>
      <c r="R109" s="8">
        <f t="shared" si="5"/>
        <v>6957</v>
      </c>
      <c r="S109" s="8">
        <f t="shared" si="6"/>
        <v>7266</v>
      </c>
      <c r="T109" s="8" t="s">
        <v>81</v>
      </c>
      <c r="U109" s="8"/>
      <c r="V109" s="8" t="s">
        <v>64</v>
      </c>
      <c r="W109" s="8" t="s">
        <v>82</v>
      </c>
      <c r="X109" s="8" t="s">
        <v>83</v>
      </c>
      <c r="Y109" s="8" t="s">
        <v>84</v>
      </c>
      <c r="Z109" s="8" t="s">
        <v>68</v>
      </c>
      <c r="AA109" s="8" t="s">
        <v>85</v>
      </c>
      <c r="AB109" s="8" t="s">
        <v>74</v>
      </c>
      <c r="AC109" s="8" t="s">
        <v>71</v>
      </c>
      <c r="AD109" s="8"/>
      <c r="AE109" s="8"/>
      <c r="AH109">
        <v>99391974</v>
      </c>
      <c r="AI109">
        <v>6387</v>
      </c>
      <c r="AJ109">
        <f>VLOOKUP(AH109,[1]CRE!$A$2:$J$949,10,FALSE)</f>
        <v>6545</v>
      </c>
      <c r="AK109" s="25">
        <f t="shared" si="7"/>
        <v>2.4737748551745733E-2</v>
      </c>
      <c r="AM109">
        <v>99391974</v>
      </c>
      <c r="AN109">
        <v>6741</v>
      </c>
      <c r="AT109">
        <v>99391974</v>
      </c>
      <c r="AU109">
        <v>6957</v>
      </c>
      <c r="AX109">
        <v>99391974</v>
      </c>
      <c r="AY109">
        <v>7266</v>
      </c>
    </row>
    <row r="110" spans="1:51" x14ac:dyDescent="0.35">
      <c r="A110" s="16"/>
      <c r="B110" s="8" t="s">
        <v>271</v>
      </c>
      <c r="C110" s="8" t="s">
        <v>58</v>
      </c>
      <c r="D110" s="8" t="s">
        <v>111</v>
      </c>
      <c r="E110" s="8" t="s">
        <v>111</v>
      </c>
      <c r="F110" s="8" t="str">
        <f t="shared" si="8"/>
        <v>6</v>
      </c>
      <c r="G110" s="8" t="str">
        <f t="shared" si="9"/>
        <v>CR10</v>
      </c>
      <c r="H110" s="8">
        <v>5</v>
      </c>
      <c r="I110" s="8" t="s">
        <v>106</v>
      </c>
      <c r="J110" s="8" t="s">
        <v>61</v>
      </c>
      <c r="K110" s="8">
        <v>3</v>
      </c>
      <c r="L110" s="8" t="s">
        <v>94</v>
      </c>
      <c r="M110" s="8">
        <v>194</v>
      </c>
      <c r="N110" s="8">
        <v>99076179</v>
      </c>
      <c r="O110" s="17">
        <v>6960</v>
      </c>
      <c r="P110" s="8">
        <f t="shared" si="4"/>
        <v>7169</v>
      </c>
      <c r="Q110" s="8">
        <v>7260</v>
      </c>
      <c r="R110" s="8">
        <f t="shared" si="5"/>
        <v>7310</v>
      </c>
      <c r="S110" s="8">
        <f t="shared" si="6"/>
        <v>7640</v>
      </c>
      <c r="T110" s="8" t="s">
        <v>81</v>
      </c>
      <c r="U110" s="8"/>
      <c r="V110" s="8" t="s">
        <v>64</v>
      </c>
      <c r="W110" s="8" t="s">
        <v>82</v>
      </c>
      <c r="X110" s="8" t="s">
        <v>83</v>
      </c>
      <c r="Y110" s="8" t="s">
        <v>84</v>
      </c>
      <c r="Z110" s="8" t="s">
        <v>68</v>
      </c>
      <c r="AA110" s="8" t="s">
        <v>85</v>
      </c>
      <c r="AB110" s="8" t="s">
        <v>74</v>
      </c>
      <c r="AC110" s="8" t="s">
        <v>70</v>
      </c>
      <c r="AD110" s="8"/>
      <c r="AE110" s="8"/>
      <c r="AH110">
        <v>99076179</v>
      </c>
      <c r="AI110">
        <v>6782</v>
      </c>
      <c r="AJ110">
        <f>VLOOKUP(AH110,[1]CRE!$A$2:$J$949,10,FALSE)</f>
        <v>6960</v>
      </c>
      <c r="AK110" s="25">
        <f t="shared" si="7"/>
        <v>2.624594514892362E-2</v>
      </c>
      <c r="AM110">
        <v>99076179</v>
      </c>
      <c r="AN110">
        <v>7169</v>
      </c>
      <c r="AT110">
        <v>99076179</v>
      </c>
      <c r="AU110">
        <v>7310</v>
      </c>
      <c r="AX110">
        <v>99076179</v>
      </c>
      <c r="AY110">
        <v>7640</v>
      </c>
    </row>
    <row r="111" spans="1:51" x14ac:dyDescent="0.35">
      <c r="A111" s="16"/>
      <c r="B111" s="8" t="s">
        <v>272</v>
      </c>
      <c r="C111" s="8" t="s">
        <v>58</v>
      </c>
      <c r="D111" s="8" t="s">
        <v>111</v>
      </c>
      <c r="E111" s="8" t="s">
        <v>111</v>
      </c>
      <c r="F111" s="8" t="str">
        <f t="shared" si="8"/>
        <v>6</v>
      </c>
      <c r="G111" s="8" t="str">
        <f t="shared" si="9"/>
        <v>CR10</v>
      </c>
      <c r="H111" s="8">
        <v>5</v>
      </c>
      <c r="I111" s="8" t="s">
        <v>106</v>
      </c>
      <c r="J111" s="8" t="s">
        <v>61</v>
      </c>
      <c r="K111" s="8">
        <v>3</v>
      </c>
      <c r="L111" s="8" t="s">
        <v>94</v>
      </c>
      <c r="M111" s="8">
        <v>194</v>
      </c>
      <c r="N111" s="8">
        <v>99076162</v>
      </c>
      <c r="O111" s="17">
        <v>6545</v>
      </c>
      <c r="P111" s="8">
        <f t="shared" si="4"/>
        <v>6741</v>
      </c>
      <c r="Q111" s="8">
        <v>6943</v>
      </c>
      <c r="R111" s="8">
        <f t="shared" si="5"/>
        <v>6957</v>
      </c>
      <c r="S111" s="8">
        <f t="shared" si="6"/>
        <v>7266</v>
      </c>
      <c r="T111" s="8" t="s">
        <v>81</v>
      </c>
      <c r="U111" s="8"/>
      <c r="V111" s="8" t="s">
        <v>64</v>
      </c>
      <c r="W111" s="8" t="s">
        <v>82</v>
      </c>
      <c r="X111" s="8" t="s">
        <v>83</v>
      </c>
      <c r="Y111" s="8" t="s">
        <v>84</v>
      </c>
      <c r="Z111" s="8" t="s">
        <v>68</v>
      </c>
      <c r="AA111" s="8" t="s">
        <v>85</v>
      </c>
      <c r="AB111" s="8" t="s">
        <v>74</v>
      </c>
      <c r="AC111" s="8" t="s">
        <v>71</v>
      </c>
      <c r="AD111" s="8"/>
      <c r="AE111" s="8"/>
      <c r="AH111">
        <v>99076162</v>
      </c>
      <c r="AI111">
        <v>6387</v>
      </c>
      <c r="AJ111">
        <f>VLOOKUP(AH111,[1]CRE!$A$2:$J$949,10,FALSE)</f>
        <v>6545</v>
      </c>
      <c r="AK111" s="25">
        <f t="shared" si="7"/>
        <v>2.4737748551745733E-2</v>
      </c>
      <c r="AM111">
        <v>99076162</v>
      </c>
      <c r="AN111">
        <v>6741</v>
      </c>
      <c r="AT111">
        <v>99076162</v>
      </c>
      <c r="AU111">
        <v>6957</v>
      </c>
      <c r="AX111">
        <v>99076162</v>
      </c>
      <c r="AY111">
        <v>7266</v>
      </c>
    </row>
    <row r="112" spans="1:51" x14ac:dyDescent="0.35">
      <c r="A112" s="16"/>
      <c r="B112" s="8" t="s">
        <v>273</v>
      </c>
      <c r="C112" s="8" t="s">
        <v>58</v>
      </c>
      <c r="D112" s="8" t="s">
        <v>116</v>
      </c>
      <c r="E112" s="8" t="s">
        <v>116</v>
      </c>
      <c r="F112" s="8" t="str">
        <f t="shared" si="8"/>
        <v>8</v>
      </c>
      <c r="G112" s="8" t="str">
        <f t="shared" si="9"/>
        <v>CR10</v>
      </c>
      <c r="H112" s="8" t="s">
        <v>117</v>
      </c>
      <c r="I112" s="8" t="s">
        <v>118</v>
      </c>
      <c r="J112" s="8" t="s">
        <v>61</v>
      </c>
      <c r="K112" s="8">
        <v>3</v>
      </c>
      <c r="L112" s="8" t="s">
        <v>91</v>
      </c>
      <c r="M112" s="8">
        <v>229</v>
      </c>
      <c r="N112" s="8">
        <v>99392032</v>
      </c>
      <c r="O112" s="17">
        <v>8313</v>
      </c>
      <c r="P112" s="8">
        <f t="shared" si="4"/>
        <v>8563</v>
      </c>
      <c r="Q112" s="8">
        <v>8696</v>
      </c>
      <c r="R112" s="8">
        <f t="shared" si="5"/>
        <v>8745</v>
      </c>
      <c r="S112" s="8">
        <f t="shared" si="6"/>
        <v>9134</v>
      </c>
      <c r="T112" s="8" t="s">
        <v>81</v>
      </c>
      <c r="U112" s="8"/>
      <c r="V112" s="8" t="s">
        <v>64</v>
      </c>
      <c r="W112" s="8" t="s">
        <v>82</v>
      </c>
      <c r="X112" s="8" t="s">
        <v>83</v>
      </c>
      <c r="Y112" s="8" t="s">
        <v>84</v>
      </c>
      <c r="Z112" s="8" t="s">
        <v>68</v>
      </c>
      <c r="AA112" s="8" t="s">
        <v>85</v>
      </c>
      <c r="AB112" s="8" t="s">
        <v>74</v>
      </c>
      <c r="AC112" s="8" t="s">
        <v>70</v>
      </c>
      <c r="AD112" s="8"/>
      <c r="AE112" s="8"/>
      <c r="AH112">
        <v>99392032</v>
      </c>
      <c r="AI112">
        <v>8103</v>
      </c>
      <c r="AJ112">
        <f>VLOOKUP(AH112,[1]CRE!$A$2:$J$949,10,FALSE)</f>
        <v>8313</v>
      </c>
      <c r="AK112" s="25">
        <f t="shared" si="7"/>
        <v>2.59163272861903E-2</v>
      </c>
      <c r="AM112">
        <v>99392032</v>
      </c>
      <c r="AN112">
        <v>8563</v>
      </c>
      <c r="AT112">
        <v>99392032</v>
      </c>
      <c r="AU112">
        <v>8745</v>
      </c>
      <c r="AX112">
        <v>99392032</v>
      </c>
      <c r="AY112">
        <v>9134</v>
      </c>
    </row>
    <row r="113" spans="1:51" x14ac:dyDescent="0.35">
      <c r="A113" s="16"/>
      <c r="B113" s="8" t="s">
        <v>274</v>
      </c>
      <c r="C113" s="8" t="s">
        <v>58</v>
      </c>
      <c r="D113" s="8" t="s">
        <v>116</v>
      </c>
      <c r="E113" s="8" t="s">
        <v>116</v>
      </c>
      <c r="F113" s="8" t="str">
        <f t="shared" si="8"/>
        <v>8</v>
      </c>
      <c r="G113" s="8" t="str">
        <f t="shared" si="9"/>
        <v>CR10</v>
      </c>
      <c r="H113" s="8" t="s">
        <v>117</v>
      </c>
      <c r="I113" s="8" t="s">
        <v>118</v>
      </c>
      <c r="J113" s="8" t="s">
        <v>61</v>
      </c>
      <c r="K113" s="8">
        <v>3</v>
      </c>
      <c r="L113" s="8" t="s">
        <v>91</v>
      </c>
      <c r="M113" s="8">
        <v>229</v>
      </c>
      <c r="N113" s="8">
        <v>99391976</v>
      </c>
      <c r="O113" s="17">
        <v>7898</v>
      </c>
      <c r="P113" s="8">
        <f t="shared" si="4"/>
        <v>8135</v>
      </c>
      <c r="Q113" s="8">
        <v>8379</v>
      </c>
      <c r="R113" s="8">
        <f t="shared" si="5"/>
        <v>8392</v>
      </c>
      <c r="S113" s="8">
        <f t="shared" si="6"/>
        <v>8760</v>
      </c>
      <c r="T113" s="8" t="s">
        <v>81</v>
      </c>
      <c r="U113" s="8"/>
      <c r="V113" s="8" t="s">
        <v>64</v>
      </c>
      <c r="W113" s="8" t="s">
        <v>82</v>
      </c>
      <c r="X113" s="8" t="s">
        <v>83</v>
      </c>
      <c r="Y113" s="8" t="s">
        <v>84</v>
      </c>
      <c r="Z113" s="8" t="s">
        <v>68</v>
      </c>
      <c r="AA113" s="8" t="s">
        <v>85</v>
      </c>
      <c r="AB113" s="8" t="s">
        <v>74</v>
      </c>
      <c r="AC113" s="8" t="s">
        <v>71</v>
      </c>
      <c r="AD113" s="8"/>
      <c r="AE113" s="8"/>
      <c r="AH113">
        <v>99391976</v>
      </c>
      <c r="AI113">
        <v>7708</v>
      </c>
      <c r="AJ113">
        <f>VLOOKUP(AH113,[1]CRE!$A$2:$J$949,10,FALSE)</f>
        <v>7898</v>
      </c>
      <c r="AK113" s="25">
        <f t="shared" si="7"/>
        <v>2.4649714582252204E-2</v>
      </c>
      <c r="AM113">
        <v>99391976</v>
      </c>
      <c r="AN113">
        <v>8135</v>
      </c>
      <c r="AT113">
        <v>99391976</v>
      </c>
      <c r="AU113">
        <v>8392</v>
      </c>
      <c r="AX113">
        <v>99391976</v>
      </c>
      <c r="AY113">
        <v>8760</v>
      </c>
    </row>
    <row r="114" spans="1:51" x14ac:dyDescent="0.35">
      <c r="A114" s="16"/>
      <c r="B114" s="8" t="s">
        <v>275</v>
      </c>
      <c r="C114" s="8" t="s">
        <v>58</v>
      </c>
      <c r="D114" s="8" t="s">
        <v>116</v>
      </c>
      <c r="E114" s="8" t="s">
        <v>116</v>
      </c>
      <c r="F114" s="8" t="str">
        <f t="shared" si="8"/>
        <v>8</v>
      </c>
      <c r="G114" s="8" t="str">
        <f t="shared" si="9"/>
        <v>CR10</v>
      </c>
      <c r="H114" s="8" t="s">
        <v>117</v>
      </c>
      <c r="I114" s="8" t="s">
        <v>118</v>
      </c>
      <c r="J114" s="8" t="s">
        <v>61</v>
      </c>
      <c r="K114" s="8">
        <v>3</v>
      </c>
      <c r="L114" s="8" t="s">
        <v>94</v>
      </c>
      <c r="M114" s="8">
        <v>229</v>
      </c>
      <c r="N114" s="8">
        <v>99076180</v>
      </c>
      <c r="O114" s="17">
        <v>8313</v>
      </c>
      <c r="P114" s="8">
        <f t="shared" si="4"/>
        <v>8563</v>
      </c>
      <c r="Q114" s="8">
        <v>8696</v>
      </c>
      <c r="R114" s="8">
        <f t="shared" si="5"/>
        <v>8745</v>
      </c>
      <c r="S114" s="8">
        <f t="shared" si="6"/>
        <v>9134</v>
      </c>
      <c r="T114" s="8" t="s">
        <v>81</v>
      </c>
      <c r="U114" s="8"/>
      <c r="V114" s="8" t="s">
        <v>64</v>
      </c>
      <c r="W114" s="8" t="s">
        <v>82</v>
      </c>
      <c r="X114" s="8" t="s">
        <v>83</v>
      </c>
      <c r="Y114" s="8" t="s">
        <v>84</v>
      </c>
      <c r="Z114" s="8" t="s">
        <v>68</v>
      </c>
      <c r="AA114" s="8" t="s">
        <v>85</v>
      </c>
      <c r="AB114" s="8" t="s">
        <v>74</v>
      </c>
      <c r="AC114" s="8" t="s">
        <v>70</v>
      </c>
      <c r="AD114" s="8"/>
      <c r="AE114" s="8"/>
      <c r="AH114">
        <v>99076180</v>
      </c>
      <c r="AI114">
        <v>8103</v>
      </c>
      <c r="AJ114">
        <f>VLOOKUP(AH114,[1]CRE!$A$2:$J$949,10,FALSE)</f>
        <v>8313</v>
      </c>
      <c r="AK114" s="25">
        <f t="shared" si="7"/>
        <v>2.59163272861903E-2</v>
      </c>
      <c r="AM114">
        <v>99076180</v>
      </c>
      <c r="AN114">
        <v>8563</v>
      </c>
      <c r="AT114">
        <v>99076180</v>
      </c>
      <c r="AU114">
        <v>8745</v>
      </c>
      <c r="AX114">
        <v>99076180</v>
      </c>
      <c r="AY114">
        <v>9134</v>
      </c>
    </row>
    <row r="115" spans="1:51" x14ac:dyDescent="0.35">
      <c r="A115" s="16"/>
      <c r="B115" s="8" t="s">
        <v>276</v>
      </c>
      <c r="C115" s="8" t="s">
        <v>58</v>
      </c>
      <c r="D115" s="8" t="s">
        <v>116</v>
      </c>
      <c r="E115" s="8" t="s">
        <v>116</v>
      </c>
      <c r="F115" s="8" t="str">
        <f t="shared" si="8"/>
        <v>8</v>
      </c>
      <c r="G115" s="8" t="str">
        <f t="shared" si="9"/>
        <v>CR10</v>
      </c>
      <c r="H115" s="8" t="s">
        <v>117</v>
      </c>
      <c r="I115" s="8" t="s">
        <v>118</v>
      </c>
      <c r="J115" s="8" t="s">
        <v>61</v>
      </c>
      <c r="K115" s="8">
        <v>3</v>
      </c>
      <c r="L115" s="8" t="s">
        <v>94</v>
      </c>
      <c r="M115" s="8">
        <v>229</v>
      </c>
      <c r="N115" s="8">
        <v>99076173</v>
      </c>
      <c r="O115" s="17">
        <v>7898</v>
      </c>
      <c r="P115" s="8">
        <f t="shared" si="4"/>
        <v>8135</v>
      </c>
      <c r="Q115" s="8">
        <v>8379</v>
      </c>
      <c r="R115" s="8">
        <f t="shared" si="5"/>
        <v>8392</v>
      </c>
      <c r="S115" s="8">
        <f t="shared" si="6"/>
        <v>8760</v>
      </c>
      <c r="T115" s="8" t="s">
        <v>81</v>
      </c>
      <c r="U115" s="8"/>
      <c r="V115" s="8" t="s">
        <v>64</v>
      </c>
      <c r="W115" s="8" t="s">
        <v>82</v>
      </c>
      <c r="X115" s="8" t="s">
        <v>83</v>
      </c>
      <c r="Y115" s="8" t="s">
        <v>84</v>
      </c>
      <c r="Z115" s="8" t="s">
        <v>68</v>
      </c>
      <c r="AA115" s="8" t="s">
        <v>85</v>
      </c>
      <c r="AB115" s="8" t="s">
        <v>74</v>
      </c>
      <c r="AC115" s="8" t="s">
        <v>71</v>
      </c>
      <c r="AD115" s="8"/>
      <c r="AE115" s="8"/>
      <c r="AH115">
        <v>99076173</v>
      </c>
      <c r="AI115">
        <v>7708</v>
      </c>
      <c r="AJ115">
        <f>VLOOKUP(AH115,[1]CRE!$A$2:$J$949,10,FALSE)</f>
        <v>7898</v>
      </c>
      <c r="AK115" s="25">
        <f t="shared" si="7"/>
        <v>2.4649714582252204E-2</v>
      </c>
      <c r="AM115">
        <v>99076173</v>
      </c>
      <c r="AN115">
        <v>8135</v>
      </c>
      <c r="AT115">
        <v>99076173</v>
      </c>
      <c r="AU115">
        <v>8392</v>
      </c>
      <c r="AX115">
        <v>99076173</v>
      </c>
      <c r="AY115">
        <v>8760</v>
      </c>
    </row>
    <row r="116" spans="1:51" x14ac:dyDescent="0.35">
      <c r="A116" s="16"/>
      <c r="B116" s="8" t="s">
        <v>277</v>
      </c>
      <c r="C116" s="8" t="s">
        <v>58</v>
      </c>
      <c r="D116" s="8" t="s">
        <v>123</v>
      </c>
      <c r="E116" s="8" t="s">
        <v>123</v>
      </c>
      <c r="F116" s="8" t="str">
        <f>RIGHT(E116,2)</f>
        <v>10</v>
      </c>
      <c r="G116" s="8" t="str">
        <f t="shared" si="9"/>
        <v>CR10</v>
      </c>
      <c r="H116" s="8" t="s">
        <v>117</v>
      </c>
      <c r="I116" s="8" t="s">
        <v>118</v>
      </c>
      <c r="J116" s="8" t="s">
        <v>61</v>
      </c>
      <c r="K116" s="8">
        <v>3</v>
      </c>
      <c r="L116" s="8" t="s">
        <v>91</v>
      </c>
      <c r="M116" s="8">
        <v>234</v>
      </c>
      <c r="N116" s="8">
        <v>99392045</v>
      </c>
      <c r="O116" s="17">
        <v>8945</v>
      </c>
      <c r="P116" s="8">
        <f t="shared" si="4"/>
        <v>9214</v>
      </c>
      <c r="Q116" s="8">
        <v>9366</v>
      </c>
      <c r="R116" s="8">
        <f t="shared" si="5"/>
        <v>9442</v>
      </c>
      <c r="S116" s="8">
        <f t="shared" si="6"/>
        <v>9894</v>
      </c>
      <c r="T116" s="8" t="s">
        <v>81</v>
      </c>
      <c r="U116" s="8"/>
      <c r="V116" s="8" t="s">
        <v>64</v>
      </c>
      <c r="W116" s="8" t="s">
        <v>82</v>
      </c>
      <c r="X116" s="8" t="s">
        <v>83</v>
      </c>
      <c r="Y116" s="8" t="s">
        <v>84</v>
      </c>
      <c r="Z116" s="8" t="s">
        <v>68</v>
      </c>
      <c r="AA116" s="8" t="s">
        <v>85</v>
      </c>
      <c r="AB116" s="8" t="s">
        <v>77</v>
      </c>
      <c r="AC116" s="8" t="s">
        <v>70</v>
      </c>
      <c r="AD116" s="8"/>
      <c r="AE116" s="8"/>
      <c r="AH116">
        <v>99392045</v>
      </c>
      <c r="AI116">
        <v>8716</v>
      </c>
      <c r="AJ116">
        <f>VLOOKUP(AH116,[1]CRE!$A$2:$J$949,10,FALSE)</f>
        <v>8945</v>
      </c>
      <c r="AK116" s="25">
        <f t="shared" si="7"/>
        <v>2.6273519963285911E-2</v>
      </c>
      <c r="AM116">
        <v>99392045</v>
      </c>
      <c r="AN116">
        <v>9214</v>
      </c>
      <c r="AT116">
        <v>99392045</v>
      </c>
      <c r="AU116">
        <v>9442</v>
      </c>
      <c r="AX116">
        <v>99392045</v>
      </c>
      <c r="AY116">
        <v>9894</v>
      </c>
    </row>
    <row r="117" spans="1:51" x14ac:dyDescent="0.35">
      <c r="A117" s="16"/>
      <c r="B117" s="8" t="s">
        <v>278</v>
      </c>
      <c r="C117" s="8" t="s">
        <v>58</v>
      </c>
      <c r="D117" s="8" t="s">
        <v>123</v>
      </c>
      <c r="E117" s="8" t="s">
        <v>123</v>
      </c>
      <c r="F117" s="8" t="str">
        <f t="shared" ref="F117:F125" si="10">RIGHT(E117,2)</f>
        <v>10</v>
      </c>
      <c r="G117" s="8" t="str">
        <f t="shared" si="9"/>
        <v>CR10</v>
      </c>
      <c r="H117" s="8" t="s">
        <v>117</v>
      </c>
      <c r="I117" s="8" t="s">
        <v>118</v>
      </c>
      <c r="J117" s="8" t="s">
        <v>61</v>
      </c>
      <c r="K117" s="8">
        <v>3</v>
      </c>
      <c r="L117" s="8" t="s">
        <v>91</v>
      </c>
      <c r="M117" s="8">
        <v>234</v>
      </c>
      <c r="N117" s="8">
        <v>99391977</v>
      </c>
      <c r="O117" s="17">
        <v>8530</v>
      </c>
      <c r="P117" s="8">
        <f t="shared" si="4"/>
        <v>8786</v>
      </c>
      <c r="Q117" s="8">
        <v>9049</v>
      </c>
      <c r="R117" s="8">
        <f t="shared" si="5"/>
        <v>9089</v>
      </c>
      <c r="S117" s="8">
        <f t="shared" si="6"/>
        <v>9520</v>
      </c>
      <c r="T117" s="8" t="s">
        <v>81</v>
      </c>
      <c r="U117" s="8"/>
      <c r="V117" s="8" t="s">
        <v>64</v>
      </c>
      <c r="W117" s="8" t="s">
        <v>82</v>
      </c>
      <c r="X117" s="8" t="s">
        <v>83</v>
      </c>
      <c r="Y117" s="8" t="s">
        <v>84</v>
      </c>
      <c r="Z117" s="8" t="s">
        <v>68</v>
      </c>
      <c r="AA117" s="8" t="s">
        <v>85</v>
      </c>
      <c r="AB117" s="8" t="s">
        <v>77</v>
      </c>
      <c r="AC117" s="8" t="s">
        <v>71</v>
      </c>
      <c r="AD117" s="8"/>
      <c r="AE117" s="8"/>
      <c r="AH117">
        <v>99391977</v>
      </c>
      <c r="AI117">
        <v>8321</v>
      </c>
      <c r="AJ117">
        <f>VLOOKUP(AH117,[1]CRE!$A$2:$J$949,10,FALSE)</f>
        <v>8530</v>
      </c>
      <c r="AK117" s="25">
        <f t="shared" si="7"/>
        <v>2.5117173416656653E-2</v>
      </c>
      <c r="AM117">
        <v>99391977</v>
      </c>
      <c r="AN117">
        <v>8786</v>
      </c>
      <c r="AT117">
        <v>99391977</v>
      </c>
      <c r="AU117">
        <v>9089</v>
      </c>
      <c r="AX117">
        <v>99391977</v>
      </c>
      <c r="AY117">
        <v>9520</v>
      </c>
    </row>
    <row r="118" spans="1:51" x14ac:dyDescent="0.35">
      <c r="A118" s="16"/>
      <c r="B118" s="8" t="s">
        <v>279</v>
      </c>
      <c r="C118" s="8" t="s">
        <v>58</v>
      </c>
      <c r="D118" s="8" t="s">
        <v>123</v>
      </c>
      <c r="E118" s="8" t="s">
        <v>123</v>
      </c>
      <c r="F118" s="8" t="str">
        <f t="shared" si="10"/>
        <v>10</v>
      </c>
      <c r="G118" s="8" t="str">
        <f t="shared" si="9"/>
        <v>CR10</v>
      </c>
      <c r="H118" s="8" t="s">
        <v>117</v>
      </c>
      <c r="I118" s="8" t="s">
        <v>118</v>
      </c>
      <c r="J118" s="8" t="s">
        <v>61</v>
      </c>
      <c r="K118" s="8">
        <v>3</v>
      </c>
      <c r="L118" s="8" t="s">
        <v>94</v>
      </c>
      <c r="M118" s="8">
        <v>234</v>
      </c>
      <c r="N118" s="8">
        <v>99076181</v>
      </c>
      <c r="O118" s="17">
        <v>8945</v>
      </c>
      <c r="P118" s="8">
        <f t="shared" si="4"/>
        <v>9214</v>
      </c>
      <c r="Q118" s="8">
        <v>9366</v>
      </c>
      <c r="R118" s="8">
        <f t="shared" si="5"/>
        <v>9442</v>
      </c>
      <c r="S118" s="8">
        <f t="shared" si="6"/>
        <v>9894</v>
      </c>
      <c r="T118" s="8" t="s">
        <v>81</v>
      </c>
      <c r="U118" s="8"/>
      <c r="V118" s="8" t="s">
        <v>64</v>
      </c>
      <c r="W118" s="8" t="s">
        <v>82</v>
      </c>
      <c r="X118" s="8" t="s">
        <v>83</v>
      </c>
      <c r="Y118" s="8" t="s">
        <v>84</v>
      </c>
      <c r="Z118" s="8" t="s">
        <v>68</v>
      </c>
      <c r="AA118" s="8" t="s">
        <v>85</v>
      </c>
      <c r="AB118" s="8" t="s">
        <v>77</v>
      </c>
      <c r="AC118" s="8" t="s">
        <v>70</v>
      </c>
      <c r="AD118" s="8"/>
      <c r="AE118" s="8"/>
      <c r="AH118">
        <v>99076181</v>
      </c>
      <c r="AI118">
        <v>8716</v>
      </c>
      <c r="AJ118">
        <f>VLOOKUP(AH118,[1]CRE!$A$2:$J$949,10,FALSE)</f>
        <v>8945</v>
      </c>
      <c r="AK118" s="25">
        <f t="shared" si="7"/>
        <v>2.6273519963285911E-2</v>
      </c>
      <c r="AM118">
        <v>99076181</v>
      </c>
      <c r="AN118">
        <v>9214</v>
      </c>
      <c r="AT118">
        <v>99076181</v>
      </c>
      <c r="AU118">
        <v>9442</v>
      </c>
      <c r="AX118">
        <v>99076181</v>
      </c>
      <c r="AY118">
        <v>9894</v>
      </c>
    </row>
    <row r="119" spans="1:51" x14ac:dyDescent="0.35">
      <c r="A119" s="16"/>
      <c r="B119" s="8" t="s">
        <v>280</v>
      </c>
      <c r="C119" s="8" t="s">
        <v>58</v>
      </c>
      <c r="D119" s="8" t="s">
        <v>123</v>
      </c>
      <c r="E119" s="8" t="s">
        <v>123</v>
      </c>
      <c r="F119" s="8" t="str">
        <f t="shared" si="10"/>
        <v>10</v>
      </c>
      <c r="G119" s="8" t="str">
        <f t="shared" si="9"/>
        <v>CR10</v>
      </c>
      <c r="H119" s="8" t="s">
        <v>117</v>
      </c>
      <c r="I119" s="8" t="s">
        <v>118</v>
      </c>
      <c r="J119" s="8" t="s">
        <v>61</v>
      </c>
      <c r="K119" s="8">
        <v>3</v>
      </c>
      <c r="L119" s="8" t="s">
        <v>94</v>
      </c>
      <c r="M119" s="8">
        <v>234</v>
      </c>
      <c r="N119" s="8">
        <v>99076174</v>
      </c>
      <c r="O119" s="17">
        <v>8530</v>
      </c>
      <c r="P119" s="8">
        <f t="shared" si="4"/>
        <v>8786</v>
      </c>
      <c r="Q119" s="8">
        <v>9049</v>
      </c>
      <c r="R119" s="8">
        <f t="shared" si="5"/>
        <v>9089</v>
      </c>
      <c r="S119" s="8">
        <f t="shared" si="6"/>
        <v>9520</v>
      </c>
      <c r="T119" s="8" t="s">
        <v>81</v>
      </c>
      <c r="U119" s="8"/>
      <c r="V119" s="8" t="s">
        <v>64</v>
      </c>
      <c r="W119" s="8" t="s">
        <v>82</v>
      </c>
      <c r="X119" s="8" t="s">
        <v>83</v>
      </c>
      <c r="Y119" s="8" t="s">
        <v>84</v>
      </c>
      <c r="Z119" s="8" t="s">
        <v>68</v>
      </c>
      <c r="AA119" s="8" t="s">
        <v>85</v>
      </c>
      <c r="AB119" s="8" t="s">
        <v>77</v>
      </c>
      <c r="AC119" s="8" t="s">
        <v>71</v>
      </c>
      <c r="AD119" s="8"/>
      <c r="AE119" s="8"/>
      <c r="AH119">
        <v>99076174</v>
      </c>
      <c r="AI119">
        <v>8321</v>
      </c>
      <c r="AJ119">
        <f>VLOOKUP(AH119,[1]CRE!$A$2:$J$949,10,FALSE)</f>
        <v>8530</v>
      </c>
      <c r="AK119" s="25">
        <f t="shared" si="7"/>
        <v>2.5117173416656653E-2</v>
      </c>
      <c r="AM119">
        <v>99076174</v>
      </c>
      <c r="AN119">
        <v>8786</v>
      </c>
      <c r="AT119">
        <v>99076174</v>
      </c>
      <c r="AU119">
        <v>9089</v>
      </c>
      <c r="AX119">
        <v>99076174</v>
      </c>
      <c r="AY119">
        <v>9520</v>
      </c>
    </row>
    <row r="120" spans="1:51" x14ac:dyDescent="0.35">
      <c r="A120" s="16"/>
      <c r="B120" s="8" t="s">
        <v>281</v>
      </c>
      <c r="C120" s="8" t="s">
        <v>58</v>
      </c>
      <c r="D120" s="8" t="s">
        <v>128</v>
      </c>
      <c r="E120" s="8" t="s">
        <v>128</v>
      </c>
      <c r="F120" s="8" t="str">
        <f t="shared" si="10"/>
        <v>12</v>
      </c>
      <c r="G120" s="8" t="str">
        <f t="shared" si="9"/>
        <v>CR10</v>
      </c>
      <c r="H120" s="8">
        <v>10</v>
      </c>
      <c r="I120" s="8" t="s">
        <v>118</v>
      </c>
      <c r="J120" s="8" t="s">
        <v>61</v>
      </c>
      <c r="K120" s="8">
        <v>3</v>
      </c>
      <c r="L120" s="8" t="s">
        <v>94</v>
      </c>
      <c r="M120" s="8">
        <v>247</v>
      </c>
      <c r="N120" s="8">
        <v>99076182</v>
      </c>
      <c r="O120" s="17">
        <v>9865</v>
      </c>
      <c r="P120" s="8">
        <f t="shared" si="4"/>
        <v>10161</v>
      </c>
      <c r="Q120" s="8">
        <v>10343</v>
      </c>
      <c r="R120" s="8">
        <f t="shared" si="5"/>
        <v>10412</v>
      </c>
      <c r="S120" s="8">
        <f t="shared" si="6"/>
        <v>10898</v>
      </c>
      <c r="T120" s="8" t="s">
        <v>81</v>
      </c>
      <c r="U120" s="8"/>
      <c r="V120" s="8" t="s">
        <v>64</v>
      </c>
      <c r="W120" s="8" t="s">
        <v>82</v>
      </c>
      <c r="X120" s="8" t="s">
        <v>83</v>
      </c>
      <c r="Y120" s="8" t="s">
        <v>84</v>
      </c>
      <c r="Z120" s="8" t="s">
        <v>68</v>
      </c>
      <c r="AA120" s="8" t="s">
        <v>85</v>
      </c>
      <c r="AB120" s="8" t="s">
        <v>77</v>
      </c>
      <c r="AC120" s="8" t="s">
        <v>70</v>
      </c>
      <c r="AD120" s="8"/>
      <c r="AE120" s="8"/>
      <c r="AH120">
        <v>99076182</v>
      </c>
      <c r="AI120">
        <v>9615</v>
      </c>
      <c r="AJ120">
        <f>VLOOKUP(AH120,[1]CRE!$A$2:$J$949,10,FALSE)</f>
        <v>9865</v>
      </c>
      <c r="AK120" s="25">
        <f t="shared" si="7"/>
        <v>2.6001040041601663E-2</v>
      </c>
      <c r="AM120">
        <v>99076182</v>
      </c>
      <c r="AN120">
        <v>10161</v>
      </c>
      <c r="AT120">
        <v>99076182</v>
      </c>
      <c r="AU120">
        <v>10412</v>
      </c>
      <c r="AX120">
        <v>99076182</v>
      </c>
      <c r="AY120">
        <v>10898</v>
      </c>
    </row>
    <row r="121" spans="1:51" x14ac:dyDescent="0.35">
      <c r="A121" s="16"/>
      <c r="B121" s="8" t="s">
        <v>282</v>
      </c>
      <c r="C121" s="8" t="s">
        <v>58</v>
      </c>
      <c r="D121" s="8" t="s">
        <v>128</v>
      </c>
      <c r="E121" s="8" t="s">
        <v>128</v>
      </c>
      <c r="F121" s="8" t="str">
        <f t="shared" si="10"/>
        <v>12</v>
      </c>
      <c r="G121" s="8" t="str">
        <f t="shared" si="9"/>
        <v>CR10</v>
      </c>
      <c r="H121" s="8">
        <v>10</v>
      </c>
      <c r="I121" s="8" t="s">
        <v>118</v>
      </c>
      <c r="J121" s="8" t="s">
        <v>61</v>
      </c>
      <c r="K121" s="8">
        <v>3</v>
      </c>
      <c r="L121" s="8" t="s">
        <v>94</v>
      </c>
      <c r="M121" s="8">
        <v>247</v>
      </c>
      <c r="N121" s="8">
        <v>99076175</v>
      </c>
      <c r="O121" s="17">
        <v>9450</v>
      </c>
      <c r="P121" s="8">
        <f t="shared" si="4"/>
        <v>9733</v>
      </c>
      <c r="Q121" s="8">
        <v>10026</v>
      </c>
      <c r="R121" s="8">
        <f t="shared" si="5"/>
        <v>10059</v>
      </c>
      <c r="S121" s="8">
        <f t="shared" si="6"/>
        <v>10524</v>
      </c>
      <c r="T121" s="8" t="s">
        <v>81</v>
      </c>
      <c r="U121" s="8"/>
      <c r="V121" s="8" t="s">
        <v>64</v>
      </c>
      <c r="W121" s="8" t="s">
        <v>82</v>
      </c>
      <c r="X121" s="8" t="s">
        <v>83</v>
      </c>
      <c r="Y121" s="8" t="s">
        <v>84</v>
      </c>
      <c r="Z121" s="8" t="s">
        <v>68</v>
      </c>
      <c r="AA121" s="8" t="s">
        <v>85</v>
      </c>
      <c r="AB121" s="8" t="s">
        <v>77</v>
      </c>
      <c r="AC121" s="8" t="s">
        <v>71</v>
      </c>
      <c r="AD121" s="8"/>
      <c r="AE121" s="8"/>
      <c r="AH121">
        <v>99076175</v>
      </c>
      <c r="AI121">
        <v>9220</v>
      </c>
      <c r="AJ121">
        <f>VLOOKUP(AH121,[1]CRE!$A$2:$J$949,10,FALSE)</f>
        <v>9450</v>
      </c>
      <c r="AK121" s="25">
        <f t="shared" si="7"/>
        <v>2.4945770065075923E-2</v>
      </c>
      <c r="AM121">
        <v>99076175</v>
      </c>
      <c r="AN121">
        <v>9733</v>
      </c>
      <c r="AT121">
        <v>99076175</v>
      </c>
      <c r="AU121">
        <v>10059</v>
      </c>
      <c r="AX121">
        <v>99076175</v>
      </c>
      <c r="AY121">
        <v>10524</v>
      </c>
    </row>
    <row r="122" spans="1:51" x14ac:dyDescent="0.35">
      <c r="A122" s="16"/>
      <c r="B122" s="8" t="s">
        <v>283</v>
      </c>
      <c r="C122" s="8" t="s">
        <v>58</v>
      </c>
      <c r="D122" s="8" t="s">
        <v>131</v>
      </c>
      <c r="E122" s="8" t="s">
        <v>131</v>
      </c>
      <c r="F122" s="8" t="str">
        <f t="shared" si="10"/>
        <v>14</v>
      </c>
      <c r="G122" s="8" t="str">
        <f t="shared" si="9"/>
        <v>CR10</v>
      </c>
      <c r="H122" s="8">
        <v>15</v>
      </c>
      <c r="I122" s="8" t="s">
        <v>132</v>
      </c>
      <c r="J122" s="8" t="s">
        <v>61</v>
      </c>
      <c r="K122" s="8">
        <v>3</v>
      </c>
      <c r="L122" s="8" t="s">
        <v>94</v>
      </c>
      <c r="M122" s="17">
        <v>498</v>
      </c>
      <c r="N122" s="8">
        <v>99076382</v>
      </c>
      <c r="O122" s="17">
        <v>11336</v>
      </c>
      <c r="P122" s="8">
        <f t="shared" si="4"/>
        <v>11676</v>
      </c>
      <c r="Q122" s="8">
        <v>11903</v>
      </c>
      <c r="R122" s="8">
        <f t="shared" si="5"/>
        <v>11839</v>
      </c>
      <c r="S122" s="8">
        <f t="shared" si="6"/>
        <v>12351</v>
      </c>
      <c r="T122" s="8" t="s">
        <v>81</v>
      </c>
      <c r="U122" s="8"/>
      <c r="V122" s="8" t="s">
        <v>64</v>
      </c>
      <c r="W122" s="8" t="s">
        <v>82</v>
      </c>
      <c r="X122" s="8" t="s">
        <v>83</v>
      </c>
      <c r="Y122" s="8" t="s">
        <v>84</v>
      </c>
      <c r="Z122" s="8" t="s">
        <v>68</v>
      </c>
      <c r="AA122" s="8" t="s">
        <v>85</v>
      </c>
      <c r="AB122" s="8" t="s">
        <v>77</v>
      </c>
      <c r="AC122" s="8" t="s">
        <v>70</v>
      </c>
      <c r="AD122" s="8"/>
      <c r="AE122" s="8"/>
      <c r="AH122">
        <v>99076382</v>
      </c>
      <c r="AI122">
        <v>11055</v>
      </c>
      <c r="AJ122">
        <f>VLOOKUP(AH122,[1]CRE!$A$2:$J$949,10,FALSE)</f>
        <v>11336</v>
      </c>
      <c r="AK122" s="25">
        <f t="shared" si="7"/>
        <v>2.5418362731795568E-2</v>
      </c>
      <c r="AM122">
        <v>99076382</v>
      </c>
      <c r="AN122">
        <v>11676</v>
      </c>
      <c r="AT122">
        <v>99076382</v>
      </c>
      <c r="AU122">
        <v>11839</v>
      </c>
      <c r="AX122">
        <v>99076382</v>
      </c>
      <c r="AY122">
        <v>12351</v>
      </c>
    </row>
    <row r="123" spans="1:51" x14ac:dyDescent="0.35">
      <c r="A123" s="16"/>
      <c r="B123" s="8" t="s">
        <v>284</v>
      </c>
      <c r="C123" s="8" t="s">
        <v>58</v>
      </c>
      <c r="D123" s="8" t="s">
        <v>131</v>
      </c>
      <c r="E123" s="8" t="s">
        <v>131</v>
      </c>
      <c r="F123" s="8" t="str">
        <f t="shared" si="10"/>
        <v>14</v>
      </c>
      <c r="G123" s="8" t="str">
        <f t="shared" si="9"/>
        <v>CR10</v>
      </c>
      <c r="H123" s="8">
        <v>15</v>
      </c>
      <c r="I123" s="8" t="s">
        <v>132</v>
      </c>
      <c r="J123" s="8" t="s">
        <v>61</v>
      </c>
      <c r="K123" s="8">
        <v>3</v>
      </c>
      <c r="L123" s="8" t="s">
        <v>94</v>
      </c>
      <c r="M123" s="17">
        <v>498</v>
      </c>
      <c r="N123" s="8">
        <v>99076379</v>
      </c>
      <c r="O123" s="17">
        <v>10921</v>
      </c>
      <c r="P123" s="8">
        <f t="shared" si="4"/>
        <v>11248</v>
      </c>
      <c r="Q123" s="8">
        <v>11586</v>
      </c>
      <c r="R123" s="8">
        <f t="shared" si="5"/>
        <v>11486</v>
      </c>
      <c r="S123" s="8">
        <f t="shared" si="6"/>
        <v>11977</v>
      </c>
      <c r="T123" s="8" t="s">
        <v>81</v>
      </c>
      <c r="U123" s="8"/>
      <c r="V123" s="8" t="s">
        <v>64</v>
      </c>
      <c r="W123" s="8" t="s">
        <v>82</v>
      </c>
      <c r="X123" s="8" t="s">
        <v>83</v>
      </c>
      <c r="Y123" s="8" t="s">
        <v>84</v>
      </c>
      <c r="Z123" s="8" t="s">
        <v>68</v>
      </c>
      <c r="AA123" s="8" t="s">
        <v>85</v>
      </c>
      <c r="AB123" s="8" t="s">
        <v>77</v>
      </c>
      <c r="AC123" s="8" t="s">
        <v>71</v>
      </c>
      <c r="AD123" s="8"/>
      <c r="AE123" s="8"/>
      <c r="AH123">
        <v>99076379</v>
      </c>
      <c r="AI123">
        <v>10660</v>
      </c>
      <c r="AJ123">
        <f>VLOOKUP(AH123,[1]CRE!$A$2:$J$949,10,FALSE)</f>
        <v>10921</v>
      </c>
      <c r="AK123" s="25">
        <f t="shared" si="7"/>
        <v>2.448405253283302E-2</v>
      </c>
      <c r="AM123">
        <v>99076379</v>
      </c>
      <c r="AN123">
        <v>11248</v>
      </c>
      <c r="AT123">
        <v>99076379</v>
      </c>
      <c r="AU123">
        <v>11486</v>
      </c>
      <c r="AX123">
        <v>99076379</v>
      </c>
      <c r="AY123">
        <v>11977</v>
      </c>
    </row>
    <row r="124" spans="1:51" x14ac:dyDescent="0.35">
      <c r="A124" s="16"/>
      <c r="B124" s="8" t="s">
        <v>285</v>
      </c>
      <c r="C124" s="8" t="s">
        <v>58</v>
      </c>
      <c r="D124" s="8" t="s">
        <v>135</v>
      </c>
      <c r="E124" s="8" t="s">
        <v>135</v>
      </c>
      <c r="F124" s="8" t="str">
        <f t="shared" si="10"/>
        <v>17</v>
      </c>
      <c r="G124" s="8" t="str">
        <f t="shared" si="9"/>
        <v>CR10</v>
      </c>
      <c r="H124" s="8">
        <v>15</v>
      </c>
      <c r="I124" s="8" t="s">
        <v>132</v>
      </c>
      <c r="J124" s="8" t="s">
        <v>61</v>
      </c>
      <c r="K124" s="8">
        <v>3</v>
      </c>
      <c r="L124" s="8" t="s">
        <v>94</v>
      </c>
      <c r="M124" s="17">
        <v>513</v>
      </c>
      <c r="N124" s="8">
        <v>99076383</v>
      </c>
      <c r="O124" s="17">
        <v>12070</v>
      </c>
      <c r="P124" s="8">
        <f t="shared" si="4"/>
        <v>12433</v>
      </c>
      <c r="Q124" s="8">
        <v>12682</v>
      </c>
      <c r="R124" s="8">
        <f t="shared" si="5"/>
        <v>12649</v>
      </c>
      <c r="S124" s="8">
        <f t="shared" si="6"/>
        <v>13234</v>
      </c>
      <c r="T124" s="8" t="s">
        <v>81</v>
      </c>
      <c r="U124" s="8"/>
      <c r="V124" s="8" t="s">
        <v>64</v>
      </c>
      <c r="W124" s="8" t="s">
        <v>82</v>
      </c>
      <c r="X124" s="8" t="s">
        <v>83</v>
      </c>
      <c r="Y124" s="8" t="s">
        <v>84</v>
      </c>
      <c r="Z124" s="8" t="s">
        <v>68</v>
      </c>
      <c r="AA124" s="8" t="s">
        <v>85</v>
      </c>
      <c r="AB124" s="8" t="s">
        <v>136</v>
      </c>
      <c r="AC124" s="8" t="s">
        <v>70</v>
      </c>
      <c r="AD124" s="8"/>
      <c r="AE124" s="8"/>
      <c r="AH124">
        <v>99076383</v>
      </c>
      <c r="AI124">
        <v>11768</v>
      </c>
      <c r="AJ124">
        <f>VLOOKUP(AH124,[1]CRE!$A$2:$J$949,10,FALSE)</f>
        <v>12070</v>
      </c>
      <c r="AK124" s="25">
        <f t="shared" si="7"/>
        <v>2.5662814411964649E-2</v>
      </c>
      <c r="AM124">
        <v>99076383</v>
      </c>
      <c r="AN124">
        <v>12433</v>
      </c>
      <c r="AT124">
        <v>99076383</v>
      </c>
      <c r="AU124">
        <v>12649</v>
      </c>
      <c r="AX124">
        <v>99076383</v>
      </c>
      <c r="AY124">
        <v>13234</v>
      </c>
    </row>
    <row r="125" spans="1:51" x14ac:dyDescent="0.35">
      <c r="A125" s="16"/>
      <c r="B125" s="8" t="s">
        <v>286</v>
      </c>
      <c r="C125" s="8" t="s">
        <v>58</v>
      </c>
      <c r="D125" s="8" t="s">
        <v>135</v>
      </c>
      <c r="E125" s="8" t="s">
        <v>135</v>
      </c>
      <c r="F125" s="8" t="str">
        <f t="shared" si="10"/>
        <v>17</v>
      </c>
      <c r="G125" s="8" t="str">
        <f t="shared" si="9"/>
        <v>CR10</v>
      </c>
      <c r="H125" s="8">
        <v>15</v>
      </c>
      <c r="I125" s="8" t="s">
        <v>132</v>
      </c>
      <c r="J125" s="8" t="s">
        <v>61</v>
      </c>
      <c r="K125" s="8">
        <v>3</v>
      </c>
      <c r="L125" s="8" t="s">
        <v>94</v>
      </c>
      <c r="M125" s="17">
        <v>513</v>
      </c>
      <c r="N125" s="8">
        <v>99076380</v>
      </c>
      <c r="O125" s="17">
        <v>11655</v>
      </c>
      <c r="P125" s="8">
        <f t="shared" si="4"/>
        <v>12005</v>
      </c>
      <c r="Q125" s="8">
        <v>12365</v>
      </c>
      <c r="R125" s="8">
        <f t="shared" si="5"/>
        <v>12296</v>
      </c>
      <c r="S125" s="8">
        <f t="shared" si="6"/>
        <v>12860</v>
      </c>
      <c r="T125" s="8" t="s">
        <v>81</v>
      </c>
      <c r="U125" s="8"/>
      <c r="V125" s="8" t="s">
        <v>64</v>
      </c>
      <c r="W125" s="8" t="s">
        <v>82</v>
      </c>
      <c r="X125" s="8" t="s">
        <v>83</v>
      </c>
      <c r="Y125" s="8" t="s">
        <v>84</v>
      </c>
      <c r="Z125" s="8" t="s">
        <v>68</v>
      </c>
      <c r="AA125" s="8" t="s">
        <v>85</v>
      </c>
      <c r="AB125" s="8" t="s">
        <v>136</v>
      </c>
      <c r="AC125" s="8" t="s">
        <v>71</v>
      </c>
      <c r="AD125" s="8"/>
      <c r="AE125" s="8"/>
      <c r="AH125">
        <v>99076380</v>
      </c>
      <c r="AI125">
        <v>11373</v>
      </c>
      <c r="AJ125">
        <f>VLOOKUP(AH125,[1]CRE!$A$2:$J$949,10,FALSE)</f>
        <v>11655</v>
      </c>
      <c r="AK125" s="25">
        <f t="shared" si="7"/>
        <v>2.4795568451595886E-2</v>
      </c>
      <c r="AM125">
        <v>99076380</v>
      </c>
      <c r="AN125">
        <v>12005</v>
      </c>
      <c r="AT125">
        <v>99076380</v>
      </c>
      <c r="AU125">
        <v>12296</v>
      </c>
      <c r="AX125">
        <v>99076380</v>
      </c>
      <c r="AY125">
        <v>12860</v>
      </c>
    </row>
    <row r="126" spans="1:51" x14ac:dyDescent="0.35">
      <c r="A126" s="16"/>
      <c r="B126" s="8" t="s">
        <v>287</v>
      </c>
      <c r="C126" s="8" t="s">
        <v>58</v>
      </c>
      <c r="D126" s="8" t="s">
        <v>79</v>
      </c>
      <c r="E126" s="8" t="s">
        <v>79</v>
      </c>
      <c r="F126" s="8">
        <v>1</v>
      </c>
      <c r="G126" s="8" t="s">
        <v>231</v>
      </c>
      <c r="H126" s="8">
        <v>1</v>
      </c>
      <c r="I126" s="8"/>
      <c r="J126" s="8" t="s">
        <v>61</v>
      </c>
      <c r="K126" s="8">
        <v>1</v>
      </c>
      <c r="L126" s="8" t="s">
        <v>62</v>
      </c>
      <c r="M126" s="17">
        <v>98</v>
      </c>
      <c r="N126" s="8">
        <v>99340940</v>
      </c>
      <c r="O126" s="17">
        <v>4316</v>
      </c>
      <c r="P126" s="8">
        <f t="shared" si="4"/>
        <v>4446</v>
      </c>
      <c r="Q126" s="8">
        <v>4455</v>
      </c>
      <c r="R126" s="8">
        <f t="shared" si="5"/>
        <v>4437</v>
      </c>
      <c r="S126" s="8">
        <f t="shared" si="6"/>
        <v>4674</v>
      </c>
      <c r="T126" s="8" t="s">
        <v>81</v>
      </c>
      <c r="U126" s="8"/>
      <c r="V126" s="8" t="s">
        <v>64</v>
      </c>
      <c r="W126" s="8" t="s">
        <v>65</v>
      </c>
      <c r="X126" s="8" t="s">
        <v>83</v>
      </c>
      <c r="Y126" s="8" t="s">
        <v>67</v>
      </c>
      <c r="Z126" s="8" t="s">
        <v>68</v>
      </c>
      <c r="AA126" s="8"/>
      <c r="AB126" s="8" t="s">
        <v>86</v>
      </c>
      <c r="AC126" s="8" t="s">
        <v>70</v>
      </c>
      <c r="AD126" s="8"/>
      <c r="AE126" s="8"/>
      <c r="AH126">
        <v>99340940</v>
      </c>
      <c r="AI126">
        <v>4199</v>
      </c>
      <c r="AJ126">
        <f>VLOOKUP(AH126,[1]CRE!$A$2:$J$1100,10,FALSE)</f>
        <v>4316</v>
      </c>
      <c r="AK126" s="25">
        <f t="shared" si="7"/>
        <v>2.7863777089783281E-2</v>
      </c>
      <c r="AM126">
        <v>99340940</v>
      </c>
      <c r="AN126">
        <v>4446</v>
      </c>
      <c r="AT126">
        <v>99340940</v>
      </c>
      <c r="AU126">
        <v>4437</v>
      </c>
      <c r="AX126">
        <v>99340940</v>
      </c>
      <c r="AY126">
        <v>4674</v>
      </c>
    </row>
    <row r="127" spans="1:51" x14ac:dyDescent="0.35">
      <c r="A127" s="16"/>
      <c r="B127" s="8" t="s">
        <v>288</v>
      </c>
      <c r="C127" s="8" t="s">
        <v>58</v>
      </c>
      <c r="D127" s="8" t="s">
        <v>79</v>
      </c>
      <c r="E127" s="8" t="s">
        <v>79</v>
      </c>
      <c r="F127" s="8">
        <v>1</v>
      </c>
      <c r="G127" s="8" t="s">
        <v>231</v>
      </c>
      <c r="H127" s="8">
        <v>1</v>
      </c>
      <c r="I127" s="8"/>
      <c r="J127" s="8" t="s">
        <v>61</v>
      </c>
      <c r="K127" s="8">
        <v>1</v>
      </c>
      <c r="L127" s="8" t="s">
        <v>62</v>
      </c>
      <c r="M127" s="17">
        <v>98</v>
      </c>
      <c r="N127" s="8">
        <v>99340942</v>
      </c>
      <c r="O127" s="17">
        <v>3901</v>
      </c>
      <c r="P127" s="8">
        <f t="shared" si="4"/>
        <v>4018</v>
      </c>
      <c r="Q127" s="8">
        <v>4138</v>
      </c>
      <c r="R127" s="8">
        <f t="shared" si="5"/>
        <v>4084</v>
      </c>
      <c r="S127" s="8">
        <f t="shared" si="6"/>
        <v>4300</v>
      </c>
      <c r="T127" s="8" t="s">
        <v>81</v>
      </c>
      <c r="U127" s="8"/>
      <c r="V127" s="8" t="s">
        <v>64</v>
      </c>
      <c r="W127" s="8" t="s">
        <v>65</v>
      </c>
      <c r="X127" s="8" t="s">
        <v>83</v>
      </c>
      <c r="Y127" s="8" t="s">
        <v>67</v>
      </c>
      <c r="Z127" s="8" t="s">
        <v>68</v>
      </c>
      <c r="AA127" s="8"/>
      <c r="AB127" s="8" t="s">
        <v>86</v>
      </c>
      <c r="AC127" s="8" t="s">
        <v>71</v>
      </c>
      <c r="AD127" s="8"/>
      <c r="AE127" s="8"/>
      <c r="AH127">
        <v>99340942</v>
      </c>
      <c r="AI127">
        <v>3804</v>
      </c>
      <c r="AJ127">
        <f>VLOOKUP(AH127,[1]CRE!$A$2:$J$1100,10,FALSE)</f>
        <v>3901</v>
      </c>
      <c r="AK127" s="25">
        <f t="shared" si="7"/>
        <v>2.5499474237644586E-2</v>
      </c>
      <c r="AM127">
        <v>99340942</v>
      </c>
      <c r="AN127">
        <v>4018</v>
      </c>
      <c r="AT127">
        <v>99340942</v>
      </c>
      <c r="AU127">
        <v>4084</v>
      </c>
      <c r="AX127">
        <v>99340942</v>
      </c>
      <c r="AY127">
        <v>4300</v>
      </c>
    </row>
    <row r="128" spans="1:51" x14ac:dyDescent="0.35">
      <c r="A128" s="16"/>
      <c r="B128" s="8" t="s">
        <v>289</v>
      </c>
      <c r="C128" s="8" t="s">
        <v>58</v>
      </c>
      <c r="D128" s="8" t="s">
        <v>100</v>
      </c>
      <c r="E128" s="8" t="s">
        <v>100</v>
      </c>
      <c r="F128" s="8">
        <v>2</v>
      </c>
      <c r="G128" s="8" t="s">
        <v>231</v>
      </c>
      <c r="H128" s="8">
        <v>2</v>
      </c>
      <c r="I128" s="8"/>
      <c r="J128" s="8" t="s">
        <v>61</v>
      </c>
      <c r="K128" s="8">
        <v>1</v>
      </c>
      <c r="L128" s="8" t="s">
        <v>62</v>
      </c>
      <c r="M128" s="17">
        <v>102</v>
      </c>
      <c r="N128" s="8">
        <v>99340941</v>
      </c>
      <c r="O128" s="17">
        <v>4908</v>
      </c>
      <c r="P128" s="8">
        <f t="shared" si="4"/>
        <v>5056</v>
      </c>
      <c r="Q128" s="8">
        <v>5084</v>
      </c>
      <c r="R128" s="8">
        <f t="shared" si="5"/>
        <v>5047</v>
      </c>
      <c r="S128" s="8">
        <f t="shared" si="6"/>
        <v>5309</v>
      </c>
      <c r="T128" s="8" t="s">
        <v>81</v>
      </c>
      <c r="U128" s="8"/>
      <c r="V128" s="8" t="s">
        <v>64</v>
      </c>
      <c r="W128" s="8" t="s">
        <v>65</v>
      </c>
      <c r="X128" s="8" t="s">
        <v>83</v>
      </c>
      <c r="Y128" s="8" t="s">
        <v>67</v>
      </c>
      <c r="Z128" s="8" t="s">
        <v>68</v>
      </c>
      <c r="AA128" s="8"/>
      <c r="AB128" s="8" t="s">
        <v>69</v>
      </c>
      <c r="AC128" s="8" t="s">
        <v>70</v>
      </c>
      <c r="AD128" s="8"/>
      <c r="AE128" s="8"/>
      <c r="AH128">
        <v>99340941</v>
      </c>
      <c r="AI128">
        <v>4777</v>
      </c>
      <c r="AJ128">
        <f>VLOOKUP(AH128,[1]CRE!$A$2:$J$1100,10,FALSE)</f>
        <v>4908</v>
      </c>
      <c r="AK128" s="25">
        <f t="shared" si="7"/>
        <v>2.7423068871676785E-2</v>
      </c>
      <c r="AM128">
        <v>99340941</v>
      </c>
      <c r="AN128">
        <v>5056</v>
      </c>
      <c r="AT128">
        <v>99340941</v>
      </c>
      <c r="AU128">
        <v>5047</v>
      </c>
      <c r="AX128">
        <v>99340941</v>
      </c>
      <c r="AY128">
        <v>5309</v>
      </c>
    </row>
    <row r="129" spans="1:51" x14ac:dyDescent="0.35">
      <c r="A129" s="16"/>
      <c r="B129" s="8" t="s">
        <v>290</v>
      </c>
      <c r="C129" s="8" t="s">
        <v>58</v>
      </c>
      <c r="D129" s="8" t="s">
        <v>100</v>
      </c>
      <c r="E129" s="8" t="s">
        <v>100</v>
      </c>
      <c r="F129" s="8">
        <v>2</v>
      </c>
      <c r="G129" s="8" t="s">
        <v>231</v>
      </c>
      <c r="H129" s="8">
        <v>2</v>
      </c>
      <c r="I129" s="8"/>
      <c r="J129" s="8" t="s">
        <v>61</v>
      </c>
      <c r="K129" s="8">
        <v>1</v>
      </c>
      <c r="L129" s="8" t="s">
        <v>62</v>
      </c>
      <c r="M129" s="17">
        <v>102</v>
      </c>
      <c r="N129" s="8">
        <v>99340943</v>
      </c>
      <c r="O129" s="17">
        <v>4493</v>
      </c>
      <c r="P129" s="8">
        <f t="shared" si="4"/>
        <v>4628</v>
      </c>
      <c r="Q129" s="8">
        <v>4767</v>
      </c>
      <c r="R129" s="8">
        <f t="shared" si="5"/>
        <v>4694</v>
      </c>
      <c r="S129" s="8">
        <f t="shared" si="6"/>
        <v>4935</v>
      </c>
      <c r="T129" s="8" t="s">
        <v>81</v>
      </c>
      <c r="U129" s="8"/>
      <c r="V129" s="8" t="s">
        <v>64</v>
      </c>
      <c r="W129" s="8" t="s">
        <v>65</v>
      </c>
      <c r="X129" s="8" t="s">
        <v>83</v>
      </c>
      <c r="Y129" s="8" t="s">
        <v>67</v>
      </c>
      <c r="Z129" s="8" t="s">
        <v>68</v>
      </c>
      <c r="AA129" s="8"/>
      <c r="AB129" s="8" t="s">
        <v>69</v>
      </c>
      <c r="AC129" s="8" t="s">
        <v>71</v>
      </c>
      <c r="AD129" s="8"/>
      <c r="AE129" s="8"/>
      <c r="AH129">
        <v>99340943</v>
      </c>
      <c r="AI129">
        <v>4382</v>
      </c>
      <c r="AJ129">
        <f>VLOOKUP(AH129,[1]CRE!$A$2:$J$1100,10,FALSE)</f>
        <v>4493</v>
      </c>
      <c r="AK129" s="25">
        <f t="shared" si="7"/>
        <v>2.5330899132816064E-2</v>
      </c>
      <c r="AM129">
        <v>99340943</v>
      </c>
      <c r="AN129">
        <v>4628</v>
      </c>
      <c r="AT129">
        <v>99340943</v>
      </c>
      <c r="AU129">
        <v>4694</v>
      </c>
      <c r="AX129">
        <v>99340943</v>
      </c>
      <c r="AY129">
        <v>4935</v>
      </c>
    </row>
    <row r="130" spans="1:51" x14ac:dyDescent="0.35">
      <c r="A130" s="16"/>
      <c r="B130" s="8" t="s">
        <v>291</v>
      </c>
      <c r="C130" s="8" t="s">
        <v>58</v>
      </c>
      <c r="D130" s="8" t="s">
        <v>79</v>
      </c>
      <c r="E130" s="8" t="s">
        <v>79</v>
      </c>
      <c r="F130" s="8">
        <v>1</v>
      </c>
      <c r="G130" s="8" t="s">
        <v>231</v>
      </c>
      <c r="H130" s="8">
        <v>1.5</v>
      </c>
      <c r="I130" s="8"/>
      <c r="J130" s="8" t="s">
        <v>61</v>
      </c>
      <c r="K130" s="8">
        <v>3</v>
      </c>
      <c r="L130" s="8" t="s">
        <v>62</v>
      </c>
      <c r="M130" s="17">
        <v>107</v>
      </c>
      <c r="N130" s="8">
        <v>99392019</v>
      </c>
      <c r="O130" s="17">
        <v>4674</v>
      </c>
      <c r="P130" s="8">
        <f t="shared" si="4"/>
        <v>4815</v>
      </c>
      <c r="Q130" s="8">
        <v>4835</v>
      </c>
      <c r="R130" s="8">
        <f t="shared" si="5"/>
        <v>4892</v>
      </c>
      <c r="S130" s="8">
        <f t="shared" si="6"/>
        <v>5129</v>
      </c>
      <c r="T130" s="8" t="s">
        <v>81</v>
      </c>
      <c r="U130" s="8"/>
      <c r="V130" s="8" t="s">
        <v>64</v>
      </c>
      <c r="W130" s="8" t="s">
        <v>65</v>
      </c>
      <c r="X130" s="8" t="s">
        <v>83</v>
      </c>
      <c r="Y130" s="8" t="s">
        <v>67</v>
      </c>
      <c r="Z130" s="8" t="s">
        <v>68</v>
      </c>
      <c r="AA130" s="8"/>
      <c r="AB130" s="8" t="s">
        <v>86</v>
      </c>
      <c r="AC130" s="8" t="s">
        <v>70</v>
      </c>
      <c r="AD130" s="8"/>
      <c r="AE130" s="8"/>
      <c r="AH130">
        <v>99392019</v>
      </c>
      <c r="AI130">
        <v>4550</v>
      </c>
      <c r="AJ130">
        <f>VLOOKUP(AH130,[1]CRE!$A$2:$J$949,10,FALSE)</f>
        <v>4674</v>
      </c>
      <c r="AK130" s="25">
        <f t="shared" si="7"/>
        <v>2.7252747252747254E-2</v>
      </c>
      <c r="AM130">
        <v>99392019</v>
      </c>
      <c r="AN130">
        <v>4815</v>
      </c>
      <c r="AT130">
        <v>99392019</v>
      </c>
      <c r="AU130">
        <v>4892</v>
      </c>
      <c r="AX130">
        <v>99392019</v>
      </c>
      <c r="AY130">
        <v>5129</v>
      </c>
    </row>
    <row r="131" spans="1:51" x14ac:dyDescent="0.35">
      <c r="A131" s="16"/>
      <c r="B131" s="8" t="s">
        <v>292</v>
      </c>
      <c r="C131" s="8" t="s">
        <v>58</v>
      </c>
      <c r="D131" s="8" t="s">
        <v>79</v>
      </c>
      <c r="E131" s="8" t="s">
        <v>79</v>
      </c>
      <c r="F131" s="8">
        <v>1</v>
      </c>
      <c r="G131" s="8" t="s">
        <v>231</v>
      </c>
      <c r="H131" s="8">
        <v>1.5</v>
      </c>
      <c r="I131" s="8"/>
      <c r="J131" s="8" t="s">
        <v>61</v>
      </c>
      <c r="K131" s="8">
        <v>3</v>
      </c>
      <c r="L131" s="8" t="s">
        <v>62</v>
      </c>
      <c r="M131" s="17">
        <v>107</v>
      </c>
      <c r="N131" s="8">
        <v>99391964</v>
      </c>
      <c r="O131" s="17">
        <v>4259</v>
      </c>
      <c r="P131" s="8">
        <f t="shared" si="4"/>
        <v>4387</v>
      </c>
      <c r="Q131" s="8">
        <v>4518</v>
      </c>
      <c r="R131" s="8">
        <f t="shared" si="5"/>
        <v>4539</v>
      </c>
      <c r="S131" s="8">
        <f t="shared" si="6"/>
        <v>4755</v>
      </c>
      <c r="T131" s="8" t="s">
        <v>81</v>
      </c>
      <c r="U131" s="8"/>
      <c r="V131" s="8" t="s">
        <v>64</v>
      </c>
      <c r="W131" s="8" t="s">
        <v>65</v>
      </c>
      <c r="X131" s="8" t="s">
        <v>83</v>
      </c>
      <c r="Y131" s="8" t="s">
        <v>67</v>
      </c>
      <c r="Z131" s="8" t="s">
        <v>68</v>
      </c>
      <c r="AA131" s="8"/>
      <c r="AB131" s="8" t="s">
        <v>86</v>
      </c>
      <c r="AC131" s="8" t="s">
        <v>71</v>
      </c>
      <c r="AD131" s="8"/>
      <c r="AE131" s="8"/>
      <c r="AH131">
        <v>99391964</v>
      </c>
      <c r="AI131">
        <v>4155</v>
      </c>
      <c r="AJ131">
        <f>VLOOKUP(AH131,[1]CRE!$A$2:$J$949,10,FALSE)</f>
        <v>4259</v>
      </c>
      <c r="AK131" s="25">
        <f t="shared" si="7"/>
        <v>2.5030084235860409E-2</v>
      </c>
      <c r="AM131">
        <v>99391964</v>
      </c>
      <c r="AN131">
        <v>4387</v>
      </c>
      <c r="AT131">
        <v>99391964</v>
      </c>
      <c r="AU131">
        <v>4539</v>
      </c>
      <c r="AX131">
        <v>99391964</v>
      </c>
      <c r="AY131">
        <v>4755</v>
      </c>
    </row>
    <row r="132" spans="1:51" x14ac:dyDescent="0.35">
      <c r="A132" s="16"/>
      <c r="B132" s="8" t="s">
        <v>293</v>
      </c>
      <c r="C132" s="8" t="s">
        <v>58</v>
      </c>
      <c r="D132" s="8" t="s">
        <v>100</v>
      </c>
      <c r="E132" s="8" t="s">
        <v>100</v>
      </c>
      <c r="F132" s="8">
        <v>2</v>
      </c>
      <c r="G132" s="8" t="s">
        <v>231</v>
      </c>
      <c r="H132" s="8">
        <v>1.5</v>
      </c>
      <c r="I132" s="8"/>
      <c r="J132" s="8" t="s">
        <v>61</v>
      </c>
      <c r="K132" s="8">
        <v>3</v>
      </c>
      <c r="L132" s="8" t="s">
        <v>62</v>
      </c>
      <c r="M132" s="17">
        <v>109</v>
      </c>
      <c r="N132" s="8">
        <v>99392020</v>
      </c>
      <c r="O132" s="17">
        <v>4926</v>
      </c>
      <c r="P132" s="8">
        <f t="shared" si="4"/>
        <v>5075</v>
      </c>
      <c r="Q132" s="8">
        <v>5103</v>
      </c>
      <c r="R132" s="8">
        <f t="shared" si="5"/>
        <v>5170</v>
      </c>
      <c r="S132" s="8">
        <f t="shared" si="6"/>
        <v>5432</v>
      </c>
      <c r="T132" s="8" t="s">
        <v>81</v>
      </c>
      <c r="U132" s="8"/>
      <c r="V132" s="8" t="s">
        <v>64</v>
      </c>
      <c r="W132" s="8" t="s">
        <v>65</v>
      </c>
      <c r="X132" s="8" t="s">
        <v>83</v>
      </c>
      <c r="Y132" s="8" t="s">
        <v>67</v>
      </c>
      <c r="Z132" s="8" t="s">
        <v>68</v>
      </c>
      <c r="AA132" s="8"/>
      <c r="AB132" s="8" t="s">
        <v>69</v>
      </c>
      <c r="AC132" s="8" t="s">
        <v>70</v>
      </c>
      <c r="AD132" s="8"/>
      <c r="AE132" s="8"/>
      <c r="AH132">
        <v>99392020</v>
      </c>
      <c r="AI132">
        <v>4794</v>
      </c>
      <c r="AJ132">
        <f>VLOOKUP(AH132,[1]CRE!$A$2:$J$949,10,FALSE)</f>
        <v>4926</v>
      </c>
      <c r="AK132" s="25">
        <f t="shared" si="7"/>
        <v>2.7534418022528161E-2</v>
      </c>
      <c r="AM132">
        <v>99392020</v>
      </c>
      <c r="AN132">
        <v>5075</v>
      </c>
      <c r="AT132">
        <v>99392020</v>
      </c>
      <c r="AU132">
        <v>5170</v>
      </c>
      <c r="AX132">
        <v>99392020</v>
      </c>
      <c r="AY132">
        <v>5432</v>
      </c>
    </row>
    <row r="133" spans="1:51" x14ac:dyDescent="0.35">
      <c r="A133" s="16"/>
      <c r="B133" s="8" t="s">
        <v>294</v>
      </c>
      <c r="C133" s="8" t="s">
        <v>58</v>
      </c>
      <c r="D133" s="8" t="s">
        <v>100</v>
      </c>
      <c r="E133" s="8" t="s">
        <v>100</v>
      </c>
      <c r="F133" s="8">
        <v>2</v>
      </c>
      <c r="G133" s="8" t="s">
        <v>231</v>
      </c>
      <c r="H133" s="8">
        <v>1.5</v>
      </c>
      <c r="I133" s="8"/>
      <c r="J133" s="8" t="s">
        <v>61</v>
      </c>
      <c r="K133" s="8">
        <v>3</v>
      </c>
      <c r="L133" s="8" t="s">
        <v>62</v>
      </c>
      <c r="M133" s="17">
        <v>109</v>
      </c>
      <c r="N133" s="8">
        <v>99391965</v>
      </c>
      <c r="O133" s="17">
        <v>4511</v>
      </c>
      <c r="P133" s="8">
        <f t="shared" si="4"/>
        <v>4647</v>
      </c>
      <c r="Q133" s="8">
        <v>4786</v>
      </c>
      <c r="R133" s="8">
        <f t="shared" si="5"/>
        <v>4817</v>
      </c>
      <c r="S133" s="8">
        <f t="shared" si="6"/>
        <v>5058</v>
      </c>
      <c r="T133" s="8" t="s">
        <v>81</v>
      </c>
      <c r="U133" s="8"/>
      <c r="V133" s="8" t="s">
        <v>64</v>
      </c>
      <c r="W133" s="8" t="s">
        <v>65</v>
      </c>
      <c r="X133" s="8" t="s">
        <v>83</v>
      </c>
      <c r="Y133" s="8" t="s">
        <v>67</v>
      </c>
      <c r="Z133" s="8" t="s">
        <v>68</v>
      </c>
      <c r="AA133" s="8"/>
      <c r="AB133" s="8" t="s">
        <v>69</v>
      </c>
      <c r="AC133" s="8" t="s">
        <v>71</v>
      </c>
      <c r="AD133" s="8"/>
      <c r="AE133" s="8"/>
      <c r="AH133">
        <v>99391965</v>
      </c>
      <c r="AI133">
        <v>4399</v>
      </c>
      <c r="AJ133">
        <f>VLOOKUP(AH133,[1]CRE!$A$2:$J$949,10,FALSE)</f>
        <v>4511</v>
      </c>
      <c r="AK133" s="25">
        <f t="shared" si="7"/>
        <v>2.5460331893612183E-2</v>
      </c>
      <c r="AM133">
        <v>99391965</v>
      </c>
      <c r="AN133">
        <v>4647</v>
      </c>
      <c r="AT133">
        <v>99391965</v>
      </c>
      <c r="AU133">
        <v>4817</v>
      </c>
      <c r="AX133">
        <v>99391965</v>
      </c>
      <c r="AY133">
        <v>5058</v>
      </c>
    </row>
    <row r="134" spans="1:51" x14ac:dyDescent="0.35">
      <c r="A134" s="16"/>
      <c r="B134" s="8" t="s">
        <v>295</v>
      </c>
      <c r="C134" s="8" t="s">
        <v>58</v>
      </c>
      <c r="D134" s="8" t="s">
        <v>105</v>
      </c>
      <c r="E134" s="8" t="s">
        <v>105</v>
      </c>
      <c r="F134" s="8">
        <v>4</v>
      </c>
      <c r="G134" s="8" t="s">
        <v>231</v>
      </c>
      <c r="H134" s="8">
        <v>3</v>
      </c>
      <c r="I134" s="8"/>
      <c r="J134" s="8" t="s">
        <v>61</v>
      </c>
      <c r="K134" s="8">
        <v>3</v>
      </c>
      <c r="L134" s="8" t="s">
        <v>62</v>
      </c>
      <c r="M134" s="17">
        <v>150</v>
      </c>
      <c r="N134" s="8">
        <v>99392022</v>
      </c>
      <c r="O134" s="17">
        <v>5823</v>
      </c>
      <c r="P134" s="8">
        <f t="shared" si="4"/>
        <v>5998</v>
      </c>
      <c r="Q134" s="8">
        <v>6054</v>
      </c>
      <c r="R134" s="8">
        <f t="shared" si="5"/>
        <v>6119</v>
      </c>
      <c r="S134" s="8">
        <f t="shared" si="6"/>
        <v>6417</v>
      </c>
      <c r="T134" s="8" t="s">
        <v>81</v>
      </c>
      <c r="U134" s="8"/>
      <c r="V134" s="8" t="s">
        <v>64</v>
      </c>
      <c r="W134" s="8" t="s">
        <v>65</v>
      </c>
      <c r="X134" s="8" t="s">
        <v>83</v>
      </c>
      <c r="Y134" s="8" t="s">
        <v>67</v>
      </c>
      <c r="Z134" s="8" t="s">
        <v>68</v>
      </c>
      <c r="AA134" s="8"/>
      <c r="AB134" s="8" t="s">
        <v>69</v>
      </c>
      <c r="AC134" s="8" t="s">
        <v>70</v>
      </c>
      <c r="AD134" s="8"/>
      <c r="AE134" s="8"/>
      <c r="AH134">
        <v>99392022</v>
      </c>
      <c r="AI134">
        <v>5670</v>
      </c>
      <c r="AJ134">
        <f>VLOOKUP(AH134,[1]CRE!$A$2:$J$949,10,FALSE)</f>
        <v>5823</v>
      </c>
      <c r="AK134" s="25">
        <f t="shared" si="7"/>
        <v>2.6984126984126985E-2</v>
      </c>
      <c r="AM134">
        <v>99392022</v>
      </c>
      <c r="AN134">
        <v>5998</v>
      </c>
      <c r="AT134">
        <v>99392022</v>
      </c>
      <c r="AU134">
        <v>6119</v>
      </c>
      <c r="AX134">
        <v>99392022</v>
      </c>
      <c r="AY134">
        <v>6417</v>
      </c>
    </row>
    <row r="135" spans="1:51" x14ac:dyDescent="0.35">
      <c r="A135" s="16"/>
      <c r="B135" s="8" t="s">
        <v>296</v>
      </c>
      <c r="C135" s="8" t="s">
        <v>58</v>
      </c>
      <c r="D135" s="8" t="s">
        <v>105</v>
      </c>
      <c r="E135" s="8" t="s">
        <v>105</v>
      </c>
      <c r="F135" s="8">
        <v>4</v>
      </c>
      <c r="G135" s="8" t="s">
        <v>231</v>
      </c>
      <c r="H135" s="8">
        <v>3</v>
      </c>
      <c r="I135" s="8"/>
      <c r="J135" s="8" t="s">
        <v>61</v>
      </c>
      <c r="K135" s="8">
        <v>3</v>
      </c>
      <c r="L135" s="8" t="s">
        <v>62</v>
      </c>
      <c r="M135" s="17">
        <v>150</v>
      </c>
      <c r="N135" s="8">
        <v>99391966</v>
      </c>
      <c r="O135" s="17">
        <v>5408</v>
      </c>
      <c r="P135" s="8">
        <f t="shared" ref="P135:P198" si="11">VLOOKUP(N135,$AM$5:$AN$243,2,FALSE)</f>
        <v>5570</v>
      </c>
      <c r="Q135" s="8">
        <v>5737</v>
      </c>
      <c r="R135" s="8">
        <f t="shared" ref="R135:R198" si="12">VLOOKUP(N135,$AT$6:$AU$243,2,FALSE)</f>
        <v>5766</v>
      </c>
      <c r="S135" s="8">
        <f t="shared" ref="S135:S198" si="13">VLOOKUP(N135,$AX$6:$AY$243,2,FALSE)</f>
        <v>6043</v>
      </c>
      <c r="T135" s="8" t="s">
        <v>81</v>
      </c>
      <c r="U135" s="8"/>
      <c r="V135" s="8" t="s">
        <v>64</v>
      </c>
      <c r="W135" s="8" t="s">
        <v>65</v>
      </c>
      <c r="X135" s="8" t="s">
        <v>83</v>
      </c>
      <c r="Y135" s="8" t="s">
        <v>67</v>
      </c>
      <c r="Z135" s="8" t="s">
        <v>68</v>
      </c>
      <c r="AA135" s="8"/>
      <c r="AB135" s="8" t="s">
        <v>69</v>
      </c>
      <c r="AC135" s="8" t="s">
        <v>71</v>
      </c>
      <c r="AD135" s="8"/>
      <c r="AE135" s="8"/>
      <c r="AH135">
        <v>99391966</v>
      </c>
      <c r="AI135">
        <v>5275</v>
      </c>
      <c r="AJ135">
        <f>VLOOKUP(AH135,[1]CRE!$A$2:$J$949,10,FALSE)</f>
        <v>5408</v>
      </c>
      <c r="AK135" s="25">
        <f t="shared" ref="AK135:AK198" si="14">(AJ135-AI135)/AI135</f>
        <v>2.5213270142180094E-2</v>
      </c>
      <c r="AM135">
        <v>99391966</v>
      </c>
      <c r="AN135">
        <v>5570</v>
      </c>
      <c r="AT135">
        <v>99391966</v>
      </c>
      <c r="AU135">
        <v>5766</v>
      </c>
      <c r="AX135">
        <v>99391966</v>
      </c>
      <c r="AY135">
        <v>6043</v>
      </c>
    </row>
    <row r="136" spans="1:51" x14ac:dyDescent="0.35">
      <c r="A136" s="16"/>
      <c r="B136" s="8" t="s">
        <v>297</v>
      </c>
      <c r="C136" s="8" t="s">
        <v>58</v>
      </c>
      <c r="D136" s="8" t="s">
        <v>111</v>
      </c>
      <c r="E136" s="8" t="s">
        <v>111</v>
      </c>
      <c r="F136" s="8">
        <v>6</v>
      </c>
      <c r="G136" s="8" t="s">
        <v>231</v>
      </c>
      <c r="H136" s="8">
        <v>5</v>
      </c>
      <c r="I136" s="8"/>
      <c r="J136" s="8" t="s">
        <v>61</v>
      </c>
      <c r="K136" s="8">
        <v>3</v>
      </c>
      <c r="L136" s="8" t="s">
        <v>62</v>
      </c>
      <c r="M136" s="17">
        <v>187</v>
      </c>
      <c r="N136" s="8">
        <v>99392023</v>
      </c>
      <c r="O136" s="17">
        <v>6960</v>
      </c>
      <c r="P136" s="8">
        <f t="shared" si="11"/>
        <v>7169</v>
      </c>
      <c r="Q136" s="8">
        <v>7260</v>
      </c>
      <c r="R136" s="8">
        <f t="shared" si="12"/>
        <v>7310</v>
      </c>
      <c r="S136" s="8">
        <f t="shared" si="13"/>
        <v>7640</v>
      </c>
      <c r="T136" s="8" t="s">
        <v>81</v>
      </c>
      <c r="U136" s="8"/>
      <c r="V136" s="8" t="s">
        <v>64</v>
      </c>
      <c r="W136" s="8" t="s">
        <v>65</v>
      </c>
      <c r="X136" s="8" t="s">
        <v>83</v>
      </c>
      <c r="Y136" s="8" t="s">
        <v>67</v>
      </c>
      <c r="Z136" s="8" t="s">
        <v>68</v>
      </c>
      <c r="AA136" s="8"/>
      <c r="AB136" s="8" t="s">
        <v>74</v>
      </c>
      <c r="AC136" s="8" t="s">
        <v>70</v>
      </c>
      <c r="AD136" s="8"/>
      <c r="AE136" s="8"/>
      <c r="AH136">
        <v>99392023</v>
      </c>
      <c r="AI136">
        <v>6782</v>
      </c>
      <c r="AJ136">
        <f>VLOOKUP(AH136,[1]CRE!$A$2:$J$949,10,FALSE)</f>
        <v>6960</v>
      </c>
      <c r="AK136" s="25">
        <f t="shared" si="14"/>
        <v>2.624594514892362E-2</v>
      </c>
      <c r="AM136">
        <v>99392023</v>
      </c>
      <c r="AN136">
        <v>7169</v>
      </c>
      <c r="AT136">
        <v>99392023</v>
      </c>
      <c r="AU136">
        <v>7310</v>
      </c>
      <c r="AX136">
        <v>99392023</v>
      </c>
      <c r="AY136">
        <v>7640</v>
      </c>
    </row>
    <row r="137" spans="1:51" x14ac:dyDescent="0.35">
      <c r="A137" s="16"/>
      <c r="B137" s="8" t="s">
        <v>298</v>
      </c>
      <c r="C137" s="8" t="s">
        <v>58</v>
      </c>
      <c r="D137" s="8" t="s">
        <v>111</v>
      </c>
      <c r="E137" s="8" t="s">
        <v>111</v>
      </c>
      <c r="F137" s="8">
        <v>6</v>
      </c>
      <c r="G137" s="8" t="s">
        <v>231</v>
      </c>
      <c r="H137" s="8">
        <v>5</v>
      </c>
      <c r="I137" s="8"/>
      <c r="J137" s="8" t="s">
        <v>61</v>
      </c>
      <c r="K137" s="8">
        <v>3</v>
      </c>
      <c r="L137" s="8" t="s">
        <v>62</v>
      </c>
      <c r="M137" s="17">
        <v>187</v>
      </c>
      <c r="N137" s="8">
        <v>99391967</v>
      </c>
      <c r="O137" s="17">
        <v>6545</v>
      </c>
      <c r="P137" s="8">
        <f t="shared" si="11"/>
        <v>6741</v>
      </c>
      <c r="Q137" s="8">
        <v>6943</v>
      </c>
      <c r="R137" s="8">
        <f t="shared" si="12"/>
        <v>6957</v>
      </c>
      <c r="S137" s="8">
        <f t="shared" si="13"/>
        <v>7266</v>
      </c>
      <c r="T137" s="8" t="s">
        <v>81</v>
      </c>
      <c r="U137" s="8"/>
      <c r="V137" s="8" t="s">
        <v>64</v>
      </c>
      <c r="W137" s="8" t="s">
        <v>65</v>
      </c>
      <c r="X137" s="8" t="s">
        <v>83</v>
      </c>
      <c r="Y137" s="8" t="s">
        <v>67</v>
      </c>
      <c r="Z137" s="8" t="s">
        <v>68</v>
      </c>
      <c r="AA137" s="8"/>
      <c r="AB137" s="8" t="s">
        <v>74</v>
      </c>
      <c r="AC137" s="8" t="s">
        <v>71</v>
      </c>
      <c r="AD137" s="8"/>
      <c r="AE137" s="8"/>
      <c r="AH137">
        <v>99391967</v>
      </c>
      <c r="AI137">
        <v>6387</v>
      </c>
      <c r="AJ137">
        <f>VLOOKUP(AH137,[1]CRE!$A$2:$J$949,10,FALSE)</f>
        <v>6545</v>
      </c>
      <c r="AK137" s="25">
        <f t="shared" si="14"/>
        <v>2.4737748551745733E-2</v>
      </c>
      <c r="AM137">
        <v>99391967</v>
      </c>
      <c r="AN137">
        <v>6741</v>
      </c>
      <c r="AT137">
        <v>99391967</v>
      </c>
      <c r="AU137">
        <v>6957</v>
      </c>
      <c r="AX137">
        <v>99391967</v>
      </c>
      <c r="AY137">
        <v>7266</v>
      </c>
    </row>
    <row r="138" spans="1:51" x14ac:dyDescent="0.35">
      <c r="A138" s="16"/>
      <c r="B138" s="8" t="s">
        <v>299</v>
      </c>
      <c r="C138" s="8" t="s">
        <v>58</v>
      </c>
      <c r="D138" s="8" t="s">
        <v>116</v>
      </c>
      <c r="E138" s="8" t="s">
        <v>116</v>
      </c>
      <c r="F138" s="8">
        <v>8</v>
      </c>
      <c r="G138" s="8" t="s">
        <v>231</v>
      </c>
      <c r="H138" s="8">
        <v>7.5</v>
      </c>
      <c r="I138" s="8"/>
      <c r="J138" s="8" t="s">
        <v>61</v>
      </c>
      <c r="K138" s="8">
        <v>3</v>
      </c>
      <c r="L138" s="8" t="s">
        <v>62</v>
      </c>
      <c r="M138" s="17">
        <v>222</v>
      </c>
      <c r="N138" s="8">
        <v>99392024</v>
      </c>
      <c r="O138" s="17">
        <v>8313</v>
      </c>
      <c r="P138" s="8">
        <f t="shared" si="11"/>
        <v>8563</v>
      </c>
      <c r="Q138" s="8">
        <v>8696</v>
      </c>
      <c r="R138" s="8">
        <f t="shared" si="12"/>
        <v>8745</v>
      </c>
      <c r="S138" s="8">
        <f t="shared" si="13"/>
        <v>9134</v>
      </c>
      <c r="T138" s="8" t="s">
        <v>81</v>
      </c>
      <c r="U138" s="8"/>
      <c r="V138" s="8" t="s">
        <v>64</v>
      </c>
      <c r="W138" s="8" t="s">
        <v>65</v>
      </c>
      <c r="X138" s="8" t="s">
        <v>83</v>
      </c>
      <c r="Y138" s="8" t="s">
        <v>67</v>
      </c>
      <c r="Z138" s="8" t="s">
        <v>68</v>
      </c>
      <c r="AA138" s="8"/>
      <c r="AB138" s="8" t="s">
        <v>74</v>
      </c>
      <c r="AC138" s="8" t="s">
        <v>70</v>
      </c>
      <c r="AD138" s="8"/>
      <c r="AE138" s="8"/>
      <c r="AH138">
        <v>99392024</v>
      </c>
      <c r="AI138">
        <v>8103</v>
      </c>
      <c r="AJ138">
        <f>VLOOKUP(AH138,[1]CRE!$A$2:$J$949,10,FALSE)</f>
        <v>8313</v>
      </c>
      <c r="AK138" s="25">
        <f t="shared" si="14"/>
        <v>2.59163272861903E-2</v>
      </c>
      <c r="AM138">
        <v>99392024</v>
      </c>
      <c r="AN138">
        <v>8563</v>
      </c>
      <c r="AT138">
        <v>99392024</v>
      </c>
      <c r="AU138">
        <v>8745</v>
      </c>
      <c r="AX138">
        <v>99392024</v>
      </c>
      <c r="AY138">
        <v>9134</v>
      </c>
    </row>
    <row r="139" spans="1:51" x14ac:dyDescent="0.35">
      <c r="A139" s="16"/>
      <c r="B139" s="8" t="s">
        <v>300</v>
      </c>
      <c r="C139" s="8" t="s">
        <v>58</v>
      </c>
      <c r="D139" s="8" t="s">
        <v>116</v>
      </c>
      <c r="E139" s="8" t="s">
        <v>116</v>
      </c>
      <c r="F139" s="8">
        <v>8</v>
      </c>
      <c r="G139" s="8" t="s">
        <v>231</v>
      </c>
      <c r="H139" s="8">
        <v>7.5</v>
      </c>
      <c r="I139" s="8"/>
      <c r="J139" s="8" t="s">
        <v>61</v>
      </c>
      <c r="K139" s="8">
        <v>3</v>
      </c>
      <c r="L139" s="8" t="s">
        <v>62</v>
      </c>
      <c r="M139" s="17">
        <v>222</v>
      </c>
      <c r="N139" s="8">
        <v>99391968</v>
      </c>
      <c r="O139" s="17">
        <v>7898</v>
      </c>
      <c r="P139" s="8">
        <f t="shared" si="11"/>
        <v>8135</v>
      </c>
      <c r="Q139" s="8">
        <v>8379</v>
      </c>
      <c r="R139" s="8">
        <f t="shared" si="12"/>
        <v>8392</v>
      </c>
      <c r="S139" s="8">
        <f t="shared" si="13"/>
        <v>8760</v>
      </c>
      <c r="T139" s="8" t="s">
        <v>81</v>
      </c>
      <c r="U139" s="8"/>
      <c r="V139" s="8" t="s">
        <v>64</v>
      </c>
      <c r="W139" s="8" t="s">
        <v>65</v>
      </c>
      <c r="X139" s="8" t="s">
        <v>83</v>
      </c>
      <c r="Y139" s="8" t="s">
        <v>67</v>
      </c>
      <c r="Z139" s="8" t="s">
        <v>68</v>
      </c>
      <c r="AA139" s="8"/>
      <c r="AB139" s="8" t="s">
        <v>74</v>
      </c>
      <c r="AC139" s="8" t="s">
        <v>71</v>
      </c>
      <c r="AD139" s="8"/>
      <c r="AE139" s="8"/>
      <c r="AH139">
        <v>99391968</v>
      </c>
      <c r="AI139">
        <v>7708</v>
      </c>
      <c r="AJ139">
        <f>VLOOKUP(AH139,[1]CRE!$A$2:$J$949,10,FALSE)</f>
        <v>7898</v>
      </c>
      <c r="AK139" s="25">
        <f t="shared" si="14"/>
        <v>2.4649714582252204E-2</v>
      </c>
      <c r="AM139">
        <v>99391968</v>
      </c>
      <c r="AN139">
        <v>8135</v>
      </c>
      <c r="AT139">
        <v>99391968</v>
      </c>
      <c r="AU139">
        <v>8392</v>
      </c>
      <c r="AX139">
        <v>99391968</v>
      </c>
      <c r="AY139">
        <v>8760</v>
      </c>
    </row>
    <row r="140" spans="1:51" x14ac:dyDescent="0.35">
      <c r="A140" s="16"/>
      <c r="B140" s="8" t="s">
        <v>301</v>
      </c>
      <c r="C140" s="8" t="s">
        <v>58</v>
      </c>
      <c r="D140" s="8" t="s">
        <v>123</v>
      </c>
      <c r="E140" s="8" t="s">
        <v>123</v>
      </c>
      <c r="F140" s="8">
        <v>10</v>
      </c>
      <c r="G140" s="8" t="s">
        <v>231</v>
      </c>
      <c r="H140" s="8">
        <v>7.5</v>
      </c>
      <c r="I140" s="8"/>
      <c r="J140" s="8" t="s">
        <v>61</v>
      </c>
      <c r="K140" s="8">
        <v>3</v>
      </c>
      <c r="L140" s="8" t="s">
        <v>62</v>
      </c>
      <c r="M140" s="17">
        <v>227</v>
      </c>
      <c r="N140" s="8">
        <v>99392025</v>
      </c>
      <c r="O140" s="17">
        <v>8945</v>
      </c>
      <c r="P140" s="8">
        <f t="shared" si="11"/>
        <v>9214</v>
      </c>
      <c r="Q140" s="8">
        <v>9366</v>
      </c>
      <c r="R140" s="8">
        <f t="shared" si="12"/>
        <v>9442</v>
      </c>
      <c r="S140" s="8">
        <f t="shared" si="13"/>
        <v>9894</v>
      </c>
      <c r="T140" s="8" t="s">
        <v>81</v>
      </c>
      <c r="U140" s="8"/>
      <c r="V140" s="8" t="s">
        <v>64</v>
      </c>
      <c r="W140" s="8" t="s">
        <v>65</v>
      </c>
      <c r="X140" s="8" t="s">
        <v>83</v>
      </c>
      <c r="Y140" s="8" t="s">
        <v>67</v>
      </c>
      <c r="Z140" s="8" t="s">
        <v>68</v>
      </c>
      <c r="AA140" s="8"/>
      <c r="AB140" s="8" t="s">
        <v>77</v>
      </c>
      <c r="AC140" s="8" t="s">
        <v>70</v>
      </c>
      <c r="AD140" s="8"/>
      <c r="AE140" s="8"/>
      <c r="AH140">
        <v>99392025</v>
      </c>
      <c r="AI140">
        <v>8716</v>
      </c>
      <c r="AJ140">
        <f>VLOOKUP(AH140,[1]CRE!$A$2:$J$949,10,FALSE)</f>
        <v>8945</v>
      </c>
      <c r="AK140" s="25">
        <f t="shared" si="14"/>
        <v>2.6273519963285911E-2</v>
      </c>
      <c r="AM140">
        <v>99392025</v>
      </c>
      <c r="AN140">
        <v>9214</v>
      </c>
      <c r="AT140">
        <v>99392025</v>
      </c>
      <c r="AU140">
        <v>9442</v>
      </c>
      <c r="AX140">
        <v>99392025</v>
      </c>
      <c r="AY140">
        <v>9894</v>
      </c>
    </row>
    <row r="141" spans="1:51" x14ac:dyDescent="0.35">
      <c r="A141" s="16"/>
      <c r="B141" s="8" t="s">
        <v>302</v>
      </c>
      <c r="C141" s="8" t="s">
        <v>58</v>
      </c>
      <c r="D141" s="8" t="s">
        <v>123</v>
      </c>
      <c r="E141" s="8" t="s">
        <v>123</v>
      </c>
      <c r="F141" s="8">
        <v>10</v>
      </c>
      <c r="G141" s="8" t="s">
        <v>231</v>
      </c>
      <c r="H141" s="8">
        <v>7.5</v>
      </c>
      <c r="I141" s="8"/>
      <c r="J141" s="8" t="s">
        <v>61</v>
      </c>
      <c r="K141" s="8">
        <v>3</v>
      </c>
      <c r="L141" s="8" t="s">
        <v>62</v>
      </c>
      <c r="M141" s="17">
        <v>227</v>
      </c>
      <c r="N141" s="8">
        <v>99391970</v>
      </c>
      <c r="O141" s="17">
        <v>8530</v>
      </c>
      <c r="P141" s="8">
        <f t="shared" si="11"/>
        <v>8786</v>
      </c>
      <c r="Q141" s="8">
        <v>9049</v>
      </c>
      <c r="R141" s="8">
        <f t="shared" si="12"/>
        <v>9089</v>
      </c>
      <c r="S141" s="8">
        <f t="shared" si="13"/>
        <v>9520</v>
      </c>
      <c r="T141" s="8" t="s">
        <v>81</v>
      </c>
      <c r="U141" s="8"/>
      <c r="V141" s="8" t="s">
        <v>64</v>
      </c>
      <c r="W141" s="8" t="s">
        <v>65</v>
      </c>
      <c r="X141" s="8" t="s">
        <v>83</v>
      </c>
      <c r="Y141" s="8" t="s">
        <v>67</v>
      </c>
      <c r="Z141" s="8" t="s">
        <v>68</v>
      </c>
      <c r="AA141" s="8"/>
      <c r="AB141" s="8" t="s">
        <v>77</v>
      </c>
      <c r="AC141" s="8" t="s">
        <v>71</v>
      </c>
      <c r="AD141" s="8"/>
      <c r="AE141" s="8"/>
      <c r="AH141">
        <v>99391970</v>
      </c>
      <c r="AI141">
        <v>8321</v>
      </c>
      <c r="AJ141">
        <f>VLOOKUP(AH141,[1]CRE!$A$2:$J$949,10,FALSE)</f>
        <v>8530</v>
      </c>
      <c r="AK141" s="25">
        <f t="shared" si="14"/>
        <v>2.5117173416656653E-2</v>
      </c>
      <c r="AM141">
        <v>99391970</v>
      </c>
      <c r="AN141">
        <v>8786</v>
      </c>
      <c r="AT141">
        <v>99391970</v>
      </c>
      <c r="AU141">
        <v>9089</v>
      </c>
      <c r="AX141">
        <v>99391970</v>
      </c>
      <c r="AY141">
        <v>9520</v>
      </c>
    </row>
    <row r="142" spans="1:51" x14ac:dyDescent="0.35">
      <c r="A142" s="16"/>
      <c r="B142" s="8" t="s">
        <v>303</v>
      </c>
      <c r="C142" s="8" t="s">
        <v>58</v>
      </c>
      <c r="D142" s="8" t="s">
        <v>79</v>
      </c>
      <c r="E142" s="8" t="s">
        <v>79</v>
      </c>
      <c r="F142" s="8">
        <v>1</v>
      </c>
      <c r="G142" s="8" t="s">
        <v>231</v>
      </c>
      <c r="H142" s="8">
        <v>1</v>
      </c>
      <c r="I142" s="8"/>
      <c r="J142" s="8" t="s">
        <v>61</v>
      </c>
      <c r="K142" s="8">
        <v>3</v>
      </c>
      <c r="L142" s="8" t="s">
        <v>225</v>
      </c>
      <c r="M142" s="17">
        <v>100</v>
      </c>
      <c r="N142" s="8">
        <v>99340971</v>
      </c>
      <c r="O142" s="17">
        <v>4554</v>
      </c>
      <c r="P142" s="8">
        <f t="shared" si="11"/>
        <v>4691</v>
      </c>
      <c r="Q142" s="8">
        <v>4708</v>
      </c>
      <c r="R142" s="8">
        <f t="shared" si="12"/>
        <v>4769</v>
      </c>
      <c r="S142" s="8">
        <f t="shared" si="13"/>
        <v>5006</v>
      </c>
      <c r="T142" s="8" t="s">
        <v>81</v>
      </c>
      <c r="U142" s="8"/>
      <c r="V142" s="8" t="s">
        <v>64</v>
      </c>
      <c r="W142" s="8" t="s">
        <v>65</v>
      </c>
      <c r="X142" s="8" t="s">
        <v>83</v>
      </c>
      <c r="Y142" s="8" t="s">
        <v>67</v>
      </c>
      <c r="Z142" s="8" t="s">
        <v>68</v>
      </c>
      <c r="AA142" s="8"/>
      <c r="AB142" s="8" t="s">
        <v>86</v>
      </c>
      <c r="AC142" s="8" t="s">
        <v>70</v>
      </c>
      <c r="AD142" s="8"/>
      <c r="AE142" s="8"/>
      <c r="AH142">
        <v>99340971</v>
      </c>
      <c r="AI142">
        <v>4433</v>
      </c>
      <c r="AJ142">
        <f>VLOOKUP(AH142,[1]CRE!$A$2:$J$949,10,FALSE)</f>
        <v>4554</v>
      </c>
      <c r="AK142" s="25">
        <f t="shared" si="14"/>
        <v>2.729528535980149E-2</v>
      </c>
      <c r="AM142">
        <v>99340971</v>
      </c>
      <c r="AN142">
        <v>4691</v>
      </c>
      <c r="AT142">
        <v>99340971</v>
      </c>
      <c r="AU142">
        <v>4769</v>
      </c>
      <c r="AX142">
        <v>99340971</v>
      </c>
      <c r="AY142">
        <v>5006</v>
      </c>
    </row>
    <row r="143" spans="1:51" x14ac:dyDescent="0.35">
      <c r="A143" s="16"/>
      <c r="B143" s="8" t="s">
        <v>304</v>
      </c>
      <c r="C143" s="8" t="s">
        <v>58</v>
      </c>
      <c r="D143" s="8" t="s">
        <v>79</v>
      </c>
      <c r="E143" s="8" t="s">
        <v>79</v>
      </c>
      <c r="F143" s="8">
        <v>1</v>
      </c>
      <c r="G143" s="8" t="s">
        <v>231</v>
      </c>
      <c r="H143" s="8">
        <v>1</v>
      </c>
      <c r="I143" s="8"/>
      <c r="J143" s="8" t="s">
        <v>61</v>
      </c>
      <c r="K143" s="8">
        <v>3</v>
      </c>
      <c r="L143" s="8" t="s">
        <v>225</v>
      </c>
      <c r="M143" s="17">
        <v>100</v>
      </c>
      <c r="N143" s="8">
        <v>99340974</v>
      </c>
      <c r="O143" s="17">
        <v>4139</v>
      </c>
      <c r="P143" s="8">
        <f t="shared" si="11"/>
        <v>4263</v>
      </c>
      <c r="Q143" s="8">
        <v>4391</v>
      </c>
      <c r="R143" s="8">
        <f t="shared" si="12"/>
        <v>4416</v>
      </c>
      <c r="S143" s="8">
        <f t="shared" si="13"/>
        <v>4632</v>
      </c>
      <c r="T143" s="8" t="s">
        <v>81</v>
      </c>
      <c r="U143" s="8"/>
      <c r="V143" s="8" t="s">
        <v>64</v>
      </c>
      <c r="W143" s="8" t="s">
        <v>65</v>
      </c>
      <c r="X143" s="8" t="s">
        <v>83</v>
      </c>
      <c r="Y143" s="8" t="s">
        <v>67</v>
      </c>
      <c r="Z143" s="8" t="s">
        <v>68</v>
      </c>
      <c r="AA143" s="8"/>
      <c r="AB143" s="8" t="s">
        <v>86</v>
      </c>
      <c r="AC143" s="8" t="s">
        <v>71</v>
      </c>
      <c r="AD143" s="8"/>
      <c r="AE143" s="8"/>
      <c r="AH143">
        <v>99340974</v>
      </c>
      <c r="AI143">
        <v>4038</v>
      </c>
      <c r="AJ143">
        <f>VLOOKUP(AH143,[1]CRE!$A$2:$J$949,10,FALSE)</f>
        <v>4139</v>
      </c>
      <c r="AK143" s="25">
        <f t="shared" si="14"/>
        <v>2.5012382367508669E-2</v>
      </c>
      <c r="AM143">
        <v>99340974</v>
      </c>
      <c r="AN143">
        <v>4263</v>
      </c>
      <c r="AT143">
        <v>99340974</v>
      </c>
      <c r="AU143">
        <v>4416</v>
      </c>
      <c r="AX143">
        <v>99340974</v>
      </c>
      <c r="AY143">
        <v>4632</v>
      </c>
    </row>
    <row r="144" spans="1:51" x14ac:dyDescent="0.35">
      <c r="A144" s="16"/>
      <c r="B144" s="8" t="s">
        <v>305</v>
      </c>
      <c r="C144" s="8" t="s">
        <v>58</v>
      </c>
      <c r="D144" s="8" t="s">
        <v>100</v>
      </c>
      <c r="E144" s="8" t="s">
        <v>100</v>
      </c>
      <c r="F144" s="8">
        <v>2</v>
      </c>
      <c r="G144" s="8" t="s">
        <v>231</v>
      </c>
      <c r="H144" s="8">
        <v>1.5</v>
      </c>
      <c r="I144" s="8"/>
      <c r="J144" s="8" t="s">
        <v>61</v>
      </c>
      <c r="K144" s="8">
        <v>3</v>
      </c>
      <c r="L144" s="8" t="s">
        <v>225</v>
      </c>
      <c r="M144" s="17">
        <v>102</v>
      </c>
      <c r="N144" s="8">
        <v>99340972</v>
      </c>
      <c r="O144" s="17">
        <v>4926</v>
      </c>
      <c r="P144" s="8">
        <f t="shared" si="11"/>
        <v>5075</v>
      </c>
      <c r="Q144" s="8">
        <v>5103</v>
      </c>
      <c r="R144" s="8">
        <f t="shared" si="12"/>
        <v>5170</v>
      </c>
      <c r="S144" s="8">
        <f t="shared" si="13"/>
        <v>5432</v>
      </c>
      <c r="T144" s="8" t="s">
        <v>81</v>
      </c>
      <c r="U144" s="8"/>
      <c r="V144" s="8" t="s">
        <v>64</v>
      </c>
      <c r="W144" s="8" t="s">
        <v>65</v>
      </c>
      <c r="X144" s="8" t="s">
        <v>83</v>
      </c>
      <c r="Y144" s="8" t="s">
        <v>67</v>
      </c>
      <c r="Z144" s="8" t="s">
        <v>68</v>
      </c>
      <c r="AA144" s="8"/>
      <c r="AB144" s="8" t="s">
        <v>69</v>
      </c>
      <c r="AC144" s="8" t="s">
        <v>70</v>
      </c>
      <c r="AD144" s="8"/>
      <c r="AE144" s="8"/>
      <c r="AH144">
        <v>99340972</v>
      </c>
      <c r="AI144">
        <v>4794</v>
      </c>
      <c r="AJ144">
        <f>VLOOKUP(AH144,[1]CRE!$A$2:$J$949,10,FALSE)</f>
        <v>4926</v>
      </c>
      <c r="AK144" s="25">
        <f t="shared" si="14"/>
        <v>2.7534418022528161E-2</v>
      </c>
      <c r="AM144">
        <v>99340972</v>
      </c>
      <c r="AN144">
        <v>5075</v>
      </c>
      <c r="AT144">
        <v>99340972</v>
      </c>
      <c r="AU144">
        <v>5170</v>
      </c>
      <c r="AX144">
        <v>99340972</v>
      </c>
      <c r="AY144">
        <v>5432</v>
      </c>
    </row>
    <row r="145" spans="1:51" x14ac:dyDescent="0.35">
      <c r="A145" s="16"/>
      <c r="B145" s="8" t="s">
        <v>306</v>
      </c>
      <c r="C145" s="8" t="s">
        <v>58</v>
      </c>
      <c r="D145" s="8" t="s">
        <v>100</v>
      </c>
      <c r="E145" s="8" t="s">
        <v>100</v>
      </c>
      <c r="F145" s="8">
        <v>2</v>
      </c>
      <c r="G145" s="8" t="s">
        <v>231</v>
      </c>
      <c r="H145" s="8">
        <v>1.5</v>
      </c>
      <c r="I145" s="8"/>
      <c r="J145" s="8" t="s">
        <v>61</v>
      </c>
      <c r="K145" s="8">
        <v>3</v>
      </c>
      <c r="L145" s="8" t="s">
        <v>225</v>
      </c>
      <c r="M145" s="17">
        <v>102</v>
      </c>
      <c r="N145" s="8">
        <v>99340975</v>
      </c>
      <c r="O145" s="17">
        <v>4511</v>
      </c>
      <c r="P145" s="8">
        <f t="shared" si="11"/>
        <v>4647</v>
      </c>
      <c r="Q145" s="8">
        <v>4786</v>
      </c>
      <c r="R145" s="8">
        <f t="shared" si="12"/>
        <v>4817</v>
      </c>
      <c r="S145" s="8">
        <f t="shared" si="13"/>
        <v>5058</v>
      </c>
      <c r="T145" s="8" t="s">
        <v>81</v>
      </c>
      <c r="U145" s="8"/>
      <c r="V145" s="8" t="s">
        <v>64</v>
      </c>
      <c r="W145" s="8" t="s">
        <v>65</v>
      </c>
      <c r="X145" s="8" t="s">
        <v>83</v>
      </c>
      <c r="Y145" s="8" t="s">
        <v>67</v>
      </c>
      <c r="Z145" s="8" t="s">
        <v>68</v>
      </c>
      <c r="AA145" s="8"/>
      <c r="AB145" s="8" t="s">
        <v>69</v>
      </c>
      <c r="AC145" s="8" t="s">
        <v>71</v>
      </c>
      <c r="AD145" s="8"/>
      <c r="AE145" s="8"/>
      <c r="AH145">
        <v>99340975</v>
      </c>
      <c r="AI145">
        <v>4399</v>
      </c>
      <c r="AJ145">
        <f>VLOOKUP(AH145,[1]CRE!$A$2:$J$949,10,FALSE)</f>
        <v>4511</v>
      </c>
      <c r="AK145" s="25">
        <f t="shared" si="14"/>
        <v>2.5460331893612183E-2</v>
      </c>
      <c r="AM145">
        <v>99340975</v>
      </c>
      <c r="AN145">
        <v>4647</v>
      </c>
      <c r="AT145">
        <v>99340975</v>
      </c>
      <c r="AU145">
        <v>4817</v>
      </c>
      <c r="AX145">
        <v>99340975</v>
      </c>
      <c r="AY145">
        <v>5058</v>
      </c>
    </row>
    <row r="146" spans="1:51" x14ac:dyDescent="0.35">
      <c r="A146" s="16"/>
      <c r="B146" s="8" t="s">
        <v>307</v>
      </c>
      <c r="C146" s="8" t="s">
        <v>58</v>
      </c>
      <c r="D146" s="8" t="s">
        <v>105</v>
      </c>
      <c r="E146" s="8" t="s">
        <v>105</v>
      </c>
      <c r="F146" s="8">
        <v>4</v>
      </c>
      <c r="G146" s="8" t="s">
        <v>231</v>
      </c>
      <c r="H146" s="8">
        <v>3</v>
      </c>
      <c r="I146" s="8"/>
      <c r="J146" s="8" t="s">
        <v>61</v>
      </c>
      <c r="K146" s="8">
        <v>3</v>
      </c>
      <c r="L146" s="8" t="s">
        <v>225</v>
      </c>
      <c r="M146" s="17">
        <v>131</v>
      </c>
      <c r="N146" s="8">
        <v>99340973</v>
      </c>
      <c r="O146" s="17">
        <v>5823</v>
      </c>
      <c r="P146" s="8">
        <f t="shared" si="11"/>
        <v>5998</v>
      </c>
      <c r="Q146" s="8">
        <v>6054</v>
      </c>
      <c r="R146" s="8">
        <f t="shared" si="12"/>
        <v>6119</v>
      </c>
      <c r="S146" s="8">
        <f t="shared" si="13"/>
        <v>6417</v>
      </c>
      <c r="T146" s="8" t="s">
        <v>81</v>
      </c>
      <c r="U146" s="8"/>
      <c r="V146" s="8" t="s">
        <v>64</v>
      </c>
      <c r="W146" s="8" t="s">
        <v>65</v>
      </c>
      <c r="X146" s="8" t="s">
        <v>83</v>
      </c>
      <c r="Y146" s="8" t="s">
        <v>67</v>
      </c>
      <c r="Z146" s="8" t="s">
        <v>68</v>
      </c>
      <c r="AA146" s="8"/>
      <c r="AB146" s="8" t="s">
        <v>69</v>
      </c>
      <c r="AC146" s="8" t="s">
        <v>70</v>
      </c>
      <c r="AD146" s="8"/>
      <c r="AE146" s="8"/>
      <c r="AH146">
        <v>99340973</v>
      </c>
      <c r="AI146">
        <v>5670</v>
      </c>
      <c r="AJ146">
        <f>VLOOKUP(AH146,[1]CRE!$A$2:$J$949,10,FALSE)</f>
        <v>5823</v>
      </c>
      <c r="AK146" s="25">
        <f t="shared" si="14"/>
        <v>2.6984126984126985E-2</v>
      </c>
      <c r="AM146">
        <v>99340973</v>
      </c>
      <c r="AN146">
        <v>5998</v>
      </c>
      <c r="AT146">
        <v>99340973</v>
      </c>
      <c r="AU146">
        <v>6119</v>
      </c>
      <c r="AX146">
        <v>99340973</v>
      </c>
      <c r="AY146">
        <v>6417</v>
      </c>
    </row>
    <row r="147" spans="1:51" x14ac:dyDescent="0.35">
      <c r="A147" s="16"/>
      <c r="B147" s="8" t="s">
        <v>308</v>
      </c>
      <c r="C147" s="8" t="s">
        <v>58</v>
      </c>
      <c r="D147" s="8" t="s">
        <v>105</v>
      </c>
      <c r="E147" s="8" t="s">
        <v>105</v>
      </c>
      <c r="F147" s="8">
        <v>4</v>
      </c>
      <c r="G147" s="8" t="s">
        <v>231</v>
      </c>
      <c r="H147" s="8">
        <v>3</v>
      </c>
      <c r="I147" s="8"/>
      <c r="J147" s="8" t="s">
        <v>61</v>
      </c>
      <c r="K147" s="8">
        <v>3</v>
      </c>
      <c r="L147" s="8" t="s">
        <v>225</v>
      </c>
      <c r="M147" s="17">
        <v>131</v>
      </c>
      <c r="N147" s="8">
        <v>99340977</v>
      </c>
      <c r="O147" s="17">
        <v>5408</v>
      </c>
      <c r="P147" s="8">
        <f t="shared" si="11"/>
        <v>5570</v>
      </c>
      <c r="Q147" s="8">
        <v>5737</v>
      </c>
      <c r="R147" s="8">
        <f t="shared" si="12"/>
        <v>5766</v>
      </c>
      <c r="S147" s="8">
        <f t="shared" si="13"/>
        <v>6043</v>
      </c>
      <c r="T147" s="8" t="s">
        <v>81</v>
      </c>
      <c r="U147" s="8"/>
      <c r="V147" s="8" t="s">
        <v>64</v>
      </c>
      <c r="W147" s="8" t="s">
        <v>65</v>
      </c>
      <c r="X147" s="8" t="s">
        <v>83</v>
      </c>
      <c r="Y147" s="8" t="s">
        <v>67</v>
      </c>
      <c r="Z147" s="8" t="s">
        <v>68</v>
      </c>
      <c r="AA147" s="8"/>
      <c r="AB147" s="8" t="s">
        <v>69</v>
      </c>
      <c r="AC147" s="8" t="s">
        <v>71</v>
      </c>
      <c r="AD147" s="8"/>
      <c r="AE147" s="8"/>
      <c r="AH147">
        <v>99340977</v>
      </c>
      <c r="AI147">
        <v>5275</v>
      </c>
      <c r="AJ147">
        <f>VLOOKUP(AH147,[1]CRE!$A$2:$J$949,10,FALSE)</f>
        <v>5408</v>
      </c>
      <c r="AK147" s="25">
        <f t="shared" si="14"/>
        <v>2.5213270142180094E-2</v>
      </c>
      <c r="AM147">
        <v>99340977</v>
      </c>
      <c r="AN147">
        <v>5570</v>
      </c>
      <c r="AT147">
        <v>99340977</v>
      </c>
      <c r="AU147">
        <v>5766</v>
      </c>
      <c r="AX147">
        <v>99340977</v>
      </c>
      <c r="AY147">
        <v>6043</v>
      </c>
    </row>
    <row r="148" spans="1:51" x14ac:dyDescent="0.35">
      <c r="A148" s="16"/>
      <c r="B148" s="8" t="s">
        <v>309</v>
      </c>
      <c r="C148" s="8" t="s">
        <v>58</v>
      </c>
      <c r="D148" s="8" t="s">
        <v>111</v>
      </c>
      <c r="E148" s="8" t="s">
        <v>111</v>
      </c>
      <c r="F148" s="8">
        <v>6</v>
      </c>
      <c r="G148" s="8" t="s">
        <v>231</v>
      </c>
      <c r="H148" s="8">
        <v>5</v>
      </c>
      <c r="I148" s="8"/>
      <c r="J148" s="8" t="s">
        <v>61</v>
      </c>
      <c r="K148" s="8">
        <v>3</v>
      </c>
      <c r="L148" s="8" t="s">
        <v>225</v>
      </c>
      <c r="M148" s="17">
        <v>187</v>
      </c>
      <c r="N148" s="8">
        <v>99076176</v>
      </c>
      <c r="O148" s="17">
        <v>6960</v>
      </c>
      <c r="P148" s="8">
        <f t="shared" si="11"/>
        <v>7169</v>
      </c>
      <c r="Q148" s="8">
        <v>7260</v>
      </c>
      <c r="R148" s="8">
        <f t="shared" si="12"/>
        <v>7310</v>
      </c>
      <c r="S148" s="8">
        <f t="shared" si="13"/>
        <v>7640</v>
      </c>
      <c r="T148" s="8" t="s">
        <v>81</v>
      </c>
      <c r="U148" s="8"/>
      <c r="V148" s="8" t="s">
        <v>64</v>
      </c>
      <c r="W148" s="8" t="s">
        <v>65</v>
      </c>
      <c r="X148" s="8" t="s">
        <v>83</v>
      </c>
      <c r="Y148" s="8" t="s">
        <v>67</v>
      </c>
      <c r="Z148" s="8" t="s">
        <v>68</v>
      </c>
      <c r="AA148" s="8"/>
      <c r="AB148" s="8" t="s">
        <v>74</v>
      </c>
      <c r="AC148" s="8" t="s">
        <v>70</v>
      </c>
      <c r="AD148" s="8"/>
      <c r="AE148" s="8"/>
      <c r="AH148">
        <v>99076176</v>
      </c>
      <c r="AI148">
        <v>6782</v>
      </c>
      <c r="AJ148">
        <f>VLOOKUP(AH148,[1]CRE!$A$2:$J$949,10,FALSE)</f>
        <v>6960</v>
      </c>
      <c r="AK148" s="25">
        <f t="shared" si="14"/>
        <v>2.624594514892362E-2</v>
      </c>
      <c r="AM148">
        <v>99076176</v>
      </c>
      <c r="AN148">
        <v>7169</v>
      </c>
      <c r="AT148">
        <v>99076176</v>
      </c>
      <c r="AU148">
        <v>7310</v>
      </c>
      <c r="AX148">
        <v>99076176</v>
      </c>
      <c r="AY148">
        <v>7640</v>
      </c>
    </row>
    <row r="149" spans="1:51" x14ac:dyDescent="0.35">
      <c r="A149" s="16"/>
      <c r="B149" s="8" t="s">
        <v>310</v>
      </c>
      <c r="C149" s="8" t="s">
        <v>58</v>
      </c>
      <c r="D149" s="8" t="s">
        <v>111</v>
      </c>
      <c r="E149" s="8" t="s">
        <v>111</v>
      </c>
      <c r="F149" s="8">
        <v>6</v>
      </c>
      <c r="G149" s="8" t="s">
        <v>231</v>
      </c>
      <c r="H149" s="8">
        <v>5</v>
      </c>
      <c r="I149" s="8"/>
      <c r="J149" s="8" t="s">
        <v>61</v>
      </c>
      <c r="K149" s="8">
        <v>3</v>
      </c>
      <c r="L149" s="8" t="s">
        <v>225</v>
      </c>
      <c r="M149" s="17">
        <v>187</v>
      </c>
      <c r="N149" s="8">
        <v>99076159</v>
      </c>
      <c r="O149" s="17">
        <v>6545</v>
      </c>
      <c r="P149" s="8">
        <f t="shared" si="11"/>
        <v>6741</v>
      </c>
      <c r="Q149" s="8">
        <v>6943</v>
      </c>
      <c r="R149" s="8">
        <f t="shared" si="12"/>
        <v>6957</v>
      </c>
      <c r="S149" s="8">
        <f t="shared" si="13"/>
        <v>7266</v>
      </c>
      <c r="T149" s="8" t="s">
        <v>81</v>
      </c>
      <c r="U149" s="8"/>
      <c r="V149" s="8" t="s">
        <v>64</v>
      </c>
      <c r="W149" s="8" t="s">
        <v>65</v>
      </c>
      <c r="X149" s="8" t="s">
        <v>83</v>
      </c>
      <c r="Y149" s="8" t="s">
        <v>67</v>
      </c>
      <c r="Z149" s="8" t="s">
        <v>68</v>
      </c>
      <c r="AA149" s="8"/>
      <c r="AB149" s="8" t="s">
        <v>74</v>
      </c>
      <c r="AC149" s="8" t="s">
        <v>71</v>
      </c>
      <c r="AD149" s="8"/>
      <c r="AE149" s="8"/>
      <c r="AH149">
        <v>99076159</v>
      </c>
      <c r="AI149">
        <v>6387</v>
      </c>
      <c r="AJ149">
        <f>VLOOKUP(AH149,[1]CRE!$A$2:$J$949,10,FALSE)</f>
        <v>6545</v>
      </c>
      <c r="AK149" s="25">
        <f t="shared" si="14"/>
        <v>2.4737748551745733E-2</v>
      </c>
      <c r="AM149">
        <v>99076159</v>
      </c>
      <c r="AN149">
        <v>6741</v>
      </c>
      <c r="AT149">
        <v>99076159</v>
      </c>
      <c r="AU149">
        <v>6957</v>
      </c>
      <c r="AX149">
        <v>99076159</v>
      </c>
      <c r="AY149">
        <v>7266</v>
      </c>
    </row>
    <row r="150" spans="1:51" x14ac:dyDescent="0.35">
      <c r="A150" s="16"/>
      <c r="B150" s="8" t="s">
        <v>311</v>
      </c>
      <c r="C150" s="8" t="s">
        <v>58</v>
      </c>
      <c r="D150" s="8" t="s">
        <v>116</v>
      </c>
      <c r="E150" s="8" t="s">
        <v>116</v>
      </c>
      <c r="F150" s="8">
        <v>8</v>
      </c>
      <c r="G150" s="8" t="s">
        <v>231</v>
      </c>
      <c r="H150" s="8">
        <v>7.5</v>
      </c>
      <c r="I150" s="8"/>
      <c r="J150" s="8" t="s">
        <v>61</v>
      </c>
      <c r="K150" s="8">
        <v>3</v>
      </c>
      <c r="L150" s="8" t="s">
        <v>225</v>
      </c>
      <c r="M150" s="17">
        <v>222</v>
      </c>
      <c r="N150" s="8">
        <v>99076177</v>
      </c>
      <c r="O150" s="17">
        <v>8313</v>
      </c>
      <c r="P150" s="8">
        <f t="shared" si="11"/>
        <v>8563</v>
      </c>
      <c r="Q150" s="8">
        <v>8696</v>
      </c>
      <c r="R150" s="8">
        <f t="shared" si="12"/>
        <v>8745</v>
      </c>
      <c r="S150" s="8">
        <f t="shared" si="13"/>
        <v>9134</v>
      </c>
      <c r="T150" s="8" t="s">
        <v>81</v>
      </c>
      <c r="U150" s="8"/>
      <c r="V150" s="8" t="s">
        <v>64</v>
      </c>
      <c r="W150" s="8" t="s">
        <v>65</v>
      </c>
      <c r="X150" s="8" t="s">
        <v>83</v>
      </c>
      <c r="Y150" s="8" t="s">
        <v>67</v>
      </c>
      <c r="Z150" s="8" t="s">
        <v>68</v>
      </c>
      <c r="AA150" s="8"/>
      <c r="AB150" s="8" t="s">
        <v>74</v>
      </c>
      <c r="AC150" s="8" t="s">
        <v>70</v>
      </c>
      <c r="AD150" s="8"/>
      <c r="AE150" s="8"/>
      <c r="AH150">
        <v>99076177</v>
      </c>
      <c r="AI150">
        <v>8103</v>
      </c>
      <c r="AJ150">
        <f>VLOOKUP(AH150,[1]CRE!$A$2:$J$949,10,FALSE)</f>
        <v>8313</v>
      </c>
      <c r="AK150" s="25">
        <f t="shared" si="14"/>
        <v>2.59163272861903E-2</v>
      </c>
      <c r="AM150">
        <v>99076177</v>
      </c>
      <c r="AN150">
        <v>8563</v>
      </c>
      <c r="AT150">
        <v>99076177</v>
      </c>
      <c r="AU150">
        <v>8745</v>
      </c>
      <c r="AX150">
        <v>99076177</v>
      </c>
      <c r="AY150">
        <v>9134</v>
      </c>
    </row>
    <row r="151" spans="1:51" x14ac:dyDescent="0.35">
      <c r="A151" s="16"/>
      <c r="B151" s="8" t="s">
        <v>312</v>
      </c>
      <c r="C151" s="8" t="s">
        <v>58</v>
      </c>
      <c r="D151" s="8" t="s">
        <v>116</v>
      </c>
      <c r="E151" s="8" t="s">
        <v>116</v>
      </c>
      <c r="F151" s="8">
        <v>8</v>
      </c>
      <c r="G151" s="8" t="s">
        <v>231</v>
      </c>
      <c r="H151" s="8">
        <v>7.5</v>
      </c>
      <c r="I151" s="8"/>
      <c r="J151" s="8" t="s">
        <v>61</v>
      </c>
      <c r="K151" s="8">
        <v>3</v>
      </c>
      <c r="L151" s="8" t="s">
        <v>225</v>
      </c>
      <c r="M151" s="17">
        <v>222</v>
      </c>
      <c r="N151" s="8">
        <v>99076160</v>
      </c>
      <c r="O151" s="17">
        <v>7898</v>
      </c>
      <c r="P151" s="8">
        <f t="shared" si="11"/>
        <v>8135</v>
      </c>
      <c r="Q151" s="8">
        <v>8379</v>
      </c>
      <c r="R151" s="8">
        <f t="shared" si="12"/>
        <v>8392</v>
      </c>
      <c r="S151" s="8">
        <f t="shared" si="13"/>
        <v>8760</v>
      </c>
      <c r="T151" s="8" t="s">
        <v>81</v>
      </c>
      <c r="U151" s="8"/>
      <c r="V151" s="8" t="s">
        <v>64</v>
      </c>
      <c r="W151" s="8" t="s">
        <v>65</v>
      </c>
      <c r="X151" s="8" t="s">
        <v>83</v>
      </c>
      <c r="Y151" s="8" t="s">
        <v>67</v>
      </c>
      <c r="Z151" s="8" t="s">
        <v>68</v>
      </c>
      <c r="AA151" s="8"/>
      <c r="AB151" s="8" t="s">
        <v>74</v>
      </c>
      <c r="AC151" s="8" t="s">
        <v>71</v>
      </c>
      <c r="AD151" s="8"/>
      <c r="AE151" s="8"/>
      <c r="AH151">
        <v>99076160</v>
      </c>
      <c r="AI151">
        <v>7708</v>
      </c>
      <c r="AJ151">
        <f>VLOOKUP(AH151,[1]CRE!$A$2:$J$949,10,FALSE)</f>
        <v>7898</v>
      </c>
      <c r="AK151" s="25">
        <f t="shared" si="14"/>
        <v>2.4649714582252204E-2</v>
      </c>
      <c r="AM151">
        <v>99076160</v>
      </c>
      <c r="AN151">
        <v>8135</v>
      </c>
      <c r="AT151">
        <v>99076160</v>
      </c>
      <c r="AU151">
        <v>8392</v>
      </c>
      <c r="AX151">
        <v>99076160</v>
      </c>
      <c r="AY151">
        <v>8760</v>
      </c>
    </row>
    <row r="152" spans="1:51" x14ac:dyDescent="0.35">
      <c r="A152" s="16"/>
      <c r="B152" s="8" t="s">
        <v>313</v>
      </c>
      <c r="C152" s="8" t="s">
        <v>58</v>
      </c>
      <c r="D152" s="8" t="s">
        <v>123</v>
      </c>
      <c r="E152" s="8" t="s">
        <v>123</v>
      </c>
      <c r="F152" s="8">
        <v>10</v>
      </c>
      <c r="G152" s="8" t="s">
        <v>231</v>
      </c>
      <c r="H152" s="8">
        <v>7.5</v>
      </c>
      <c r="I152" s="8"/>
      <c r="J152" s="8" t="s">
        <v>61</v>
      </c>
      <c r="K152" s="8">
        <v>3</v>
      </c>
      <c r="L152" s="8" t="s">
        <v>225</v>
      </c>
      <c r="M152" s="17">
        <v>227</v>
      </c>
      <c r="N152" s="8">
        <v>99076178</v>
      </c>
      <c r="O152" s="17">
        <v>8945</v>
      </c>
      <c r="P152" s="8">
        <f t="shared" si="11"/>
        <v>9214</v>
      </c>
      <c r="Q152" s="8">
        <v>9366</v>
      </c>
      <c r="R152" s="8">
        <f t="shared" si="12"/>
        <v>9442</v>
      </c>
      <c r="S152" s="8">
        <f t="shared" si="13"/>
        <v>9894</v>
      </c>
      <c r="T152" s="8" t="s">
        <v>81</v>
      </c>
      <c r="U152" s="8"/>
      <c r="V152" s="8" t="s">
        <v>64</v>
      </c>
      <c r="W152" s="8" t="s">
        <v>65</v>
      </c>
      <c r="X152" s="8" t="s">
        <v>83</v>
      </c>
      <c r="Y152" s="8" t="s">
        <v>67</v>
      </c>
      <c r="Z152" s="8" t="s">
        <v>68</v>
      </c>
      <c r="AA152" s="8"/>
      <c r="AB152" s="8" t="s">
        <v>77</v>
      </c>
      <c r="AC152" s="8" t="s">
        <v>70</v>
      </c>
      <c r="AD152" s="8"/>
      <c r="AE152" s="8"/>
      <c r="AH152">
        <v>99076178</v>
      </c>
      <c r="AI152">
        <v>8716</v>
      </c>
      <c r="AJ152">
        <f>VLOOKUP(AH152,[1]CRE!$A$2:$J$949,10,FALSE)</f>
        <v>8945</v>
      </c>
      <c r="AK152" s="25">
        <f t="shared" si="14"/>
        <v>2.6273519963285911E-2</v>
      </c>
      <c r="AM152">
        <v>99076178</v>
      </c>
      <c r="AN152">
        <v>9214</v>
      </c>
      <c r="AT152">
        <v>99076178</v>
      </c>
      <c r="AU152">
        <v>9442</v>
      </c>
      <c r="AX152">
        <v>99076178</v>
      </c>
      <c r="AY152">
        <v>9894</v>
      </c>
    </row>
    <row r="153" spans="1:51" x14ac:dyDescent="0.35">
      <c r="A153" s="16"/>
      <c r="B153" s="8" t="s">
        <v>314</v>
      </c>
      <c r="C153" s="8" t="s">
        <v>58</v>
      </c>
      <c r="D153" s="8" t="s">
        <v>123</v>
      </c>
      <c r="E153" s="8" t="s">
        <v>123</v>
      </c>
      <c r="F153" s="8">
        <v>10</v>
      </c>
      <c r="G153" s="8" t="s">
        <v>231</v>
      </c>
      <c r="H153" s="8">
        <v>7.5</v>
      </c>
      <c r="I153" s="8"/>
      <c r="J153" s="8" t="s">
        <v>61</v>
      </c>
      <c r="K153" s="8">
        <v>3</v>
      </c>
      <c r="L153" s="8" t="s">
        <v>225</v>
      </c>
      <c r="M153" s="17">
        <v>227</v>
      </c>
      <c r="N153" s="8">
        <v>99076161</v>
      </c>
      <c r="O153" s="17">
        <v>8530</v>
      </c>
      <c r="P153" s="8">
        <f t="shared" si="11"/>
        <v>8786</v>
      </c>
      <c r="Q153" s="8">
        <v>9049</v>
      </c>
      <c r="R153" s="8">
        <f t="shared" si="12"/>
        <v>9089</v>
      </c>
      <c r="S153" s="8">
        <f t="shared" si="13"/>
        <v>9520</v>
      </c>
      <c r="T153" s="8" t="s">
        <v>81</v>
      </c>
      <c r="U153" s="8"/>
      <c r="V153" s="8" t="s">
        <v>64</v>
      </c>
      <c r="W153" s="8" t="s">
        <v>65</v>
      </c>
      <c r="X153" s="8" t="s">
        <v>83</v>
      </c>
      <c r="Y153" s="8" t="s">
        <v>67</v>
      </c>
      <c r="Z153" s="8" t="s">
        <v>68</v>
      </c>
      <c r="AA153" s="8"/>
      <c r="AB153" s="8" t="s">
        <v>77</v>
      </c>
      <c r="AC153" s="8" t="s">
        <v>71</v>
      </c>
      <c r="AD153" s="8"/>
      <c r="AE153" s="8"/>
      <c r="AH153">
        <v>99076161</v>
      </c>
      <c r="AI153">
        <v>8321</v>
      </c>
      <c r="AJ153">
        <f>VLOOKUP(AH153,[1]CRE!$A$2:$J$949,10,FALSE)</f>
        <v>8530</v>
      </c>
      <c r="AK153" s="25">
        <f t="shared" si="14"/>
        <v>2.5117173416656653E-2</v>
      </c>
      <c r="AM153">
        <v>99076161</v>
      </c>
      <c r="AN153">
        <v>8786</v>
      </c>
      <c r="AT153">
        <v>99076161</v>
      </c>
      <c r="AU153">
        <v>9089</v>
      </c>
      <c r="AX153">
        <v>99076161</v>
      </c>
      <c r="AY153">
        <v>9520</v>
      </c>
    </row>
    <row r="154" spans="1:51" x14ac:dyDescent="0.35">
      <c r="A154" s="16"/>
      <c r="B154" s="8" t="s">
        <v>315</v>
      </c>
      <c r="C154" s="8" t="s">
        <v>58</v>
      </c>
      <c r="D154" s="8" t="s">
        <v>139</v>
      </c>
      <c r="E154" s="8" t="s">
        <v>139</v>
      </c>
      <c r="F154" s="8" t="str">
        <f t="shared" si="8"/>
        <v>1</v>
      </c>
      <c r="G154" s="8" t="str">
        <f t="shared" si="9"/>
        <v>CR15</v>
      </c>
      <c r="H154" s="8">
        <v>2</v>
      </c>
      <c r="I154" s="8" t="s">
        <v>80</v>
      </c>
      <c r="J154" s="8" t="s">
        <v>61</v>
      </c>
      <c r="K154" s="8">
        <v>1</v>
      </c>
      <c r="L154" s="8" t="s">
        <v>62</v>
      </c>
      <c r="M154" s="17">
        <v>111</v>
      </c>
      <c r="N154" s="8">
        <v>99341011</v>
      </c>
      <c r="O154" s="17">
        <v>5414</v>
      </c>
      <c r="P154" s="8">
        <f t="shared" si="11"/>
        <v>5577</v>
      </c>
      <c r="Q154" s="8">
        <v>5621</v>
      </c>
      <c r="R154" s="8">
        <f t="shared" si="12"/>
        <v>5605</v>
      </c>
      <c r="S154" s="8">
        <f t="shared" si="13"/>
        <v>5918</v>
      </c>
      <c r="T154" s="8" t="s">
        <v>140</v>
      </c>
      <c r="U154" s="8" t="s">
        <v>413</v>
      </c>
      <c r="V154" s="8" t="s">
        <v>64</v>
      </c>
      <c r="W154" s="8" t="s">
        <v>82</v>
      </c>
      <c r="X154" s="8" t="s">
        <v>83</v>
      </c>
      <c r="Y154" s="8" t="s">
        <v>84</v>
      </c>
      <c r="Z154" s="8" t="s">
        <v>68</v>
      </c>
      <c r="AA154" s="8" t="s">
        <v>85</v>
      </c>
      <c r="AB154" s="8" t="s">
        <v>69</v>
      </c>
      <c r="AC154" s="8" t="s">
        <v>70</v>
      </c>
      <c r="AD154" s="8"/>
      <c r="AE154" s="8"/>
      <c r="AH154">
        <v>99341011</v>
      </c>
      <c r="AI154">
        <v>5214</v>
      </c>
      <c r="AJ154">
        <f>VLOOKUP(AH154,[1]CRE!$A$2:$J$1100,10,FALSE)</f>
        <v>5414</v>
      </c>
      <c r="AK154" s="25">
        <f t="shared" si="14"/>
        <v>3.8358266206367474E-2</v>
      </c>
      <c r="AM154">
        <v>99341011</v>
      </c>
      <c r="AN154">
        <v>5577</v>
      </c>
      <c r="AT154">
        <v>99341011</v>
      </c>
      <c r="AU154">
        <v>5605</v>
      </c>
      <c r="AX154">
        <v>99341011</v>
      </c>
      <c r="AY154">
        <v>5918</v>
      </c>
    </row>
    <row r="155" spans="1:51" x14ac:dyDescent="0.35">
      <c r="A155" s="16"/>
      <c r="B155" s="8" t="s">
        <v>316</v>
      </c>
      <c r="C155" s="8" t="s">
        <v>58</v>
      </c>
      <c r="D155" s="8" t="s">
        <v>139</v>
      </c>
      <c r="E155" s="8" t="s">
        <v>139</v>
      </c>
      <c r="F155" s="8" t="str">
        <f t="shared" si="8"/>
        <v>1</v>
      </c>
      <c r="G155" s="8" t="str">
        <f t="shared" si="9"/>
        <v>CR15</v>
      </c>
      <c r="H155" s="8">
        <v>2</v>
      </c>
      <c r="I155" s="8" t="s">
        <v>80</v>
      </c>
      <c r="J155" s="8" t="s">
        <v>61</v>
      </c>
      <c r="K155" s="8">
        <v>1</v>
      </c>
      <c r="L155" s="8" t="s">
        <v>62</v>
      </c>
      <c r="M155" s="17">
        <v>111</v>
      </c>
      <c r="N155" s="8">
        <v>99341012</v>
      </c>
      <c r="O155" s="17">
        <v>4999</v>
      </c>
      <c r="P155" s="8">
        <f t="shared" si="11"/>
        <v>5149</v>
      </c>
      <c r="Q155" s="8">
        <v>5304</v>
      </c>
      <c r="R155" s="8">
        <f t="shared" si="12"/>
        <v>5252</v>
      </c>
      <c r="S155" s="8">
        <f t="shared" si="13"/>
        <v>5544</v>
      </c>
      <c r="T155" s="8" t="s">
        <v>140</v>
      </c>
      <c r="U155" s="8" t="s">
        <v>413</v>
      </c>
      <c r="V155" s="8" t="s">
        <v>64</v>
      </c>
      <c r="W155" s="8" t="s">
        <v>82</v>
      </c>
      <c r="X155" s="8" t="s">
        <v>83</v>
      </c>
      <c r="Y155" s="8" t="s">
        <v>84</v>
      </c>
      <c r="Z155" s="8" t="s">
        <v>68</v>
      </c>
      <c r="AA155" s="8" t="s">
        <v>85</v>
      </c>
      <c r="AB155" s="8" t="s">
        <v>69</v>
      </c>
      <c r="AC155" s="8" t="s">
        <v>71</v>
      </c>
      <c r="AD155" s="8"/>
      <c r="AE155" s="8"/>
      <c r="AH155">
        <v>99341012</v>
      </c>
      <c r="AI155">
        <v>4819</v>
      </c>
      <c r="AJ155">
        <f>VLOOKUP(AH155,[1]CRE!$A$2:$J$1100,10,FALSE)</f>
        <v>4999</v>
      </c>
      <c r="AK155" s="25">
        <f t="shared" si="14"/>
        <v>3.7352147748495539E-2</v>
      </c>
      <c r="AM155">
        <v>99341012</v>
      </c>
      <c r="AN155">
        <v>5149</v>
      </c>
      <c r="AT155">
        <v>99341012</v>
      </c>
      <c r="AU155">
        <v>5252</v>
      </c>
      <c r="AX155">
        <v>99341012</v>
      </c>
      <c r="AY155">
        <v>5544</v>
      </c>
    </row>
    <row r="156" spans="1:51" x14ac:dyDescent="0.35">
      <c r="A156" s="16"/>
      <c r="B156" s="8" t="s">
        <v>317</v>
      </c>
      <c r="C156" s="8" t="s">
        <v>58</v>
      </c>
      <c r="D156" s="8" t="s">
        <v>139</v>
      </c>
      <c r="E156" s="8" t="s">
        <v>139</v>
      </c>
      <c r="F156" s="8" t="str">
        <f t="shared" si="8"/>
        <v>1</v>
      </c>
      <c r="G156" s="8" t="str">
        <f t="shared" si="9"/>
        <v>CR15</v>
      </c>
      <c r="H156" s="8">
        <v>2</v>
      </c>
      <c r="I156" s="8" t="s">
        <v>80</v>
      </c>
      <c r="J156" s="8" t="s">
        <v>61</v>
      </c>
      <c r="K156" s="8">
        <v>3</v>
      </c>
      <c r="L156" s="8" t="s">
        <v>91</v>
      </c>
      <c r="M156" s="17">
        <v>135</v>
      </c>
      <c r="N156" s="8">
        <v>99392131</v>
      </c>
      <c r="O156" s="17">
        <v>5608</v>
      </c>
      <c r="P156" s="8">
        <f t="shared" si="11"/>
        <v>5777</v>
      </c>
      <c r="Q156" s="8">
        <v>5827</v>
      </c>
      <c r="R156" s="8">
        <f t="shared" si="12"/>
        <v>5909</v>
      </c>
      <c r="S156" s="8">
        <f t="shared" si="13"/>
        <v>6222</v>
      </c>
      <c r="T156" s="8" t="s">
        <v>140</v>
      </c>
      <c r="U156" s="8" t="s">
        <v>413</v>
      </c>
      <c r="V156" s="8" t="s">
        <v>64</v>
      </c>
      <c r="W156" s="8" t="s">
        <v>82</v>
      </c>
      <c r="X156" s="8" t="s">
        <v>83</v>
      </c>
      <c r="Y156" s="8" t="s">
        <v>84</v>
      </c>
      <c r="Z156" s="8" t="s">
        <v>68</v>
      </c>
      <c r="AA156" s="8" t="s">
        <v>85</v>
      </c>
      <c r="AB156" s="8" t="s">
        <v>69</v>
      </c>
      <c r="AC156" s="8" t="s">
        <v>70</v>
      </c>
      <c r="AD156" s="8"/>
      <c r="AE156" s="8"/>
      <c r="AH156">
        <v>99392131</v>
      </c>
      <c r="AI156">
        <v>5404</v>
      </c>
      <c r="AJ156">
        <f>VLOOKUP(AH156,[1]CRE!$A$2:$J$1100,10,FALSE)</f>
        <v>5608</v>
      </c>
      <c r="AK156" s="25">
        <f t="shared" si="14"/>
        <v>3.7749814951887492E-2</v>
      </c>
      <c r="AM156">
        <v>99392131</v>
      </c>
      <c r="AN156">
        <v>5777</v>
      </c>
      <c r="AT156">
        <v>99392131</v>
      </c>
      <c r="AU156">
        <v>5909</v>
      </c>
      <c r="AX156">
        <v>99392131</v>
      </c>
      <c r="AY156">
        <v>6222</v>
      </c>
    </row>
    <row r="157" spans="1:51" x14ac:dyDescent="0.35">
      <c r="A157" s="16"/>
      <c r="B157" s="8" t="s">
        <v>318</v>
      </c>
      <c r="C157" s="8" t="s">
        <v>58</v>
      </c>
      <c r="D157" s="8" t="s">
        <v>139</v>
      </c>
      <c r="E157" s="8" t="s">
        <v>139</v>
      </c>
      <c r="F157" s="8" t="str">
        <f t="shared" si="8"/>
        <v>1</v>
      </c>
      <c r="G157" s="8" t="str">
        <f t="shared" si="9"/>
        <v>CR15</v>
      </c>
      <c r="H157" s="8">
        <v>2</v>
      </c>
      <c r="I157" s="8" t="s">
        <v>80</v>
      </c>
      <c r="J157" s="8" t="s">
        <v>61</v>
      </c>
      <c r="K157" s="8">
        <v>3</v>
      </c>
      <c r="L157" s="8" t="s">
        <v>91</v>
      </c>
      <c r="M157" s="17">
        <v>135</v>
      </c>
      <c r="N157" s="8">
        <v>99392104</v>
      </c>
      <c r="O157" s="17">
        <v>5193</v>
      </c>
      <c r="P157" s="8">
        <f t="shared" si="11"/>
        <v>5349</v>
      </c>
      <c r="Q157" s="8">
        <v>5510</v>
      </c>
      <c r="R157" s="8">
        <f t="shared" si="12"/>
        <v>5556</v>
      </c>
      <c r="S157" s="8">
        <f t="shared" si="13"/>
        <v>5848</v>
      </c>
      <c r="T157" s="8" t="s">
        <v>140</v>
      </c>
      <c r="U157" s="8" t="s">
        <v>413</v>
      </c>
      <c r="V157" s="8" t="s">
        <v>64</v>
      </c>
      <c r="W157" s="8" t="s">
        <v>82</v>
      </c>
      <c r="X157" s="8" t="s">
        <v>83</v>
      </c>
      <c r="Y157" s="8" t="s">
        <v>84</v>
      </c>
      <c r="Z157" s="8" t="s">
        <v>68</v>
      </c>
      <c r="AA157" s="8" t="s">
        <v>85</v>
      </c>
      <c r="AB157" s="8" t="s">
        <v>69</v>
      </c>
      <c r="AC157" s="8" t="s">
        <v>71</v>
      </c>
      <c r="AD157" s="8"/>
      <c r="AE157" s="8"/>
      <c r="AH157">
        <v>99392104</v>
      </c>
      <c r="AI157">
        <v>5009</v>
      </c>
      <c r="AJ157">
        <f>VLOOKUP(AH157,[1]CRE!$A$2:$J$1100,10,FALSE)</f>
        <v>5193</v>
      </c>
      <c r="AK157" s="25">
        <f t="shared" si="14"/>
        <v>3.673387901776802E-2</v>
      </c>
      <c r="AM157">
        <v>99392104</v>
      </c>
      <c r="AN157">
        <v>5349</v>
      </c>
      <c r="AT157">
        <v>99392104</v>
      </c>
      <c r="AU157">
        <v>5556</v>
      </c>
      <c r="AX157">
        <v>99392104</v>
      </c>
      <c r="AY157">
        <v>5848</v>
      </c>
    </row>
    <row r="158" spans="1:51" x14ac:dyDescent="0.35">
      <c r="A158" s="16"/>
      <c r="B158" s="8" t="s">
        <v>319</v>
      </c>
      <c r="C158" s="8" t="s">
        <v>58</v>
      </c>
      <c r="D158" s="8" t="s">
        <v>139</v>
      </c>
      <c r="E158" s="8" t="s">
        <v>139</v>
      </c>
      <c r="F158" s="8" t="str">
        <f t="shared" si="8"/>
        <v>1</v>
      </c>
      <c r="G158" s="8" t="str">
        <f t="shared" si="9"/>
        <v>CR15</v>
      </c>
      <c r="H158" s="8">
        <v>2</v>
      </c>
      <c r="I158" s="8" t="s">
        <v>80</v>
      </c>
      <c r="J158" s="8" t="s">
        <v>61</v>
      </c>
      <c r="K158" s="8">
        <v>3</v>
      </c>
      <c r="L158" s="8" t="s">
        <v>94</v>
      </c>
      <c r="M158" s="17">
        <v>115</v>
      </c>
      <c r="N158" s="8">
        <v>99341026</v>
      </c>
      <c r="O158" s="17">
        <v>5608</v>
      </c>
      <c r="P158" s="8">
        <f t="shared" si="11"/>
        <v>5777</v>
      </c>
      <c r="Q158" s="8">
        <v>5827</v>
      </c>
      <c r="R158" s="8">
        <f t="shared" si="12"/>
        <v>5909</v>
      </c>
      <c r="S158" s="8">
        <f t="shared" si="13"/>
        <v>6222</v>
      </c>
      <c r="T158" s="8" t="s">
        <v>140</v>
      </c>
      <c r="U158" s="8" t="s">
        <v>413</v>
      </c>
      <c r="V158" s="8" t="s">
        <v>64</v>
      </c>
      <c r="W158" s="8" t="s">
        <v>82</v>
      </c>
      <c r="X158" s="8" t="s">
        <v>83</v>
      </c>
      <c r="Y158" s="8" t="s">
        <v>84</v>
      </c>
      <c r="Z158" s="8" t="s">
        <v>68</v>
      </c>
      <c r="AA158" s="8" t="s">
        <v>85</v>
      </c>
      <c r="AB158" s="8" t="s">
        <v>69</v>
      </c>
      <c r="AC158" s="8" t="s">
        <v>70</v>
      </c>
      <c r="AD158" s="8"/>
      <c r="AE158" s="8"/>
      <c r="AH158">
        <v>99341026</v>
      </c>
      <c r="AI158">
        <v>5404</v>
      </c>
      <c r="AJ158">
        <f>VLOOKUP(AH158,[1]CRE!$A$2:$J$1100,10,FALSE)</f>
        <v>5608</v>
      </c>
      <c r="AK158" s="25">
        <f t="shared" si="14"/>
        <v>3.7749814951887492E-2</v>
      </c>
      <c r="AM158">
        <v>99341026</v>
      </c>
      <c r="AN158">
        <v>5777</v>
      </c>
      <c r="AT158">
        <v>99341026</v>
      </c>
      <c r="AU158">
        <v>5909</v>
      </c>
      <c r="AX158">
        <v>99341026</v>
      </c>
      <c r="AY158">
        <v>6222</v>
      </c>
    </row>
    <row r="159" spans="1:51" x14ac:dyDescent="0.35">
      <c r="A159" s="16"/>
      <c r="B159" s="8" t="s">
        <v>320</v>
      </c>
      <c r="C159" s="8" t="s">
        <v>58</v>
      </c>
      <c r="D159" s="8" t="s">
        <v>139</v>
      </c>
      <c r="E159" s="8" t="s">
        <v>139</v>
      </c>
      <c r="F159" s="8" t="str">
        <f t="shared" si="8"/>
        <v>1</v>
      </c>
      <c r="G159" s="8" t="str">
        <f t="shared" si="9"/>
        <v>CR15</v>
      </c>
      <c r="H159" s="8">
        <v>2</v>
      </c>
      <c r="I159" s="8" t="s">
        <v>80</v>
      </c>
      <c r="J159" s="8" t="s">
        <v>61</v>
      </c>
      <c r="K159" s="8">
        <v>3</v>
      </c>
      <c r="L159" s="8" t="s">
        <v>94</v>
      </c>
      <c r="M159" s="17">
        <v>115</v>
      </c>
      <c r="N159" s="8">
        <v>99341027</v>
      </c>
      <c r="O159" s="17">
        <v>5193</v>
      </c>
      <c r="P159" s="8">
        <f t="shared" si="11"/>
        <v>5349</v>
      </c>
      <c r="Q159" s="8">
        <v>5510</v>
      </c>
      <c r="R159" s="8">
        <f t="shared" si="12"/>
        <v>5556</v>
      </c>
      <c r="S159" s="8">
        <f t="shared" si="13"/>
        <v>5848</v>
      </c>
      <c r="T159" s="8" t="s">
        <v>140</v>
      </c>
      <c r="U159" s="8" t="s">
        <v>413</v>
      </c>
      <c r="V159" s="8" t="s">
        <v>64</v>
      </c>
      <c r="W159" s="8" t="s">
        <v>82</v>
      </c>
      <c r="X159" s="8" t="s">
        <v>83</v>
      </c>
      <c r="Y159" s="8" t="s">
        <v>84</v>
      </c>
      <c r="Z159" s="8" t="s">
        <v>68</v>
      </c>
      <c r="AA159" s="8" t="s">
        <v>85</v>
      </c>
      <c r="AB159" s="8" t="s">
        <v>69</v>
      </c>
      <c r="AC159" s="8" t="s">
        <v>71</v>
      </c>
      <c r="AD159" s="8"/>
      <c r="AE159" s="8"/>
      <c r="AH159">
        <v>99341027</v>
      </c>
      <c r="AI159">
        <v>5009</v>
      </c>
      <c r="AJ159">
        <f>VLOOKUP(AH159,[1]CRE!$A$2:$J$1100,10,FALSE)</f>
        <v>5193</v>
      </c>
      <c r="AK159" s="25">
        <f t="shared" si="14"/>
        <v>3.673387901776802E-2</v>
      </c>
      <c r="AM159">
        <v>99341027</v>
      </c>
      <c r="AN159">
        <v>5349</v>
      </c>
      <c r="AT159">
        <v>99341027</v>
      </c>
      <c r="AU159">
        <v>5556</v>
      </c>
      <c r="AX159">
        <v>99341027</v>
      </c>
      <c r="AY159">
        <v>5848</v>
      </c>
    </row>
    <row r="160" spans="1:51" x14ac:dyDescent="0.35">
      <c r="A160" s="16"/>
      <c r="B160" s="8" t="s">
        <v>321</v>
      </c>
      <c r="C160" s="8" t="s">
        <v>58</v>
      </c>
      <c r="D160" s="8" t="s">
        <v>147</v>
      </c>
      <c r="E160" s="8" t="s">
        <v>147</v>
      </c>
      <c r="F160" s="8" t="str">
        <f t="shared" si="8"/>
        <v>2</v>
      </c>
      <c r="G160" s="8" t="str">
        <f t="shared" si="9"/>
        <v>CR15</v>
      </c>
      <c r="H160" s="8">
        <v>5</v>
      </c>
      <c r="I160" s="8" t="s">
        <v>106</v>
      </c>
      <c r="J160" s="8" t="s">
        <v>61</v>
      </c>
      <c r="K160" s="8">
        <v>3</v>
      </c>
      <c r="L160" s="8" t="s">
        <v>91</v>
      </c>
      <c r="M160" s="17">
        <v>185</v>
      </c>
      <c r="N160" s="8">
        <v>99392132</v>
      </c>
      <c r="O160" s="17">
        <v>6869</v>
      </c>
      <c r="P160" s="8">
        <f t="shared" si="11"/>
        <v>7076</v>
      </c>
      <c r="Q160" s="8">
        <v>7164</v>
      </c>
      <c r="R160" s="8">
        <f t="shared" si="12"/>
        <v>7210</v>
      </c>
      <c r="S160" s="8">
        <f t="shared" si="13"/>
        <v>7531</v>
      </c>
      <c r="T160" s="8" t="s">
        <v>140</v>
      </c>
      <c r="U160" s="8" t="s">
        <v>413</v>
      </c>
      <c r="V160" s="8" t="s">
        <v>64</v>
      </c>
      <c r="W160" s="8" t="s">
        <v>82</v>
      </c>
      <c r="X160" s="8" t="s">
        <v>83</v>
      </c>
      <c r="Y160" s="8" t="s">
        <v>84</v>
      </c>
      <c r="Z160" s="8" t="s">
        <v>68</v>
      </c>
      <c r="AA160" s="8" t="s">
        <v>85</v>
      </c>
      <c r="AB160" s="8" t="s">
        <v>69</v>
      </c>
      <c r="AC160" s="8" t="s">
        <v>70</v>
      </c>
      <c r="AD160" s="8"/>
      <c r="AE160" s="8"/>
      <c r="AH160">
        <v>99392132</v>
      </c>
      <c r="AI160">
        <v>6638</v>
      </c>
      <c r="AJ160">
        <f>VLOOKUP(AH160,[1]CRE!$A$2:$J$1100,10,FALSE)</f>
        <v>6869</v>
      </c>
      <c r="AK160" s="25">
        <f t="shared" si="14"/>
        <v>3.4799638445314855E-2</v>
      </c>
      <c r="AM160">
        <v>99392132</v>
      </c>
      <c r="AN160">
        <v>7076</v>
      </c>
      <c r="AT160">
        <v>99392132</v>
      </c>
      <c r="AU160">
        <v>7210</v>
      </c>
      <c r="AX160">
        <v>99392132</v>
      </c>
      <c r="AY160">
        <v>7531</v>
      </c>
    </row>
    <row r="161" spans="1:51" x14ac:dyDescent="0.35">
      <c r="A161" s="16"/>
      <c r="B161" s="8" t="s">
        <v>322</v>
      </c>
      <c r="C161" s="8" t="s">
        <v>58</v>
      </c>
      <c r="D161" s="8" t="s">
        <v>147</v>
      </c>
      <c r="E161" s="8" t="s">
        <v>147</v>
      </c>
      <c r="F161" s="8" t="str">
        <f t="shared" si="8"/>
        <v>2</v>
      </c>
      <c r="G161" s="8" t="str">
        <f t="shared" si="9"/>
        <v>CR15</v>
      </c>
      <c r="H161" s="8">
        <v>5</v>
      </c>
      <c r="I161" s="8" t="s">
        <v>106</v>
      </c>
      <c r="J161" s="8" t="s">
        <v>61</v>
      </c>
      <c r="K161" s="8">
        <v>3</v>
      </c>
      <c r="L161" s="8" t="s">
        <v>91</v>
      </c>
      <c r="M161" s="17">
        <v>185</v>
      </c>
      <c r="N161" s="8">
        <v>99392105</v>
      </c>
      <c r="O161" s="17">
        <v>6454</v>
      </c>
      <c r="P161" s="8">
        <f t="shared" si="11"/>
        <v>6648</v>
      </c>
      <c r="Q161" s="8">
        <v>6847</v>
      </c>
      <c r="R161" s="8">
        <f t="shared" si="12"/>
        <v>6857</v>
      </c>
      <c r="S161" s="8">
        <f t="shared" si="13"/>
        <v>7157</v>
      </c>
      <c r="T161" s="8" t="s">
        <v>140</v>
      </c>
      <c r="U161" s="8" t="s">
        <v>413</v>
      </c>
      <c r="V161" s="8" t="s">
        <v>64</v>
      </c>
      <c r="W161" s="8" t="s">
        <v>82</v>
      </c>
      <c r="X161" s="8" t="s">
        <v>83</v>
      </c>
      <c r="Y161" s="8" t="s">
        <v>84</v>
      </c>
      <c r="Z161" s="8" t="s">
        <v>68</v>
      </c>
      <c r="AA161" s="8" t="s">
        <v>85</v>
      </c>
      <c r="AB161" s="8" t="s">
        <v>69</v>
      </c>
      <c r="AC161" s="8" t="s">
        <v>71</v>
      </c>
      <c r="AD161" s="8"/>
      <c r="AE161" s="8"/>
      <c r="AH161">
        <v>99392105</v>
      </c>
      <c r="AI161">
        <v>6243</v>
      </c>
      <c r="AJ161">
        <f>VLOOKUP(AH161,[1]CRE!$A$2:$J$1100,10,FALSE)</f>
        <v>6454</v>
      </c>
      <c r="AK161" s="25">
        <f t="shared" si="14"/>
        <v>3.3797853596027549E-2</v>
      </c>
      <c r="AM161">
        <v>99392105</v>
      </c>
      <c r="AN161">
        <v>6648</v>
      </c>
      <c r="AT161">
        <v>99392105</v>
      </c>
      <c r="AU161">
        <v>6857</v>
      </c>
      <c r="AX161">
        <v>99392105</v>
      </c>
      <c r="AY161">
        <v>7157</v>
      </c>
    </row>
    <row r="162" spans="1:51" x14ac:dyDescent="0.35">
      <c r="A162" s="16"/>
      <c r="B162" s="8" t="s">
        <v>323</v>
      </c>
      <c r="C162" s="8" t="s">
        <v>58</v>
      </c>
      <c r="D162" s="8" t="s">
        <v>147</v>
      </c>
      <c r="E162" s="8" t="s">
        <v>147</v>
      </c>
      <c r="F162" s="8" t="str">
        <f t="shared" si="8"/>
        <v>2</v>
      </c>
      <c r="G162" s="8" t="str">
        <f t="shared" si="9"/>
        <v>CR15</v>
      </c>
      <c r="H162" s="8">
        <v>5</v>
      </c>
      <c r="I162" s="8" t="s">
        <v>106</v>
      </c>
      <c r="J162" s="8" t="s">
        <v>61</v>
      </c>
      <c r="K162" s="8">
        <v>3</v>
      </c>
      <c r="L162" s="8" t="s">
        <v>94</v>
      </c>
      <c r="M162" s="17">
        <v>185</v>
      </c>
      <c r="N162" s="8">
        <v>99076239</v>
      </c>
      <c r="O162" s="17">
        <v>6869</v>
      </c>
      <c r="P162" s="8">
        <f t="shared" si="11"/>
        <v>7076</v>
      </c>
      <c r="Q162" s="8">
        <v>7164</v>
      </c>
      <c r="R162" s="8">
        <f t="shared" si="12"/>
        <v>7210</v>
      </c>
      <c r="S162" s="8">
        <f t="shared" si="13"/>
        <v>7531</v>
      </c>
      <c r="T162" s="8" t="s">
        <v>140</v>
      </c>
      <c r="U162" s="8" t="s">
        <v>413</v>
      </c>
      <c r="V162" s="8" t="s">
        <v>64</v>
      </c>
      <c r="W162" s="8" t="s">
        <v>82</v>
      </c>
      <c r="X162" s="8" t="s">
        <v>83</v>
      </c>
      <c r="Y162" s="8" t="s">
        <v>84</v>
      </c>
      <c r="Z162" s="8" t="s">
        <v>68</v>
      </c>
      <c r="AA162" s="8" t="s">
        <v>85</v>
      </c>
      <c r="AB162" s="8" t="s">
        <v>69</v>
      </c>
      <c r="AC162" s="8" t="s">
        <v>70</v>
      </c>
      <c r="AD162" s="8"/>
      <c r="AE162" s="8"/>
      <c r="AH162">
        <v>99076239</v>
      </c>
      <c r="AI162">
        <v>6638</v>
      </c>
      <c r="AJ162">
        <f>VLOOKUP(AH162,[1]CRE!$A$2:$J$1100,10,FALSE)</f>
        <v>6869</v>
      </c>
      <c r="AK162" s="25">
        <f t="shared" si="14"/>
        <v>3.4799638445314855E-2</v>
      </c>
      <c r="AM162">
        <v>99076239</v>
      </c>
      <c r="AN162">
        <v>7076</v>
      </c>
      <c r="AT162">
        <v>99076239</v>
      </c>
      <c r="AU162">
        <v>7210</v>
      </c>
      <c r="AX162">
        <v>99076239</v>
      </c>
      <c r="AY162">
        <v>7531</v>
      </c>
    </row>
    <row r="163" spans="1:51" x14ac:dyDescent="0.35">
      <c r="A163" s="16"/>
      <c r="B163" s="8" t="s">
        <v>324</v>
      </c>
      <c r="C163" s="8" t="s">
        <v>58</v>
      </c>
      <c r="D163" s="8" t="s">
        <v>147</v>
      </c>
      <c r="E163" s="8" t="s">
        <v>147</v>
      </c>
      <c r="F163" s="8" t="str">
        <f t="shared" si="8"/>
        <v>2</v>
      </c>
      <c r="G163" s="8" t="str">
        <f t="shared" si="9"/>
        <v>CR15</v>
      </c>
      <c r="H163" s="8">
        <v>5</v>
      </c>
      <c r="I163" s="8" t="s">
        <v>106</v>
      </c>
      <c r="J163" s="8" t="s">
        <v>61</v>
      </c>
      <c r="K163" s="8">
        <v>3</v>
      </c>
      <c r="L163" s="8" t="s">
        <v>94</v>
      </c>
      <c r="M163" s="17">
        <v>185</v>
      </c>
      <c r="N163" s="8">
        <v>99076231</v>
      </c>
      <c r="O163" s="17">
        <v>6454</v>
      </c>
      <c r="P163" s="8">
        <f t="shared" si="11"/>
        <v>6648</v>
      </c>
      <c r="Q163" s="8">
        <v>6847</v>
      </c>
      <c r="R163" s="8">
        <f t="shared" si="12"/>
        <v>6857</v>
      </c>
      <c r="S163" s="8">
        <f t="shared" si="13"/>
        <v>7157</v>
      </c>
      <c r="T163" s="8" t="s">
        <v>140</v>
      </c>
      <c r="U163" s="8" t="s">
        <v>413</v>
      </c>
      <c r="V163" s="8" t="s">
        <v>64</v>
      </c>
      <c r="W163" s="8" t="s">
        <v>82</v>
      </c>
      <c r="X163" s="8" t="s">
        <v>83</v>
      </c>
      <c r="Y163" s="8" t="s">
        <v>84</v>
      </c>
      <c r="Z163" s="8" t="s">
        <v>68</v>
      </c>
      <c r="AA163" s="8" t="s">
        <v>85</v>
      </c>
      <c r="AB163" s="8" t="s">
        <v>69</v>
      </c>
      <c r="AC163" s="8" t="s">
        <v>71</v>
      </c>
      <c r="AD163" s="8"/>
      <c r="AE163" s="8"/>
      <c r="AH163">
        <v>99076231</v>
      </c>
      <c r="AI163">
        <v>6243</v>
      </c>
      <c r="AJ163">
        <f>VLOOKUP(AH163,[1]CRE!$A$2:$J$1100,10,FALSE)</f>
        <v>6454</v>
      </c>
      <c r="AK163" s="25">
        <f t="shared" si="14"/>
        <v>3.3797853596027549E-2</v>
      </c>
      <c r="AM163">
        <v>99076231</v>
      </c>
      <c r="AN163">
        <v>6648</v>
      </c>
      <c r="AT163">
        <v>99076231</v>
      </c>
      <c r="AU163">
        <v>6857</v>
      </c>
      <c r="AX163">
        <v>99076231</v>
      </c>
      <c r="AY163">
        <v>7157</v>
      </c>
    </row>
    <row r="164" spans="1:51" x14ac:dyDescent="0.35">
      <c r="A164" s="16"/>
      <c r="B164" s="8" t="s">
        <v>325</v>
      </c>
      <c r="C164" s="8" t="s">
        <v>58</v>
      </c>
      <c r="D164" s="8" t="s">
        <v>152</v>
      </c>
      <c r="E164" s="8" t="s">
        <v>152</v>
      </c>
      <c r="F164" s="8" t="str">
        <f t="shared" si="8"/>
        <v>3</v>
      </c>
      <c r="G164" s="8" t="str">
        <f t="shared" si="9"/>
        <v>CR15</v>
      </c>
      <c r="H164" s="8" t="s">
        <v>117</v>
      </c>
      <c r="I164" s="8" t="s">
        <v>118</v>
      </c>
      <c r="J164" s="8" t="s">
        <v>61</v>
      </c>
      <c r="K164" s="8">
        <v>3</v>
      </c>
      <c r="L164" s="8" t="s">
        <v>91</v>
      </c>
      <c r="M164" s="17">
        <v>200</v>
      </c>
      <c r="N164" s="8">
        <v>99392143</v>
      </c>
      <c r="O164" s="17">
        <v>7904</v>
      </c>
      <c r="P164" s="8">
        <f t="shared" si="11"/>
        <v>8142</v>
      </c>
      <c r="Q164" s="8">
        <v>8262</v>
      </c>
      <c r="R164" s="8">
        <f t="shared" si="12"/>
        <v>8294</v>
      </c>
      <c r="S164" s="8">
        <f t="shared" si="13"/>
        <v>8643</v>
      </c>
      <c r="T164" s="8" t="s">
        <v>140</v>
      </c>
      <c r="U164" s="8" t="s">
        <v>413</v>
      </c>
      <c r="V164" s="8" t="s">
        <v>64</v>
      </c>
      <c r="W164" s="8" t="s">
        <v>82</v>
      </c>
      <c r="X164" s="8" t="s">
        <v>83</v>
      </c>
      <c r="Y164" s="8" t="s">
        <v>84</v>
      </c>
      <c r="Z164" s="8" t="s">
        <v>68</v>
      </c>
      <c r="AA164" s="8" t="s">
        <v>85</v>
      </c>
      <c r="AB164" s="8" t="s">
        <v>74</v>
      </c>
      <c r="AC164" s="8" t="s">
        <v>70</v>
      </c>
      <c r="AD164" s="8"/>
      <c r="AE164" s="8"/>
      <c r="AH164">
        <v>99392143</v>
      </c>
      <c r="AI164">
        <v>7645</v>
      </c>
      <c r="AJ164">
        <f>VLOOKUP(AH164,[1]CRE!$A$2:$J$1100,10,FALSE)</f>
        <v>7904</v>
      </c>
      <c r="AK164" s="25">
        <f t="shared" si="14"/>
        <v>3.3878351863963374E-2</v>
      </c>
      <c r="AM164">
        <v>99392143</v>
      </c>
      <c r="AN164">
        <v>8142</v>
      </c>
      <c r="AT164">
        <v>99392143</v>
      </c>
      <c r="AU164">
        <v>8294</v>
      </c>
      <c r="AX164">
        <v>99392143</v>
      </c>
      <c r="AY164">
        <v>8643</v>
      </c>
    </row>
    <row r="165" spans="1:51" x14ac:dyDescent="0.35">
      <c r="A165" s="16"/>
      <c r="B165" s="8" t="s">
        <v>326</v>
      </c>
      <c r="C165" s="8" t="s">
        <v>58</v>
      </c>
      <c r="D165" s="8" t="s">
        <v>152</v>
      </c>
      <c r="E165" s="8" t="s">
        <v>152</v>
      </c>
      <c r="F165" s="8" t="str">
        <f t="shared" si="8"/>
        <v>3</v>
      </c>
      <c r="G165" s="8" t="str">
        <f t="shared" si="9"/>
        <v>CR15</v>
      </c>
      <c r="H165" s="8" t="s">
        <v>117</v>
      </c>
      <c r="I165" s="8" t="s">
        <v>118</v>
      </c>
      <c r="J165" s="8" t="s">
        <v>61</v>
      </c>
      <c r="K165" s="8">
        <v>3</v>
      </c>
      <c r="L165" s="8" t="s">
        <v>91</v>
      </c>
      <c r="M165" s="17">
        <v>200</v>
      </c>
      <c r="N165" s="8">
        <v>99392106</v>
      </c>
      <c r="O165" s="17">
        <v>7489</v>
      </c>
      <c r="P165" s="8">
        <f t="shared" si="11"/>
        <v>7714</v>
      </c>
      <c r="Q165" s="8">
        <v>7945</v>
      </c>
      <c r="R165" s="8">
        <f t="shared" si="12"/>
        <v>7941</v>
      </c>
      <c r="S165" s="8">
        <f t="shared" si="13"/>
        <v>8269</v>
      </c>
      <c r="T165" s="8" t="s">
        <v>140</v>
      </c>
      <c r="U165" s="8" t="s">
        <v>413</v>
      </c>
      <c r="V165" s="8" t="s">
        <v>64</v>
      </c>
      <c r="W165" s="8" t="s">
        <v>82</v>
      </c>
      <c r="X165" s="8" t="s">
        <v>83</v>
      </c>
      <c r="Y165" s="8" t="s">
        <v>84</v>
      </c>
      <c r="Z165" s="8" t="s">
        <v>68</v>
      </c>
      <c r="AA165" s="8" t="s">
        <v>85</v>
      </c>
      <c r="AB165" s="8" t="s">
        <v>74</v>
      </c>
      <c r="AC165" s="8" t="s">
        <v>71</v>
      </c>
      <c r="AD165" s="8"/>
      <c r="AE165" s="8"/>
      <c r="AH165">
        <v>99392106</v>
      </c>
      <c r="AI165">
        <v>7250</v>
      </c>
      <c r="AJ165">
        <f>VLOOKUP(AH165,[1]CRE!$A$2:$J$1100,10,FALSE)</f>
        <v>7489</v>
      </c>
      <c r="AK165" s="25">
        <f t="shared" si="14"/>
        <v>3.2965517241379312E-2</v>
      </c>
      <c r="AM165">
        <v>99392106</v>
      </c>
      <c r="AN165">
        <v>7714</v>
      </c>
      <c r="AT165">
        <v>99392106</v>
      </c>
      <c r="AU165">
        <v>7941</v>
      </c>
      <c r="AX165">
        <v>99392106</v>
      </c>
      <c r="AY165">
        <v>8269</v>
      </c>
    </row>
    <row r="166" spans="1:51" x14ac:dyDescent="0.35">
      <c r="A166" s="16"/>
      <c r="B166" s="8" t="s">
        <v>327</v>
      </c>
      <c r="C166" s="8" t="s">
        <v>58</v>
      </c>
      <c r="D166" s="8" t="s">
        <v>155</v>
      </c>
      <c r="E166" s="8" t="s">
        <v>155</v>
      </c>
      <c r="F166" s="8" t="str">
        <f t="shared" si="8"/>
        <v>4</v>
      </c>
      <c r="G166" s="8" t="str">
        <f t="shared" si="9"/>
        <v>CR15</v>
      </c>
      <c r="H166" s="8" t="s">
        <v>117</v>
      </c>
      <c r="I166" s="8" t="s">
        <v>118</v>
      </c>
      <c r="J166" s="8" t="s">
        <v>61</v>
      </c>
      <c r="K166" s="8">
        <v>3</v>
      </c>
      <c r="L166" s="8" t="s">
        <v>91</v>
      </c>
      <c r="M166" s="17">
        <v>221</v>
      </c>
      <c r="N166" s="8">
        <v>99392144</v>
      </c>
      <c r="O166" s="17">
        <v>8145</v>
      </c>
      <c r="P166" s="8">
        <f t="shared" si="11"/>
        <v>8390</v>
      </c>
      <c r="Q166" s="8">
        <v>8518</v>
      </c>
      <c r="R166" s="8">
        <f t="shared" si="12"/>
        <v>8560</v>
      </c>
      <c r="S166" s="8">
        <f t="shared" si="13"/>
        <v>8932</v>
      </c>
      <c r="T166" s="8" t="s">
        <v>140</v>
      </c>
      <c r="U166" s="8" t="s">
        <v>413</v>
      </c>
      <c r="V166" s="8" t="s">
        <v>64</v>
      </c>
      <c r="W166" s="8" t="s">
        <v>82</v>
      </c>
      <c r="X166" s="8" t="s">
        <v>83</v>
      </c>
      <c r="Y166" s="8" t="s">
        <v>84</v>
      </c>
      <c r="Z166" s="8" t="s">
        <v>68</v>
      </c>
      <c r="AA166" s="8" t="s">
        <v>85</v>
      </c>
      <c r="AB166" s="8" t="s">
        <v>74</v>
      </c>
      <c r="AC166" s="8" t="s">
        <v>70</v>
      </c>
      <c r="AD166" s="8"/>
      <c r="AE166" s="8"/>
      <c r="AH166">
        <v>99392144</v>
      </c>
      <c r="AI166">
        <v>7875</v>
      </c>
      <c r="AJ166">
        <f>VLOOKUP(AH166,[1]CRE!$A$2:$J$1100,10,FALSE)</f>
        <v>8145</v>
      </c>
      <c r="AK166" s="25">
        <f t="shared" si="14"/>
        <v>3.4285714285714287E-2</v>
      </c>
      <c r="AM166">
        <v>99392144</v>
      </c>
      <c r="AN166">
        <v>8390</v>
      </c>
      <c r="AT166">
        <v>99392144</v>
      </c>
      <c r="AU166">
        <v>8560</v>
      </c>
      <c r="AX166">
        <v>99392144</v>
      </c>
      <c r="AY166">
        <v>8932</v>
      </c>
    </row>
    <row r="167" spans="1:51" x14ac:dyDescent="0.35">
      <c r="A167" s="16"/>
      <c r="B167" s="8" t="s">
        <v>328</v>
      </c>
      <c r="C167" s="8" t="s">
        <v>58</v>
      </c>
      <c r="D167" s="8" t="s">
        <v>155</v>
      </c>
      <c r="E167" s="8" t="s">
        <v>155</v>
      </c>
      <c r="F167" s="8" t="str">
        <f t="shared" si="8"/>
        <v>4</v>
      </c>
      <c r="G167" s="8" t="str">
        <f t="shared" si="9"/>
        <v>CR15</v>
      </c>
      <c r="H167" s="8" t="s">
        <v>117</v>
      </c>
      <c r="I167" s="8" t="s">
        <v>118</v>
      </c>
      <c r="J167" s="8" t="s">
        <v>61</v>
      </c>
      <c r="K167" s="8">
        <v>3</v>
      </c>
      <c r="L167" s="8" t="s">
        <v>91</v>
      </c>
      <c r="M167" s="17">
        <v>221</v>
      </c>
      <c r="N167" s="8">
        <v>99392107</v>
      </c>
      <c r="O167" s="17">
        <v>7730</v>
      </c>
      <c r="P167" s="8">
        <f t="shared" si="11"/>
        <v>7962</v>
      </c>
      <c r="Q167" s="8">
        <v>8201</v>
      </c>
      <c r="R167" s="8">
        <f t="shared" si="12"/>
        <v>8207</v>
      </c>
      <c r="S167" s="8">
        <f t="shared" si="13"/>
        <v>8558</v>
      </c>
      <c r="T167" s="8" t="s">
        <v>140</v>
      </c>
      <c r="U167" s="8" t="s">
        <v>413</v>
      </c>
      <c r="V167" s="8" t="s">
        <v>64</v>
      </c>
      <c r="W167" s="8" t="s">
        <v>82</v>
      </c>
      <c r="X167" s="8" t="s">
        <v>83</v>
      </c>
      <c r="Y167" s="8" t="s">
        <v>84</v>
      </c>
      <c r="Z167" s="8" t="s">
        <v>68</v>
      </c>
      <c r="AA167" s="8" t="s">
        <v>85</v>
      </c>
      <c r="AB167" s="8" t="s">
        <v>74</v>
      </c>
      <c r="AC167" s="8" t="s">
        <v>71</v>
      </c>
      <c r="AD167" s="8"/>
      <c r="AE167" s="8"/>
      <c r="AH167">
        <v>99392107</v>
      </c>
      <c r="AI167">
        <v>7480</v>
      </c>
      <c r="AJ167">
        <f>VLOOKUP(AH167,[1]CRE!$A$2:$J$1100,10,FALSE)</f>
        <v>7730</v>
      </c>
      <c r="AK167" s="25">
        <f t="shared" si="14"/>
        <v>3.342245989304813E-2</v>
      </c>
      <c r="AM167">
        <v>99392107</v>
      </c>
      <c r="AN167">
        <v>7962</v>
      </c>
      <c r="AT167">
        <v>99392107</v>
      </c>
      <c r="AU167">
        <v>8207</v>
      </c>
      <c r="AX167">
        <v>99392107</v>
      </c>
      <c r="AY167">
        <v>8558</v>
      </c>
    </row>
    <row r="168" spans="1:51" x14ac:dyDescent="0.35">
      <c r="A168" s="16"/>
      <c r="B168" s="8" t="s">
        <v>329</v>
      </c>
      <c r="C168" s="8" t="s">
        <v>58</v>
      </c>
      <c r="D168" s="8" t="s">
        <v>155</v>
      </c>
      <c r="E168" s="8" t="s">
        <v>155</v>
      </c>
      <c r="F168" s="8" t="str">
        <f t="shared" si="8"/>
        <v>4</v>
      </c>
      <c r="G168" s="8" t="str">
        <f t="shared" si="9"/>
        <v>CR15</v>
      </c>
      <c r="H168" s="8" t="s">
        <v>117</v>
      </c>
      <c r="I168" s="8" t="s">
        <v>118</v>
      </c>
      <c r="J168" s="8" t="s">
        <v>61</v>
      </c>
      <c r="K168" s="8">
        <v>3</v>
      </c>
      <c r="L168" s="8" t="s">
        <v>94</v>
      </c>
      <c r="M168" s="17">
        <v>221</v>
      </c>
      <c r="N168" s="8">
        <v>99076241</v>
      </c>
      <c r="O168" s="17">
        <v>8145</v>
      </c>
      <c r="P168" s="8">
        <f t="shared" si="11"/>
        <v>8390</v>
      </c>
      <c r="Q168" s="8">
        <v>8518</v>
      </c>
      <c r="R168" s="8">
        <f t="shared" si="12"/>
        <v>8560</v>
      </c>
      <c r="S168" s="8">
        <f t="shared" si="13"/>
        <v>8932</v>
      </c>
      <c r="T168" s="8" t="s">
        <v>140</v>
      </c>
      <c r="U168" s="8" t="s">
        <v>413</v>
      </c>
      <c r="V168" s="8" t="s">
        <v>64</v>
      </c>
      <c r="W168" s="8" t="s">
        <v>82</v>
      </c>
      <c r="X168" s="8" t="s">
        <v>83</v>
      </c>
      <c r="Y168" s="8" t="s">
        <v>84</v>
      </c>
      <c r="Z168" s="8" t="s">
        <v>68</v>
      </c>
      <c r="AA168" s="8" t="s">
        <v>85</v>
      </c>
      <c r="AB168" s="8" t="s">
        <v>74</v>
      </c>
      <c r="AC168" s="8" t="s">
        <v>70</v>
      </c>
      <c r="AD168" s="8"/>
      <c r="AE168" s="8"/>
      <c r="AH168">
        <v>99076241</v>
      </c>
      <c r="AI168">
        <v>7875</v>
      </c>
      <c r="AJ168">
        <f>VLOOKUP(AH168,[1]CRE!$A$2:$J$1100,10,FALSE)</f>
        <v>8145</v>
      </c>
      <c r="AK168" s="25">
        <f t="shared" si="14"/>
        <v>3.4285714285714287E-2</v>
      </c>
      <c r="AM168">
        <v>99076241</v>
      </c>
      <c r="AN168">
        <v>8390</v>
      </c>
      <c r="AT168">
        <v>99076241</v>
      </c>
      <c r="AU168">
        <v>8560</v>
      </c>
      <c r="AX168">
        <v>99076241</v>
      </c>
      <c r="AY168">
        <v>8932</v>
      </c>
    </row>
    <row r="169" spans="1:51" x14ac:dyDescent="0.35">
      <c r="A169" s="16"/>
      <c r="B169" s="8" t="s">
        <v>330</v>
      </c>
      <c r="C169" s="8" t="s">
        <v>58</v>
      </c>
      <c r="D169" s="8" t="s">
        <v>155</v>
      </c>
      <c r="E169" s="8" t="s">
        <v>155</v>
      </c>
      <c r="F169" s="8" t="str">
        <f t="shared" si="8"/>
        <v>4</v>
      </c>
      <c r="G169" s="8" t="str">
        <f t="shared" si="9"/>
        <v>CR15</v>
      </c>
      <c r="H169" s="8" t="s">
        <v>117</v>
      </c>
      <c r="I169" s="8" t="s">
        <v>118</v>
      </c>
      <c r="J169" s="8" t="s">
        <v>61</v>
      </c>
      <c r="K169" s="8">
        <v>3</v>
      </c>
      <c r="L169" s="8" t="s">
        <v>94</v>
      </c>
      <c r="M169" s="17">
        <v>221</v>
      </c>
      <c r="N169" s="8">
        <v>99076233</v>
      </c>
      <c r="O169" s="17">
        <v>7730</v>
      </c>
      <c r="P169" s="8">
        <f t="shared" si="11"/>
        <v>7962</v>
      </c>
      <c r="Q169" s="8">
        <v>8201</v>
      </c>
      <c r="R169" s="8">
        <f t="shared" si="12"/>
        <v>8207</v>
      </c>
      <c r="S169" s="8">
        <f t="shared" si="13"/>
        <v>8558</v>
      </c>
      <c r="T169" s="8" t="s">
        <v>140</v>
      </c>
      <c r="U169" s="8" t="s">
        <v>413</v>
      </c>
      <c r="V169" s="8" t="s">
        <v>64</v>
      </c>
      <c r="W169" s="8" t="s">
        <v>82</v>
      </c>
      <c r="X169" s="8" t="s">
        <v>83</v>
      </c>
      <c r="Y169" s="8" t="s">
        <v>84</v>
      </c>
      <c r="Z169" s="8" t="s">
        <v>68</v>
      </c>
      <c r="AA169" s="8" t="s">
        <v>85</v>
      </c>
      <c r="AB169" s="8" t="s">
        <v>74</v>
      </c>
      <c r="AC169" s="8" t="s">
        <v>71</v>
      </c>
      <c r="AD169" s="8"/>
      <c r="AE169" s="8"/>
      <c r="AH169">
        <v>99076233</v>
      </c>
      <c r="AI169">
        <v>7480</v>
      </c>
      <c r="AJ169">
        <f>VLOOKUP(AH169,[1]CRE!$A$2:$J$1100,10,FALSE)</f>
        <v>7730</v>
      </c>
      <c r="AK169" s="25">
        <f t="shared" si="14"/>
        <v>3.342245989304813E-2</v>
      </c>
      <c r="AM169">
        <v>99076233</v>
      </c>
      <c r="AN169">
        <v>7962</v>
      </c>
      <c r="AT169">
        <v>99076233</v>
      </c>
      <c r="AU169">
        <v>8207</v>
      </c>
      <c r="AX169">
        <v>99076233</v>
      </c>
      <c r="AY169">
        <v>8558</v>
      </c>
    </row>
    <row r="170" spans="1:51" x14ac:dyDescent="0.35">
      <c r="A170" s="16"/>
      <c r="B170" s="8" t="s">
        <v>331</v>
      </c>
      <c r="C170" s="8" t="s">
        <v>58</v>
      </c>
      <c r="D170" s="8" t="s">
        <v>160</v>
      </c>
      <c r="E170" s="8" t="s">
        <v>160</v>
      </c>
      <c r="F170" s="8" t="str">
        <f t="shared" si="8"/>
        <v>5</v>
      </c>
      <c r="G170" s="8" t="str">
        <f t="shared" si="9"/>
        <v>CR15</v>
      </c>
      <c r="H170" s="8">
        <v>10</v>
      </c>
      <c r="I170" s="8" t="s">
        <v>118</v>
      </c>
      <c r="J170" s="8" t="s">
        <v>61</v>
      </c>
      <c r="K170" s="8">
        <v>3</v>
      </c>
      <c r="L170" s="8" t="s">
        <v>94</v>
      </c>
      <c r="M170" s="17">
        <v>232</v>
      </c>
      <c r="N170" s="8">
        <v>99076242</v>
      </c>
      <c r="O170" s="17">
        <v>8801</v>
      </c>
      <c r="P170" s="8">
        <f t="shared" si="11"/>
        <v>9065</v>
      </c>
      <c r="Q170" s="8">
        <v>9214</v>
      </c>
      <c r="R170" s="8">
        <f t="shared" si="12"/>
        <v>9238</v>
      </c>
      <c r="S170" s="8">
        <f t="shared" si="13"/>
        <v>9619</v>
      </c>
      <c r="T170" s="8" t="s">
        <v>140</v>
      </c>
      <c r="U170" s="8" t="s">
        <v>413</v>
      </c>
      <c r="V170" s="8" t="s">
        <v>64</v>
      </c>
      <c r="W170" s="8" t="s">
        <v>82</v>
      </c>
      <c r="X170" s="8" t="s">
        <v>83</v>
      </c>
      <c r="Y170" s="8" t="s">
        <v>84</v>
      </c>
      <c r="Z170" s="8" t="s">
        <v>68</v>
      </c>
      <c r="AA170" s="8" t="s">
        <v>85</v>
      </c>
      <c r="AB170" s="8" t="s">
        <v>74</v>
      </c>
      <c r="AC170" s="8" t="s">
        <v>70</v>
      </c>
      <c r="AD170" s="8"/>
      <c r="AE170" s="8"/>
      <c r="AH170">
        <v>99076242</v>
      </c>
      <c r="AI170">
        <v>8515</v>
      </c>
      <c r="AJ170">
        <f>VLOOKUP(AH170,[1]CRE!$A$2:$J$1100,10,FALSE)</f>
        <v>8801</v>
      </c>
      <c r="AK170" s="25">
        <f t="shared" si="14"/>
        <v>3.3587786259541987E-2</v>
      </c>
      <c r="AM170">
        <v>99076242</v>
      </c>
      <c r="AN170">
        <v>9065</v>
      </c>
      <c r="AT170">
        <v>99076242</v>
      </c>
      <c r="AU170">
        <v>9238</v>
      </c>
      <c r="AX170">
        <v>99076242</v>
      </c>
      <c r="AY170">
        <v>9619</v>
      </c>
    </row>
    <row r="171" spans="1:51" x14ac:dyDescent="0.35">
      <c r="A171" s="16"/>
      <c r="B171" s="8" t="s">
        <v>332</v>
      </c>
      <c r="C171" s="8" t="s">
        <v>58</v>
      </c>
      <c r="D171" s="8" t="s">
        <v>160</v>
      </c>
      <c r="E171" s="8" t="s">
        <v>160</v>
      </c>
      <c r="F171" s="8" t="str">
        <f t="shared" si="8"/>
        <v>5</v>
      </c>
      <c r="G171" s="8" t="str">
        <f t="shared" si="9"/>
        <v>CR15</v>
      </c>
      <c r="H171" s="8">
        <v>10</v>
      </c>
      <c r="I171" s="8" t="s">
        <v>118</v>
      </c>
      <c r="J171" s="8" t="s">
        <v>61</v>
      </c>
      <c r="K171" s="8">
        <v>3</v>
      </c>
      <c r="L171" s="8" t="s">
        <v>94</v>
      </c>
      <c r="M171" s="17">
        <v>232</v>
      </c>
      <c r="N171" s="8">
        <v>99076235</v>
      </c>
      <c r="O171" s="17">
        <v>8386</v>
      </c>
      <c r="P171" s="8">
        <f t="shared" si="11"/>
        <v>8637</v>
      </c>
      <c r="Q171" s="8">
        <v>8897</v>
      </c>
      <c r="R171" s="8">
        <f t="shared" si="12"/>
        <v>8885</v>
      </c>
      <c r="S171" s="8">
        <f t="shared" si="13"/>
        <v>9245</v>
      </c>
      <c r="T171" s="8" t="s">
        <v>140</v>
      </c>
      <c r="U171" s="8" t="s">
        <v>413</v>
      </c>
      <c r="V171" s="8" t="s">
        <v>64</v>
      </c>
      <c r="W171" s="8" t="s">
        <v>82</v>
      </c>
      <c r="X171" s="8" t="s">
        <v>83</v>
      </c>
      <c r="Y171" s="8" t="s">
        <v>84</v>
      </c>
      <c r="Z171" s="8" t="s">
        <v>68</v>
      </c>
      <c r="AA171" s="8" t="s">
        <v>85</v>
      </c>
      <c r="AB171" s="8" t="s">
        <v>74</v>
      </c>
      <c r="AC171" s="8" t="s">
        <v>71</v>
      </c>
      <c r="AD171" s="8"/>
      <c r="AE171" s="8"/>
      <c r="AH171">
        <v>99076235</v>
      </c>
      <c r="AI171">
        <v>8120</v>
      </c>
      <c r="AJ171">
        <f>VLOOKUP(AH171,[1]CRE!$A$2:$J$1100,10,FALSE)</f>
        <v>8386</v>
      </c>
      <c r="AK171" s="25">
        <f t="shared" si="14"/>
        <v>3.2758620689655175E-2</v>
      </c>
      <c r="AM171">
        <v>99076235</v>
      </c>
      <c r="AN171">
        <v>8637</v>
      </c>
      <c r="AT171">
        <v>99076235</v>
      </c>
      <c r="AU171">
        <v>8885</v>
      </c>
      <c r="AX171">
        <v>99076235</v>
      </c>
      <c r="AY171">
        <v>9245</v>
      </c>
    </row>
    <row r="172" spans="1:51" x14ac:dyDescent="0.35">
      <c r="A172" s="16"/>
      <c r="B172" s="8" t="s">
        <v>333</v>
      </c>
      <c r="C172" s="8" t="s">
        <v>58</v>
      </c>
      <c r="D172" s="8" t="s">
        <v>163</v>
      </c>
      <c r="E172" s="8" t="s">
        <v>163</v>
      </c>
      <c r="F172" s="8" t="str">
        <f t="shared" si="8"/>
        <v>6</v>
      </c>
      <c r="G172" s="8" t="str">
        <f t="shared" si="9"/>
        <v>CR15</v>
      </c>
      <c r="H172" s="8">
        <v>15</v>
      </c>
      <c r="I172" s="8" t="s">
        <v>132</v>
      </c>
      <c r="J172" s="8" t="s">
        <v>61</v>
      </c>
      <c r="K172" s="8">
        <v>3</v>
      </c>
      <c r="L172" s="8" t="s">
        <v>94</v>
      </c>
      <c r="M172" s="17">
        <v>478</v>
      </c>
      <c r="N172" s="8">
        <v>99076405</v>
      </c>
      <c r="O172" s="17">
        <v>10272</v>
      </c>
      <c r="P172" s="8">
        <f t="shared" si="11"/>
        <v>10581</v>
      </c>
      <c r="Q172" s="8">
        <v>10775</v>
      </c>
      <c r="R172" s="8">
        <f t="shared" si="12"/>
        <v>10666</v>
      </c>
      <c r="S172" s="8">
        <f t="shared" si="13"/>
        <v>11072</v>
      </c>
      <c r="T172" s="8" t="s">
        <v>140</v>
      </c>
      <c r="U172" s="8" t="s">
        <v>413</v>
      </c>
      <c r="V172" s="8" t="s">
        <v>64</v>
      </c>
      <c r="W172" s="8" t="s">
        <v>82</v>
      </c>
      <c r="X172" s="8" t="s">
        <v>83</v>
      </c>
      <c r="Y172" s="8" t="s">
        <v>84</v>
      </c>
      <c r="Z172" s="8" t="s">
        <v>68</v>
      </c>
      <c r="AA172" s="8" t="s">
        <v>85</v>
      </c>
      <c r="AB172" s="8" t="s">
        <v>77</v>
      </c>
      <c r="AC172" s="8" t="s">
        <v>70</v>
      </c>
      <c r="AD172" s="8"/>
      <c r="AE172" s="8"/>
      <c r="AH172">
        <v>99076405</v>
      </c>
      <c r="AI172">
        <v>9951</v>
      </c>
      <c r="AJ172">
        <f>VLOOKUP(AH172,[1]CRE!$A$2:$J$1100,10,FALSE)</f>
        <v>10272</v>
      </c>
      <c r="AK172" s="25">
        <f t="shared" si="14"/>
        <v>3.2258064516129031E-2</v>
      </c>
      <c r="AM172">
        <v>99076405</v>
      </c>
      <c r="AN172">
        <v>10581</v>
      </c>
      <c r="AT172">
        <v>99076405</v>
      </c>
      <c r="AU172">
        <v>10666</v>
      </c>
      <c r="AX172">
        <v>99076405</v>
      </c>
      <c r="AY172">
        <v>11072</v>
      </c>
    </row>
    <row r="173" spans="1:51" x14ac:dyDescent="0.35">
      <c r="A173" s="16"/>
      <c r="B173" s="8" t="s">
        <v>334</v>
      </c>
      <c r="C173" s="8" t="s">
        <v>58</v>
      </c>
      <c r="D173" s="8" t="s">
        <v>163</v>
      </c>
      <c r="E173" s="8" t="s">
        <v>163</v>
      </c>
      <c r="F173" s="8" t="str">
        <f t="shared" si="8"/>
        <v>6</v>
      </c>
      <c r="G173" s="8" t="str">
        <f t="shared" si="9"/>
        <v>CR15</v>
      </c>
      <c r="H173" s="8">
        <v>15</v>
      </c>
      <c r="I173" s="8" t="s">
        <v>132</v>
      </c>
      <c r="J173" s="8" t="s">
        <v>61</v>
      </c>
      <c r="K173" s="8">
        <v>3</v>
      </c>
      <c r="L173" s="8" t="s">
        <v>94</v>
      </c>
      <c r="M173" s="17">
        <v>478</v>
      </c>
      <c r="N173" s="8">
        <v>99076400</v>
      </c>
      <c r="O173" s="17">
        <v>9857</v>
      </c>
      <c r="P173" s="8">
        <f t="shared" si="11"/>
        <v>10153</v>
      </c>
      <c r="Q173" s="8">
        <v>10458</v>
      </c>
      <c r="R173" s="8">
        <f t="shared" si="12"/>
        <v>10313</v>
      </c>
      <c r="S173" s="8">
        <f t="shared" si="13"/>
        <v>10698</v>
      </c>
      <c r="T173" s="8" t="s">
        <v>140</v>
      </c>
      <c r="U173" s="8" t="s">
        <v>413</v>
      </c>
      <c r="V173" s="8" t="s">
        <v>64</v>
      </c>
      <c r="W173" s="8" t="s">
        <v>82</v>
      </c>
      <c r="X173" s="8" t="s">
        <v>83</v>
      </c>
      <c r="Y173" s="8" t="s">
        <v>84</v>
      </c>
      <c r="Z173" s="8" t="s">
        <v>68</v>
      </c>
      <c r="AA173" s="8" t="s">
        <v>85</v>
      </c>
      <c r="AB173" s="8" t="s">
        <v>77</v>
      </c>
      <c r="AC173" s="8" t="s">
        <v>71</v>
      </c>
      <c r="AD173" s="8"/>
      <c r="AE173" s="8"/>
      <c r="AH173">
        <v>99076400</v>
      </c>
      <c r="AI173">
        <v>9556</v>
      </c>
      <c r="AJ173">
        <f>VLOOKUP(AH173,[1]CRE!$A$2:$J$1100,10,FALSE)</f>
        <v>9857</v>
      </c>
      <c r="AK173" s="25">
        <f t="shared" si="14"/>
        <v>3.1498534951862701E-2</v>
      </c>
      <c r="AM173">
        <v>99076400</v>
      </c>
      <c r="AN173">
        <v>10153</v>
      </c>
      <c r="AT173">
        <v>99076400</v>
      </c>
      <c r="AU173">
        <v>10313</v>
      </c>
      <c r="AX173">
        <v>99076400</v>
      </c>
      <c r="AY173">
        <v>10698</v>
      </c>
    </row>
    <row r="174" spans="1:51" x14ac:dyDescent="0.35">
      <c r="A174" s="16"/>
      <c r="B174" s="8" t="s">
        <v>335</v>
      </c>
      <c r="C174" s="8" t="s">
        <v>58</v>
      </c>
      <c r="D174" s="8" t="s">
        <v>166</v>
      </c>
      <c r="E174" s="8" t="s">
        <v>166</v>
      </c>
      <c r="F174" s="8" t="str">
        <f t="shared" si="8"/>
        <v>8</v>
      </c>
      <c r="G174" s="8" t="str">
        <f t="shared" si="9"/>
        <v>CR15</v>
      </c>
      <c r="H174" s="8">
        <v>15</v>
      </c>
      <c r="I174" s="8" t="s">
        <v>132</v>
      </c>
      <c r="J174" s="8" t="s">
        <v>61</v>
      </c>
      <c r="K174" s="8">
        <v>3</v>
      </c>
      <c r="L174" s="8" t="s">
        <v>94</v>
      </c>
      <c r="M174" s="17">
        <v>496</v>
      </c>
      <c r="N174" s="8">
        <v>99076407</v>
      </c>
      <c r="O174" s="17">
        <v>11166</v>
      </c>
      <c r="P174" s="8">
        <f t="shared" si="11"/>
        <v>11501</v>
      </c>
      <c r="Q174" s="8">
        <v>11723</v>
      </c>
      <c r="R174" s="8">
        <f t="shared" si="12"/>
        <v>11652</v>
      </c>
      <c r="S174" s="8">
        <f t="shared" si="13"/>
        <v>12147</v>
      </c>
      <c r="T174" s="8" t="s">
        <v>140</v>
      </c>
      <c r="U174" s="8" t="s">
        <v>413</v>
      </c>
      <c r="V174" s="8" t="s">
        <v>64</v>
      </c>
      <c r="W174" s="8" t="s">
        <v>82</v>
      </c>
      <c r="X174" s="8" t="s">
        <v>83</v>
      </c>
      <c r="Y174" s="8" t="s">
        <v>84</v>
      </c>
      <c r="Z174" s="8" t="s">
        <v>68</v>
      </c>
      <c r="AA174" s="8" t="s">
        <v>85</v>
      </c>
      <c r="AB174" s="8" t="s">
        <v>77</v>
      </c>
      <c r="AC174" s="8" t="s">
        <v>70</v>
      </c>
      <c r="AD174" s="8"/>
      <c r="AE174" s="8"/>
      <c r="AH174">
        <v>99076407</v>
      </c>
      <c r="AI174">
        <v>10802</v>
      </c>
      <c r="AJ174">
        <f>VLOOKUP(AH174,[1]CRE!$A$2:$J$1100,10,FALSE)</f>
        <v>11166</v>
      </c>
      <c r="AK174" s="25">
        <f t="shared" si="14"/>
        <v>3.3697463432697645E-2</v>
      </c>
      <c r="AM174">
        <v>99076407</v>
      </c>
      <c r="AN174">
        <v>11501</v>
      </c>
      <c r="AT174">
        <v>99076407</v>
      </c>
      <c r="AU174">
        <v>11652</v>
      </c>
      <c r="AX174">
        <v>99076407</v>
      </c>
      <c r="AY174">
        <v>12147</v>
      </c>
    </row>
    <row r="175" spans="1:51" x14ac:dyDescent="0.35">
      <c r="A175" s="16"/>
      <c r="B175" s="8" t="s">
        <v>336</v>
      </c>
      <c r="C175" s="8" t="s">
        <v>58</v>
      </c>
      <c r="D175" s="8" t="s">
        <v>166</v>
      </c>
      <c r="E175" s="8" t="s">
        <v>166</v>
      </c>
      <c r="F175" s="8" t="str">
        <f t="shared" si="8"/>
        <v>8</v>
      </c>
      <c r="G175" s="8" t="str">
        <f t="shared" si="9"/>
        <v>CR15</v>
      </c>
      <c r="H175" s="8">
        <v>15</v>
      </c>
      <c r="I175" s="8" t="s">
        <v>132</v>
      </c>
      <c r="J175" s="8" t="s">
        <v>61</v>
      </c>
      <c r="K175" s="8">
        <v>3</v>
      </c>
      <c r="L175" s="8" t="s">
        <v>94</v>
      </c>
      <c r="M175" s="17">
        <v>496</v>
      </c>
      <c r="N175" s="8">
        <v>99076401</v>
      </c>
      <c r="O175" s="17">
        <v>10751</v>
      </c>
      <c r="P175" s="8">
        <f t="shared" si="11"/>
        <v>11073</v>
      </c>
      <c r="Q175" s="8">
        <v>11406</v>
      </c>
      <c r="R175" s="8">
        <f t="shared" si="12"/>
        <v>11299</v>
      </c>
      <c r="S175" s="8">
        <f t="shared" si="13"/>
        <v>11773</v>
      </c>
      <c r="T175" s="8" t="s">
        <v>140</v>
      </c>
      <c r="U175" s="8" t="s">
        <v>413</v>
      </c>
      <c r="V175" s="8" t="s">
        <v>64</v>
      </c>
      <c r="W175" s="8" t="s">
        <v>82</v>
      </c>
      <c r="X175" s="8" t="s">
        <v>83</v>
      </c>
      <c r="Y175" s="8" t="s">
        <v>84</v>
      </c>
      <c r="Z175" s="8" t="s">
        <v>68</v>
      </c>
      <c r="AA175" s="8" t="s">
        <v>85</v>
      </c>
      <c r="AB175" s="8" t="s">
        <v>77</v>
      </c>
      <c r="AC175" s="8" t="s">
        <v>71</v>
      </c>
      <c r="AD175" s="8"/>
      <c r="AE175" s="8"/>
      <c r="AH175">
        <v>99076401</v>
      </c>
      <c r="AI175">
        <v>10407</v>
      </c>
      <c r="AJ175">
        <f>VLOOKUP(AH175,[1]CRE!$A$2:$J$1100,10,FALSE)</f>
        <v>10751</v>
      </c>
      <c r="AK175" s="25">
        <f t="shared" si="14"/>
        <v>3.3054674738157007E-2</v>
      </c>
      <c r="AM175">
        <v>99076401</v>
      </c>
      <c r="AN175">
        <v>11073</v>
      </c>
      <c r="AT175">
        <v>99076401</v>
      </c>
      <c r="AU175">
        <v>11299</v>
      </c>
      <c r="AX175">
        <v>99076401</v>
      </c>
      <c r="AY175">
        <v>11773</v>
      </c>
    </row>
    <row r="176" spans="1:51" x14ac:dyDescent="0.35">
      <c r="A176" s="16"/>
      <c r="B176" s="8" t="s">
        <v>337</v>
      </c>
      <c r="C176" s="8" t="s">
        <v>58</v>
      </c>
      <c r="D176" s="8" t="s">
        <v>169</v>
      </c>
      <c r="E176" s="8" t="s">
        <v>169</v>
      </c>
      <c r="F176" s="8" t="str">
        <f t="shared" ref="F176:F179" si="15">RIGHT(E176,2)</f>
        <v>10</v>
      </c>
      <c r="G176" s="8" t="str">
        <f t="shared" si="9"/>
        <v>CR15</v>
      </c>
      <c r="H176" s="8">
        <v>20</v>
      </c>
      <c r="I176" s="8" t="s">
        <v>132</v>
      </c>
      <c r="J176" s="8" t="s">
        <v>61</v>
      </c>
      <c r="K176" s="8">
        <v>3</v>
      </c>
      <c r="L176" s="8" t="s">
        <v>94</v>
      </c>
      <c r="M176" s="17">
        <v>511</v>
      </c>
      <c r="N176" s="8">
        <v>98181583</v>
      </c>
      <c r="O176" s="17">
        <v>13559</v>
      </c>
      <c r="P176" s="8">
        <f t="shared" si="11"/>
        <v>13965</v>
      </c>
      <c r="Q176" s="8">
        <v>14261</v>
      </c>
      <c r="R176" s="8">
        <f t="shared" si="12"/>
        <v>14175</v>
      </c>
      <c r="S176" s="8">
        <f t="shared" si="13"/>
        <v>14793</v>
      </c>
      <c r="T176" s="8" t="s">
        <v>140</v>
      </c>
      <c r="U176" s="8" t="s">
        <v>413</v>
      </c>
      <c r="V176" s="8" t="s">
        <v>64</v>
      </c>
      <c r="W176" s="8" t="s">
        <v>82</v>
      </c>
      <c r="X176" s="8" t="s">
        <v>83</v>
      </c>
      <c r="Y176" s="8" t="s">
        <v>84</v>
      </c>
      <c r="Z176" s="8" t="s">
        <v>68</v>
      </c>
      <c r="AA176" s="8" t="s">
        <v>85</v>
      </c>
      <c r="AB176" s="8" t="s">
        <v>77</v>
      </c>
      <c r="AC176" s="8" t="s">
        <v>70</v>
      </c>
      <c r="AD176" s="8"/>
      <c r="AE176" s="8"/>
      <c r="AH176">
        <v>98181583</v>
      </c>
      <c r="AI176">
        <v>13112</v>
      </c>
      <c r="AJ176">
        <f>VLOOKUP(AH176,[1]CRE!$A$2:$J$1100,10,FALSE)</f>
        <v>13559</v>
      </c>
      <c r="AK176" s="25">
        <f t="shared" si="14"/>
        <v>3.4090909090909088E-2</v>
      </c>
      <c r="AM176">
        <v>98181583</v>
      </c>
      <c r="AN176">
        <v>13965</v>
      </c>
      <c r="AT176">
        <v>98181583</v>
      </c>
      <c r="AU176">
        <v>14175</v>
      </c>
      <c r="AX176">
        <v>98181583</v>
      </c>
      <c r="AY176">
        <v>14793</v>
      </c>
    </row>
    <row r="177" spans="1:51" x14ac:dyDescent="0.35">
      <c r="A177" s="16"/>
      <c r="B177" s="8" t="s">
        <v>338</v>
      </c>
      <c r="C177" s="8" t="s">
        <v>58</v>
      </c>
      <c r="D177" s="8" t="s">
        <v>169</v>
      </c>
      <c r="E177" s="8" t="s">
        <v>169</v>
      </c>
      <c r="F177" s="8" t="str">
        <f t="shared" si="15"/>
        <v>10</v>
      </c>
      <c r="G177" s="8" t="str">
        <f t="shared" si="9"/>
        <v>CR15</v>
      </c>
      <c r="H177" s="8">
        <v>20</v>
      </c>
      <c r="I177" s="8" t="s">
        <v>132</v>
      </c>
      <c r="J177" s="8" t="s">
        <v>61</v>
      </c>
      <c r="K177" s="8">
        <v>3</v>
      </c>
      <c r="L177" s="8" t="s">
        <v>94</v>
      </c>
      <c r="M177" s="17">
        <v>511</v>
      </c>
      <c r="N177" s="8">
        <v>98179333</v>
      </c>
      <c r="O177" s="17">
        <v>13144</v>
      </c>
      <c r="P177" s="8">
        <f t="shared" si="11"/>
        <v>13537</v>
      </c>
      <c r="Q177" s="8">
        <v>13944</v>
      </c>
      <c r="R177" s="8">
        <f t="shared" si="12"/>
        <v>13822</v>
      </c>
      <c r="S177" s="8">
        <f t="shared" si="13"/>
        <v>14419</v>
      </c>
      <c r="T177" s="8" t="s">
        <v>140</v>
      </c>
      <c r="U177" s="8" t="s">
        <v>413</v>
      </c>
      <c r="V177" s="8" t="s">
        <v>64</v>
      </c>
      <c r="W177" s="8" t="s">
        <v>82</v>
      </c>
      <c r="X177" s="8" t="s">
        <v>83</v>
      </c>
      <c r="Y177" s="8" t="s">
        <v>84</v>
      </c>
      <c r="Z177" s="8" t="s">
        <v>68</v>
      </c>
      <c r="AA177" s="8" t="s">
        <v>85</v>
      </c>
      <c r="AB177" s="8" t="s">
        <v>77</v>
      </c>
      <c r="AC177" s="8" t="s">
        <v>71</v>
      </c>
      <c r="AD177" s="8"/>
      <c r="AE177" s="8"/>
      <c r="AH177">
        <v>98179333</v>
      </c>
      <c r="AI177">
        <v>12717</v>
      </c>
      <c r="AJ177">
        <f>VLOOKUP(AH177,[1]CRE!$A$2:$J$1100,10,FALSE)</f>
        <v>13144</v>
      </c>
      <c r="AK177" s="25">
        <f t="shared" si="14"/>
        <v>3.3577101517653536E-2</v>
      </c>
      <c r="AM177">
        <v>98179333</v>
      </c>
      <c r="AN177">
        <v>13537</v>
      </c>
      <c r="AT177">
        <v>98179333</v>
      </c>
      <c r="AU177">
        <v>13822</v>
      </c>
      <c r="AX177">
        <v>98179333</v>
      </c>
      <c r="AY177">
        <v>14419</v>
      </c>
    </row>
    <row r="178" spans="1:51" x14ac:dyDescent="0.35">
      <c r="A178" s="16"/>
      <c r="B178" s="8" t="s">
        <v>339</v>
      </c>
      <c r="C178" s="8" t="s">
        <v>58</v>
      </c>
      <c r="D178" s="8" t="s">
        <v>172</v>
      </c>
      <c r="E178" s="8" t="s">
        <v>172</v>
      </c>
      <c r="F178" s="8" t="str">
        <f t="shared" si="15"/>
        <v>12</v>
      </c>
      <c r="G178" s="8" t="str">
        <f t="shared" si="9"/>
        <v>CR15</v>
      </c>
      <c r="H178" s="8">
        <v>25</v>
      </c>
      <c r="I178" s="8" t="s">
        <v>173</v>
      </c>
      <c r="J178" s="8" t="s">
        <v>61</v>
      </c>
      <c r="K178" s="8">
        <v>3</v>
      </c>
      <c r="L178" s="8" t="s">
        <v>94</v>
      </c>
      <c r="M178" s="17">
        <v>544</v>
      </c>
      <c r="N178" s="8">
        <v>98181584</v>
      </c>
      <c r="O178" s="17">
        <v>15493</v>
      </c>
      <c r="P178" s="8">
        <f t="shared" si="11"/>
        <v>15958</v>
      </c>
      <c r="Q178" s="8">
        <v>16313</v>
      </c>
      <c r="R178" s="8">
        <f t="shared" si="12"/>
        <v>16187</v>
      </c>
      <c r="S178" s="8">
        <f t="shared" si="13"/>
        <v>16871</v>
      </c>
      <c r="T178" s="8" t="s">
        <v>140</v>
      </c>
      <c r="U178" s="8" t="s">
        <v>413</v>
      </c>
      <c r="V178" s="8" t="s">
        <v>64</v>
      </c>
      <c r="W178" s="8" t="s">
        <v>82</v>
      </c>
      <c r="X178" s="8" t="s">
        <v>83</v>
      </c>
      <c r="Y178" s="8" t="s">
        <v>84</v>
      </c>
      <c r="Z178" s="8" t="s">
        <v>68</v>
      </c>
      <c r="AA178" s="8" t="s">
        <v>85</v>
      </c>
      <c r="AB178" s="8" t="s">
        <v>136</v>
      </c>
      <c r="AC178" s="8" t="s">
        <v>70</v>
      </c>
      <c r="AD178" s="8"/>
      <c r="AE178" s="8"/>
      <c r="AH178">
        <v>98181584</v>
      </c>
      <c r="AI178">
        <v>14991</v>
      </c>
      <c r="AJ178">
        <f>VLOOKUP(AH178,[1]CRE!$A$2:$J$1100,10,FALSE)</f>
        <v>15493</v>
      </c>
      <c r="AK178" s="25">
        <f t="shared" si="14"/>
        <v>3.3486758721899809E-2</v>
      </c>
      <c r="AM178">
        <v>98181584</v>
      </c>
      <c r="AN178">
        <v>15958</v>
      </c>
      <c r="AT178">
        <v>98181584</v>
      </c>
      <c r="AU178">
        <v>16187</v>
      </c>
      <c r="AX178">
        <v>98181584</v>
      </c>
      <c r="AY178">
        <v>16871</v>
      </c>
    </row>
    <row r="179" spans="1:51" ht="15" customHeight="1" x14ac:dyDescent="0.35">
      <c r="A179" s="16"/>
      <c r="B179" s="8" t="s">
        <v>340</v>
      </c>
      <c r="C179" s="8" t="s">
        <v>58</v>
      </c>
      <c r="D179" s="8" t="s">
        <v>172</v>
      </c>
      <c r="E179" s="8" t="s">
        <v>172</v>
      </c>
      <c r="F179" s="8" t="str">
        <f t="shared" si="15"/>
        <v>12</v>
      </c>
      <c r="G179" s="8" t="str">
        <f t="shared" si="9"/>
        <v>CR15</v>
      </c>
      <c r="H179" s="8">
        <v>25</v>
      </c>
      <c r="I179" s="8" t="s">
        <v>173</v>
      </c>
      <c r="J179" s="8" t="s">
        <v>61</v>
      </c>
      <c r="K179" s="8">
        <v>3</v>
      </c>
      <c r="L179" s="8" t="s">
        <v>94</v>
      </c>
      <c r="M179" s="17">
        <v>544</v>
      </c>
      <c r="N179" s="8">
        <v>98179334</v>
      </c>
      <c r="O179" s="17">
        <v>15078</v>
      </c>
      <c r="P179" s="8">
        <f t="shared" si="11"/>
        <v>15530</v>
      </c>
      <c r="Q179" s="8">
        <v>15996</v>
      </c>
      <c r="R179" s="8">
        <f t="shared" si="12"/>
        <v>15834</v>
      </c>
      <c r="S179" s="8">
        <f t="shared" si="13"/>
        <v>16497</v>
      </c>
      <c r="T179" s="8" t="s">
        <v>140</v>
      </c>
      <c r="U179" s="8" t="s">
        <v>413</v>
      </c>
      <c r="V179" s="8" t="s">
        <v>64</v>
      </c>
      <c r="W179" s="8" t="s">
        <v>82</v>
      </c>
      <c r="X179" s="8" t="s">
        <v>83</v>
      </c>
      <c r="Y179" s="8" t="s">
        <v>84</v>
      </c>
      <c r="Z179" s="8" t="s">
        <v>68</v>
      </c>
      <c r="AA179" s="8" t="s">
        <v>85</v>
      </c>
      <c r="AB179" s="8" t="s">
        <v>136</v>
      </c>
      <c r="AC179" s="8" t="s">
        <v>71</v>
      </c>
      <c r="AD179" s="8"/>
      <c r="AE179" s="8"/>
      <c r="AH179">
        <v>98179334</v>
      </c>
      <c r="AI179">
        <v>14596</v>
      </c>
      <c r="AJ179">
        <f>VLOOKUP(AH179,[1]CRE!$A$2:$J$1100,10,FALSE)</f>
        <v>15078</v>
      </c>
      <c r="AK179" s="25">
        <f t="shared" si="14"/>
        <v>3.3022745957796654E-2</v>
      </c>
      <c r="AM179">
        <v>98179334</v>
      </c>
      <c r="AN179">
        <v>15530</v>
      </c>
      <c r="AT179">
        <v>98179334</v>
      </c>
      <c r="AU179">
        <v>15834</v>
      </c>
      <c r="AX179">
        <v>98179334</v>
      </c>
      <c r="AY179">
        <v>16497</v>
      </c>
    </row>
    <row r="180" spans="1:51" ht="15" customHeight="1" x14ac:dyDescent="0.35">
      <c r="A180" s="16"/>
      <c r="B180" s="8" t="s">
        <v>341</v>
      </c>
      <c r="C180" s="8" t="s">
        <v>58</v>
      </c>
      <c r="D180" s="8" t="s">
        <v>139</v>
      </c>
      <c r="E180" s="8" t="s">
        <v>139</v>
      </c>
      <c r="F180" s="8">
        <v>1</v>
      </c>
      <c r="G180" s="8" t="s">
        <v>246</v>
      </c>
      <c r="H180" s="8">
        <v>2</v>
      </c>
      <c r="I180" s="8"/>
      <c r="J180" s="8" t="s">
        <v>61</v>
      </c>
      <c r="K180" s="8">
        <v>1</v>
      </c>
      <c r="L180" s="8" t="s">
        <v>62</v>
      </c>
      <c r="M180" s="17">
        <v>104</v>
      </c>
      <c r="N180" s="8">
        <v>99341009</v>
      </c>
      <c r="O180" s="17">
        <v>5414</v>
      </c>
      <c r="P180" s="8">
        <f t="shared" si="11"/>
        <v>5577</v>
      </c>
      <c r="Q180" s="8">
        <v>5621</v>
      </c>
      <c r="R180" s="8">
        <f t="shared" si="12"/>
        <v>5605</v>
      </c>
      <c r="S180" s="8">
        <f t="shared" si="13"/>
        <v>5918</v>
      </c>
      <c r="T180" s="8" t="s">
        <v>140</v>
      </c>
      <c r="U180" s="8" t="s">
        <v>413</v>
      </c>
      <c r="V180" s="8" t="s">
        <v>64</v>
      </c>
      <c r="W180" s="8" t="s">
        <v>65</v>
      </c>
      <c r="X180" s="8" t="s">
        <v>83</v>
      </c>
      <c r="Y180" s="8" t="s">
        <v>67</v>
      </c>
      <c r="Z180" s="8" t="s">
        <v>68</v>
      </c>
      <c r="AA180" s="8"/>
      <c r="AB180" s="8" t="s">
        <v>69</v>
      </c>
      <c r="AC180" s="8" t="s">
        <v>70</v>
      </c>
      <c r="AD180" s="8"/>
      <c r="AE180" s="8"/>
      <c r="AH180">
        <v>99341009</v>
      </c>
      <c r="AI180">
        <v>5214</v>
      </c>
      <c r="AJ180">
        <f>VLOOKUP(AH180,[1]CRE!$A$2:$J$1100,10,FALSE)</f>
        <v>5414</v>
      </c>
      <c r="AK180" s="25">
        <f t="shared" si="14"/>
        <v>3.8358266206367474E-2</v>
      </c>
      <c r="AM180">
        <v>99341009</v>
      </c>
      <c r="AN180">
        <v>5577</v>
      </c>
      <c r="AT180">
        <v>99341009</v>
      </c>
      <c r="AU180">
        <v>5605</v>
      </c>
      <c r="AX180">
        <v>99341009</v>
      </c>
      <c r="AY180">
        <v>5918</v>
      </c>
    </row>
    <row r="181" spans="1:51" ht="15" customHeight="1" x14ac:dyDescent="0.35">
      <c r="A181" s="16"/>
      <c r="B181" s="8" t="s">
        <v>342</v>
      </c>
      <c r="C181" s="8" t="s">
        <v>58</v>
      </c>
      <c r="D181" s="8" t="s">
        <v>139</v>
      </c>
      <c r="E181" s="8" t="s">
        <v>139</v>
      </c>
      <c r="F181" s="8">
        <v>1</v>
      </c>
      <c r="G181" s="8" t="s">
        <v>246</v>
      </c>
      <c r="H181" s="8">
        <v>2</v>
      </c>
      <c r="I181" s="8"/>
      <c r="J181" s="8" t="s">
        <v>61</v>
      </c>
      <c r="K181" s="8">
        <v>1</v>
      </c>
      <c r="L181" s="8" t="s">
        <v>62</v>
      </c>
      <c r="M181" s="17">
        <v>104</v>
      </c>
      <c r="N181" s="8">
        <v>99341010</v>
      </c>
      <c r="O181" s="17">
        <v>4999</v>
      </c>
      <c r="P181" s="8">
        <f t="shared" si="11"/>
        <v>5149</v>
      </c>
      <c r="Q181" s="8">
        <v>5304</v>
      </c>
      <c r="R181" s="8">
        <f t="shared" si="12"/>
        <v>5252</v>
      </c>
      <c r="S181" s="8">
        <f t="shared" si="13"/>
        <v>5544</v>
      </c>
      <c r="T181" s="8" t="s">
        <v>140</v>
      </c>
      <c r="U181" s="8" t="s">
        <v>413</v>
      </c>
      <c r="V181" s="8" t="s">
        <v>64</v>
      </c>
      <c r="W181" s="8" t="s">
        <v>65</v>
      </c>
      <c r="X181" s="8" t="s">
        <v>83</v>
      </c>
      <c r="Y181" s="8" t="s">
        <v>67</v>
      </c>
      <c r="Z181" s="8" t="s">
        <v>68</v>
      </c>
      <c r="AA181" s="8"/>
      <c r="AB181" s="8" t="s">
        <v>69</v>
      </c>
      <c r="AC181" s="8" t="s">
        <v>71</v>
      </c>
      <c r="AD181" s="8"/>
      <c r="AE181" s="8"/>
      <c r="AH181">
        <v>99341010</v>
      </c>
      <c r="AI181">
        <v>4819</v>
      </c>
      <c r="AJ181">
        <f>VLOOKUP(AH181,[1]CRE!$A$2:$J$1100,10,FALSE)</f>
        <v>4999</v>
      </c>
      <c r="AK181" s="25">
        <f t="shared" si="14"/>
        <v>3.7352147748495539E-2</v>
      </c>
      <c r="AM181">
        <v>99341010</v>
      </c>
      <c r="AN181">
        <v>5149</v>
      </c>
      <c r="AT181">
        <v>99341010</v>
      </c>
      <c r="AU181">
        <v>5252</v>
      </c>
      <c r="AX181">
        <v>99341010</v>
      </c>
      <c r="AY181">
        <v>5544</v>
      </c>
    </row>
    <row r="182" spans="1:51" x14ac:dyDescent="0.35">
      <c r="A182" s="16"/>
      <c r="B182" s="8" t="s">
        <v>343</v>
      </c>
      <c r="C182" s="8" t="s">
        <v>58</v>
      </c>
      <c r="D182" s="8" t="s">
        <v>139</v>
      </c>
      <c r="E182" s="8" t="s">
        <v>139</v>
      </c>
      <c r="F182" s="8">
        <v>1</v>
      </c>
      <c r="G182" s="8" t="s">
        <v>246</v>
      </c>
      <c r="H182" s="8">
        <v>2</v>
      </c>
      <c r="I182" s="8"/>
      <c r="J182" s="8" t="s">
        <v>61</v>
      </c>
      <c r="K182" s="8">
        <v>3</v>
      </c>
      <c r="L182" s="8" t="s">
        <v>62</v>
      </c>
      <c r="M182" s="17">
        <v>128</v>
      </c>
      <c r="N182" s="8">
        <v>99392127</v>
      </c>
      <c r="O182" s="17">
        <v>5608</v>
      </c>
      <c r="P182" s="8">
        <f t="shared" si="11"/>
        <v>5777</v>
      </c>
      <c r="Q182" s="8">
        <v>5827</v>
      </c>
      <c r="R182" s="8">
        <f t="shared" si="12"/>
        <v>5909</v>
      </c>
      <c r="S182" s="8">
        <f t="shared" si="13"/>
        <v>6222</v>
      </c>
      <c r="T182" s="8" t="s">
        <v>140</v>
      </c>
      <c r="U182" s="8" t="s">
        <v>413</v>
      </c>
      <c r="V182" s="8" t="s">
        <v>64</v>
      </c>
      <c r="W182" s="8" t="s">
        <v>65</v>
      </c>
      <c r="X182" s="8" t="s">
        <v>83</v>
      </c>
      <c r="Y182" s="8" t="s">
        <v>67</v>
      </c>
      <c r="Z182" s="8" t="s">
        <v>68</v>
      </c>
      <c r="AA182" s="8"/>
      <c r="AB182" s="8" t="s">
        <v>69</v>
      </c>
      <c r="AC182" s="8" t="s">
        <v>70</v>
      </c>
      <c r="AD182" s="8"/>
      <c r="AE182" s="8"/>
      <c r="AH182">
        <v>99392127</v>
      </c>
      <c r="AI182">
        <v>5404</v>
      </c>
      <c r="AJ182">
        <f>VLOOKUP(AH182,[1]CRE!$A$2:$J$1100,10,FALSE)</f>
        <v>5608</v>
      </c>
      <c r="AK182" s="25">
        <f t="shared" si="14"/>
        <v>3.7749814951887492E-2</v>
      </c>
      <c r="AM182">
        <v>99392127</v>
      </c>
      <c r="AN182">
        <v>5777</v>
      </c>
      <c r="AT182">
        <v>99392127</v>
      </c>
      <c r="AU182">
        <v>5909</v>
      </c>
      <c r="AX182">
        <v>99392127</v>
      </c>
      <c r="AY182">
        <v>6222</v>
      </c>
    </row>
    <row r="183" spans="1:51" x14ac:dyDescent="0.35">
      <c r="A183" s="16"/>
      <c r="B183" s="8" t="s">
        <v>344</v>
      </c>
      <c r="C183" s="8" t="s">
        <v>58</v>
      </c>
      <c r="D183" s="8" t="s">
        <v>139</v>
      </c>
      <c r="E183" s="8" t="s">
        <v>139</v>
      </c>
      <c r="F183" s="8">
        <v>1</v>
      </c>
      <c r="G183" s="8" t="s">
        <v>246</v>
      </c>
      <c r="H183" s="8">
        <v>2</v>
      </c>
      <c r="I183" s="8"/>
      <c r="J183" s="8" t="s">
        <v>61</v>
      </c>
      <c r="K183" s="8">
        <v>3</v>
      </c>
      <c r="L183" s="8" t="s">
        <v>62</v>
      </c>
      <c r="M183" s="17">
        <v>128</v>
      </c>
      <c r="N183" s="8">
        <v>99392089</v>
      </c>
      <c r="O183" s="17">
        <v>5193</v>
      </c>
      <c r="P183" s="8">
        <f t="shared" si="11"/>
        <v>5349</v>
      </c>
      <c r="Q183" s="8">
        <v>5510</v>
      </c>
      <c r="R183" s="8">
        <f t="shared" si="12"/>
        <v>5556</v>
      </c>
      <c r="S183" s="8">
        <f t="shared" si="13"/>
        <v>5848</v>
      </c>
      <c r="T183" s="8" t="s">
        <v>140</v>
      </c>
      <c r="U183" s="8" t="s">
        <v>413</v>
      </c>
      <c r="V183" s="8" t="s">
        <v>64</v>
      </c>
      <c r="W183" s="8" t="s">
        <v>65</v>
      </c>
      <c r="X183" s="8" t="s">
        <v>83</v>
      </c>
      <c r="Y183" s="8" t="s">
        <v>67</v>
      </c>
      <c r="Z183" s="8" t="s">
        <v>68</v>
      </c>
      <c r="AA183" s="8"/>
      <c r="AB183" s="8" t="s">
        <v>69</v>
      </c>
      <c r="AC183" s="8" t="s">
        <v>71</v>
      </c>
      <c r="AD183" s="8"/>
      <c r="AE183" s="8"/>
      <c r="AH183">
        <v>99392089</v>
      </c>
      <c r="AI183">
        <v>5009</v>
      </c>
      <c r="AJ183">
        <f>VLOOKUP(AH183,[1]CRE!$A$2:$J$1100,10,FALSE)</f>
        <v>5193</v>
      </c>
      <c r="AK183" s="25">
        <f t="shared" si="14"/>
        <v>3.673387901776802E-2</v>
      </c>
      <c r="AM183">
        <v>99392089</v>
      </c>
      <c r="AN183">
        <v>5349</v>
      </c>
      <c r="AT183">
        <v>99392089</v>
      </c>
      <c r="AU183">
        <v>5556</v>
      </c>
      <c r="AX183">
        <v>99392089</v>
      </c>
      <c r="AY183">
        <v>5848</v>
      </c>
    </row>
    <row r="184" spans="1:51" x14ac:dyDescent="0.35">
      <c r="A184" s="16"/>
      <c r="B184" s="8" t="s">
        <v>345</v>
      </c>
      <c r="C184" s="8" t="s">
        <v>58</v>
      </c>
      <c r="D184" s="8" t="s">
        <v>147</v>
      </c>
      <c r="E184" s="8" t="s">
        <v>147</v>
      </c>
      <c r="F184" s="8">
        <v>2</v>
      </c>
      <c r="G184" s="8" t="s">
        <v>246</v>
      </c>
      <c r="H184" s="8">
        <v>5</v>
      </c>
      <c r="I184" s="8"/>
      <c r="J184" s="8" t="s">
        <v>61</v>
      </c>
      <c r="K184" s="8">
        <v>3</v>
      </c>
      <c r="L184" s="8" t="s">
        <v>62</v>
      </c>
      <c r="M184" s="17">
        <v>178</v>
      </c>
      <c r="N184" s="8">
        <v>99392128</v>
      </c>
      <c r="O184" s="17">
        <v>6869</v>
      </c>
      <c r="P184" s="8">
        <f t="shared" si="11"/>
        <v>7076</v>
      </c>
      <c r="Q184" s="8">
        <v>7164</v>
      </c>
      <c r="R184" s="8">
        <f t="shared" si="12"/>
        <v>7210</v>
      </c>
      <c r="S184" s="8">
        <f t="shared" si="13"/>
        <v>7531</v>
      </c>
      <c r="T184" s="8" t="s">
        <v>140</v>
      </c>
      <c r="U184" s="8" t="s">
        <v>413</v>
      </c>
      <c r="V184" s="8" t="s">
        <v>64</v>
      </c>
      <c r="W184" s="8" t="s">
        <v>65</v>
      </c>
      <c r="X184" s="8" t="s">
        <v>83</v>
      </c>
      <c r="Y184" s="8" t="s">
        <v>67</v>
      </c>
      <c r="Z184" s="8" t="s">
        <v>68</v>
      </c>
      <c r="AA184" s="8"/>
      <c r="AB184" s="8" t="s">
        <v>69</v>
      </c>
      <c r="AC184" s="8" t="s">
        <v>70</v>
      </c>
      <c r="AD184" s="8"/>
      <c r="AE184" s="8"/>
      <c r="AH184">
        <v>99392128</v>
      </c>
      <c r="AI184">
        <v>6638</v>
      </c>
      <c r="AJ184">
        <f>VLOOKUP(AH184,[1]CRE!$A$2:$J$1100,10,FALSE)</f>
        <v>6869</v>
      </c>
      <c r="AK184" s="25">
        <f t="shared" si="14"/>
        <v>3.4799638445314855E-2</v>
      </c>
      <c r="AM184">
        <v>99392128</v>
      </c>
      <c r="AN184">
        <v>7076</v>
      </c>
      <c r="AT184">
        <v>99392128</v>
      </c>
      <c r="AU184">
        <v>7210</v>
      </c>
      <c r="AX184">
        <v>99392128</v>
      </c>
      <c r="AY184">
        <v>7531</v>
      </c>
    </row>
    <row r="185" spans="1:51" x14ac:dyDescent="0.35">
      <c r="A185" s="16"/>
      <c r="B185" s="8" t="s">
        <v>346</v>
      </c>
      <c r="C185" s="8" t="s">
        <v>58</v>
      </c>
      <c r="D185" s="8" t="s">
        <v>147</v>
      </c>
      <c r="E185" s="8" t="s">
        <v>147</v>
      </c>
      <c r="F185" s="8">
        <v>2</v>
      </c>
      <c r="G185" s="8" t="s">
        <v>246</v>
      </c>
      <c r="H185" s="8">
        <v>5</v>
      </c>
      <c r="I185" s="8"/>
      <c r="J185" s="8" t="s">
        <v>61</v>
      </c>
      <c r="K185" s="8">
        <v>3</v>
      </c>
      <c r="L185" s="8" t="s">
        <v>62</v>
      </c>
      <c r="M185" s="17">
        <v>178</v>
      </c>
      <c r="N185" s="8">
        <v>99392090</v>
      </c>
      <c r="O185" s="17">
        <v>6454</v>
      </c>
      <c r="P185" s="8">
        <f t="shared" si="11"/>
        <v>6648</v>
      </c>
      <c r="Q185" s="8">
        <v>6847</v>
      </c>
      <c r="R185" s="8">
        <f t="shared" si="12"/>
        <v>6857</v>
      </c>
      <c r="S185" s="8">
        <f t="shared" si="13"/>
        <v>7157</v>
      </c>
      <c r="T185" s="8" t="s">
        <v>140</v>
      </c>
      <c r="U185" s="8" t="s">
        <v>413</v>
      </c>
      <c r="V185" s="8" t="s">
        <v>64</v>
      </c>
      <c r="W185" s="8" t="s">
        <v>65</v>
      </c>
      <c r="X185" s="8" t="s">
        <v>83</v>
      </c>
      <c r="Y185" s="8" t="s">
        <v>67</v>
      </c>
      <c r="Z185" s="8" t="s">
        <v>68</v>
      </c>
      <c r="AA185" s="8"/>
      <c r="AB185" s="8" t="s">
        <v>69</v>
      </c>
      <c r="AC185" s="8" t="s">
        <v>71</v>
      </c>
      <c r="AD185" s="8"/>
      <c r="AE185" s="8"/>
      <c r="AH185">
        <v>99392090</v>
      </c>
      <c r="AI185">
        <v>6243</v>
      </c>
      <c r="AJ185">
        <f>VLOOKUP(AH185,[1]CRE!$A$2:$J$1100,10,FALSE)</f>
        <v>6454</v>
      </c>
      <c r="AK185" s="25">
        <f t="shared" si="14"/>
        <v>3.3797853596027549E-2</v>
      </c>
      <c r="AM185">
        <v>99392090</v>
      </c>
      <c r="AN185">
        <v>6648</v>
      </c>
      <c r="AT185">
        <v>99392090</v>
      </c>
      <c r="AU185">
        <v>6857</v>
      </c>
      <c r="AX185">
        <v>99392090</v>
      </c>
      <c r="AY185">
        <v>7157</v>
      </c>
    </row>
    <row r="186" spans="1:51" x14ac:dyDescent="0.35">
      <c r="A186" s="16"/>
      <c r="B186" s="8" t="s">
        <v>347</v>
      </c>
      <c r="C186" s="8" t="s">
        <v>58</v>
      </c>
      <c r="D186" s="8" t="s">
        <v>152</v>
      </c>
      <c r="E186" s="8" t="s">
        <v>152</v>
      </c>
      <c r="F186" s="8">
        <v>3</v>
      </c>
      <c r="G186" s="8" t="s">
        <v>246</v>
      </c>
      <c r="H186" s="8">
        <v>7.5</v>
      </c>
      <c r="I186" s="8"/>
      <c r="J186" s="8" t="s">
        <v>61</v>
      </c>
      <c r="K186" s="8">
        <v>3</v>
      </c>
      <c r="L186" s="8" t="s">
        <v>62</v>
      </c>
      <c r="M186" s="17">
        <v>193</v>
      </c>
      <c r="N186" s="8">
        <v>99392129</v>
      </c>
      <c r="O186" s="17">
        <v>7904</v>
      </c>
      <c r="P186" s="8">
        <f t="shared" si="11"/>
        <v>8142</v>
      </c>
      <c r="Q186" s="8">
        <v>8262</v>
      </c>
      <c r="R186" s="8">
        <f t="shared" si="12"/>
        <v>8294</v>
      </c>
      <c r="S186" s="8">
        <f t="shared" si="13"/>
        <v>8643</v>
      </c>
      <c r="T186" s="8" t="s">
        <v>140</v>
      </c>
      <c r="U186" s="8" t="s">
        <v>413</v>
      </c>
      <c r="V186" s="8" t="s">
        <v>64</v>
      </c>
      <c r="W186" s="8" t="s">
        <v>65</v>
      </c>
      <c r="X186" s="8" t="s">
        <v>83</v>
      </c>
      <c r="Y186" s="8" t="s">
        <v>67</v>
      </c>
      <c r="Z186" s="8" t="s">
        <v>68</v>
      </c>
      <c r="AA186" s="8"/>
      <c r="AB186" s="8" t="s">
        <v>74</v>
      </c>
      <c r="AC186" s="8" t="s">
        <v>70</v>
      </c>
      <c r="AD186" s="8"/>
      <c r="AE186" s="8"/>
      <c r="AH186">
        <v>99392129</v>
      </c>
      <c r="AI186">
        <v>7645</v>
      </c>
      <c r="AJ186">
        <f>VLOOKUP(AH186,[1]CRE!$A$2:$J$1100,10,FALSE)</f>
        <v>7904</v>
      </c>
      <c r="AK186" s="25">
        <f t="shared" si="14"/>
        <v>3.3878351863963374E-2</v>
      </c>
      <c r="AM186">
        <v>99392129</v>
      </c>
      <c r="AN186">
        <v>8142</v>
      </c>
      <c r="AT186">
        <v>99392129</v>
      </c>
      <c r="AU186">
        <v>8294</v>
      </c>
      <c r="AX186">
        <v>99392129</v>
      </c>
      <c r="AY186">
        <v>8643</v>
      </c>
    </row>
    <row r="187" spans="1:51" x14ac:dyDescent="0.35">
      <c r="A187" s="16"/>
      <c r="B187" s="8" t="s">
        <v>348</v>
      </c>
      <c r="C187" s="8" t="s">
        <v>58</v>
      </c>
      <c r="D187" s="8" t="s">
        <v>152</v>
      </c>
      <c r="E187" s="8" t="s">
        <v>152</v>
      </c>
      <c r="F187" s="8">
        <v>3</v>
      </c>
      <c r="G187" s="8" t="s">
        <v>246</v>
      </c>
      <c r="H187" s="8">
        <v>7.5</v>
      </c>
      <c r="I187" s="8"/>
      <c r="J187" s="8" t="s">
        <v>61</v>
      </c>
      <c r="K187" s="8">
        <v>3</v>
      </c>
      <c r="L187" s="8" t="s">
        <v>62</v>
      </c>
      <c r="M187" s="17">
        <v>193</v>
      </c>
      <c r="N187" s="8">
        <v>99392092</v>
      </c>
      <c r="O187" s="17">
        <v>7489</v>
      </c>
      <c r="P187" s="8">
        <f t="shared" si="11"/>
        <v>7714</v>
      </c>
      <c r="Q187" s="8">
        <v>7945</v>
      </c>
      <c r="R187" s="8">
        <f t="shared" si="12"/>
        <v>7941</v>
      </c>
      <c r="S187" s="8">
        <f t="shared" si="13"/>
        <v>8269</v>
      </c>
      <c r="T187" s="8" t="s">
        <v>140</v>
      </c>
      <c r="U187" s="8" t="s">
        <v>413</v>
      </c>
      <c r="V187" s="8" t="s">
        <v>64</v>
      </c>
      <c r="W187" s="8" t="s">
        <v>65</v>
      </c>
      <c r="X187" s="8" t="s">
        <v>83</v>
      </c>
      <c r="Y187" s="8" t="s">
        <v>67</v>
      </c>
      <c r="Z187" s="8" t="s">
        <v>68</v>
      </c>
      <c r="AA187" s="8"/>
      <c r="AB187" s="8" t="s">
        <v>74</v>
      </c>
      <c r="AC187" s="8" t="s">
        <v>71</v>
      </c>
      <c r="AD187" s="8"/>
      <c r="AE187" s="8"/>
      <c r="AH187">
        <v>99392092</v>
      </c>
      <c r="AI187">
        <v>7250</v>
      </c>
      <c r="AJ187">
        <f>VLOOKUP(AH187,[1]CRE!$A$2:$J$1100,10,FALSE)</f>
        <v>7489</v>
      </c>
      <c r="AK187" s="25">
        <f t="shared" si="14"/>
        <v>3.2965517241379312E-2</v>
      </c>
      <c r="AM187">
        <v>99392092</v>
      </c>
      <c r="AN187">
        <v>7714</v>
      </c>
      <c r="AT187">
        <v>99392092</v>
      </c>
      <c r="AU187">
        <v>7941</v>
      </c>
      <c r="AX187">
        <v>99392092</v>
      </c>
      <c r="AY187">
        <v>8269</v>
      </c>
    </row>
    <row r="188" spans="1:51" x14ac:dyDescent="0.35">
      <c r="A188" s="16"/>
      <c r="B188" s="8" t="s">
        <v>349</v>
      </c>
      <c r="C188" s="8" t="s">
        <v>58</v>
      </c>
      <c r="D188" s="8" t="s">
        <v>155</v>
      </c>
      <c r="E188" s="8" t="s">
        <v>155</v>
      </c>
      <c r="F188" s="8">
        <v>4</v>
      </c>
      <c r="G188" s="8" t="s">
        <v>246</v>
      </c>
      <c r="H188" s="8">
        <v>7.5</v>
      </c>
      <c r="I188" s="8"/>
      <c r="J188" s="8" t="s">
        <v>61</v>
      </c>
      <c r="K188" s="8">
        <v>3</v>
      </c>
      <c r="L188" s="8" t="s">
        <v>62</v>
      </c>
      <c r="M188" s="17">
        <v>214</v>
      </c>
      <c r="N188" s="8">
        <v>99392130</v>
      </c>
      <c r="O188" s="17">
        <v>8145</v>
      </c>
      <c r="P188" s="8">
        <f t="shared" si="11"/>
        <v>8390</v>
      </c>
      <c r="Q188" s="8">
        <v>8518</v>
      </c>
      <c r="R188" s="8">
        <f t="shared" si="12"/>
        <v>8560</v>
      </c>
      <c r="S188" s="8">
        <f t="shared" si="13"/>
        <v>8932</v>
      </c>
      <c r="T188" s="8" t="s">
        <v>140</v>
      </c>
      <c r="U188" s="8" t="s">
        <v>413</v>
      </c>
      <c r="V188" s="8" t="s">
        <v>64</v>
      </c>
      <c r="W188" s="8" t="s">
        <v>65</v>
      </c>
      <c r="X188" s="8" t="s">
        <v>83</v>
      </c>
      <c r="Y188" s="8" t="s">
        <v>67</v>
      </c>
      <c r="Z188" s="8" t="s">
        <v>68</v>
      </c>
      <c r="AA188" s="8"/>
      <c r="AB188" s="8" t="s">
        <v>74</v>
      </c>
      <c r="AC188" s="8" t="s">
        <v>70</v>
      </c>
      <c r="AD188" s="8"/>
      <c r="AE188" s="8"/>
      <c r="AH188">
        <v>99392130</v>
      </c>
      <c r="AI188">
        <v>7875</v>
      </c>
      <c r="AJ188">
        <f>VLOOKUP(AH188,[1]CRE!$A$2:$J$1100,10,FALSE)</f>
        <v>8145</v>
      </c>
      <c r="AK188" s="25">
        <f t="shared" si="14"/>
        <v>3.4285714285714287E-2</v>
      </c>
      <c r="AM188">
        <v>99392130</v>
      </c>
      <c r="AN188">
        <v>8390</v>
      </c>
      <c r="AT188">
        <v>99392130</v>
      </c>
      <c r="AU188">
        <v>8560</v>
      </c>
      <c r="AX188">
        <v>99392130</v>
      </c>
      <c r="AY188">
        <v>8932</v>
      </c>
    </row>
    <row r="189" spans="1:51" x14ac:dyDescent="0.35">
      <c r="A189" s="16"/>
      <c r="B189" s="8" t="s">
        <v>350</v>
      </c>
      <c r="C189" s="8" t="s">
        <v>58</v>
      </c>
      <c r="D189" s="8" t="s">
        <v>155</v>
      </c>
      <c r="E189" s="8" t="s">
        <v>155</v>
      </c>
      <c r="F189" s="8">
        <v>4</v>
      </c>
      <c r="G189" s="8" t="s">
        <v>246</v>
      </c>
      <c r="H189" s="8">
        <v>7.5</v>
      </c>
      <c r="I189" s="8"/>
      <c r="J189" s="8" t="s">
        <v>61</v>
      </c>
      <c r="K189" s="8">
        <v>3</v>
      </c>
      <c r="L189" s="8" t="s">
        <v>62</v>
      </c>
      <c r="M189" s="17">
        <v>214</v>
      </c>
      <c r="N189" s="8">
        <v>99392103</v>
      </c>
      <c r="O189" s="17">
        <v>7730</v>
      </c>
      <c r="P189" s="8">
        <f t="shared" si="11"/>
        <v>7962</v>
      </c>
      <c r="Q189" s="8">
        <v>8201</v>
      </c>
      <c r="R189" s="8">
        <f t="shared" si="12"/>
        <v>8207</v>
      </c>
      <c r="S189" s="8">
        <f t="shared" si="13"/>
        <v>8558</v>
      </c>
      <c r="T189" s="8" t="s">
        <v>140</v>
      </c>
      <c r="U189" s="8" t="s">
        <v>413</v>
      </c>
      <c r="V189" s="8" t="s">
        <v>64</v>
      </c>
      <c r="W189" s="8" t="s">
        <v>65</v>
      </c>
      <c r="X189" s="8" t="s">
        <v>83</v>
      </c>
      <c r="Y189" s="8" t="s">
        <v>67</v>
      </c>
      <c r="Z189" s="8" t="s">
        <v>68</v>
      </c>
      <c r="AA189" s="8"/>
      <c r="AB189" s="8" t="s">
        <v>74</v>
      </c>
      <c r="AC189" s="8" t="s">
        <v>71</v>
      </c>
      <c r="AD189" s="8"/>
      <c r="AE189" s="8"/>
      <c r="AH189">
        <v>99392103</v>
      </c>
      <c r="AI189">
        <v>7480</v>
      </c>
      <c r="AJ189">
        <f>VLOOKUP(AH189,[1]CRE!$A$2:$J$1100,10,FALSE)</f>
        <v>7730</v>
      </c>
      <c r="AK189" s="25">
        <f t="shared" si="14"/>
        <v>3.342245989304813E-2</v>
      </c>
      <c r="AM189">
        <v>99392103</v>
      </c>
      <c r="AN189">
        <v>7962</v>
      </c>
      <c r="AT189">
        <v>99392103</v>
      </c>
      <c r="AU189">
        <v>8207</v>
      </c>
      <c r="AX189">
        <v>99392103</v>
      </c>
      <c r="AY189">
        <v>8558</v>
      </c>
    </row>
    <row r="190" spans="1:51" x14ac:dyDescent="0.35">
      <c r="A190" s="16"/>
      <c r="B190" s="8" t="s">
        <v>351</v>
      </c>
      <c r="C190" s="8" t="s">
        <v>58</v>
      </c>
      <c r="D190" s="8" t="s">
        <v>139</v>
      </c>
      <c r="E190" s="8" t="s">
        <v>139</v>
      </c>
      <c r="F190" s="8">
        <v>1</v>
      </c>
      <c r="G190" s="8" t="s">
        <v>246</v>
      </c>
      <c r="H190" s="8">
        <v>2</v>
      </c>
      <c r="I190" s="8"/>
      <c r="J190" s="8" t="s">
        <v>61</v>
      </c>
      <c r="K190" s="8">
        <v>3</v>
      </c>
      <c r="L190" s="8" t="s">
        <v>225</v>
      </c>
      <c r="M190" s="17">
        <v>109</v>
      </c>
      <c r="N190" s="8">
        <v>99341024</v>
      </c>
      <c r="O190" s="17">
        <v>5608</v>
      </c>
      <c r="P190" s="8">
        <f t="shared" si="11"/>
        <v>5777</v>
      </c>
      <c r="Q190" s="8">
        <v>5827</v>
      </c>
      <c r="R190" s="8">
        <f t="shared" si="12"/>
        <v>5909</v>
      </c>
      <c r="S190" s="8">
        <f t="shared" si="13"/>
        <v>6222</v>
      </c>
      <c r="T190" s="8" t="s">
        <v>140</v>
      </c>
      <c r="U190" s="8" t="s">
        <v>413</v>
      </c>
      <c r="V190" s="8" t="s">
        <v>64</v>
      </c>
      <c r="W190" s="8" t="s">
        <v>65</v>
      </c>
      <c r="X190" s="8" t="s">
        <v>83</v>
      </c>
      <c r="Y190" s="8" t="s">
        <v>67</v>
      </c>
      <c r="Z190" s="8" t="s">
        <v>68</v>
      </c>
      <c r="AA190" s="8"/>
      <c r="AB190" s="8" t="s">
        <v>69</v>
      </c>
      <c r="AC190" s="8" t="s">
        <v>70</v>
      </c>
      <c r="AD190" s="8"/>
      <c r="AE190" s="8"/>
      <c r="AH190">
        <v>99341024</v>
      </c>
      <c r="AI190">
        <v>5404</v>
      </c>
      <c r="AJ190">
        <f>VLOOKUP(AH190,[1]CRE!$A$2:$J$1100,10,FALSE)</f>
        <v>5608</v>
      </c>
      <c r="AK190" s="25">
        <f t="shared" si="14"/>
        <v>3.7749814951887492E-2</v>
      </c>
      <c r="AM190">
        <v>99341024</v>
      </c>
      <c r="AN190">
        <v>5777</v>
      </c>
      <c r="AT190">
        <v>99341024</v>
      </c>
      <c r="AU190">
        <v>5909</v>
      </c>
      <c r="AX190">
        <v>99341024</v>
      </c>
      <c r="AY190">
        <v>6222</v>
      </c>
    </row>
    <row r="191" spans="1:51" x14ac:dyDescent="0.35">
      <c r="A191" s="16"/>
      <c r="B191" s="8" t="s">
        <v>352</v>
      </c>
      <c r="C191" s="8" t="s">
        <v>58</v>
      </c>
      <c r="D191" s="8" t="s">
        <v>139</v>
      </c>
      <c r="E191" s="8" t="s">
        <v>139</v>
      </c>
      <c r="F191" s="8">
        <v>1</v>
      </c>
      <c r="G191" s="8" t="s">
        <v>246</v>
      </c>
      <c r="H191" s="8">
        <v>2</v>
      </c>
      <c r="I191" s="8"/>
      <c r="J191" s="8" t="s">
        <v>61</v>
      </c>
      <c r="K191" s="8">
        <v>3</v>
      </c>
      <c r="L191" s="8" t="s">
        <v>225</v>
      </c>
      <c r="M191" s="17">
        <v>109</v>
      </c>
      <c r="N191" s="8">
        <v>99341025</v>
      </c>
      <c r="O191" s="17">
        <v>5193</v>
      </c>
      <c r="P191" s="8">
        <f t="shared" si="11"/>
        <v>5349</v>
      </c>
      <c r="Q191" s="8">
        <v>5510</v>
      </c>
      <c r="R191" s="8">
        <f t="shared" si="12"/>
        <v>5556</v>
      </c>
      <c r="S191" s="8">
        <f t="shared" si="13"/>
        <v>5848</v>
      </c>
      <c r="T191" s="8" t="s">
        <v>140</v>
      </c>
      <c r="U191" s="8" t="s">
        <v>413</v>
      </c>
      <c r="V191" s="8" t="s">
        <v>64</v>
      </c>
      <c r="W191" s="8" t="s">
        <v>65</v>
      </c>
      <c r="X191" s="8" t="s">
        <v>83</v>
      </c>
      <c r="Y191" s="8" t="s">
        <v>67</v>
      </c>
      <c r="Z191" s="8" t="s">
        <v>68</v>
      </c>
      <c r="AA191" s="8"/>
      <c r="AB191" s="8" t="s">
        <v>69</v>
      </c>
      <c r="AC191" s="8" t="s">
        <v>71</v>
      </c>
      <c r="AD191" s="8"/>
      <c r="AE191" s="8"/>
      <c r="AH191">
        <v>99341025</v>
      </c>
      <c r="AI191">
        <v>5009</v>
      </c>
      <c r="AJ191">
        <f>VLOOKUP(AH191,[1]CRE!$A$2:$J$1100,10,FALSE)</f>
        <v>5193</v>
      </c>
      <c r="AK191" s="25">
        <f t="shared" si="14"/>
        <v>3.673387901776802E-2</v>
      </c>
      <c r="AM191">
        <v>99341025</v>
      </c>
      <c r="AN191">
        <v>5349</v>
      </c>
      <c r="AT191">
        <v>99341025</v>
      </c>
      <c r="AU191">
        <v>5556</v>
      </c>
      <c r="AX191">
        <v>99341025</v>
      </c>
      <c r="AY191">
        <v>5848</v>
      </c>
    </row>
    <row r="192" spans="1:51" x14ac:dyDescent="0.35">
      <c r="A192" s="16"/>
      <c r="B192" s="8" t="s">
        <v>353</v>
      </c>
      <c r="C192" s="8" t="s">
        <v>58</v>
      </c>
      <c r="D192" s="8" t="s">
        <v>147</v>
      </c>
      <c r="E192" s="8" t="s">
        <v>147</v>
      </c>
      <c r="F192" s="8">
        <v>2</v>
      </c>
      <c r="G192" s="8" t="s">
        <v>246</v>
      </c>
      <c r="H192" s="8">
        <v>5</v>
      </c>
      <c r="I192" s="8"/>
      <c r="J192" s="8" t="s">
        <v>61</v>
      </c>
      <c r="K192" s="8">
        <v>3</v>
      </c>
      <c r="L192" s="8" t="s">
        <v>225</v>
      </c>
      <c r="M192" s="17">
        <v>178</v>
      </c>
      <c r="N192" s="8">
        <v>99076236</v>
      </c>
      <c r="O192" s="17">
        <v>6869</v>
      </c>
      <c r="P192" s="8">
        <f t="shared" si="11"/>
        <v>7076</v>
      </c>
      <c r="Q192" s="8">
        <v>7164</v>
      </c>
      <c r="R192" s="8">
        <f t="shared" si="12"/>
        <v>7210</v>
      </c>
      <c r="S192" s="8">
        <f t="shared" si="13"/>
        <v>7531</v>
      </c>
      <c r="T192" s="8" t="s">
        <v>140</v>
      </c>
      <c r="U192" s="8" t="s">
        <v>413</v>
      </c>
      <c r="V192" s="8" t="s">
        <v>64</v>
      </c>
      <c r="W192" s="8" t="s">
        <v>65</v>
      </c>
      <c r="X192" s="8" t="s">
        <v>83</v>
      </c>
      <c r="Y192" s="8" t="s">
        <v>67</v>
      </c>
      <c r="Z192" s="8" t="s">
        <v>68</v>
      </c>
      <c r="AA192" s="8"/>
      <c r="AB192" s="8" t="s">
        <v>69</v>
      </c>
      <c r="AC192" s="8" t="s">
        <v>70</v>
      </c>
      <c r="AD192" s="8"/>
      <c r="AE192" s="8"/>
      <c r="AH192">
        <v>99076236</v>
      </c>
      <c r="AI192">
        <v>6638</v>
      </c>
      <c r="AJ192">
        <f>VLOOKUP(AH192,[1]CRE!$A$2:$J$1100,10,FALSE)</f>
        <v>6869</v>
      </c>
      <c r="AK192" s="25">
        <f t="shared" si="14"/>
        <v>3.4799638445314855E-2</v>
      </c>
      <c r="AM192">
        <v>99076236</v>
      </c>
      <c r="AN192">
        <v>7076</v>
      </c>
      <c r="AT192">
        <v>99076236</v>
      </c>
      <c r="AU192">
        <v>7210</v>
      </c>
      <c r="AX192">
        <v>99076236</v>
      </c>
      <c r="AY192">
        <v>7531</v>
      </c>
    </row>
    <row r="193" spans="1:51" x14ac:dyDescent="0.35">
      <c r="A193" s="16"/>
      <c r="B193" s="8" t="s">
        <v>354</v>
      </c>
      <c r="C193" s="8" t="s">
        <v>58</v>
      </c>
      <c r="D193" s="8" t="s">
        <v>147</v>
      </c>
      <c r="E193" s="8" t="s">
        <v>147</v>
      </c>
      <c r="F193" s="8">
        <v>2</v>
      </c>
      <c r="G193" s="8" t="s">
        <v>246</v>
      </c>
      <c r="H193" s="8">
        <v>5</v>
      </c>
      <c r="I193" s="8"/>
      <c r="J193" s="8" t="s">
        <v>61</v>
      </c>
      <c r="K193" s="8">
        <v>3</v>
      </c>
      <c r="L193" s="8" t="s">
        <v>225</v>
      </c>
      <c r="M193" s="17">
        <v>178</v>
      </c>
      <c r="N193" s="8">
        <v>99076228</v>
      </c>
      <c r="O193" s="17">
        <v>6454</v>
      </c>
      <c r="P193" s="8">
        <f t="shared" si="11"/>
        <v>6648</v>
      </c>
      <c r="Q193" s="8">
        <v>6847</v>
      </c>
      <c r="R193" s="8">
        <f t="shared" si="12"/>
        <v>6857</v>
      </c>
      <c r="S193" s="8">
        <f t="shared" si="13"/>
        <v>7157</v>
      </c>
      <c r="T193" s="8" t="s">
        <v>140</v>
      </c>
      <c r="U193" s="8" t="s">
        <v>413</v>
      </c>
      <c r="V193" s="8" t="s">
        <v>64</v>
      </c>
      <c r="W193" s="8" t="s">
        <v>65</v>
      </c>
      <c r="X193" s="8" t="s">
        <v>83</v>
      </c>
      <c r="Y193" s="8" t="s">
        <v>67</v>
      </c>
      <c r="Z193" s="8" t="s">
        <v>68</v>
      </c>
      <c r="AA193" s="8"/>
      <c r="AB193" s="8" t="s">
        <v>69</v>
      </c>
      <c r="AC193" s="8" t="s">
        <v>71</v>
      </c>
      <c r="AD193" s="8"/>
      <c r="AE193" s="8"/>
      <c r="AH193">
        <v>99076228</v>
      </c>
      <c r="AI193">
        <v>6243</v>
      </c>
      <c r="AJ193">
        <f>VLOOKUP(AH193,[1]CRE!$A$2:$J$1100,10,FALSE)</f>
        <v>6454</v>
      </c>
      <c r="AK193" s="25">
        <f t="shared" si="14"/>
        <v>3.3797853596027549E-2</v>
      </c>
      <c r="AM193">
        <v>99076228</v>
      </c>
      <c r="AN193">
        <v>6648</v>
      </c>
      <c r="AT193">
        <v>99076228</v>
      </c>
      <c r="AU193">
        <v>6857</v>
      </c>
      <c r="AX193">
        <v>99076228</v>
      </c>
      <c r="AY193">
        <v>7157</v>
      </c>
    </row>
    <row r="194" spans="1:51" x14ac:dyDescent="0.35">
      <c r="A194" s="16"/>
      <c r="B194" s="8" t="s">
        <v>355</v>
      </c>
      <c r="C194" s="8" t="s">
        <v>58</v>
      </c>
      <c r="D194" s="8" t="s">
        <v>155</v>
      </c>
      <c r="E194" s="8" t="s">
        <v>155</v>
      </c>
      <c r="F194" s="8">
        <v>4</v>
      </c>
      <c r="G194" s="8" t="s">
        <v>246</v>
      </c>
      <c r="H194" s="8">
        <v>7.5</v>
      </c>
      <c r="I194" s="8"/>
      <c r="J194" s="8" t="s">
        <v>61</v>
      </c>
      <c r="K194" s="8">
        <v>3</v>
      </c>
      <c r="L194" s="8" t="s">
        <v>225</v>
      </c>
      <c r="M194" s="17">
        <v>214</v>
      </c>
      <c r="N194" s="8">
        <v>99076238</v>
      </c>
      <c r="O194" s="17">
        <v>8145</v>
      </c>
      <c r="P194" s="8">
        <f t="shared" si="11"/>
        <v>8390</v>
      </c>
      <c r="Q194" s="8">
        <v>8518</v>
      </c>
      <c r="R194" s="8">
        <f t="shared" si="12"/>
        <v>8560</v>
      </c>
      <c r="S194" s="8">
        <f t="shared" si="13"/>
        <v>8932</v>
      </c>
      <c r="T194" s="8" t="s">
        <v>140</v>
      </c>
      <c r="U194" s="8" t="s">
        <v>413</v>
      </c>
      <c r="V194" s="8" t="s">
        <v>64</v>
      </c>
      <c r="W194" s="8" t="s">
        <v>65</v>
      </c>
      <c r="X194" s="8" t="s">
        <v>83</v>
      </c>
      <c r="Y194" s="8" t="s">
        <v>67</v>
      </c>
      <c r="Z194" s="8" t="s">
        <v>68</v>
      </c>
      <c r="AA194" s="8"/>
      <c r="AB194" s="8" t="s">
        <v>74</v>
      </c>
      <c r="AC194" s="8" t="s">
        <v>70</v>
      </c>
      <c r="AD194" s="8"/>
      <c r="AE194" s="8"/>
      <c r="AH194">
        <v>99076238</v>
      </c>
      <c r="AI194">
        <v>7875</v>
      </c>
      <c r="AJ194">
        <f>VLOOKUP(AH194,[1]CRE!$A$2:$J$1100,10,FALSE)</f>
        <v>8145</v>
      </c>
      <c r="AK194" s="25">
        <f t="shared" si="14"/>
        <v>3.4285714285714287E-2</v>
      </c>
      <c r="AM194">
        <v>99076238</v>
      </c>
      <c r="AN194">
        <v>8390</v>
      </c>
      <c r="AT194">
        <v>99076238</v>
      </c>
      <c r="AU194">
        <v>8560</v>
      </c>
      <c r="AX194">
        <v>99076238</v>
      </c>
      <c r="AY194">
        <v>8932</v>
      </c>
    </row>
    <row r="195" spans="1:51" x14ac:dyDescent="0.35">
      <c r="A195" s="16"/>
      <c r="B195" s="8" t="s">
        <v>356</v>
      </c>
      <c r="C195" s="8" t="s">
        <v>58</v>
      </c>
      <c r="D195" s="8" t="s">
        <v>155</v>
      </c>
      <c r="E195" s="8" t="s">
        <v>155</v>
      </c>
      <c r="F195" s="8">
        <v>4</v>
      </c>
      <c r="G195" s="8" t="s">
        <v>246</v>
      </c>
      <c r="H195" s="8">
        <v>7.5</v>
      </c>
      <c r="I195" s="8"/>
      <c r="J195" s="8" t="s">
        <v>61</v>
      </c>
      <c r="K195" s="8">
        <v>3</v>
      </c>
      <c r="L195" s="8" t="s">
        <v>225</v>
      </c>
      <c r="M195" s="17">
        <v>214</v>
      </c>
      <c r="N195" s="8">
        <v>99076230</v>
      </c>
      <c r="O195" s="17">
        <v>7730</v>
      </c>
      <c r="P195" s="8">
        <f t="shared" si="11"/>
        <v>7962</v>
      </c>
      <c r="Q195" s="8">
        <v>8201</v>
      </c>
      <c r="R195" s="8">
        <f t="shared" si="12"/>
        <v>8207</v>
      </c>
      <c r="S195" s="8">
        <f t="shared" si="13"/>
        <v>8558</v>
      </c>
      <c r="T195" s="8" t="s">
        <v>140</v>
      </c>
      <c r="U195" s="8" t="s">
        <v>413</v>
      </c>
      <c r="V195" s="8" t="s">
        <v>64</v>
      </c>
      <c r="W195" s="8" t="s">
        <v>65</v>
      </c>
      <c r="X195" s="8" t="s">
        <v>83</v>
      </c>
      <c r="Y195" s="8" t="s">
        <v>67</v>
      </c>
      <c r="Z195" s="8" t="s">
        <v>68</v>
      </c>
      <c r="AA195" s="8"/>
      <c r="AB195" s="8" t="s">
        <v>74</v>
      </c>
      <c r="AC195" s="8" t="s">
        <v>71</v>
      </c>
      <c r="AD195" s="8"/>
      <c r="AE195" s="8"/>
      <c r="AH195">
        <v>99076230</v>
      </c>
      <c r="AI195">
        <v>7480</v>
      </c>
      <c r="AJ195">
        <f>VLOOKUP(AH195,[1]CRE!$A$2:$J$1100,10,FALSE)</f>
        <v>7730</v>
      </c>
      <c r="AK195" s="25">
        <f t="shared" si="14"/>
        <v>3.342245989304813E-2</v>
      </c>
      <c r="AM195">
        <v>99076230</v>
      </c>
      <c r="AN195">
        <v>7962</v>
      </c>
      <c r="AT195">
        <v>99076230</v>
      </c>
      <c r="AU195">
        <v>8207</v>
      </c>
      <c r="AX195">
        <v>99076230</v>
      </c>
      <c r="AY195">
        <v>8558</v>
      </c>
    </row>
    <row r="196" spans="1:51" x14ac:dyDescent="0.35">
      <c r="A196" s="16"/>
      <c r="B196" s="8" t="s">
        <v>357</v>
      </c>
      <c r="C196" s="8" t="s">
        <v>58</v>
      </c>
      <c r="D196" s="8" t="s">
        <v>160</v>
      </c>
      <c r="E196" s="8" t="s">
        <v>160</v>
      </c>
      <c r="F196" s="8">
        <v>5</v>
      </c>
      <c r="G196" s="8" t="s">
        <v>246</v>
      </c>
      <c r="H196" s="8">
        <v>10</v>
      </c>
      <c r="I196" s="8"/>
      <c r="J196" s="8" t="s">
        <v>61</v>
      </c>
      <c r="K196" s="8">
        <v>3</v>
      </c>
      <c r="L196" s="8" t="s">
        <v>225</v>
      </c>
      <c r="M196" s="17">
        <v>225</v>
      </c>
      <c r="N196" s="8">
        <v>99076482</v>
      </c>
      <c r="O196" s="17">
        <v>8801</v>
      </c>
      <c r="P196" s="8">
        <f t="shared" si="11"/>
        <v>9065</v>
      </c>
      <c r="Q196" s="8">
        <v>9214</v>
      </c>
      <c r="R196" s="8">
        <f t="shared" si="12"/>
        <v>9238</v>
      </c>
      <c r="S196" s="8">
        <f t="shared" si="13"/>
        <v>9619</v>
      </c>
      <c r="T196" s="8" t="s">
        <v>140</v>
      </c>
      <c r="U196" s="8" t="s">
        <v>413</v>
      </c>
      <c r="V196" s="8" t="s">
        <v>64</v>
      </c>
      <c r="W196" s="8" t="s">
        <v>65</v>
      </c>
      <c r="X196" s="8" t="s">
        <v>83</v>
      </c>
      <c r="Y196" s="8" t="s">
        <v>67</v>
      </c>
      <c r="Z196" s="8" t="s">
        <v>68</v>
      </c>
      <c r="AA196" s="8"/>
      <c r="AB196" s="8" t="s">
        <v>74</v>
      </c>
      <c r="AC196" s="8" t="s">
        <v>70</v>
      </c>
      <c r="AD196" s="8"/>
      <c r="AE196" s="8"/>
      <c r="AH196">
        <v>99076482</v>
      </c>
      <c r="AI196">
        <v>8515</v>
      </c>
      <c r="AJ196">
        <f>VLOOKUP(AH196,[1]CRE!$A$2:$J$1100,10,FALSE)</f>
        <v>8801</v>
      </c>
      <c r="AK196" s="25">
        <f t="shared" si="14"/>
        <v>3.3587786259541987E-2</v>
      </c>
      <c r="AM196">
        <v>99076482</v>
      </c>
      <c r="AN196">
        <v>9065</v>
      </c>
      <c r="AT196">
        <v>99076482</v>
      </c>
      <c r="AU196">
        <v>9238</v>
      </c>
      <c r="AX196">
        <v>99076482</v>
      </c>
      <c r="AY196">
        <v>9619</v>
      </c>
    </row>
    <row r="197" spans="1:51" x14ac:dyDescent="0.35">
      <c r="A197" s="16"/>
      <c r="B197" s="8" t="s">
        <v>358</v>
      </c>
      <c r="C197" s="8" t="s">
        <v>58</v>
      </c>
      <c r="D197" s="8" t="s">
        <v>160</v>
      </c>
      <c r="E197" s="8" t="s">
        <v>160</v>
      </c>
      <c r="F197" s="8">
        <v>5</v>
      </c>
      <c r="G197" s="8" t="s">
        <v>246</v>
      </c>
      <c r="H197" s="8">
        <v>10</v>
      </c>
      <c r="I197" s="8"/>
      <c r="J197" s="8" t="s">
        <v>61</v>
      </c>
      <c r="K197" s="8">
        <v>3</v>
      </c>
      <c r="L197" s="8" t="s">
        <v>225</v>
      </c>
      <c r="M197" s="17">
        <v>225</v>
      </c>
      <c r="N197" s="8">
        <v>99076480</v>
      </c>
      <c r="O197" s="17">
        <v>8386</v>
      </c>
      <c r="P197" s="8">
        <f t="shared" si="11"/>
        <v>8637</v>
      </c>
      <c r="Q197" s="8">
        <v>8897</v>
      </c>
      <c r="R197" s="8">
        <f t="shared" si="12"/>
        <v>8885</v>
      </c>
      <c r="S197" s="8">
        <f t="shared" si="13"/>
        <v>9245</v>
      </c>
      <c r="T197" s="8" t="s">
        <v>140</v>
      </c>
      <c r="U197" s="8" t="s">
        <v>413</v>
      </c>
      <c r="V197" s="8" t="s">
        <v>64</v>
      </c>
      <c r="W197" s="8" t="s">
        <v>65</v>
      </c>
      <c r="X197" s="8" t="s">
        <v>83</v>
      </c>
      <c r="Y197" s="8" t="s">
        <v>67</v>
      </c>
      <c r="Z197" s="8" t="s">
        <v>68</v>
      </c>
      <c r="AA197" s="8"/>
      <c r="AB197" s="8" t="s">
        <v>74</v>
      </c>
      <c r="AC197" s="8" t="s">
        <v>71</v>
      </c>
      <c r="AD197" s="8"/>
      <c r="AE197" s="8"/>
      <c r="AH197">
        <v>99076480</v>
      </c>
      <c r="AI197">
        <v>8120</v>
      </c>
      <c r="AJ197">
        <f>VLOOKUP(AH197,[1]CRE!$A$2:$J$1100,10,FALSE)</f>
        <v>8386</v>
      </c>
      <c r="AK197" s="25">
        <f t="shared" si="14"/>
        <v>3.2758620689655175E-2</v>
      </c>
      <c r="AM197">
        <v>99076480</v>
      </c>
      <c r="AN197">
        <v>8637</v>
      </c>
      <c r="AT197">
        <v>99076480</v>
      </c>
      <c r="AU197">
        <v>8885</v>
      </c>
      <c r="AX197">
        <v>99076480</v>
      </c>
      <c r="AY197">
        <v>9245</v>
      </c>
    </row>
    <row r="198" spans="1:51" x14ac:dyDescent="0.35">
      <c r="A198" s="16"/>
      <c r="B198" s="8" t="s">
        <v>359</v>
      </c>
      <c r="C198" s="8" t="s">
        <v>58</v>
      </c>
      <c r="D198" s="8" t="s">
        <v>163</v>
      </c>
      <c r="E198" s="8" t="s">
        <v>163</v>
      </c>
      <c r="F198" s="8">
        <v>6</v>
      </c>
      <c r="G198" s="8" t="s">
        <v>246</v>
      </c>
      <c r="H198" s="8">
        <v>15</v>
      </c>
      <c r="I198" s="8"/>
      <c r="J198" s="8" t="s">
        <v>61</v>
      </c>
      <c r="K198" s="8">
        <v>3</v>
      </c>
      <c r="L198" s="8" t="s">
        <v>225</v>
      </c>
      <c r="M198" s="17">
        <v>470.80193999999995</v>
      </c>
      <c r="N198" s="8">
        <v>99076403</v>
      </c>
      <c r="O198" s="17">
        <v>10272</v>
      </c>
      <c r="P198" s="8">
        <f t="shared" si="11"/>
        <v>10581</v>
      </c>
      <c r="Q198" s="8">
        <v>10775</v>
      </c>
      <c r="R198" s="8">
        <f t="shared" si="12"/>
        <v>10666</v>
      </c>
      <c r="S198" s="8">
        <f t="shared" si="13"/>
        <v>11072</v>
      </c>
      <c r="T198" s="8" t="s">
        <v>140</v>
      </c>
      <c r="U198" s="8" t="s">
        <v>413</v>
      </c>
      <c r="V198" s="8" t="s">
        <v>64</v>
      </c>
      <c r="W198" s="8" t="s">
        <v>65</v>
      </c>
      <c r="X198" s="8" t="s">
        <v>83</v>
      </c>
      <c r="Y198" s="8" t="s">
        <v>67</v>
      </c>
      <c r="Z198" s="8" t="s">
        <v>68</v>
      </c>
      <c r="AA198" s="8"/>
      <c r="AB198" s="8" t="s">
        <v>77</v>
      </c>
      <c r="AC198" s="8" t="s">
        <v>70</v>
      </c>
      <c r="AD198" s="8"/>
      <c r="AE198" s="8"/>
      <c r="AH198">
        <v>99076403</v>
      </c>
      <c r="AI198">
        <v>9951</v>
      </c>
      <c r="AJ198">
        <f>VLOOKUP(AH198,[1]CRE!$A$2:$J$1100,10,FALSE)</f>
        <v>10272</v>
      </c>
      <c r="AK198" s="25">
        <f t="shared" si="14"/>
        <v>3.2258064516129031E-2</v>
      </c>
      <c r="AM198">
        <v>99076403</v>
      </c>
      <c r="AN198">
        <v>10581</v>
      </c>
      <c r="AT198">
        <v>99076403</v>
      </c>
      <c r="AU198">
        <v>10666</v>
      </c>
      <c r="AX198">
        <v>99076403</v>
      </c>
      <c r="AY198">
        <v>11072</v>
      </c>
    </row>
    <row r="199" spans="1:51" x14ac:dyDescent="0.35">
      <c r="A199" s="16"/>
      <c r="B199" s="8" t="s">
        <v>360</v>
      </c>
      <c r="C199" s="8" t="s">
        <v>58</v>
      </c>
      <c r="D199" s="8" t="s">
        <v>163</v>
      </c>
      <c r="E199" s="8" t="s">
        <v>163</v>
      </c>
      <c r="F199" s="8">
        <v>6</v>
      </c>
      <c r="G199" s="8" t="s">
        <v>246</v>
      </c>
      <c r="H199" s="8">
        <v>15</v>
      </c>
      <c r="I199" s="8"/>
      <c r="J199" s="8" t="s">
        <v>61</v>
      </c>
      <c r="K199" s="8">
        <v>3</v>
      </c>
      <c r="L199" s="8" t="s">
        <v>225</v>
      </c>
      <c r="M199" s="17">
        <v>470.80193999999995</v>
      </c>
      <c r="N199" s="8">
        <v>99076398</v>
      </c>
      <c r="O199" s="17">
        <v>9857</v>
      </c>
      <c r="P199" s="8">
        <f t="shared" ref="P199:P243" si="16">VLOOKUP(N199,$AM$5:$AN$243,2,FALSE)</f>
        <v>10153</v>
      </c>
      <c r="Q199" s="8">
        <v>10458</v>
      </c>
      <c r="R199" s="8">
        <f t="shared" ref="R199:R243" si="17">VLOOKUP(N199,$AT$6:$AU$243,2,FALSE)</f>
        <v>10313</v>
      </c>
      <c r="S199" s="8">
        <f t="shared" ref="S199:S244" si="18">VLOOKUP(N199,$AX$6:$AY$243,2,FALSE)</f>
        <v>10698</v>
      </c>
      <c r="T199" s="8" t="s">
        <v>140</v>
      </c>
      <c r="U199" s="8" t="s">
        <v>413</v>
      </c>
      <c r="V199" s="8" t="s">
        <v>64</v>
      </c>
      <c r="W199" s="8" t="s">
        <v>65</v>
      </c>
      <c r="X199" s="8" t="s">
        <v>83</v>
      </c>
      <c r="Y199" s="8" t="s">
        <v>67</v>
      </c>
      <c r="Z199" s="8" t="s">
        <v>68</v>
      </c>
      <c r="AA199" s="8"/>
      <c r="AB199" s="8" t="s">
        <v>77</v>
      </c>
      <c r="AC199" s="8" t="s">
        <v>71</v>
      </c>
      <c r="AD199" s="8"/>
      <c r="AE199" s="8"/>
      <c r="AH199">
        <v>99076398</v>
      </c>
      <c r="AI199">
        <v>9556</v>
      </c>
      <c r="AJ199">
        <f>VLOOKUP(AH199,[1]CRE!$A$2:$J$1100,10,FALSE)</f>
        <v>9857</v>
      </c>
      <c r="AK199" s="25">
        <f t="shared" ref="AK199:AK243" si="19">(AJ199-AI199)/AI199</f>
        <v>3.1498534951862701E-2</v>
      </c>
      <c r="AM199">
        <v>99076398</v>
      </c>
      <c r="AN199">
        <v>10153</v>
      </c>
      <c r="AT199">
        <v>99076398</v>
      </c>
      <c r="AU199">
        <v>10313</v>
      </c>
      <c r="AX199">
        <v>99076398</v>
      </c>
      <c r="AY199">
        <v>10698</v>
      </c>
    </row>
    <row r="200" spans="1:51" x14ac:dyDescent="0.35">
      <c r="A200" s="16"/>
      <c r="B200" s="8" t="s">
        <v>361</v>
      </c>
      <c r="C200" s="8" t="s">
        <v>58</v>
      </c>
      <c r="D200" s="8" t="s">
        <v>166</v>
      </c>
      <c r="E200" s="8" t="s">
        <v>166</v>
      </c>
      <c r="F200" s="8">
        <v>8</v>
      </c>
      <c r="G200" s="8" t="s">
        <v>246</v>
      </c>
      <c r="H200" s="8">
        <v>15</v>
      </c>
      <c r="I200" s="8"/>
      <c r="J200" s="8" t="s">
        <v>61</v>
      </c>
      <c r="K200" s="8">
        <v>3</v>
      </c>
      <c r="L200" s="8" t="s">
        <v>225</v>
      </c>
      <c r="M200" s="17">
        <v>488.43889999999999</v>
      </c>
      <c r="N200" s="8">
        <v>99076404</v>
      </c>
      <c r="O200" s="17">
        <v>11166</v>
      </c>
      <c r="P200" s="8">
        <f t="shared" si="16"/>
        <v>11501</v>
      </c>
      <c r="Q200" s="8">
        <v>11723</v>
      </c>
      <c r="R200" s="8">
        <f t="shared" si="17"/>
        <v>11652</v>
      </c>
      <c r="S200" s="8">
        <f t="shared" si="18"/>
        <v>12147</v>
      </c>
      <c r="T200" s="8" t="s">
        <v>140</v>
      </c>
      <c r="U200" s="8" t="s">
        <v>413</v>
      </c>
      <c r="V200" s="8" t="s">
        <v>64</v>
      </c>
      <c r="W200" s="8" t="s">
        <v>65</v>
      </c>
      <c r="X200" s="8" t="s">
        <v>83</v>
      </c>
      <c r="Y200" s="8" t="s">
        <v>67</v>
      </c>
      <c r="Z200" s="8" t="s">
        <v>68</v>
      </c>
      <c r="AA200" s="8"/>
      <c r="AB200" s="8" t="s">
        <v>77</v>
      </c>
      <c r="AC200" s="8" t="s">
        <v>70</v>
      </c>
      <c r="AD200" s="8"/>
      <c r="AE200" s="8"/>
      <c r="AH200">
        <v>99076404</v>
      </c>
      <c r="AI200">
        <v>10802</v>
      </c>
      <c r="AJ200">
        <f>VLOOKUP(AH200,[1]CRE!$A$2:$J$1100,10,FALSE)</f>
        <v>11166</v>
      </c>
      <c r="AK200" s="25">
        <f t="shared" si="19"/>
        <v>3.3697463432697645E-2</v>
      </c>
      <c r="AM200">
        <v>99076404</v>
      </c>
      <c r="AN200">
        <v>11501</v>
      </c>
      <c r="AT200">
        <v>99076404</v>
      </c>
      <c r="AU200">
        <v>11652</v>
      </c>
      <c r="AX200">
        <v>99076404</v>
      </c>
      <c r="AY200">
        <v>12147</v>
      </c>
    </row>
    <row r="201" spans="1:51" x14ac:dyDescent="0.35">
      <c r="A201" s="16"/>
      <c r="B201" s="8" t="s">
        <v>362</v>
      </c>
      <c r="C201" s="8" t="s">
        <v>58</v>
      </c>
      <c r="D201" s="8" t="s">
        <v>166</v>
      </c>
      <c r="E201" s="8" t="s">
        <v>166</v>
      </c>
      <c r="F201" s="8">
        <v>8</v>
      </c>
      <c r="G201" s="8" t="s">
        <v>246</v>
      </c>
      <c r="H201" s="8">
        <v>15</v>
      </c>
      <c r="I201" s="8"/>
      <c r="J201" s="8" t="s">
        <v>61</v>
      </c>
      <c r="K201" s="8">
        <v>3</v>
      </c>
      <c r="L201" s="8" t="s">
        <v>225</v>
      </c>
      <c r="M201" s="17">
        <v>488.43889999999999</v>
      </c>
      <c r="N201" s="8">
        <v>99076399</v>
      </c>
      <c r="O201" s="17">
        <v>10751</v>
      </c>
      <c r="P201" s="8">
        <f t="shared" si="16"/>
        <v>11073</v>
      </c>
      <c r="Q201" s="8">
        <v>11406</v>
      </c>
      <c r="R201" s="8">
        <f t="shared" si="17"/>
        <v>11299</v>
      </c>
      <c r="S201" s="8">
        <f t="shared" si="18"/>
        <v>11773</v>
      </c>
      <c r="T201" s="8" t="s">
        <v>140</v>
      </c>
      <c r="U201" s="8" t="s">
        <v>413</v>
      </c>
      <c r="V201" s="8" t="s">
        <v>64</v>
      </c>
      <c r="W201" s="8" t="s">
        <v>65</v>
      </c>
      <c r="X201" s="8" t="s">
        <v>83</v>
      </c>
      <c r="Y201" s="8" t="s">
        <v>67</v>
      </c>
      <c r="Z201" s="8" t="s">
        <v>68</v>
      </c>
      <c r="AA201" s="8"/>
      <c r="AB201" s="8" t="s">
        <v>77</v>
      </c>
      <c r="AC201" s="8" t="s">
        <v>71</v>
      </c>
      <c r="AD201" s="8"/>
      <c r="AE201" s="8"/>
      <c r="AH201">
        <v>99076399</v>
      </c>
      <c r="AI201">
        <v>10407</v>
      </c>
      <c r="AJ201">
        <f>VLOOKUP(AH201,[1]CRE!$A$2:$J$1100,10,FALSE)</f>
        <v>10751</v>
      </c>
      <c r="AK201" s="25">
        <f t="shared" si="19"/>
        <v>3.3054674738157007E-2</v>
      </c>
      <c r="AM201">
        <v>99076399</v>
      </c>
      <c r="AN201">
        <v>11073</v>
      </c>
      <c r="AT201">
        <v>99076399</v>
      </c>
      <c r="AU201">
        <v>11299</v>
      </c>
      <c r="AX201">
        <v>99076399</v>
      </c>
      <c r="AY201">
        <v>11773</v>
      </c>
    </row>
    <row r="202" spans="1:51" x14ac:dyDescent="0.35">
      <c r="A202" s="16"/>
      <c r="B202" s="8" t="s">
        <v>363</v>
      </c>
      <c r="C202" s="8" t="s">
        <v>58</v>
      </c>
      <c r="D202" s="8" t="s">
        <v>176</v>
      </c>
      <c r="E202" s="8" t="s">
        <v>176</v>
      </c>
      <c r="F202" s="8" t="str">
        <f t="shared" si="8"/>
        <v>1</v>
      </c>
      <c r="G202" s="8" t="str">
        <f t="shared" si="9"/>
        <v>CR20</v>
      </c>
      <c r="H202" s="8">
        <v>3</v>
      </c>
      <c r="I202" s="8" t="s">
        <v>80</v>
      </c>
      <c r="J202" s="8" t="s">
        <v>61</v>
      </c>
      <c r="K202" s="8">
        <v>3</v>
      </c>
      <c r="L202" s="8" t="s">
        <v>91</v>
      </c>
      <c r="M202" s="17">
        <v>154</v>
      </c>
      <c r="N202" s="8">
        <v>99392202</v>
      </c>
      <c r="O202" s="17">
        <v>6049</v>
      </c>
      <c r="P202" s="8">
        <f t="shared" si="16"/>
        <v>6230</v>
      </c>
      <c r="Q202" s="8">
        <v>6294</v>
      </c>
      <c r="R202" s="8">
        <f t="shared" si="17"/>
        <v>6368</v>
      </c>
      <c r="S202" s="8">
        <f t="shared" si="18"/>
        <v>6688</v>
      </c>
      <c r="T202" s="8" t="s">
        <v>177</v>
      </c>
      <c r="U202" s="8" t="s">
        <v>414</v>
      </c>
      <c r="V202" s="8" t="s">
        <v>64</v>
      </c>
      <c r="W202" s="8" t="s">
        <v>82</v>
      </c>
      <c r="X202" s="8" t="s">
        <v>83</v>
      </c>
      <c r="Y202" s="8" t="s">
        <v>84</v>
      </c>
      <c r="Z202" s="8" t="s">
        <v>68</v>
      </c>
      <c r="AA202" s="8" t="s">
        <v>85</v>
      </c>
      <c r="AB202" s="8" t="s">
        <v>69</v>
      </c>
      <c r="AC202" s="8" t="s">
        <v>70</v>
      </c>
      <c r="AD202" s="8"/>
      <c r="AE202" s="8"/>
      <c r="AH202">
        <v>99392202</v>
      </c>
      <c r="AI202">
        <v>5833</v>
      </c>
      <c r="AJ202">
        <f>VLOOKUP(AH202,[1]CRE!$A$2:$J$1100,10,FALSE)</f>
        <v>6049</v>
      </c>
      <c r="AK202" s="25">
        <f t="shared" si="19"/>
        <v>3.7030687467855303E-2</v>
      </c>
      <c r="AM202">
        <v>99392202</v>
      </c>
      <c r="AN202">
        <v>6230</v>
      </c>
      <c r="AT202">
        <v>99392202</v>
      </c>
      <c r="AU202">
        <v>6368</v>
      </c>
      <c r="AX202">
        <v>99392202</v>
      </c>
      <c r="AY202">
        <v>6688</v>
      </c>
    </row>
    <row r="203" spans="1:51" x14ac:dyDescent="0.35">
      <c r="A203" s="16"/>
      <c r="B203" s="8" t="s">
        <v>364</v>
      </c>
      <c r="C203" s="8" t="s">
        <v>58</v>
      </c>
      <c r="D203" s="8" t="s">
        <v>176</v>
      </c>
      <c r="E203" s="8" t="s">
        <v>176</v>
      </c>
      <c r="F203" s="8" t="str">
        <f t="shared" si="8"/>
        <v>1</v>
      </c>
      <c r="G203" s="8" t="str">
        <f t="shared" si="9"/>
        <v>CR20</v>
      </c>
      <c r="H203" s="8">
        <v>3</v>
      </c>
      <c r="I203" s="8" t="s">
        <v>80</v>
      </c>
      <c r="J203" s="8" t="s">
        <v>61</v>
      </c>
      <c r="K203" s="8">
        <v>3</v>
      </c>
      <c r="L203" s="8" t="s">
        <v>91</v>
      </c>
      <c r="M203" s="8">
        <v>154</v>
      </c>
      <c r="N203" s="8">
        <v>99392175</v>
      </c>
      <c r="O203" s="17">
        <v>5634</v>
      </c>
      <c r="P203" s="8">
        <f t="shared" si="16"/>
        <v>5802</v>
      </c>
      <c r="Q203" s="8">
        <v>5977</v>
      </c>
      <c r="R203" s="8">
        <f t="shared" si="17"/>
        <v>6015</v>
      </c>
      <c r="S203" s="8">
        <f t="shared" si="18"/>
        <v>6314</v>
      </c>
      <c r="T203" s="8" t="s">
        <v>177</v>
      </c>
      <c r="U203" s="8" t="s">
        <v>414</v>
      </c>
      <c r="V203" s="8" t="s">
        <v>64</v>
      </c>
      <c r="W203" s="8" t="s">
        <v>82</v>
      </c>
      <c r="X203" s="8" t="s">
        <v>83</v>
      </c>
      <c r="Y203" s="8" t="s">
        <v>84</v>
      </c>
      <c r="Z203" s="8" t="s">
        <v>68</v>
      </c>
      <c r="AA203" s="8" t="s">
        <v>85</v>
      </c>
      <c r="AB203" s="8" t="s">
        <v>69</v>
      </c>
      <c r="AC203" s="8" t="s">
        <v>71</v>
      </c>
      <c r="AD203" s="8"/>
      <c r="AE203" s="8"/>
      <c r="AH203">
        <v>99392175</v>
      </c>
      <c r="AI203">
        <v>5438</v>
      </c>
      <c r="AJ203">
        <f>VLOOKUP(AH203,[1]CRE!$A$2:$J$1100,10,FALSE)</f>
        <v>5634</v>
      </c>
      <c r="AK203" s="25">
        <f t="shared" si="19"/>
        <v>3.6042662743655758E-2</v>
      </c>
      <c r="AM203">
        <v>99392175</v>
      </c>
      <c r="AN203">
        <v>5802</v>
      </c>
      <c r="AT203">
        <v>99392175</v>
      </c>
      <c r="AU203">
        <v>6015</v>
      </c>
      <c r="AX203">
        <v>99392175</v>
      </c>
      <c r="AY203">
        <v>6314</v>
      </c>
    </row>
    <row r="204" spans="1:51" x14ac:dyDescent="0.35">
      <c r="B204" s="8" t="s">
        <v>365</v>
      </c>
      <c r="C204" s="8" t="s">
        <v>58</v>
      </c>
      <c r="D204" s="8" t="s">
        <v>176</v>
      </c>
      <c r="E204" s="8" t="s">
        <v>176</v>
      </c>
      <c r="F204" s="8" t="str">
        <f t="shared" si="8"/>
        <v>1</v>
      </c>
      <c r="G204" s="8" t="str">
        <f t="shared" si="9"/>
        <v>CR20</v>
      </c>
      <c r="H204" s="8">
        <v>3</v>
      </c>
      <c r="I204" s="8" t="s">
        <v>80</v>
      </c>
      <c r="J204" s="8" t="s">
        <v>61</v>
      </c>
      <c r="K204" s="8">
        <v>3</v>
      </c>
      <c r="L204" s="8" t="s">
        <v>94</v>
      </c>
      <c r="M204" s="8">
        <v>135</v>
      </c>
      <c r="N204" s="8">
        <v>99341043</v>
      </c>
      <c r="O204" s="17">
        <v>6049</v>
      </c>
      <c r="P204" s="8">
        <f t="shared" si="16"/>
        <v>6230</v>
      </c>
      <c r="Q204" s="8">
        <v>6294</v>
      </c>
      <c r="R204" s="8">
        <f t="shared" si="17"/>
        <v>6368</v>
      </c>
      <c r="S204" s="8">
        <f t="shared" si="18"/>
        <v>6688</v>
      </c>
      <c r="T204" s="8" t="s">
        <v>177</v>
      </c>
      <c r="U204" s="8" t="s">
        <v>414</v>
      </c>
      <c r="V204" s="8" t="s">
        <v>64</v>
      </c>
      <c r="W204" s="8" t="s">
        <v>82</v>
      </c>
      <c r="X204" s="8" t="s">
        <v>83</v>
      </c>
      <c r="Y204" s="8" t="s">
        <v>84</v>
      </c>
      <c r="Z204" s="8" t="s">
        <v>68</v>
      </c>
      <c r="AA204" s="8" t="s">
        <v>85</v>
      </c>
      <c r="AB204" s="8" t="s">
        <v>69</v>
      </c>
      <c r="AC204" s="8" t="s">
        <v>70</v>
      </c>
      <c r="AD204" s="8"/>
      <c r="AE204" s="8"/>
      <c r="AH204">
        <v>99341043</v>
      </c>
      <c r="AI204">
        <v>5833</v>
      </c>
      <c r="AJ204">
        <f>VLOOKUP(AH204,[1]CRE!$A$2:$J$1100,10,FALSE)</f>
        <v>6049</v>
      </c>
      <c r="AK204" s="25">
        <f t="shared" si="19"/>
        <v>3.7030687467855303E-2</v>
      </c>
      <c r="AM204">
        <v>99341043</v>
      </c>
      <c r="AN204">
        <v>6230</v>
      </c>
      <c r="AT204">
        <v>99341043</v>
      </c>
      <c r="AU204">
        <v>6368</v>
      </c>
      <c r="AX204">
        <v>99341043</v>
      </c>
      <c r="AY204">
        <v>6688</v>
      </c>
    </row>
    <row r="205" spans="1:51" x14ac:dyDescent="0.35">
      <c r="B205" s="8" t="s">
        <v>366</v>
      </c>
      <c r="C205" s="8" t="s">
        <v>58</v>
      </c>
      <c r="D205" s="8" t="s">
        <v>176</v>
      </c>
      <c r="E205" s="8" t="s">
        <v>176</v>
      </c>
      <c r="F205" s="8" t="str">
        <f t="shared" si="8"/>
        <v>1</v>
      </c>
      <c r="G205" s="8" t="str">
        <f t="shared" si="9"/>
        <v>CR20</v>
      </c>
      <c r="H205" s="8">
        <v>3</v>
      </c>
      <c r="I205" s="8" t="s">
        <v>80</v>
      </c>
      <c r="J205" s="8" t="s">
        <v>61</v>
      </c>
      <c r="K205" s="8">
        <v>3</v>
      </c>
      <c r="L205" s="8" t="s">
        <v>94</v>
      </c>
      <c r="M205" s="8">
        <v>135</v>
      </c>
      <c r="N205" s="8">
        <v>99341044</v>
      </c>
      <c r="O205" s="17">
        <v>5634</v>
      </c>
      <c r="P205" s="8">
        <f t="shared" si="16"/>
        <v>5802</v>
      </c>
      <c r="Q205" s="8">
        <v>5977</v>
      </c>
      <c r="R205" s="8">
        <f t="shared" si="17"/>
        <v>6015</v>
      </c>
      <c r="S205" s="8">
        <f t="shared" si="18"/>
        <v>6314</v>
      </c>
      <c r="T205" s="8" t="s">
        <v>177</v>
      </c>
      <c r="U205" s="8" t="s">
        <v>414</v>
      </c>
      <c r="V205" s="8" t="s">
        <v>64</v>
      </c>
      <c r="W205" s="8" t="s">
        <v>82</v>
      </c>
      <c r="X205" s="8" t="s">
        <v>83</v>
      </c>
      <c r="Y205" s="8" t="s">
        <v>84</v>
      </c>
      <c r="Z205" s="8" t="s">
        <v>68</v>
      </c>
      <c r="AA205" s="8" t="s">
        <v>85</v>
      </c>
      <c r="AB205" s="8" t="s">
        <v>69</v>
      </c>
      <c r="AC205" s="8" t="s">
        <v>71</v>
      </c>
      <c r="AD205" s="8"/>
      <c r="AE205" s="8"/>
      <c r="AH205">
        <v>99341044</v>
      </c>
      <c r="AI205">
        <v>5438</v>
      </c>
      <c r="AJ205">
        <f>VLOOKUP(AH205,[1]CRE!$A$2:$J$1100,10,FALSE)</f>
        <v>5634</v>
      </c>
      <c r="AK205" s="25">
        <f t="shared" si="19"/>
        <v>3.6042662743655758E-2</v>
      </c>
      <c r="AM205">
        <v>99341044</v>
      </c>
      <c r="AN205">
        <v>5802</v>
      </c>
      <c r="AT205">
        <v>99341044</v>
      </c>
      <c r="AU205">
        <v>6015</v>
      </c>
      <c r="AX205">
        <v>99341044</v>
      </c>
      <c r="AY205">
        <v>6314</v>
      </c>
    </row>
    <row r="206" spans="1:51" x14ac:dyDescent="0.35">
      <c r="A206" s="16"/>
      <c r="B206" s="8" t="s">
        <v>367</v>
      </c>
      <c r="C206" s="8" t="s">
        <v>58</v>
      </c>
      <c r="D206" s="8" t="s">
        <v>182</v>
      </c>
      <c r="E206" s="8" t="s">
        <v>182</v>
      </c>
      <c r="F206" s="8" t="str">
        <f t="shared" si="8"/>
        <v>2</v>
      </c>
      <c r="G206" s="8" t="str">
        <f t="shared" si="9"/>
        <v>CR20</v>
      </c>
      <c r="H206" s="8">
        <v>5</v>
      </c>
      <c r="I206" s="8" t="s">
        <v>106</v>
      </c>
      <c r="J206" s="8" t="s">
        <v>61</v>
      </c>
      <c r="K206" s="8">
        <v>3</v>
      </c>
      <c r="L206" s="8" t="s">
        <v>91</v>
      </c>
      <c r="M206" s="8">
        <v>185</v>
      </c>
      <c r="N206" s="8">
        <v>99392203</v>
      </c>
      <c r="O206" s="17">
        <v>7034</v>
      </c>
      <c r="P206" s="8">
        <f t="shared" si="16"/>
        <v>7245</v>
      </c>
      <c r="Q206" s="8">
        <v>7339</v>
      </c>
      <c r="R206" s="8">
        <f t="shared" si="17"/>
        <v>7392</v>
      </c>
      <c r="S206" s="8">
        <f t="shared" si="18"/>
        <v>7729</v>
      </c>
      <c r="T206" s="8" t="s">
        <v>177</v>
      </c>
      <c r="U206" s="8" t="s">
        <v>414</v>
      </c>
      <c r="V206" s="8" t="s">
        <v>64</v>
      </c>
      <c r="W206" s="8" t="s">
        <v>82</v>
      </c>
      <c r="X206" s="8" t="s">
        <v>83</v>
      </c>
      <c r="Y206" s="8" t="s">
        <v>84</v>
      </c>
      <c r="Z206" s="8" t="s">
        <v>68</v>
      </c>
      <c r="AA206" s="8" t="s">
        <v>85</v>
      </c>
      <c r="AB206" s="8" t="s">
        <v>69</v>
      </c>
      <c r="AC206" s="8" t="s">
        <v>70</v>
      </c>
      <c r="AD206" s="8"/>
      <c r="AE206" s="8"/>
      <c r="AH206">
        <v>99392203</v>
      </c>
      <c r="AI206">
        <v>6795</v>
      </c>
      <c r="AJ206">
        <f>VLOOKUP(AH206,[1]CRE!$A$2:$J$1100,10,FALSE)</f>
        <v>7034</v>
      </c>
      <c r="AK206" s="25">
        <f t="shared" si="19"/>
        <v>3.5172921265636495E-2</v>
      </c>
      <c r="AM206">
        <v>99392203</v>
      </c>
      <c r="AN206">
        <v>7245</v>
      </c>
      <c r="AT206">
        <v>99392203</v>
      </c>
      <c r="AU206">
        <v>7392</v>
      </c>
      <c r="AX206">
        <v>99392203</v>
      </c>
      <c r="AY206">
        <v>7729</v>
      </c>
    </row>
    <row r="207" spans="1:51" x14ac:dyDescent="0.35">
      <c r="A207" s="16"/>
      <c r="B207" s="8" t="s">
        <v>368</v>
      </c>
      <c r="C207" s="8" t="s">
        <v>58</v>
      </c>
      <c r="D207" s="8" t="s">
        <v>182</v>
      </c>
      <c r="E207" s="8" t="s">
        <v>182</v>
      </c>
      <c r="F207" s="8" t="str">
        <f t="shared" ref="F207:F244" si="20">RIGHT(E207,1)</f>
        <v>2</v>
      </c>
      <c r="G207" s="8" t="str">
        <f t="shared" ref="G207:G244" si="21">SUBSTITUTE(T207,"IE","")</f>
        <v>CR20</v>
      </c>
      <c r="H207" s="8">
        <v>5</v>
      </c>
      <c r="I207" s="8" t="s">
        <v>106</v>
      </c>
      <c r="J207" s="8" t="s">
        <v>61</v>
      </c>
      <c r="K207" s="8">
        <v>3</v>
      </c>
      <c r="L207" s="8" t="s">
        <v>91</v>
      </c>
      <c r="M207" s="8">
        <v>185</v>
      </c>
      <c r="N207" s="8">
        <v>99392178</v>
      </c>
      <c r="O207" s="17">
        <v>6619</v>
      </c>
      <c r="P207" s="8">
        <f t="shared" si="16"/>
        <v>6817</v>
      </c>
      <c r="Q207" s="8">
        <v>7022</v>
      </c>
      <c r="R207" s="8">
        <f t="shared" si="17"/>
        <v>7039</v>
      </c>
      <c r="S207" s="8">
        <f t="shared" si="18"/>
        <v>7355</v>
      </c>
      <c r="T207" s="8" t="s">
        <v>177</v>
      </c>
      <c r="U207" s="8" t="s">
        <v>414</v>
      </c>
      <c r="V207" s="8" t="s">
        <v>64</v>
      </c>
      <c r="W207" s="8" t="s">
        <v>82</v>
      </c>
      <c r="X207" s="8" t="s">
        <v>83</v>
      </c>
      <c r="Y207" s="8" t="s">
        <v>84</v>
      </c>
      <c r="Z207" s="8" t="s">
        <v>68</v>
      </c>
      <c r="AA207" s="8" t="s">
        <v>85</v>
      </c>
      <c r="AB207" s="8" t="s">
        <v>69</v>
      </c>
      <c r="AC207" s="8" t="s">
        <v>71</v>
      </c>
      <c r="AD207" s="8"/>
      <c r="AE207" s="8"/>
      <c r="AH207">
        <v>99392178</v>
      </c>
      <c r="AI207">
        <v>6400</v>
      </c>
      <c r="AJ207">
        <f>VLOOKUP(AH207,[1]CRE!$A$2:$J$1100,10,FALSE)</f>
        <v>6619</v>
      </c>
      <c r="AK207" s="25">
        <f t="shared" si="19"/>
        <v>3.4218749999999999E-2</v>
      </c>
      <c r="AM207">
        <v>99392178</v>
      </c>
      <c r="AN207">
        <v>6817</v>
      </c>
      <c r="AT207">
        <v>99392178</v>
      </c>
      <c r="AU207">
        <v>7039</v>
      </c>
      <c r="AX207">
        <v>99392178</v>
      </c>
      <c r="AY207">
        <v>7355</v>
      </c>
    </row>
    <row r="208" spans="1:51" x14ac:dyDescent="0.35">
      <c r="B208" s="8" t="s">
        <v>369</v>
      </c>
      <c r="C208" s="8" t="s">
        <v>58</v>
      </c>
      <c r="D208" s="8" t="s">
        <v>182</v>
      </c>
      <c r="E208" s="8" t="s">
        <v>182</v>
      </c>
      <c r="F208" s="8" t="str">
        <f t="shared" si="20"/>
        <v>2</v>
      </c>
      <c r="G208" s="8" t="str">
        <f t="shared" si="21"/>
        <v>CR20</v>
      </c>
      <c r="H208" s="8">
        <v>5</v>
      </c>
      <c r="I208" s="8" t="s">
        <v>106</v>
      </c>
      <c r="J208" s="8" t="s">
        <v>61</v>
      </c>
      <c r="K208" s="8">
        <v>3</v>
      </c>
      <c r="L208" s="8" t="s">
        <v>94</v>
      </c>
      <c r="M208" s="8">
        <v>185</v>
      </c>
      <c r="N208" s="8">
        <v>99076285</v>
      </c>
      <c r="O208" s="17">
        <v>7034</v>
      </c>
      <c r="P208" s="8">
        <f t="shared" si="16"/>
        <v>7245</v>
      </c>
      <c r="Q208" s="8">
        <v>7339</v>
      </c>
      <c r="R208" s="8">
        <f t="shared" si="17"/>
        <v>7392</v>
      </c>
      <c r="S208" s="8">
        <f t="shared" si="18"/>
        <v>7729</v>
      </c>
      <c r="T208" s="8" t="s">
        <v>177</v>
      </c>
      <c r="U208" s="8" t="s">
        <v>414</v>
      </c>
      <c r="V208" s="8" t="s">
        <v>64</v>
      </c>
      <c r="W208" s="8" t="s">
        <v>82</v>
      </c>
      <c r="X208" s="8" t="s">
        <v>83</v>
      </c>
      <c r="Y208" s="8" t="s">
        <v>84</v>
      </c>
      <c r="Z208" s="8" t="s">
        <v>68</v>
      </c>
      <c r="AA208" s="8" t="s">
        <v>85</v>
      </c>
      <c r="AB208" s="8" t="s">
        <v>69</v>
      </c>
      <c r="AC208" s="8" t="s">
        <v>70</v>
      </c>
      <c r="AD208" s="8"/>
      <c r="AE208" s="8"/>
      <c r="AH208">
        <v>99076285</v>
      </c>
      <c r="AI208">
        <v>6795</v>
      </c>
      <c r="AJ208">
        <f>VLOOKUP(AH208,[1]CRE!$A$2:$J$1100,10,FALSE)</f>
        <v>7034</v>
      </c>
      <c r="AK208" s="25">
        <f t="shared" si="19"/>
        <v>3.5172921265636495E-2</v>
      </c>
      <c r="AM208">
        <v>99076285</v>
      </c>
      <c r="AN208">
        <v>7245</v>
      </c>
      <c r="AT208">
        <v>99076285</v>
      </c>
      <c r="AU208">
        <v>7392</v>
      </c>
      <c r="AX208">
        <v>99076285</v>
      </c>
      <c r="AY208">
        <v>7729</v>
      </c>
    </row>
    <row r="209" spans="1:51" x14ac:dyDescent="0.35">
      <c r="B209" s="8" t="s">
        <v>370</v>
      </c>
      <c r="C209" s="8" t="s">
        <v>58</v>
      </c>
      <c r="D209" s="8" t="s">
        <v>182</v>
      </c>
      <c r="E209" s="8" t="s">
        <v>182</v>
      </c>
      <c r="F209" s="8" t="str">
        <f t="shared" si="20"/>
        <v>2</v>
      </c>
      <c r="G209" s="8" t="str">
        <f t="shared" si="21"/>
        <v>CR20</v>
      </c>
      <c r="H209" s="8">
        <v>5</v>
      </c>
      <c r="I209" s="8" t="s">
        <v>106</v>
      </c>
      <c r="J209" s="8" t="s">
        <v>61</v>
      </c>
      <c r="K209" s="8">
        <v>3</v>
      </c>
      <c r="L209" s="8" t="s">
        <v>94</v>
      </c>
      <c r="M209" s="8">
        <v>185</v>
      </c>
      <c r="N209" s="8">
        <v>99076277</v>
      </c>
      <c r="O209" s="17">
        <v>6619</v>
      </c>
      <c r="P209" s="8">
        <f t="shared" si="16"/>
        <v>6817</v>
      </c>
      <c r="Q209" s="8">
        <v>7022</v>
      </c>
      <c r="R209" s="8">
        <f t="shared" si="17"/>
        <v>7039</v>
      </c>
      <c r="S209" s="8">
        <f t="shared" si="18"/>
        <v>7355</v>
      </c>
      <c r="T209" s="8" t="s">
        <v>177</v>
      </c>
      <c r="U209" s="8" t="s">
        <v>414</v>
      </c>
      <c r="V209" s="8" t="s">
        <v>64</v>
      </c>
      <c r="W209" s="8" t="s">
        <v>82</v>
      </c>
      <c r="X209" s="8" t="s">
        <v>83</v>
      </c>
      <c r="Y209" s="8" t="s">
        <v>84</v>
      </c>
      <c r="Z209" s="8" t="s">
        <v>68</v>
      </c>
      <c r="AA209" s="8" t="s">
        <v>85</v>
      </c>
      <c r="AB209" s="8" t="s">
        <v>69</v>
      </c>
      <c r="AC209" s="8" t="s">
        <v>71</v>
      </c>
      <c r="AD209" s="8"/>
      <c r="AE209" s="8"/>
      <c r="AH209">
        <v>99076277</v>
      </c>
      <c r="AI209">
        <v>6400</v>
      </c>
      <c r="AJ209">
        <f>VLOOKUP(AH209,[1]CRE!$A$2:$J$1100,10,FALSE)</f>
        <v>6619</v>
      </c>
      <c r="AK209" s="25">
        <f t="shared" si="19"/>
        <v>3.4218749999999999E-2</v>
      </c>
      <c r="AM209">
        <v>99076277</v>
      </c>
      <c r="AN209">
        <v>6817</v>
      </c>
      <c r="AT209">
        <v>99076277</v>
      </c>
      <c r="AU209">
        <v>7039</v>
      </c>
      <c r="AX209">
        <v>99076277</v>
      </c>
      <c r="AY209">
        <v>7355</v>
      </c>
    </row>
    <row r="210" spans="1:51" x14ac:dyDescent="0.35">
      <c r="A210" s="16"/>
      <c r="B210" s="8" t="s">
        <v>371</v>
      </c>
      <c r="C210" s="8" t="s">
        <v>58</v>
      </c>
      <c r="D210" s="8" t="s">
        <v>187</v>
      </c>
      <c r="E210" s="8" t="s">
        <v>187</v>
      </c>
      <c r="F210" s="8" t="str">
        <f t="shared" si="20"/>
        <v>3</v>
      </c>
      <c r="G210" s="8" t="str">
        <f t="shared" si="21"/>
        <v>CR20</v>
      </c>
      <c r="H210" s="8" t="s">
        <v>117</v>
      </c>
      <c r="I210" s="8" t="s">
        <v>118</v>
      </c>
      <c r="J210" s="8" t="s">
        <v>61</v>
      </c>
      <c r="K210" s="8">
        <v>3</v>
      </c>
      <c r="L210" s="8" t="s">
        <v>91</v>
      </c>
      <c r="M210" s="8">
        <v>216</v>
      </c>
      <c r="N210" s="8">
        <v>99392204</v>
      </c>
      <c r="O210" s="17">
        <v>8602</v>
      </c>
      <c r="P210" s="8">
        <f t="shared" si="16"/>
        <v>8861</v>
      </c>
      <c r="Q210" s="8">
        <v>9002</v>
      </c>
      <c r="R210" s="8">
        <f t="shared" si="17"/>
        <v>9064</v>
      </c>
      <c r="S210" s="8">
        <f t="shared" si="18"/>
        <v>9482</v>
      </c>
      <c r="T210" s="8" t="s">
        <v>177</v>
      </c>
      <c r="U210" s="8" t="s">
        <v>414</v>
      </c>
      <c r="V210" s="8" t="s">
        <v>64</v>
      </c>
      <c r="W210" s="8" t="s">
        <v>82</v>
      </c>
      <c r="X210" s="8" t="s">
        <v>83</v>
      </c>
      <c r="Y210" s="8" t="s">
        <v>84</v>
      </c>
      <c r="Z210" s="8" t="s">
        <v>68</v>
      </c>
      <c r="AA210" s="8" t="s">
        <v>85</v>
      </c>
      <c r="AB210" s="8" t="s">
        <v>74</v>
      </c>
      <c r="AC210" s="8" t="s">
        <v>70</v>
      </c>
      <c r="AD210" s="8"/>
      <c r="AE210" s="8"/>
      <c r="AH210">
        <v>99392204</v>
      </c>
      <c r="AI210">
        <v>8310</v>
      </c>
      <c r="AJ210">
        <f>VLOOKUP(AH210,[1]CRE!$A$2:$J$1100,10,FALSE)</f>
        <v>8602</v>
      </c>
      <c r="AK210" s="25">
        <f t="shared" si="19"/>
        <v>3.513838748495788E-2</v>
      </c>
      <c r="AM210">
        <v>99392204</v>
      </c>
      <c r="AN210">
        <v>8861</v>
      </c>
      <c r="AT210">
        <v>99392204</v>
      </c>
      <c r="AU210">
        <v>9064</v>
      </c>
      <c r="AX210">
        <v>99392204</v>
      </c>
      <c r="AY210">
        <v>9482</v>
      </c>
    </row>
    <row r="211" spans="1:51" x14ac:dyDescent="0.35">
      <c r="A211" s="16"/>
      <c r="B211" s="8" t="s">
        <v>372</v>
      </c>
      <c r="C211" s="8" t="s">
        <v>58</v>
      </c>
      <c r="D211" s="8" t="s">
        <v>187</v>
      </c>
      <c r="E211" s="8" t="s">
        <v>187</v>
      </c>
      <c r="F211" s="8" t="str">
        <f t="shared" si="20"/>
        <v>3</v>
      </c>
      <c r="G211" s="8" t="str">
        <f t="shared" si="21"/>
        <v>CR20</v>
      </c>
      <c r="H211" s="8" t="s">
        <v>117</v>
      </c>
      <c r="I211" s="8" t="s">
        <v>118</v>
      </c>
      <c r="J211" s="8" t="s">
        <v>61</v>
      </c>
      <c r="K211" s="8">
        <v>3</v>
      </c>
      <c r="L211" s="8" t="s">
        <v>91</v>
      </c>
      <c r="M211" s="8">
        <v>216</v>
      </c>
      <c r="N211" s="8">
        <v>99392180</v>
      </c>
      <c r="O211" s="17">
        <v>8187</v>
      </c>
      <c r="P211" s="8">
        <f t="shared" si="16"/>
        <v>8433</v>
      </c>
      <c r="Q211" s="8">
        <v>8685</v>
      </c>
      <c r="R211" s="8">
        <f t="shared" si="17"/>
        <v>8711</v>
      </c>
      <c r="S211" s="8">
        <f t="shared" si="18"/>
        <v>9108</v>
      </c>
      <c r="T211" s="8" t="s">
        <v>177</v>
      </c>
      <c r="U211" s="8" t="s">
        <v>414</v>
      </c>
      <c r="V211" s="8" t="s">
        <v>64</v>
      </c>
      <c r="W211" s="8" t="s">
        <v>82</v>
      </c>
      <c r="X211" s="8" t="s">
        <v>83</v>
      </c>
      <c r="Y211" s="8" t="s">
        <v>84</v>
      </c>
      <c r="Z211" s="8" t="s">
        <v>68</v>
      </c>
      <c r="AA211" s="8" t="s">
        <v>85</v>
      </c>
      <c r="AB211" s="8" t="s">
        <v>74</v>
      </c>
      <c r="AC211" s="8" t="s">
        <v>71</v>
      </c>
      <c r="AD211" s="8"/>
      <c r="AE211" s="8"/>
      <c r="AH211">
        <v>99392180</v>
      </c>
      <c r="AI211">
        <v>7915</v>
      </c>
      <c r="AJ211">
        <f>VLOOKUP(AH211,[1]CRE!$A$2:$J$1100,10,FALSE)</f>
        <v>8187</v>
      </c>
      <c r="AK211" s="25">
        <f t="shared" si="19"/>
        <v>3.4365129500947569E-2</v>
      </c>
      <c r="AM211">
        <v>99392180</v>
      </c>
      <c r="AN211">
        <v>8433</v>
      </c>
      <c r="AT211">
        <v>99392180</v>
      </c>
      <c r="AU211">
        <v>8711</v>
      </c>
      <c r="AX211">
        <v>99392180</v>
      </c>
      <c r="AY211">
        <v>9108</v>
      </c>
    </row>
    <row r="212" spans="1:51" x14ac:dyDescent="0.35">
      <c r="B212" s="8" t="s">
        <v>373</v>
      </c>
      <c r="C212" s="8" t="s">
        <v>58</v>
      </c>
      <c r="D212" s="8" t="s">
        <v>187</v>
      </c>
      <c r="E212" s="8" t="s">
        <v>187</v>
      </c>
      <c r="F212" s="8" t="str">
        <f t="shared" si="20"/>
        <v>3</v>
      </c>
      <c r="G212" s="8" t="str">
        <f t="shared" si="21"/>
        <v>CR20</v>
      </c>
      <c r="H212" s="8" t="s">
        <v>117</v>
      </c>
      <c r="I212" s="8" t="s">
        <v>118</v>
      </c>
      <c r="J212" s="8" t="s">
        <v>61</v>
      </c>
      <c r="K212" s="8">
        <v>3</v>
      </c>
      <c r="L212" s="8" t="s">
        <v>94</v>
      </c>
      <c r="M212" s="8">
        <v>216</v>
      </c>
      <c r="N212" s="8">
        <v>99076286</v>
      </c>
      <c r="O212" s="17">
        <v>8602</v>
      </c>
      <c r="P212" s="8">
        <f t="shared" si="16"/>
        <v>8861</v>
      </c>
      <c r="Q212" s="8">
        <v>9002</v>
      </c>
      <c r="R212" s="8">
        <f t="shared" si="17"/>
        <v>9064</v>
      </c>
      <c r="S212" s="8">
        <f t="shared" si="18"/>
        <v>9482</v>
      </c>
      <c r="T212" s="8" t="s">
        <v>177</v>
      </c>
      <c r="U212" s="8" t="s">
        <v>414</v>
      </c>
      <c r="V212" s="8" t="s">
        <v>64</v>
      </c>
      <c r="W212" s="8" t="s">
        <v>82</v>
      </c>
      <c r="X212" s="8" t="s">
        <v>83</v>
      </c>
      <c r="Y212" s="8" t="s">
        <v>84</v>
      </c>
      <c r="Z212" s="8" t="s">
        <v>68</v>
      </c>
      <c r="AA212" s="8" t="s">
        <v>85</v>
      </c>
      <c r="AB212" s="8" t="s">
        <v>74</v>
      </c>
      <c r="AC212" s="8" t="s">
        <v>70</v>
      </c>
      <c r="AD212" s="8"/>
      <c r="AE212" s="8"/>
      <c r="AH212">
        <v>99076286</v>
      </c>
      <c r="AI212">
        <v>8310</v>
      </c>
      <c r="AJ212">
        <f>VLOOKUP(AH212,[1]CRE!$A$2:$J$1100,10,FALSE)</f>
        <v>8602</v>
      </c>
      <c r="AK212" s="25">
        <f t="shared" si="19"/>
        <v>3.513838748495788E-2</v>
      </c>
      <c r="AM212">
        <v>99076286</v>
      </c>
      <c r="AN212">
        <v>8861</v>
      </c>
      <c r="AT212">
        <v>99076286</v>
      </c>
      <c r="AU212">
        <v>9064</v>
      </c>
      <c r="AX212">
        <v>99076286</v>
      </c>
      <c r="AY212">
        <v>9482</v>
      </c>
    </row>
    <row r="213" spans="1:51" x14ac:dyDescent="0.35">
      <c r="B213" s="8" t="s">
        <v>374</v>
      </c>
      <c r="C213" s="8" t="s">
        <v>58</v>
      </c>
      <c r="D213" s="8" t="s">
        <v>187</v>
      </c>
      <c r="E213" s="8" t="s">
        <v>187</v>
      </c>
      <c r="F213" s="8" t="str">
        <f t="shared" si="20"/>
        <v>3</v>
      </c>
      <c r="G213" s="8" t="str">
        <f t="shared" si="21"/>
        <v>CR20</v>
      </c>
      <c r="H213" s="8" t="s">
        <v>117</v>
      </c>
      <c r="I213" s="8" t="s">
        <v>118</v>
      </c>
      <c r="J213" s="8" t="s">
        <v>61</v>
      </c>
      <c r="K213" s="8">
        <v>3</v>
      </c>
      <c r="L213" s="8" t="s">
        <v>94</v>
      </c>
      <c r="M213" s="8">
        <v>216</v>
      </c>
      <c r="N213" s="8">
        <v>99076279</v>
      </c>
      <c r="O213" s="17">
        <v>8187</v>
      </c>
      <c r="P213" s="8">
        <f t="shared" si="16"/>
        <v>8433</v>
      </c>
      <c r="Q213" s="8">
        <v>8685</v>
      </c>
      <c r="R213" s="8">
        <f t="shared" si="17"/>
        <v>8711</v>
      </c>
      <c r="S213" s="8">
        <f t="shared" si="18"/>
        <v>9108</v>
      </c>
      <c r="T213" s="8" t="s">
        <v>177</v>
      </c>
      <c r="U213" s="8" t="s">
        <v>414</v>
      </c>
      <c r="V213" s="8" t="s">
        <v>64</v>
      </c>
      <c r="W213" s="8" t="s">
        <v>82</v>
      </c>
      <c r="X213" s="8" t="s">
        <v>83</v>
      </c>
      <c r="Y213" s="8" t="s">
        <v>84</v>
      </c>
      <c r="Z213" s="8" t="s">
        <v>68</v>
      </c>
      <c r="AA213" s="8" t="s">
        <v>85</v>
      </c>
      <c r="AB213" s="8" t="s">
        <v>74</v>
      </c>
      <c r="AC213" s="8" t="s">
        <v>71</v>
      </c>
      <c r="AD213" s="8"/>
      <c r="AE213" s="8"/>
      <c r="AH213">
        <v>99076279</v>
      </c>
      <c r="AI213">
        <v>7915</v>
      </c>
      <c r="AJ213">
        <f>VLOOKUP(AH213,[1]CRE!$A$2:$J$1100,10,FALSE)</f>
        <v>8187</v>
      </c>
      <c r="AK213" s="25">
        <f t="shared" si="19"/>
        <v>3.4365129500947569E-2</v>
      </c>
      <c r="AM213">
        <v>99076279</v>
      </c>
      <c r="AN213">
        <v>8433</v>
      </c>
      <c r="AT213">
        <v>99076279</v>
      </c>
      <c r="AU213">
        <v>8711</v>
      </c>
      <c r="AX213">
        <v>99076279</v>
      </c>
      <c r="AY213">
        <v>9108</v>
      </c>
    </row>
    <row r="214" spans="1:51" x14ac:dyDescent="0.35">
      <c r="B214" s="8" t="s">
        <v>375</v>
      </c>
      <c r="C214" s="8" t="s">
        <v>58</v>
      </c>
      <c r="D214" s="8" t="s">
        <v>192</v>
      </c>
      <c r="E214" s="8" t="s">
        <v>192</v>
      </c>
      <c r="F214" s="8" t="str">
        <f t="shared" si="20"/>
        <v>4</v>
      </c>
      <c r="G214" s="8" t="str">
        <f t="shared" si="21"/>
        <v>CR20</v>
      </c>
      <c r="H214" s="8">
        <v>10</v>
      </c>
      <c r="I214" s="8" t="s">
        <v>118</v>
      </c>
      <c r="J214" s="8" t="s">
        <v>61</v>
      </c>
      <c r="K214" s="8">
        <v>3</v>
      </c>
      <c r="L214" s="8" t="s">
        <v>94</v>
      </c>
      <c r="M214" s="8">
        <v>225</v>
      </c>
      <c r="N214" s="8">
        <v>99076287</v>
      </c>
      <c r="O214" s="17">
        <v>9792</v>
      </c>
      <c r="P214" s="8">
        <f t="shared" si="16"/>
        <v>10086</v>
      </c>
      <c r="Q214" s="8">
        <v>10266</v>
      </c>
      <c r="R214" s="8">
        <f t="shared" si="17"/>
        <v>10332</v>
      </c>
      <c r="S214" s="8">
        <f t="shared" si="18"/>
        <v>10811</v>
      </c>
      <c r="T214" s="8" t="s">
        <v>177</v>
      </c>
      <c r="U214" s="8" t="s">
        <v>414</v>
      </c>
      <c r="V214" s="8" t="s">
        <v>64</v>
      </c>
      <c r="W214" s="8" t="s">
        <v>82</v>
      </c>
      <c r="X214" s="8" t="s">
        <v>83</v>
      </c>
      <c r="Y214" s="8" t="s">
        <v>84</v>
      </c>
      <c r="Z214" s="8" t="s">
        <v>68</v>
      </c>
      <c r="AA214" s="8" t="s">
        <v>85</v>
      </c>
      <c r="AB214" s="8" t="s">
        <v>74</v>
      </c>
      <c r="AC214" s="8" t="s">
        <v>70</v>
      </c>
      <c r="AD214" s="8"/>
      <c r="AE214" s="8"/>
      <c r="AH214">
        <v>99076287</v>
      </c>
      <c r="AI214">
        <v>9459</v>
      </c>
      <c r="AJ214">
        <f>VLOOKUP(AH214,[1]CRE!$A$2:$J$1100,10,FALSE)</f>
        <v>9792</v>
      </c>
      <c r="AK214" s="25">
        <f t="shared" si="19"/>
        <v>3.5204567078972404E-2</v>
      </c>
      <c r="AM214">
        <v>99076287</v>
      </c>
      <c r="AN214">
        <v>10086</v>
      </c>
      <c r="AT214">
        <v>99076287</v>
      </c>
      <c r="AU214">
        <v>10332</v>
      </c>
      <c r="AX214">
        <v>99076287</v>
      </c>
      <c r="AY214">
        <v>10811</v>
      </c>
    </row>
    <row r="215" spans="1:51" x14ac:dyDescent="0.35">
      <c r="B215" s="8" t="s">
        <v>376</v>
      </c>
      <c r="C215" s="8" t="s">
        <v>58</v>
      </c>
      <c r="D215" s="8" t="s">
        <v>192</v>
      </c>
      <c r="E215" s="8" t="s">
        <v>192</v>
      </c>
      <c r="F215" s="8" t="str">
        <f t="shared" si="20"/>
        <v>4</v>
      </c>
      <c r="G215" s="8" t="str">
        <f t="shared" si="21"/>
        <v>CR20</v>
      </c>
      <c r="H215" s="8">
        <v>10</v>
      </c>
      <c r="I215" s="8" t="s">
        <v>118</v>
      </c>
      <c r="J215" s="8" t="s">
        <v>61</v>
      </c>
      <c r="K215" s="8">
        <v>3</v>
      </c>
      <c r="L215" s="8" t="s">
        <v>94</v>
      </c>
      <c r="M215" s="8">
        <v>225</v>
      </c>
      <c r="N215" s="8">
        <v>99076280</v>
      </c>
      <c r="O215" s="17">
        <v>9377</v>
      </c>
      <c r="P215" s="8">
        <f t="shared" si="16"/>
        <v>9658</v>
      </c>
      <c r="Q215" s="8">
        <v>9949</v>
      </c>
      <c r="R215" s="8">
        <f t="shared" si="17"/>
        <v>9979</v>
      </c>
      <c r="S215" s="8">
        <f t="shared" si="18"/>
        <v>10437</v>
      </c>
      <c r="T215" s="8" t="s">
        <v>177</v>
      </c>
      <c r="U215" s="8" t="s">
        <v>414</v>
      </c>
      <c r="V215" s="8" t="s">
        <v>64</v>
      </c>
      <c r="W215" s="8" t="s">
        <v>82</v>
      </c>
      <c r="X215" s="8" t="s">
        <v>83</v>
      </c>
      <c r="Y215" s="8" t="s">
        <v>84</v>
      </c>
      <c r="Z215" s="8" t="s">
        <v>68</v>
      </c>
      <c r="AA215" s="8" t="s">
        <v>85</v>
      </c>
      <c r="AB215" s="8" t="s">
        <v>74</v>
      </c>
      <c r="AC215" s="8" t="s">
        <v>71</v>
      </c>
      <c r="AD215" s="8"/>
      <c r="AE215" s="8"/>
      <c r="AH215">
        <v>99076280</v>
      </c>
      <c r="AI215">
        <v>9064</v>
      </c>
      <c r="AJ215">
        <f>VLOOKUP(AH215,[1]CRE!$A$2:$J$1100,10,FALSE)</f>
        <v>9377</v>
      </c>
      <c r="AK215" s="25">
        <f t="shared" si="19"/>
        <v>3.4532215357458075E-2</v>
      </c>
      <c r="AM215">
        <v>99076280</v>
      </c>
      <c r="AN215">
        <v>9658</v>
      </c>
      <c r="AT215">
        <v>99076280</v>
      </c>
      <c r="AU215">
        <v>9979</v>
      </c>
      <c r="AX215">
        <v>99076280</v>
      </c>
      <c r="AY215">
        <v>10437</v>
      </c>
    </row>
    <row r="216" spans="1:51" x14ac:dyDescent="0.35">
      <c r="B216" s="8" t="s">
        <v>377</v>
      </c>
      <c r="C216" s="8" t="s">
        <v>58</v>
      </c>
      <c r="D216" s="8" t="s">
        <v>195</v>
      </c>
      <c r="E216" s="8" t="s">
        <v>195</v>
      </c>
      <c r="F216" s="8" t="str">
        <f t="shared" si="20"/>
        <v>5</v>
      </c>
      <c r="G216" s="8" t="str">
        <f t="shared" si="21"/>
        <v>CR20</v>
      </c>
      <c r="H216" s="8">
        <v>15</v>
      </c>
      <c r="I216" s="8" t="s">
        <v>132</v>
      </c>
      <c r="J216" s="8" t="s">
        <v>61</v>
      </c>
      <c r="K216" s="8">
        <v>3</v>
      </c>
      <c r="L216" s="8" t="s">
        <v>94</v>
      </c>
      <c r="M216" s="8">
        <v>480</v>
      </c>
      <c r="N216" s="8">
        <v>99076428</v>
      </c>
      <c r="O216" s="17">
        <v>11253</v>
      </c>
      <c r="P216" s="8">
        <f t="shared" si="16"/>
        <v>11591</v>
      </c>
      <c r="Q216" s="8">
        <v>11815</v>
      </c>
      <c r="R216" s="8">
        <f t="shared" si="17"/>
        <v>11748</v>
      </c>
      <c r="S216" s="8">
        <f t="shared" si="18"/>
        <v>12252</v>
      </c>
      <c r="T216" s="8" t="s">
        <v>177</v>
      </c>
      <c r="U216" s="8" t="s">
        <v>414</v>
      </c>
      <c r="V216" s="8" t="s">
        <v>64</v>
      </c>
      <c r="W216" s="8" t="s">
        <v>82</v>
      </c>
      <c r="X216" s="8" t="s">
        <v>83</v>
      </c>
      <c r="Y216" s="8" t="s">
        <v>84</v>
      </c>
      <c r="Z216" s="8" t="s">
        <v>68</v>
      </c>
      <c r="AA216" s="8" t="s">
        <v>85</v>
      </c>
      <c r="AB216" s="8" t="s">
        <v>74</v>
      </c>
      <c r="AC216" s="8" t="s">
        <v>70</v>
      </c>
      <c r="AD216" s="8"/>
      <c r="AE216" s="8"/>
      <c r="AH216">
        <v>99076428</v>
      </c>
      <c r="AI216">
        <v>10885</v>
      </c>
      <c r="AJ216">
        <f>VLOOKUP(AH216,[1]CRE!$A$2:$J$1100,10,FALSE)</f>
        <v>11253</v>
      </c>
      <c r="AK216" s="25">
        <f t="shared" si="19"/>
        <v>3.380799265043638E-2</v>
      </c>
      <c r="AM216">
        <v>99076428</v>
      </c>
      <c r="AN216">
        <v>11591</v>
      </c>
      <c r="AT216">
        <v>99076428</v>
      </c>
      <c r="AU216">
        <v>11748</v>
      </c>
      <c r="AX216">
        <v>99076428</v>
      </c>
      <c r="AY216">
        <v>12252</v>
      </c>
    </row>
    <row r="217" spans="1:51" x14ac:dyDescent="0.35">
      <c r="B217" s="8" t="s">
        <v>378</v>
      </c>
      <c r="C217" s="8" t="s">
        <v>58</v>
      </c>
      <c r="D217" s="8" t="s">
        <v>195</v>
      </c>
      <c r="E217" s="8" t="s">
        <v>195</v>
      </c>
      <c r="F217" s="8" t="str">
        <f t="shared" si="20"/>
        <v>5</v>
      </c>
      <c r="G217" s="8" t="str">
        <f t="shared" si="21"/>
        <v>CR20</v>
      </c>
      <c r="H217" s="8">
        <v>15</v>
      </c>
      <c r="I217" s="8" t="s">
        <v>132</v>
      </c>
      <c r="J217" s="8" t="s">
        <v>61</v>
      </c>
      <c r="K217" s="8">
        <v>3</v>
      </c>
      <c r="L217" s="8" t="s">
        <v>94</v>
      </c>
      <c r="M217" s="8">
        <v>480</v>
      </c>
      <c r="N217" s="8">
        <v>99076424</v>
      </c>
      <c r="O217" s="17">
        <v>10838</v>
      </c>
      <c r="P217" s="8">
        <f t="shared" si="16"/>
        <v>11163</v>
      </c>
      <c r="Q217" s="8">
        <v>11498</v>
      </c>
      <c r="R217" s="8">
        <f t="shared" si="17"/>
        <v>11395</v>
      </c>
      <c r="S217" s="8">
        <f t="shared" si="18"/>
        <v>11878</v>
      </c>
      <c r="T217" s="8" t="s">
        <v>177</v>
      </c>
      <c r="U217" s="8" t="s">
        <v>414</v>
      </c>
      <c r="V217" s="8" t="s">
        <v>64</v>
      </c>
      <c r="W217" s="8" t="s">
        <v>82</v>
      </c>
      <c r="X217" s="8" t="s">
        <v>83</v>
      </c>
      <c r="Y217" s="8" t="s">
        <v>84</v>
      </c>
      <c r="Z217" s="8" t="s">
        <v>68</v>
      </c>
      <c r="AA217" s="8" t="s">
        <v>85</v>
      </c>
      <c r="AB217" s="8" t="s">
        <v>74</v>
      </c>
      <c r="AC217" s="8" t="s">
        <v>71</v>
      </c>
      <c r="AD217" s="8"/>
      <c r="AE217" s="8"/>
      <c r="AH217">
        <v>99076424</v>
      </c>
      <c r="AI217">
        <v>10490</v>
      </c>
      <c r="AJ217">
        <f>VLOOKUP(AH217,[1]CRE!$A$2:$J$1100,10,FALSE)</f>
        <v>10838</v>
      </c>
      <c r="AK217" s="25">
        <f t="shared" si="19"/>
        <v>3.3174451858913254E-2</v>
      </c>
      <c r="AM217">
        <v>99076424</v>
      </c>
      <c r="AN217">
        <v>11163</v>
      </c>
      <c r="AT217">
        <v>99076424</v>
      </c>
      <c r="AU217">
        <v>11395</v>
      </c>
      <c r="AX217">
        <v>99076424</v>
      </c>
      <c r="AY217">
        <v>11878</v>
      </c>
    </row>
    <row r="218" spans="1:51" x14ac:dyDescent="0.35">
      <c r="B218" s="8" t="s">
        <v>379</v>
      </c>
      <c r="C218" s="8" t="s">
        <v>58</v>
      </c>
      <c r="D218" s="8" t="s">
        <v>198</v>
      </c>
      <c r="E218" s="8" t="s">
        <v>198</v>
      </c>
      <c r="F218" s="8" t="str">
        <f t="shared" si="20"/>
        <v>6</v>
      </c>
      <c r="G218" s="8" t="str">
        <f t="shared" si="21"/>
        <v>CR20</v>
      </c>
      <c r="H218" s="8">
        <v>15</v>
      </c>
      <c r="I218" s="8" t="s">
        <v>132</v>
      </c>
      <c r="J218" s="8" t="s">
        <v>61</v>
      </c>
      <c r="K218" s="8">
        <v>3</v>
      </c>
      <c r="L218" s="8" t="s">
        <v>94</v>
      </c>
      <c r="M218" s="8">
        <v>484</v>
      </c>
      <c r="N218" s="8">
        <v>99076429</v>
      </c>
      <c r="O218" s="17">
        <v>11443</v>
      </c>
      <c r="P218" s="8">
        <f t="shared" si="16"/>
        <v>11786</v>
      </c>
      <c r="Q218" s="8">
        <v>12017</v>
      </c>
      <c r="R218" s="8">
        <f t="shared" si="17"/>
        <v>11957</v>
      </c>
      <c r="S218" s="8">
        <f t="shared" si="18"/>
        <v>12480</v>
      </c>
      <c r="T218" s="8" t="s">
        <v>177</v>
      </c>
      <c r="U218" s="8" t="s">
        <v>414</v>
      </c>
      <c r="V218" s="8" t="s">
        <v>64</v>
      </c>
      <c r="W218" s="8" t="s">
        <v>82</v>
      </c>
      <c r="X218" s="8" t="s">
        <v>83</v>
      </c>
      <c r="Y218" s="8" t="s">
        <v>84</v>
      </c>
      <c r="Z218" s="8" t="s">
        <v>68</v>
      </c>
      <c r="AA218" s="8" t="s">
        <v>85</v>
      </c>
      <c r="AB218" s="8" t="s">
        <v>77</v>
      </c>
      <c r="AC218" s="8" t="s">
        <v>70</v>
      </c>
      <c r="AD218" s="8"/>
      <c r="AE218" s="8"/>
      <c r="AH218">
        <v>99076429</v>
      </c>
      <c r="AI218">
        <v>11065</v>
      </c>
      <c r="AJ218">
        <f>VLOOKUP(AH218,[1]CRE!$A$2:$J$1100,10,FALSE)</f>
        <v>11443</v>
      </c>
      <c r="AK218" s="25">
        <f t="shared" si="19"/>
        <v>3.4161771351107095E-2</v>
      </c>
      <c r="AM218">
        <v>99076429</v>
      </c>
      <c r="AN218">
        <v>11786</v>
      </c>
      <c r="AT218">
        <v>99076429</v>
      </c>
      <c r="AU218">
        <v>11957</v>
      </c>
      <c r="AX218">
        <v>99076429</v>
      </c>
      <c r="AY218">
        <v>12480</v>
      </c>
    </row>
    <row r="219" spans="1:51" x14ac:dyDescent="0.35">
      <c r="B219" s="8" t="s">
        <v>380</v>
      </c>
      <c r="C219" s="8" t="s">
        <v>58</v>
      </c>
      <c r="D219" s="8" t="s">
        <v>198</v>
      </c>
      <c r="E219" s="8" t="s">
        <v>198</v>
      </c>
      <c r="F219" s="8" t="str">
        <f t="shared" si="20"/>
        <v>6</v>
      </c>
      <c r="G219" s="8" t="str">
        <f t="shared" si="21"/>
        <v>CR20</v>
      </c>
      <c r="H219" s="8">
        <v>15</v>
      </c>
      <c r="I219" s="8" t="s">
        <v>132</v>
      </c>
      <c r="J219" s="8" t="s">
        <v>61</v>
      </c>
      <c r="K219" s="8">
        <v>3</v>
      </c>
      <c r="L219" s="8" t="s">
        <v>94</v>
      </c>
      <c r="M219" s="8">
        <v>484</v>
      </c>
      <c r="N219" s="8">
        <v>99076425</v>
      </c>
      <c r="O219" s="17">
        <v>11028</v>
      </c>
      <c r="P219" s="8">
        <f t="shared" si="16"/>
        <v>11358</v>
      </c>
      <c r="Q219" s="8">
        <v>11700</v>
      </c>
      <c r="R219" s="8">
        <f t="shared" si="17"/>
        <v>11604</v>
      </c>
      <c r="S219" s="8">
        <f t="shared" si="18"/>
        <v>12106</v>
      </c>
      <c r="T219" s="8" t="s">
        <v>177</v>
      </c>
      <c r="U219" s="8" t="s">
        <v>414</v>
      </c>
      <c r="V219" s="8" t="s">
        <v>64</v>
      </c>
      <c r="W219" s="8" t="s">
        <v>82</v>
      </c>
      <c r="X219" s="8" t="s">
        <v>83</v>
      </c>
      <c r="Y219" s="8" t="s">
        <v>84</v>
      </c>
      <c r="Z219" s="8" t="s">
        <v>68</v>
      </c>
      <c r="AA219" s="8" t="s">
        <v>85</v>
      </c>
      <c r="AB219" s="8" t="s">
        <v>77</v>
      </c>
      <c r="AC219" s="8" t="s">
        <v>71</v>
      </c>
      <c r="AD219" s="8"/>
      <c r="AE219" s="8"/>
      <c r="AH219">
        <v>99076425</v>
      </c>
      <c r="AI219">
        <v>10670</v>
      </c>
      <c r="AJ219">
        <f>VLOOKUP(AH219,[1]CRE!$A$2:$J$1100,10,FALSE)</f>
        <v>11028</v>
      </c>
      <c r="AK219" s="25">
        <f t="shared" si="19"/>
        <v>3.3552014995313961E-2</v>
      </c>
      <c r="AM219">
        <v>99076425</v>
      </c>
      <c r="AN219">
        <v>11358</v>
      </c>
      <c r="AT219">
        <v>99076425</v>
      </c>
      <c r="AU219">
        <v>11604</v>
      </c>
      <c r="AX219">
        <v>99076425</v>
      </c>
      <c r="AY219">
        <v>12106</v>
      </c>
    </row>
    <row r="220" spans="1:51" x14ac:dyDescent="0.35">
      <c r="B220" s="8" t="s">
        <v>381</v>
      </c>
      <c r="C220" s="8" t="s">
        <v>58</v>
      </c>
      <c r="D220" s="8" t="s">
        <v>201</v>
      </c>
      <c r="E220" s="8" t="s">
        <v>201</v>
      </c>
      <c r="F220" s="8" t="str">
        <f t="shared" si="20"/>
        <v>8</v>
      </c>
      <c r="G220" s="8" t="str">
        <f t="shared" si="21"/>
        <v>CR20</v>
      </c>
      <c r="H220" s="8">
        <v>20</v>
      </c>
      <c r="I220" s="8" t="s">
        <v>132</v>
      </c>
      <c r="J220" s="8" t="s">
        <v>61</v>
      </c>
      <c r="K220" s="8">
        <v>3</v>
      </c>
      <c r="L220" s="8" t="s">
        <v>94</v>
      </c>
      <c r="M220" s="8">
        <v>501</v>
      </c>
      <c r="N220" s="8">
        <v>98183546</v>
      </c>
      <c r="O220" s="17">
        <v>14673</v>
      </c>
      <c r="P220" s="8">
        <f t="shared" si="16"/>
        <v>15113</v>
      </c>
      <c r="Q220" s="8">
        <v>15444</v>
      </c>
      <c r="R220" s="8">
        <f t="shared" si="17"/>
        <v>15404</v>
      </c>
      <c r="S220" s="8">
        <f t="shared" si="18"/>
        <v>16134</v>
      </c>
      <c r="T220" s="8" t="s">
        <v>177</v>
      </c>
      <c r="U220" s="8" t="s">
        <v>414</v>
      </c>
      <c r="V220" s="8" t="s">
        <v>64</v>
      </c>
      <c r="W220" s="8" t="s">
        <v>82</v>
      </c>
      <c r="X220" s="8" t="s">
        <v>83</v>
      </c>
      <c r="Y220" s="8" t="s">
        <v>84</v>
      </c>
      <c r="Z220" s="8" t="s">
        <v>68</v>
      </c>
      <c r="AA220" s="8" t="s">
        <v>85</v>
      </c>
      <c r="AB220" s="8" t="s">
        <v>77</v>
      </c>
      <c r="AC220" s="8" t="s">
        <v>70</v>
      </c>
      <c r="AD220" s="8"/>
      <c r="AE220" s="8"/>
      <c r="AH220">
        <v>98183546</v>
      </c>
      <c r="AI220">
        <v>14174</v>
      </c>
      <c r="AJ220">
        <f>VLOOKUP(AH220,[1]CRE!$A$2:$J$1100,10,FALSE)</f>
        <v>14673</v>
      </c>
      <c r="AK220" s="25">
        <f t="shared" si="19"/>
        <v>3.520530548892338E-2</v>
      </c>
      <c r="AM220">
        <v>98183546</v>
      </c>
      <c r="AN220">
        <v>15113</v>
      </c>
      <c r="AT220">
        <v>98183546</v>
      </c>
      <c r="AU220">
        <v>15404</v>
      </c>
      <c r="AX220">
        <v>98183546</v>
      </c>
      <c r="AY220">
        <v>16134</v>
      </c>
    </row>
    <row r="221" spans="1:51" x14ac:dyDescent="0.35">
      <c r="B221" s="8" t="s">
        <v>382</v>
      </c>
      <c r="C221" s="8" t="s">
        <v>58</v>
      </c>
      <c r="D221" s="8" t="s">
        <v>201</v>
      </c>
      <c r="E221" s="8" t="s">
        <v>201</v>
      </c>
      <c r="F221" s="8" t="str">
        <f t="shared" si="20"/>
        <v>8</v>
      </c>
      <c r="G221" s="8" t="str">
        <f t="shared" si="21"/>
        <v>CR20</v>
      </c>
      <c r="H221" s="8">
        <v>20</v>
      </c>
      <c r="I221" s="8" t="s">
        <v>132</v>
      </c>
      <c r="J221" s="8" t="s">
        <v>61</v>
      </c>
      <c r="K221" s="8">
        <v>3</v>
      </c>
      <c r="L221" s="8" t="s">
        <v>94</v>
      </c>
      <c r="M221" s="8">
        <v>501</v>
      </c>
      <c r="N221" s="8">
        <v>98183181</v>
      </c>
      <c r="O221" s="17">
        <v>14258</v>
      </c>
      <c r="P221" s="8">
        <f t="shared" si="16"/>
        <v>14685</v>
      </c>
      <c r="Q221" s="8">
        <v>15127</v>
      </c>
      <c r="R221" s="8">
        <f t="shared" si="17"/>
        <v>15051</v>
      </c>
      <c r="S221" s="8">
        <f t="shared" si="18"/>
        <v>15760</v>
      </c>
      <c r="T221" s="8" t="s">
        <v>177</v>
      </c>
      <c r="U221" s="8" t="s">
        <v>414</v>
      </c>
      <c r="V221" s="8" t="s">
        <v>64</v>
      </c>
      <c r="W221" s="8" t="s">
        <v>82</v>
      </c>
      <c r="X221" s="8" t="s">
        <v>83</v>
      </c>
      <c r="Y221" s="8" t="s">
        <v>84</v>
      </c>
      <c r="Z221" s="8" t="s">
        <v>68</v>
      </c>
      <c r="AA221" s="8" t="s">
        <v>85</v>
      </c>
      <c r="AB221" s="8" t="s">
        <v>77</v>
      </c>
      <c r="AC221" s="8" t="s">
        <v>71</v>
      </c>
      <c r="AD221" s="8"/>
      <c r="AE221" s="8"/>
      <c r="AH221">
        <v>98183181</v>
      </c>
      <c r="AI221">
        <v>13779</v>
      </c>
      <c r="AJ221">
        <f>VLOOKUP(AH221,[1]CRE!$A$2:$J$1100,10,FALSE)</f>
        <v>14258</v>
      </c>
      <c r="AK221" s="25">
        <f t="shared" si="19"/>
        <v>3.4763045213731039E-2</v>
      </c>
      <c r="AM221">
        <v>98183181</v>
      </c>
      <c r="AN221">
        <v>14685</v>
      </c>
      <c r="AT221">
        <v>98183181</v>
      </c>
      <c r="AU221">
        <v>15051</v>
      </c>
      <c r="AX221">
        <v>98183181</v>
      </c>
      <c r="AY221">
        <v>15760</v>
      </c>
    </row>
    <row r="222" spans="1:51" x14ac:dyDescent="0.35">
      <c r="B222" s="8" t="s">
        <v>383</v>
      </c>
      <c r="C222" s="8" t="s">
        <v>58</v>
      </c>
      <c r="D222" s="8" t="s">
        <v>204</v>
      </c>
      <c r="E222" s="8" t="s">
        <v>204</v>
      </c>
      <c r="F222" s="8" t="str">
        <f t="shared" ref="F222:F223" si="22">RIGHT(E222,2)</f>
        <v>10</v>
      </c>
      <c r="G222" s="8" t="str">
        <f t="shared" si="21"/>
        <v>CR20</v>
      </c>
      <c r="H222" s="8">
        <v>25</v>
      </c>
      <c r="I222" s="8" t="s">
        <v>173</v>
      </c>
      <c r="J222" s="8" t="s">
        <v>61</v>
      </c>
      <c r="K222" s="8">
        <v>3</v>
      </c>
      <c r="L222" s="8" t="s">
        <v>94</v>
      </c>
      <c r="M222" s="8">
        <v>537</v>
      </c>
      <c r="N222" s="8">
        <v>98183132</v>
      </c>
      <c r="O222" s="17">
        <v>17267</v>
      </c>
      <c r="P222" s="8">
        <f t="shared" si="16"/>
        <v>17785</v>
      </c>
      <c r="Q222" s="8">
        <v>18195</v>
      </c>
      <c r="R222" s="8">
        <f t="shared" si="17"/>
        <v>18145</v>
      </c>
      <c r="S222" s="8">
        <f t="shared" si="18"/>
        <v>19004</v>
      </c>
      <c r="T222" s="8" t="s">
        <v>177</v>
      </c>
      <c r="U222" s="8" t="s">
        <v>414</v>
      </c>
      <c r="V222" s="8" t="s">
        <v>64</v>
      </c>
      <c r="W222" s="8" t="s">
        <v>82</v>
      </c>
      <c r="X222" s="8" t="s">
        <v>83</v>
      </c>
      <c r="Y222" s="8" t="s">
        <v>84</v>
      </c>
      <c r="Z222" s="8" t="s">
        <v>68</v>
      </c>
      <c r="AA222" s="8" t="s">
        <v>85</v>
      </c>
      <c r="AB222" s="8" t="s">
        <v>136</v>
      </c>
      <c r="AC222" s="8" t="s">
        <v>70</v>
      </c>
      <c r="AD222" s="8"/>
      <c r="AE222" s="8"/>
      <c r="AH222">
        <v>98183132</v>
      </c>
      <c r="AI222">
        <v>16680</v>
      </c>
      <c r="AJ222">
        <f>VLOOKUP(AH222,[1]CRE!$A$2:$J$1100,10,FALSE)</f>
        <v>17267</v>
      </c>
      <c r="AK222" s="25">
        <f t="shared" si="19"/>
        <v>3.5191846522781775E-2</v>
      </c>
      <c r="AM222">
        <v>98183132</v>
      </c>
      <c r="AN222">
        <v>17785</v>
      </c>
      <c r="AT222">
        <v>98183132</v>
      </c>
      <c r="AU222">
        <v>18145</v>
      </c>
      <c r="AX222">
        <v>98183132</v>
      </c>
      <c r="AY222">
        <v>19004</v>
      </c>
    </row>
    <row r="223" spans="1:51" x14ac:dyDescent="0.35">
      <c r="B223" s="8" t="s">
        <v>384</v>
      </c>
      <c r="C223" s="8" t="s">
        <v>58</v>
      </c>
      <c r="D223" s="8" t="s">
        <v>204</v>
      </c>
      <c r="E223" s="8" t="s">
        <v>204</v>
      </c>
      <c r="F223" s="8" t="str">
        <f t="shared" si="22"/>
        <v>10</v>
      </c>
      <c r="G223" s="8" t="str">
        <f t="shared" si="21"/>
        <v>CR20</v>
      </c>
      <c r="H223" s="8">
        <v>25</v>
      </c>
      <c r="I223" s="8" t="s">
        <v>173</v>
      </c>
      <c r="J223" s="8" t="s">
        <v>61</v>
      </c>
      <c r="K223" s="8">
        <v>3</v>
      </c>
      <c r="L223" s="8" t="s">
        <v>94</v>
      </c>
      <c r="M223" s="8">
        <v>537</v>
      </c>
      <c r="N223" s="8">
        <v>98183182</v>
      </c>
      <c r="O223" s="17">
        <v>16852</v>
      </c>
      <c r="P223" s="8">
        <f t="shared" si="16"/>
        <v>17357</v>
      </c>
      <c r="Q223" s="8">
        <v>17878</v>
      </c>
      <c r="R223" s="8">
        <f t="shared" si="17"/>
        <v>17792</v>
      </c>
      <c r="S223" s="8">
        <f t="shared" si="18"/>
        <v>18630</v>
      </c>
      <c r="T223" s="8" t="s">
        <v>177</v>
      </c>
      <c r="U223" s="8" t="s">
        <v>414</v>
      </c>
      <c r="V223" s="8" t="s">
        <v>64</v>
      </c>
      <c r="W223" s="8" t="s">
        <v>82</v>
      </c>
      <c r="X223" s="8" t="s">
        <v>83</v>
      </c>
      <c r="Y223" s="8" t="s">
        <v>84</v>
      </c>
      <c r="Z223" s="8" t="s">
        <v>68</v>
      </c>
      <c r="AA223" s="8" t="s">
        <v>85</v>
      </c>
      <c r="AB223" s="8" t="s">
        <v>136</v>
      </c>
      <c r="AC223" s="8" t="s">
        <v>71</v>
      </c>
      <c r="AD223" s="8"/>
      <c r="AE223" s="8"/>
      <c r="AH223">
        <v>98183182</v>
      </c>
      <c r="AI223">
        <v>16285</v>
      </c>
      <c r="AJ223">
        <f>VLOOKUP(AH223,[1]CRE!$A$2:$J$1100,10,FALSE)</f>
        <v>16852</v>
      </c>
      <c r="AK223" s="25">
        <f t="shared" si="19"/>
        <v>3.4817316548971446E-2</v>
      </c>
      <c r="AM223">
        <v>98183182</v>
      </c>
      <c r="AN223">
        <v>17357</v>
      </c>
      <c r="AT223">
        <v>98183182</v>
      </c>
      <c r="AU223">
        <v>17792</v>
      </c>
      <c r="AX223">
        <v>98183182</v>
      </c>
      <c r="AY223">
        <v>18630</v>
      </c>
    </row>
    <row r="224" spans="1:51" x14ac:dyDescent="0.35">
      <c r="B224" s="8" t="s">
        <v>385</v>
      </c>
      <c r="C224" s="8" t="s">
        <v>58</v>
      </c>
      <c r="D224" s="8" t="s">
        <v>176</v>
      </c>
      <c r="E224" s="8" t="s">
        <v>176</v>
      </c>
      <c r="F224" s="8">
        <v>1</v>
      </c>
      <c r="G224" s="8" t="s">
        <v>247</v>
      </c>
      <c r="H224" s="8">
        <v>3</v>
      </c>
      <c r="I224" s="8"/>
      <c r="J224" s="8" t="s">
        <v>61</v>
      </c>
      <c r="K224" s="8">
        <v>3</v>
      </c>
      <c r="L224" s="8" t="s">
        <v>62</v>
      </c>
      <c r="M224" s="8">
        <v>147</v>
      </c>
      <c r="N224" s="8">
        <v>99392197</v>
      </c>
      <c r="O224" s="17">
        <v>6049</v>
      </c>
      <c r="P224" s="8">
        <f t="shared" si="16"/>
        <v>6230</v>
      </c>
      <c r="Q224" s="8">
        <v>6294</v>
      </c>
      <c r="R224" s="8">
        <f t="shared" si="17"/>
        <v>6368</v>
      </c>
      <c r="S224" s="8">
        <f t="shared" si="18"/>
        <v>6688</v>
      </c>
      <c r="T224" s="8" t="s">
        <v>177</v>
      </c>
      <c r="U224" s="8" t="s">
        <v>414</v>
      </c>
      <c r="V224" s="8" t="s">
        <v>64</v>
      </c>
      <c r="W224" s="8" t="s">
        <v>65</v>
      </c>
      <c r="X224" s="8" t="s">
        <v>83</v>
      </c>
      <c r="Y224" s="8" t="s">
        <v>67</v>
      </c>
      <c r="Z224" s="8" t="s">
        <v>68</v>
      </c>
      <c r="AA224" s="8"/>
      <c r="AB224" s="8" t="s">
        <v>69</v>
      </c>
      <c r="AC224" s="8" t="s">
        <v>70</v>
      </c>
      <c r="AD224" s="8"/>
      <c r="AE224" s="8"/>
      <c r="AH224">
        <v>99392197</v>
      </c>
      <c r="AI224">
        <v>5833</v>
      </c>
      <c r="AJ224">
        <f>VLOOKUP(AH224,[1]CRE!$A$2:$J$1100,10,FALSE)</f>
        <v>6049</v>
      </c>
      <c r="AK224" s="25">
        <f t="shared" si="19"/>
        <v>3.7030687467855303E-2</v>
      </c>
      <c r="AM224">
        <v>99392197</v>
      </c>
      <c r="AN224">
        <v>6230</v>
      </c>
      <c r="AT224">
        <v>99392197</v>
      </c>
      <c r="AU224">
        <v>6368</v>
      </c>
      <c r="AX224">
        <v>99392197</v>
      </c>
      <c r="AY224">
        <v>6688</v>
      </c>
    </row>
    <row r="225" spans="2:51" x14ac:dyDescent="0.35">
      <c r="B225" s="8" t="s">
        <v>386</v>
      </c>
      <c r="C225" s="8" t="s">
        <v>58</v>
      </c>
      <c r="D225" s="8" t="s">
        <v>176</v>
      </c>
      <c r="E225" s="8" t="s">
        <v>176</v>
      </c>
      <c r="F225" s="8">
        <v>1</v>
      </c>
      <c r="G225" s="8" t="s">
        <v>247</v>
      </c>
      <c r="H225" s="8">
        <v>3</v>
      </c>
      <c r="I225" s="8"/>
      <c r="J225" s="8" t="s">
        <v>61</v>
      </c>
      <c r="K225" s="8">
        <v>3</v>
      </c>
      <c r="L225" s="8" t="s">
        <v>62</v>
      </c>
      <c r="M225" s="8">
        <v>147</v>
      </c>
      <c r="N225" s="8">
        <v>99392160</v>
      </c>
      <c r="O225" s="17">
        <v>5634</v>
      </c>
      <c r="P225" s="8">
        <f t="shared" si="16"/>
        <v>5802</v>
      </c>
      <c r="Q225" s="8">
        <v>5977</v>
      </c>
      <c r="R225" s="8">
        <f t="shared" si="17"/>
        <v>6015</v>
      </c>
      <c r="S225" s="8">
        <f t="shared" si="18"/>
        <v>6314</v>
      </c>
      <c r="T225" s="8" t="s">
        <v>177</v>
      </c>
      <c r="U225" s="8" t="s">
        <v>414</v>
      </c>
      <c r="V225" s="8" t="s">
        <v>64</v>
      </c>
      <c r="W225" s="8" t="s">
        <v>65</v>
      </c>
      <c r="X225" s="8" t="s">
        <v>83</v>
      </c>
      <c r="Y225" s="8" t="s">
        <v>67</v>
      </c>
      <c r="Z225" s="8" t="s">
        <v>68</v>
      </c>
      <c r="AA225" s="8"/>
      <c r="AB225" s="8" t="s">
        <v>69</v>
      </c>
      <c r="AC225" s="8" t="s">
        <v>71</v>
      </c>
      <c r="AD225" s="8"/>
      <c r="AE225" s="8"/>
      <c r="AH225">
        <v>99392160</v>
      </c>
      <c r="AI225">
        <v>5438</v>
      </c>
      <c r="AJ225">
        <f>VLOOKUP(AH225,[1]CRE!$A$2:$J$1100,10,FALSE)</f>
        <v>5634</v>
      </c>
      <c r="AK225" s="25">
        <f t="shared" si="19"/>
        <v>3.6042662743655758E-2</v>
      </c>
      <c r="AM225">
        <v>99392160</v>
      </c>
      <c r="AN225">
        <v>5802</v>
      </c>
      <c r="AT225">
        <v>99392160</v>
      </c>
      <c r="AU225">
        <v>6015</v>
      </c>
      <c r="AX225">
        <v>99392160</v>
      </c>
      <c r="AY225">
        <v>6314</v>
      </c>
    </row>
    <row r="226" spans="2:51" x14ac:dyDescent="0.35">
      <c r="B226" s="8" t="s">
        <v>387</v>
      </c>
      <c r="C226" s="8" t="s">
        <v>58</v>
      </c>
      <c r="D226" s="8" t="s">
        <v>182</v>
      </c>
      <c r="E226" s="8" t="s">
        <v>182</v>
      </c>
      <c r="F226" s="8">
        <v>2</v>
      </c>
      <c r="G226" s="8" t="s">
        <v>247</v>
      </c>
      <c r="H226" s="8">
        <v>5</v>
      </c>
      <c r="I226" s="8"/>
      <c r="J226" s="8" t="s">
        <v>61</v>
      </c>
      <c r="K226" s="8">
        <v>3</v>
      </c>
      <c r="L226" s="8" t="s">
        <v>62</v>
      </c>
      <c r="M226" s="8">
        <v>178</v>
      </c>
      <c r="N226" s="8">
        <v>99392198</v>
      </c>
      <c r="O226" s="17">
        <v>7034</v>
      </c>
      <c r="P226" s="8">
        <f t="shared" si="16"/>
        <v>7245</v>
      </c>
      <c r="Q226" s="8">
        <v>7339</v>
      </c>
      <c r="R226" s="8">
        <f t="shared" si="17"/>
        <v>7392</v>
      </c>
      <c r="S226" s="8">
        <f t="shared" si="18"/>
        <v>7729</v>
      </c>
      <c r="T226" s="8" t="s">
        <v>177</v>
      </c>
      <c r="U226" s="8" t="s">
        <v>414</v>
      </c>
      <c r="V226" s="8" t="s">
        <v>64</v>
      </c>
      <c r="W226" s="8" t="s">
        <v>65</v>
      </c>
      <c r="X226" s="8" t="s">
        <v>83</v>
      </c>
      <c r="Y226" s="8" t="s">
        <v>67</v>
      </c>
      <c r="Z226" s="8" t="s">
        <v>68</v>
      </c>
      <c r="AA226" s="8"/>
      <c r="AB226" s="8" t="s">
        <v>69</v>
      </c>
      <c r="AC226" s="8" t="s">
        <v>70</v>
      </c>
      <c r="AD226" s="8"/>
      <c r="AE226" s="8"/>
      <c r="AH226">
        <v>99392198</v>
      </c>
      <c r="AI226">
        <v>6795</v>
      </c>
      <c r="AJ226">
        <f>VLOOKUP(AH226,[1]CRE!$A$2:$J$1100,10,FALSE)</f>
        <v>7034</v>
      </c>
      <c r="AK226" s="25">
        <f t="shared" si="19"/>
        <v>3.5172921265636495E-2</v>
      </c>
      <c r="AM226">
        <v>99392198</v>
      </c>
      <c r="AN226">
        <v>7245</v>
      </c>
      <c r="AT226">
        <v>99392198</v>
      </c>
      <c r="AU226">
        <v>7392</v>
      </c>
      <c r="AX226">
        <v>99392198</v>
      </c>
      <c r="AY226">
        <v>7729</v>
      </c>
    </row>
    <row r="227" spans="2:51" x14ac:dyDescent="0.35">
      <c r="B227" s="8" t="s">
        <v>388</v>
      </c>
      <c r="C227" s="8" t="s">
        <v>58</v>
      </c>
      <c r="D227" s="8" t="s">
        <v>182</v>
      </c>
      <c r="E227" s="8" t="s">
        <v>182</v>
      </c>
      <c r="F227" s="8">
        <v>2</v>
      </c>
      <c r="G227" s="8" t="s">
        <v>247</v>
      </c>
      <c r="H227" s="8">
        <v>5</v>
      </c>
      <c r="I227" s="8"/>
      <c r="J227" s="8" t="s">
        <v>61</v>
      </c>
      <c r="K227" s="8">
        <v>3</v>
      </c>
      <c r="L227" s="8" t="s">
        <v>62</v>
      </c>
      <c r="M227" s="8">
        <v>178</v>
      </c>
      <c r="N227" s="8">
        <v>99392162</v>
      </c>
      <c r="O227" s="17">
        <v>6619</v>
      </c>
      <c r="P227" s="8">
        <f t="shared" si="16"/>
        <v>6817</v>
      </c>
      <c r="Q227" s="8">
        <v>7022</v>
      </c>
      <c r="R227" s="8">
        <f t="shared" si="17"/>
        <v>7039</v>
      </c>
      <c r="S227" s="8">
        <f t="shared" si="18"/>
        <v>7355</v>
      </c>
      <c r="T227" s="8" t="s">
        <v>177</v>
      </c>
      <c r="U227" s="8" t="s">
        <v>414</v>
      </c>
      <c r="V227" s="8" t="s">
        <v>64</v>
      </c>
      <c r="W227" s="8" t="s">
        <v>65</v>
      </c>
      <c r="X227" s="8" t="s">
        <v>83</v>
      </c>
      <c r="Y227" s="8" t="s">
        <v>67</v>
      </c>
      <c r="Z227" s="8" t="s">
        <v>68</v>
      </c>
      <c r="AA227" s="8"/>
      <c r="AB227" s="8" t="s">
        <v>69</v>
      </c>
      <c r="AC227" s="8" t="s">
        <v>71</v>
      </c>
      <c r="AD227" s="8"/>
      <c r="AE227" s="8"/>
      <c r="AH227">
        <v>99392162</v>
      </c>
      <c r="AI227">
        <v>6400</v>
      </c>
      <c r="AJ227">
        <f>VLOOKUP(AH227,[1]CRE!$A$2:$J$1100,10,FALSE)</f>
        <v>6619</v>
      </c>
      <c r="AK227" s="25">
        <f t="shared" si="19"/>
        <v>3.4218749999999999E-2</v>
      </c>
      <c r="AM227">
        <v>99392162</v>
      </c>
      <c r="AN227">
        <v>6817</v>
      </c>
      <c r="AT227">
        <v>99392162</v>
      </c>
      <c r="AU227">
        <v>7039</v>
      </c>
      <c r="AX227">
        <v>99392162</v>
      </c>
      <c r="AY227">
        <v>7355</v>
      </c>
    </row>
    <row r="228" spans="2:51" x14ac:dyDescent="0.35">
      <c r="B228" s="8" t="s">
        <v>389</v>
      </c>
      <c r="C228" s="8" t="s">
        <v>58</v>
      </c>
      <c r="D228" s="8" t="s">
        <v>187</v>
      </c>
      <c r="E228" s="8" t="s">
        <v>187</v>
      </c>
      <c r="F228" s="8">
        <v>3</v>
      </c>
      <c r="G228" s="8" t="s">
        <v>247</v>
      </c>
      <c r="H228" s="8">
        <v>7.5</v>
      </c>
      <c r="I228" s="8"/>
      <c r="J228" s="8" t="s">
        <v>61</v>
      </c>
      <c r="K228" s="8">
        <v>3</v>
      </c>
      <c r="L228" s="8" t="s">
        <v>62</v>
      </c>
      <c r="M228" s="8">
        <v>209</v>
      </c>
      <c r="N228" s="8">
        <v>99392201</v>
      </c>
      <c r="O228" s="17">
        <v>8602</v>
      </c>
      <c r="P228" s="8">
        <f t="shared" si="16"/>
        <v>8861</v>
      </c>
      <c r="Q228" s="8">
        <v>9002</v>
      </c>
      <c r="R228" s="8">
        <f t="shared" si="17"/>
        <v>9064</v>
      </c>
      <c r="S228" s="8">
        <f t="shared" si="18"/>
        <v>9482</v>
      </c>
      <c r="T228" s="8" t="s">
        <v>177</v>
      </c>
      <c r="U228" s="8" t="s">
        <v>414</v>
      </c>
      <c r="V228" s="8" t="s">
        <v>64</v>
      </c>
      <c r="W228" s="8" t="s">
        <v>65</v>
      </c>
      <c r="X228" s="8" t="s">
        <v>83</v>
      </c>
      <c r="Y228" s="8" t="s">
        <v>67</v>
      </c>
      <c r="Z228" s="8" t="s">
        <v>68</v>
      </c>
      <c r="AA228" s="8"/>
      <c r="AB228" s="8" t="s">
        <v>74</v>
      </c>
      <c r="AC228" s="8" t="s">
        <v>70</v>
      </c>
      <c r="AD228" s="8"/>
      <c r="AE228" s="8"/>
      <c r="AH228">
        <v>99392201</v>
      </c>
      <c r="AI228">
        <v>8310</v>
      </c>
      <c r="AJ228">
        <f>VLOOKUP(AH228,[1]CRE!$A$2:$J$1100,10,FALSE)</f>
        <v>8602</v>
      </c>
      <c r="AK228" s="25">
        <f t="shared" si="19"/>
        <v>3.513838748495788E-2</v>
      </c>
      <c r="AM228">
        <v>99392201</v>
      </c>
      <c r="AN228">
        <v>8861</v>
      </c>
      <c r="AT228">
        <v>99392201</v>
      </c>
      <c r="AU228">
        <v>9064</v>
      </c>
      <c r="AX228">
        <v>99392201</v>
      </c>
      <c r="AY228">
        <v>9482</v>
      </c>
    </row>
    <row r="229" spans="2:51" x14ac:dyDescent="0.35">
      <c r="B229" s="8" t="s">
        <v>390</v>
      </c>
      <c r="C229" s="8" t="s">
        <v>58</v>
      </c>
      <c r="D229" s="8" t="s">
        <v>187</v>
      </c>
      <c r="E229" s="8" t="s">
        <v>187</v>
      </c>
      <c r="F229" s="8">
        <v>3</v>
      </c>
      <c r="G229" s="8" t="s">
        <v>247</v>
      </c>
      <c r="H229" s="8">
        <v>7.5</v>
      </c>
      <c r="I229" s="8"/>
      <c r="J229" s="8" t="s">
        <v>61</v>
      </c>
      <c r="K229" s="8">
        <v>3</v>
      </c>
      <c r="L229" s="8" t="s">
        <v>62</v>
      </c>
      <c r="M229" s="8">
        <v>209</v>
      </c>
      <c r="N229" s="8">
        <v>99392173</v>
      </c>
      <c r="O229" s="17">
        <v>8187</v>
      </c>
      <c r="P229" s="8">
        <f t="shared" si="16"/>
        <v>8433</v>
      </c>
      <c r="Q229" s="8">
        <v>8685</v>
      </c>
      <c r="R229" s="8">
        <f t="shared" si="17"/>
        <v>8711</v>
      </c>
      <c r="S229" s="8">
        <f t="shared" si="18"/>
        <v>9108</v>
      </c>
      <c r="T229" s="8" t="s">
        <v>177</v>
      </c>
      <c r="U229" s="8" t="s">
        <v>414</v>
      </c>
      <c r="V229" s="8" t="s">
        <v>64</v>
      </c>
      <c r="W229" s="8" t="s">
        <v>65</v>
      </c>
      <c r="X229" s="8" t="s">
        <v>83</v>
      </c>
      <c r="Y229" s="8" t="s">
        <v>67</v>
      </c>
      <c r="Z229" s="8" t="s">
        <v>68</v>
      </c>
      <c r="AA229" s="8"/>
      <c r="AB229" s="8" t="s">
        <v>74</v>
      </c>
      <c r="AC229" s="8" t="s">
        <v>71</v>
      </c>
      <c r="AD229" s="8"/>
      <c r="AE229" s="8"/>
      <c r="AH229">
        <v>99392173</v>
      </c>
      <c r="AI229">
        <v>7915</v>
      </c>
      <c r="AJ229">
        <f>VLOOKUP(AH229,[1]CRE!$A$2:$J$1100,10,FALSE)</f>
        <v>8187</v>
      </c>
      <c r="AK229" s="25">
        <f t="shared" si="19"/>
        <v>3.4365129500947569E-2</v>
      </c>
      <c r="AM229">
        <v>99392173</v>
      </c>
      <c r="AN229">
        <v>8433</v>
      </c>
      <c r="AT229">
        <v>99392173</v>
      </c>
      <c r="AU229">
        <v>8711</v>
      </c>
      <c r="AX229">
        <v>99392173</v>
      </c>
      <c r="AY229">
        <v>9108</v>
      </c>
    </row>
    <row r="230" spans="2:51" x14ac:dyDescent="0.35">
      <c r="B230" s="8" t="s">
        <v>391</v>
      </c>
      <c r="C230" s="8" t="s">
        <v>58</v>
      </c>
      <c r="D230" s="8" t="s">
        <v>176</v>
      </c>
      <c r="E230" s="8" t="s">
        <v>176</v>
      </c>
      <c r="F230" s="8">
        <v>1</v>
      </c>
      <c r="G230" s="8" t="s">
        <v>247</v>
      </c>
      <c r="H230" s="8">
        <v>3</v>
      </c>
      <c r="I230" s="8"/>
      <c r="J230" s="8" t="s">
        <v>61</v>
      </c>
      <c r="K230" s="8">
        <v>3</v>
      </c>
      <c r="L230" s="8" t="s">
        <v>225</v>
      </c>
      <c r="M230" s="8">
        <v>128</v>
      </c>
      <c r="N230" s="8">
        <v>99341041</v>
      </c>
      <c r="O230" s="17">
        <v>6049</v>
      </c>
      <c r="P230" s="8">
        <f t="shared" si="16"/>
        <v>6230</v>
      </c>
      <c r="Q230" s="8">
        <v>6294</v>
      </c>
      <c r="R230" s="8">
        <f t="shared" si="17"/>
        <v>6368</v>
      </c>
      <c r="S230" s="8">
        <f t="shared" si="18"/>
        <v>6688</v>
      </c>
      <c r="T230" s="8" t="s">
        <v>177</v>
      </c>
      <c r="U230" s="8" t="s">
        <v>414</v>
      </c>
      <c r="V230" s="8" t="s">
        <v>64</v>
      </c>
      <c r="W230" s="8" t="s">
        <v>65</v>
      </c>
      <c r="X230" s="8" t="s">
        <v>83</v>
      </c>
      <c r="Y230" s="8" t="s">
        <v>67</v>
      </c>
      <c r="Z230" s="8" t="s">
        <v>68</v>
      </c>
      <c r="AA230" s="8"/>
      <c r="AB230" s="8" t="s">
        <v>69</v>
      </c>
      <c r="AC230" s="8" t="s">
        <v>70</v>
      </c>
      <c r="AD230" s="8"/>
      <c r="AE230" s="8"/>
      <c r="AH230">
        <v>99341041</v>
      </c>
      <c r="AI230">
        <v>5833</v>
      </c>
      <c r="AJ230">
        <f>VLOOKUP(AH230,[1]CRE!$A$2:$J$1100,10,FALSE)</f>
        <v>6049</v>
      </c>
      <c r="AK230" s="25">
        <f t="shared" si="19"/>
        <v>3.7030687467855303E-2</v>
      </c>
      <c r="AM230">
        <v>99341041</v>
      </c>
      <c r="AN230">
        <v>6230</v>
      </c>
      <c r="AT230">
        <v>99341041</v>
      </c>
      <c r="AU230">
        <v>6368</v>
      </c>
      <c r="AX230">
        <v>99341041</v>
      </c>
      <c r="AY230">
        <v>6688</v>
      </c>
    </row>
    <row r="231" spans="2:51" x14ac:dyDescent="0.35">
      <c r="B231" s="8" t="s">
        <v>392</v>
      </c>
      <c r="C231" s="8" t="s">
        <v>58</v>
      </c>
      <c r="D231" s="8" t="s">
        <v>176</v>
      </c>
      <c r="E231" s="8" t="s">
        <v>176</v>
      </c>
      <c r="F231" s="8">
        <v>1</v>
      </c>
      <c r="G231" s="8" t="s">
        <v>247</v>
      </c>
      <c r="H231" s="8">
        <v>3</v>
      </c>
      <c r="I231" s="8"/>
      <c r="J231" s="8" t="s">
        <v>61</v>
      </c>
      <c r="K231" s="8">
        <v>3</v>
      </c>
      <c r="L231" s="8" t="s">
        <v>225</v>
      </c>
      <c r="M231" s="8">
        <v>128</v>
      </c>
      <c r="N231" s="8">
        <v>99341042</v>
      </c>
      <c r="O231" s="17">
        <v>5634</v>
      </c>
      <c r="P231" s="8">
        <f t="shared" si="16"/>
        <v>5802</v>
      </c>
      <c r="Q231" s="8">
        <v>5977</v>
      </c>
      <c r="R231" s="8">
        <f t="shared" si="17"/>
        <v>6015</v>
      </c>
      <c r="S231" s="8">
        <f t="shared" si="18"/>
        <v>6314</v>
      </c>
      <c r="T231" s="8" t="s">
        <v>177</v>
      </c>
      <c r="U231" s="8" t="s">
        <v>414</v>
      </c>
      <c r="V231" s="8" t="s">
        <v>64</v>
      </c>
      <c r="W231" s="8" t="s">
        <v>65</v>
      </c>
      <c r="X231" s="8" t="s">
        <v>83</v>
      </c>
      <c r="Y231" s="8" t="s">
        <v>67</v>
      </c>
      <c r="Z231" s="8" t="s">
        <v>68</v>
      </c>
      <c r="AA231" s="8"/>
      <c r="AB231" s="8" t="s">
        <v>69</v>
      </c>
      <c r="AC231" s="8" t="s">
        <v>71</v>
      </c>
      <c r="AD231" s="8"/>
      <c r="AE231" s="8"/>
      <c r="AH231">
        <v>99341042</v>
      </c>
      <c r="AI231">
        <v>5438</v>
      </c>
      <c r="AJ231">
        <f>VLOOKUP(AH231,[1]CRE!$A$2:$J$1100,10,FALSE)</f>
        <v>5634</v>
      </c>
      <c r="AK231" s="25">
        <f t="shared" si="19"/>
        <v>3.6042662743655758E-2</v>
      </c>
      <c r="AM231">
        <v>99341042</v>
      </c>
      <c r="AN231">
        <v>5802</v>
      </c>
      <c r="AT231">
        <v>99341042</v>
      </c>
      <c r="AU231">
        <v>6015</v>
      </c>
      <c r="AX231">
        <v>99341042</v>
      </c>
      <c r="AY231">
        <v>6314</v>
      </c>
    </row>
    <row r="232" spans="2:51" x14ac:dyDescent="0.35">
      <c r="B232" s="8" t="s">
        <v>393</v>
      </c>
      <c r="C232" s="8" t="s">
        <v>58</v>
      </c>
      <c r="D232" s="8" t="s">
        <v>182</v>
      </c>
      <c r="E232" s="8" t="s">
        <v>182</v>
      </c>
      <c r="F232" s="8">
        <v>2</v>
      </c>
      <c r="G232" s="8" t="s">
        <v>247</v>
      </c>
      <c r="H232" s="8">
        <v>5</v>
      </c>
      <c r="I232" s="8"/>
      <c r="J232" s="8" t="s">
        <v>61</v>
      </c>
      <c r="K232" s="8">
        <v>3</v>
      </c>
      <c r="L232" s="8" t="s">
        <v>225</v>
      </c>
      <c r="M232" s="8">
        <v>178</v>
      </c>
      <c r="N232" s="8">
        <v>99076281</v>
      </c>
      <c r="O232" s="17">
        <v>7034</v>
      </c>
      <c r="P232" s="8">
        <f t="shared" si="16"/>
        <v>7245</v>
      </c>
      <c r="Q232" s="8">
        <v>7339</v>
      </c>
      <c r="R232" s="8">
        <f t="shared" si="17"/>
        <v>7392</v>
      </c>
      <c r="S232" s="8">
        <f t="shared" si="18"/>
        <v>7729</v>
      </c>
      <c r="T232" s="8" t="s">
        <v>177</v>
      </c>
      <c r="U232" s="8" t="s">
        <v>414</v>
      </c>
      <c r="V232" s="8" t="s">
        <v>64</v>
      </c>
      <c r="W232" s="8" t="s">
        <v>65</v>
      </c>
      <c r="X232" s="8" t="s">
        <v>83</v>
      </c>
      <c r="Y232" s="8" t="s">
        <v>67</v>
      </c>
      <c r="Z232" s="8" t="s">
        <v>68</v>
      </c>
      <c r="AA232" s="8"/>
      <c r="AB232" s="8" t="s">
        <v>69</v>
      </c>
      <c r="AC232" s="8" t="s">
        <v>70</v>
      </c>
      <c r="AD232" s="8"/>
      <c r="AE232" s="8"/>
      <c r="AH232">
        <v>99076281</v>
      </c>
      <c r="AI232">
        <v>6795</v>
      </c>
      <c r="AJ232">
        <f>VLOOKUP(AH232,[1]CRE!$A$2:$J$1100,10,FALSE)</f>
        <v>7034</v>
      </c>
      <c r="AK232" s="25">
        <f t="shared" si="19"/>
        <v>3.5172921265636495E-2</v>
      </c>
      <c r="AM232">
        <v>99076281</v>
      </c>
      <c r="AN232">
        <v>7245</v>
      </c>
      <c r="AT232">
        <v>99076281</v>
      </c>
      <c r="AU232">
        <v>7392</v>
      </c>
      <c r="AX232">
        <v>99076281</v>
      </c>
      <c r="AY232">
        <v>7729</v>
      </c>
    </row>
    <row r="233" spans="2:51" x14ac:dyDescent="0.35">
      <c r="B233" s="8" t="s">
        <v>394</v>
      </c>
      <c r="C233" s="8" t="s">
        <v>58</v>
      </c>
      <c r="D233" s="8" t="s">
        <v>182</v>
      </c>
      <c r="E233" s="8" t="s">
        <v>182</v>
      </c>
      <c r="F233" s="8">
        <v>2</v>
      </c>
      <c r="G233" s="8" t="s">
        <v>247</v>
      </c>
      <c r="H233" s="8">
        <v>5</v>
      </c>
      <c r="I233" s="8"/>
      <c r="J233" s="8" t="s">
        <v>61</v>
      </c>
      <c r="K233" s="8">
        <v>3</v>
      </c>
      <c r="L233" s="8" t="s">
        <v>225</v>
      </c>
      <c r="M233" s="8">
        <v>178</v>
      </c>
      <c r="N233" s="8">
        <v>99076274</v>
      </c>
      <c r="O233" s="17">
        <v>6619</v>
      </c>
      <c r="P233" s="8">
        <f t="shared" si="16"/>
        <v>6817</v>
      </c>
      <c r="Q233" s="8">
        <v>7022</v>
      </c>
      <c r="R233" s="8">
        <f t="shared" si="17"/>
        <v>7039</v>
      </c>
      <c r="S233" s="8">
        <f t="shared" si="18"/>
        <v>7355</v>
      </c>
      <c r="T233" s="8" t="s">
        <v>177</v>
      </c>
      <c r="U233" s="8" t="s">
        <v>414</v>
      </c>
      <c r="V233" s="8" t="s">
        <v>64</v>
      </c>
      <c r="W233" s="8" t="s">
        <v>65</v>
      </c>
      <c r="X233" s="8" t="s">
        <v>83</v>
      </c>
      <c r="Y233" s="8" t="s">
        <v>67</v>
      </c>
      <c r="Z233" s="8" t="s">
        <v>68</v>
      </c>
      <c r="AA233" s="8"/>
      <c r="AB233" s="8" t="s">
        <v>69</v>
      </c>
      <c r="AC233" s="8" t="s">
        <v>71</v>
      </c>
      <c r="AD233" s="8"/>
      <c r="AE233" s="8"/>
      <c r="AH233">
        <v>99076274</v>
      </c>
      <c r="AI233">
        <v>6400</v>
      </c>
      <c r="AJ233">
        <f>VLOOKUP(AH233,[1]CRE!$A$2:$J$1100,10,FALSE)</f>
        <v>6619</v>
      </c>
      <c r="AK233" s="25">
        <f t="shared" si="19"/>
        <v>3.4218749999999999E-2</v>
      </c>
      <c r="AM233">
        <v>99076274</v>
      </c>
      <c r="AN233">
        <v>6817</v>
      </c>
      <c r="AT233">
        <v>99076274</v>
      </c>
      <c r="AU233">
        <v>7039</v>
      </c>
      <c r="AX233">
        <v>99076274</v>
      </c>
      <c r="AY233">
        <v>7355</v>
      </c>
    </row>
    <row r="234" spans="2:51" x14ac:dyDescent="0.35">
      <c r="B234" s="8" t="s">
        <v>395</v>
      </c>
      <c r="C234" s="8" t="s">
        <v>58</v>
      </c>
      <c r="D234" s="8" t="s">
        <v>187</v>
      </c>
      <c r="E234" s="8" t="s">
        <v>187</v>
      </c>
      <c r="F234" s="8">
        <v>3</v>
      </c>
      <c r="G234" s="8" t="s">
        <v>247</v>
      </c>
      <c r="H234" s="8">
        <v>7.5</v>
      </c>
      <c r="I234" s="8"/>
      <c r="J234" s="8" t="s">
        <v>61</v>
      </c>
      <c r="K234" s="8">
        <v>3</v>
      </c>
      <c r="L234" s="8" t="s">
        <v>225</v>
      </c>
      <c r="M234" s="8">
        <v>209</v>
      </c>
      <c r="N234" s="8">
        <v>99076282</v>
      </c>
      <c r="O234" s="17">
        <v>8602</v>
      </c>
      <c r="P234" s="8">
        <f t="shared" si="16"/>
        <v>8861</v>
      </c>
      <c r="Q234" s="8">
        <v>9002</v>
      </c>
      <c r="R234" s="8">
        <f t="shared" si="17"/>
        <v>9064</v>
      </c>
      <c r="S234" s="8">
        <f t="shared" si="18"/>
        <v>9482</v>
      </c>
      <c r="T234" s="8" t="s">
        <v>177</v>
      </c>
      <c r="U234" s="8" t="s">
        <v>414</v>
      </c>
      <c r="V234" s="8" t="s">
        <v>64</v>
      </c>
      <c r="W234" s="8" t="s">
        <v>65</v>
      </c>
      <c r="X234" s="8" t="s">
        <v>83</v>
      </c>
      <c r="Y234" s="8" t="s">
        <v>67</v>
      </c>
      <c r="Z234" s="8" t="s">
        <v>68</v>
      </c>
      <c r="AA234" s="8"/>
      <c r="AB234" s="8" t="s">
        <v>74</v>
      </c>
      <c r="AC234" s="8" t="s">
        <v>70</v>
      </c>
      <c r="AD234" s="8"/>
      <c r="AE234" s="8"/>
      <c r="AH234">
        <v>99076282</v>
      </c>
      <c r="AI234">
        <v>8310</v>
      </c>
      <c r="AJ234">
        <f>VLOOKUP(AH234,[1]CRE!$A$2:$J$1100,10,FALSE)</f>
        <v>8602</v>
      </c>
      <c r="AK234" s="25">
        <f t="shared" si="19"/>
        <v>3.513838748495788E-2</v>
      </c>
      <c r="AM234">
        <v>99076282</v>
      </c>
      <c r="AN234">
        <v>8861</v>
      </c>
      <c r="AT234">
        <v>99076282</v>
      </c>
      <c r="AU234">
        <v>9064</v>
      </c>
      <c r="AX234">
        <v>99076282</v>
      </c>
      <c r="AY234">
        <v>9482</v>
      </c>
    </row>
    <row r="235" spans="2:51" x14ac:dyDescent="0.35">
      <c r="B235" s="8" t="s">
        <v>396</v>
      </c>
      <c r="C235" s="8" t="s">
        <v>58</v>
      </c>
      <c r="D235" s="8" t="s">
        <v>187</v>
      </c>
      <c r="E235" s="8" t="s">
        <v>187</v>
      </c>
      <c r="F235" s="8">
        <v>3</v>
      </c>
      <c r="G235" s="8" t="s">
        <v>247</v>
      </c>
      <c r="H235" s="8">
        <v>7.5</v>
      </c>
      <c r="I235" s="8"/>
      <c r="J235" s="8" t="s">
        <v>61</v>
      </c>
      <c r="K235" s="8">
        <v>3</v>
      </c>
      <c r="L235" s="8" t="s">
        <v>225</v>
      </c>
      <c r="M235" s="8">
        <v>209</v>
      </c>
      <c r="N235" s="8">
        <v>99076275</v>
      </c>
      <c r="O235" s="17">
        <v>8187</v>
      </c>
      <c r="P235" s="8">
        <f t="shared" si="16"/>
        <v>8433</v>
      </c>
      <c r="Q235" s="8">
        <v>8685</v>
      </c>
      <c r="R235" s="8">
        <f t="shared" si="17"/>
        <v>8711</v>
      </c>
      <c r="S235" s="8">
        <f t="shared" si="18"/>
        <v>9108</v>
      </c>
      <c r="T235" s="8" t="s">
        <v>177</v>
      </c>
      <c r="U235" s="8" t="s">
        <v>414</v>
      </c>
      <c r="V235" s="8" t="s">
        <v>64</v>
      </c>
      <c r="W235" s="8" t="s">
        <v>65</v>
      </c>
      <c r="X235" s="8" t="s">
        <v>83</v>
      </c>
      <c r="Y235" s="8" t="s">
        <v>67</v>
      </c>
      <c r="Z235" s="8" t="s">
        <v>68</v>
      </c>
      <c r="AA235" s="8"/>
      <c r="AB235" s="8" t="s">
        <v>74</v>
      </c>
      <c r="AC235" s="8" t="s">
        <v>71</v>
      </c>
      <c r="AD235" s="8"/>
      <c r="AE235" s="8"/>
      <c r="AH235">
        <v>99076275</v>
      </c>
      <c r="AI235">
        <v>7915</v>
      </c>
      <c r="AJ235">
        <f>VLOOKUP(AH235,[1]CRE!$A$2:$J$1100,10,FALSE)</f>
        <v>8187</v>
      </c>
      <c r="AK235" s="25">
        <f t="shared" si="19"/>
        <v>3.4365129500947569E-2</v>
      </c>
      <c r="AM235">
        <v>99076275</v>
      </c>
      <c r="AN235">
        <v>8433</v>
      </c>
      <c r="AT235">
        <v>99076275</v>
      </c>
      <c r="AU235">
        <v>8711</v>
      </c>
      <c r="AX235">
        <v>99076275</v>
      </c>
      <c r="AY235">
        <v>9108</v>
      </c>
    </row>
    <row r="236" spans="2:51" x14ac:dyDescent="0.35">
      <c r="B236" s="8" t="s">
        <v>397</v>
      </c>
      <c r="C236" s="8" t="s">
        <v>58</v>
      </c>
      <c r="D236" s="8" t="s">
        <v>192</v>
      </c>
      <c r="E236" s="8" t="s">
        <v>192</v>
      </c>
      <c r="F236" s="8">
        <v>4</v>
      </c>
      <c r="G236" s="8" t="s">
        <v>247</v>
      </c>
      <c r="H236" s="8">
        <v>10</v>
      </c>
      <c r="I236" s="8"/>
      <c r="J236" s="8" t="s">
        <v>61</v>
      </c>
      <c r="K236" s="8">
        <v>3</v>
      </c>
      <c r="L236" s="8" t="s">
        <v>225</v>
      </c>
      <c r="M236" s="8">
        <v>218</v>
      </c>
      <c r="N236" s="8">
        <v>99076283</v>
      </c>
      <c r="O236" s="17">
        <v>9792</v>
      </c>
      <c r="P236" s="8">
        <f t="shared" si="16"/>
        <v>10086</v>
      </c>
      <c r="Q236" s="8">
        <v>10266</v>
      </c>
      <c r="R236" s="8">
        <f t="shared" si="17"/>
        <v>10332</v>
      </c>
      <c r="S236" s="8">
        <f t="shared" si="18"/>
        <v>10811</v>
      </c>
      <c r="T236" s="8" t="s">
        <v>177</v>
      </c>
      <c r="U236" s="8" t="s">
        <v>414</v>
      </c>
      <c r="V236" s="8" t="s">
        <v>64</v>
      </c>
      <c r="W236" s="8" t="s">
        <v>65</v>
      </c>
      <c r="X236" s="8" t="s">
        <v>83</v>
      </c>
      <c r="Y236" s="8" t="s">
        <v>67</v>
      </c>
      <c r="Z236" s="8" t="s">
        <v>68</v>
      </c>
      <c r="AA236" s="8"/>
      <c r="AB236" s="8" t="s">
        <v>74</v>
      </c>
      <c r="AC236" s="8" t="s">
        <v>70</v>
      </c>
      <c r="AD236" s="8"/>
      <c r="AE236" s="8"/>
      <c r="AH236">
        <v>99076283</v>
      </c>
      <c r="AI236">
        <v>9459</v>
      </c>
      <c r="AJ236">
        <f>VLOOKUP(AH236,[1]CRE!$A$2:$J$1100,10,FALSE)</f>
        <v>9792</v>
      </c>
      <c r="AK236" s="25">
        <f t="shared" si="19"/>
        <v>3.5204567078972404E-2</v>
      </c>
      <c r="AM236">
        <v>99076283</v>
      </c>
      <c r="AN236">
        <v>10086</v>
      </c>
      <c r="AT236">
        <v>99076283</v>
      </c>
      <c r="AU236">
        <v>10332</v>
      </c>
      <c r="AX236">
        <v>99076283</v>
      </c>
      <c r="AY236">
        <v>10811</v>
      </c>
    </row>
    <row r="237" spans="2:51" x14ac:dyDescent="0.35">
      <c r="B237" s="8" t="s">
        <v>398</v>
      </c>
      <c r="C237" s="8" t="s">
        <v>58</v>
      </c>
      <c r="D237" s="8" t="s">
        <v>192</v>
      </c>
      <c r="E237" s="8" t="s">
        <v>192</v>
      </c>
      <c r="F237" s="8">
        <v>4</v>
      </c>
      <c r="G237" s="8" t="s">
        <v>247</v>
      </c>
      <c r="H237" s="8">
        <v>10</v>
      </c>
      <c r="I237" s="8"/>
      <c r="J237" s="8" t="s">
        <v>61</v>
      </c>
      <c r="K237" s="8">
        <v>3</v>
      </c>
      <c r="L237" s="8" t="s">
        <v>225</v>
      </c>
      <c r="M237" s="8">
        <v>218</v>
      </c>
      <c r="N237" s="8">
        <v>99076276</v>
      </c>
      <c r="O237" s="17">
        <v>9377</v>
      </c>
      <c r="P237" s="8">
        <f t="shared" si="16"/>
        <v>9658</v>
      </c>
      <c r="Q237" s="8">
        <v>9949</v>
      </c>
      <c r="R237" s="8">
        <f t="shared" si="17"/>
        <v>9979</v>
      </c>
      <c r="S237" s="8">
        <f t="shared" si="18"/>
        <v>10437</v>
      </c>
      <c r="T237" s="8" t="s">
        <v>177</v>
      </c>
      <c r="U237" s="8" t="s">
        <v>414</v>
      </c>
      <c r="V237" s="8" t="s">
        <v>64</v>
      </c>
      <c r="W237" s="8" t="s">
        <v>65</v>
      </c>
      <c r="X237" s="8" t="s">
        <v>83</v>
      </c>
      <c r="Y237" s="8" t="s">
        <v>67</v>
      </c>
      <c r="Z237" s="8" t="s">
        <v>68</v>
      </c>
      <c r="AA237" s="8"/>
      <c r="AB237" s="8" t="s">
        <v>74</v>
      </c>
      <c r="AC237" s="8" t="s">
        <v>71</v>
      </c>
      <c r="AD237" s="8"/>
      <c r="AE237" s="8"/>
      <c r="AH237">
        <v>99076276</v>
      </c>
      <c r="AI237">
        <v>9064</v>
      </c>
      <c r="AJ237">
        <f>VLOOKUP(AH237,[1]CRE!$A$2:$J$1100,10,FALSE)</f>
        <v>9377</v>
      </c>
      <c r="AK237" s="25">
        <f t="shared" si="19"/>
        <v>3.4532215357458075E-2</v>
      </c>
      <c r="AM237">
        <v>99076276</v>
      </c>
      <c r="AN237">
        <v>9658</v>
      </c>
      <c r="AT237">
        <v>99076276</v>
      </c>
      <c r="AU237">
        <v>9979</v>
      </c>
      <c r="AX237">
        <v>99076276</v>
      </c>
      <c r="AY237">
        <v>10437</v>
      </c>
    </row>
    <row r="238" spans="2:51" x14ac:dyDescent="0.35">
      <c r="B238" s="8" t="s">
        <v>399</v>
      </c>
      <c r="C238" s="8" t="s">
        <v>58</v>
      </c>
      <c r="D238" s="8" t="s">
        <v>195</v>
      </c>
      <c r="E238" s="8" t="s">
        <v>195</v>
      </c>
      <c r="F238" s="8">
        <v>5</v>
      </c>
      <c r="G238" s="8" t="s">
        <v>247</v>
      </c>
      <c r="H238" s="8">
        <v>15</v>
      </c>
      <c r="I238" s="8"/>
      <c r="J238" s="8" t="s">
        <v>61</v>
      </c>
      <c r="K238" s="8">
        <v>3</v>
      </c>
      <c r="L238" s="8" t="s">
        <v>225</v>
      </c>
      <c r="M238" s="8">
        <v>391</v>
      </c>
      <c r="N238" s="8">
        <v>99076426</v>
      </c>
      <c r="O238" s="17">
        <v>11253</v>
      </c>
      <c r="P238" s="8">
        <f t="shared" si="16"/>
        <v>11591</v>
      </c>
      <c r="Q238" s="8">
        <v>11815</v>
      </c>
      <c r="R238" s="8">
        <f t="shared" si="17"/>
        <v>11748</v>
      </c>
      <c r="S238" s="8">
        <f t="shared" si="18"/>
        <v>12252</v>
      </c>
      <c r="T238" s="8" t="s">
        <v>177</v>
      </c>
      <c r="U238" s="8" t="s">
        <v>414</v>
      </c>
      <c r="V238" s="8" t="s">
        <v>64</v>
      </c>
      <c r="W238" s="8" t="s">
        <v>65</v>
      </c>
      <c r="X238" s="8" t="s">
        <v>83</v>
      </c>
      <c r="Y238" s="8" t="s">
        <v>67</v>
      </c>
      <c r="Z238" s="8" t="s">
        <v>68</v>
      </c>
      <c r="AA238" s="8"/>
      <c r="AB238" s="8" t="s">
        <v>74</v>
      </c>
      <c r="AC238" s="8" t="s">
        <v>70</v>
      </c>
      <c r="AD238" s="8"/>
      <c r="AE238" s="8"/>
      <c r="AH238">
        <v>99076426</v>
      </c>
      <c r="AI238">
        <v>10885</v>
      </c>
      <c r="AJ238">
        <f>VLOOKUP(AH238,[1]CRE!$A$2:$J$1100,10,FALSE)</f>
        <v>11253</v>
      </c>
      <c r="AK238" s="25">
        <f t="shared" si="19"/>
        <v>3.380799265043638E-2</v>
      </c>
      <c r="AM238">
        <v>99076426</v>
      </c>
      <c r="AN238">
        <v>11591</v>
      </c>
      <c r="AT238">
        <v>99076426</v>
      </c>
      <c r="AU238">
        <v>11748</v>
      </c>
      <c r="AX238">
        <v>99076426</v>
      </c>
      <c r="AY238">
        <v>12252</v>
      </c>
    </row>
    <row r="239" spans="2:51" x14ac:dyDescent="0.35">
      <c r="B239" s="8" t="s">
        <v>400</v>
      </c>
      <c r="C239" s="8" t="s">
        <v>58</v>
      </c>
      <c r="D239" s="8" t="s">
        <v>195</v>
      </c>
      <c r="E239" s="8" t="s">
        <v>195</v>
      </c>
      <c r="F239" s="8">
        <v>5</v>
      </c>
      <c r="G239" s="8" t="s">
        <v>247</v>
      </c>
      <c r="H239" s="8">
        <v>15</v>
      </c>
      <c r="I239" s="8"/>
      <c r="J239" s="8" t="s">
        <v>61</v>
      </c>
      <c r="K239" s="8">
        <v>3</v>
      </c>
      <c r="L239" s="8" t="s">
        <v>225</v>
      </c>
      <c r="M239" s="8">
        <v>391</v>
      </c>
      <c r="N239" s="8">
        <v>99076422</v>
      </c>
      <c r="O239" s="17">
        <v>10838</v>
      </c>
      <c r="P239" s="8">
        <f t="shared" si="16"/>
        <v>11163</v>
      </c>
      <c r="Q239" s="8">
        <v>11498</v>
      </c>
      <c r="R239" s="8">
        <f t="shared" si="17"/>
        <v>11395</v>
      </c>
      <c r="S239" s="8">
        <f t="shared" si="18"/>
        <v>11878</v>
      </c>
      <c r="T239" s="8" t="s">
        <v>177</v>
      </c>
      <c r="U239" s="8" t="s">
        <v>414</v>
      </c>
      <c r="V239" s="8" t="s">
        <v>64</v>
      </c>
      <c r="W239" s="8" t="s">
        <v>65</v>
      </c>
      <c r="X239" s="8" t="s">
        <v>83</v>
      </c>
      <c r="Y239" s="8" t="s">
        <v>67</v>
      </c>
      <c r="Z239" s="8" t="s">
        <v>68</v>
      </c>
      <c r="AA239" s="8"/>
      <c r="AB239" s="8" t="s">
        <v>74</v>
      </c>
      <c r="AC239" s="8" t="s">
        <v>71</v>
      </c>
      <c r="AD239" s="8"/>
      <c r="AE239" s="8"/>
      <c r="AH239">
        <v>99076422</v>
      </c>
      <c r="AI239">
        <v>10490</v>
      </c>
      <c r="AJ239">
        <f>VLOOKUP(AH239,[1]CRE!$A$2:$J$1100,10,FALSE)</f>
        <v>10838</v>
      </c>
      <c r="AK239" s="25">
        <f t="shared" si="19"/>
        <v>3.3174451858913254E-2</v>
      </c>
      <c r="AM239">
        <v>99076422</v>
      </c>
      <c r="AN239">
        <v>11163</v>
      </c>
      <c r="AT239">
        <v>99076422</v>
      </c>
      <c r="AU239">
        <v>11395</v>
      </c>
      <c r="AX239">
        <v>99076422</v>
      </c>
      <c r="AY239">
        <v>11878</v>
      </c>
    </row>
    <row r="240" spans="2:51" x14ac:dyDescent="0.35">
      <c r="B240" s="8" t="s">
        <v>401</v>
      </c>
      <c r="C240" s="8" t="s">
        <v>58</v>
      </c>
      <c r="D240" s="8" t="s">
        <v>198</v>
      </c>
      <c r="E240" s="8" t="s">
        <v>198</v>
      </c>
      <c r="F240" s="8">
        <v>6</v>
      </c>
      <c r="G240" s="8" t="s">
        <v>247</v>
      </c>
      <c r="H240" s="8">
        <v>15</v>
      </c>
      <c r="I240" s="8"/>
      <c r="J240" s="8" t="s">
        <v>61</v>
      </c>
      <c r="K240" s="8">
        <v>3</v>
      </c>
      <c r="L240" s="8" t="s">
        <v>225</v>
      </c>
      <c r="M240" s="8">
        <v>394</v>
      </c>
      <c r="N240" s="8">
        <v>99076427</v>
      </c>
      <c r="O240" s="17">
        <v>11443</v>
      </c>
      <c r="P240" s="8">
        <f t="shared" si="16"/>
        <v>11786</v>
      </c>
      <c r="Q240" s="8">
        <v>12017</v>
      </c>
      <c r="R240" s="8">
        <f t="shared" si="17"/>
        <v>11957</v>
      </c>
      <c r="S240" s="8">
        <f t="shared" si="18"/>
        <v>12480</v>
      </c>
      <c r="T240" s="8" t="s">
        <v>177</v>
      </c>
      <c r="U240" s="8" t="s">
        <v>414</v>
      </c>
      <c r="V240" s="8" t="s">
        <v>64</v>
      </c>
      <c r="W240" s="8" t="s">
        <v>65</v>
      </c>
      <c r="X240" s="8" t="s">
        <v>83</v>
      </c>
      <c r="Y240" s="8" t="s">
        <v>67</v>
      </c>
      <c r="Z240" s="8" t="s">
        <v>68</v>
      </c>
      <c r="AA240" s="8"/>
      <c r="AB240" s="8" t="s">
        <v>77</v>
      </c>
      <c r="AC240" s="8" t="s">
        <v>70</v>
      </c>
      <c r="AD240" s="8"/>
      <c r="AE240" s="8"/>
      <c r="AH240">
        <v>99076427</v>
      </c>
      <c r="AI240">
        <v>11065</v>
      </c>
      <c r="AJ240">
        <f>VLOOKUP(AH240,[1]CRE!$A$2:$J$1100,10,FALSE)</f>
        <v>11443</v>
      </c>
      <c r="AK240" s="25">
        <f t="shared" si="19"/>
        <v>3.4161771351107095E-2</v>
      </c>
      <c r="AM240">
        <v>99076427</v>
      </c>
      <c r="AN240">
        <v>11786</v>
      </c>
      <c r="AT240">
        <v>99076427</v>
      </c>
      <c r="AU240">
        <v>11957</v>
      </c>
      <c r="AX240">
        <v>99076427</v>
      </c>
      <c r="AY240">
        <v>12480</v>
      </c>
    </row>
    <row r="241" spans="1:51" x14ac:dyDescent="0.35">
      <c r="B241" s="8" t="s">
        <v>402</v>
      </c>
      <c r="C241" s="8" t="s">
        <v>58</v>
      </c>
      <c r="D241" s="8" t="s">
        <v>198</v>
      </c>
      <c r="E241" s="8" t="s">
        <v>198</v>
      </c>
      <c r="F241" s="8">
        <v>6</v>
      </c>
      <c r="G241" s="8" t="s">
        <v>247</v>
      </c>
      <c r="H241" s="8">
        <v>15</v>
      </c>
      <c r="I241" s="8"/>
      <c r="J241" s="8" t="s">
        <v>61</v>
      </c>
      <c r="K241" s="8">
        <v>3</v>
      </c>
      <c r="L241" s="8" t="s">
        <v>225</v>
      </c>
      <c r="M241" s="8">
        <v>394</v>
      </c>
      <c r="N241" s="8">
        <v>99076423</v>
      </c>
      <c r="O241" s="17">
        <v>11028</v>
      </c>
      <c r="P241" s="8">
        <f t="shared" si="16"/>
        <v>11358</v>
      </c>
      <c r="Q241" s="8">
        <v>11700</v>
      </c>
      <c r="R241" s="8">
        <f t="shared" si="17"/>
        <v>11604</v>
      </c>
      <c r="S241" s="8">
        <f t="shared" si="18"/>
        <v>12106</v>
      </c>
      <c r="T241" s="8" t="s">
        <v>177</v>
      </c>
      <c r="U241" s="8" t="s">
        <v>414</v>
      </c>
      <c r="V241" s="8" t="s">
        <v>64</v>
      </c>
      <c r="W241" s="8" t="s">
        <v>65</v>
      </c>
      <c r="X241" s="8" t="s">
        <v>83</v>
      </c>
      <c r="Y241" s="8" t="s">
        <v>67</v>
      </c>
      <c r="Z241" s="8" t="s">
        <v>68</v>
      </c>
      <c r="AA241" s="8"/>
      <c r="AB241" s="8" t="s">
        <v>77</v>
      </c>
      <c r="AC241" s="8" t="s">
        <v>71</v>
      </c>
      <c r="AD241" s="8"/>
      <c r="AE241" s="8"/>
      <c r="AH241">
        <v>99076423</v>
      </c>
      <c r="AI241">
        <v>10670</v>
      </c>
      <c r="AJ241">
        <f>VLOOKUP(AH241,[1]CRE!$A$2:$J$1100,10,FALSE)</f>
        <v>11028</v>
      </c>
      <c r="AK241" s="25">
        <f t="shared" si="19"/>
        <v>3.3552014995313961E-2</v>
      </c>
      <c r="AM241">
        <v>99076423</v>
      </c>
      <c r="AN241">
        <v>11358</v>
      </c>
      <c r="AT241">
        <v>99076423</v>
      </c>
      <c r="AU241">
        <v>11604</v>
      </c>
      <c r="AX241">
        <v>99076423</v>
      </c>
      <c r="AY241">
        <v>12106</v>
      </c>
    </row>
    <row r="242" spans="1:51" x14ac:dyDescent="0.35">
      <c r="B242" s="8" t="s">
        <v>403</v>
      </c>
      <c r="C242" s="8" t="s">
        <v>58</v>
      </c>
      <c r="D242" s="8" t="s">
        <v>248</v>
      </c>
      <c r="E242" s="8" t="s">
        <v>248</v>
      </c>
      <c r="F242" s="8">
        <v>7</v>
      </c>
      <c r="G242" s="8" t="s">
        <v>247</v>
      </c>
      <c r="H242" s="8">
        <v>20</v>
      </c>
      <c r="I242" s="8"/>
      <c r="J242" s="8" t="s">
        <v>61</v>
      </c>
      <c r="K242" s="8">
        <v>3</v>
      </c>
      <c r="L242" s="8" t="s">
        <v>225</v>
      </c>
      <c r="M242" s="8">
        <v>499</v>
      </c>
      <c r="N242" s="8">
        <v>98183547</v>
      </c>
      <c r="O242" s="17">
        <v>13740</v>
      </c>
      <c r="P242" s="8">
        <f t="shared" si="16"/>
        <v>14152</v>
      </c>
      <c r="Q242" s="8">
        <v>14453</v>
      </c>
      <c r="R242" s="8">
        <f t="shared" si="17"/>
        <v>14374</v>
      </c>
      <c r="S242" s="8">
        <f t="shared" si="18"/>
        <v>15011</v>
      </c>
      <c r="T242" s="8" t="s">
        <v>177</v>
      </c>
      <c r="U242" s="8" t="s">
        <v>414</v>
      </c>
      <c r="V242" s="8" t="s">
        <v>64</v>
      </c>
      <c r="W242" s="8" t="s">
        <v>65</v>
      </c>
      <c r="X242" s="8" t="s">
        <v>83</v>
      </c>
      <c r="Y242" s="8" t="s">
        <v>67</v>
      </c>
      <c r="Z242" s="8" t="s">
        <v>68</v>
      </c>
      <c r="AA242" s="8"/>
      <c r="AB242" s="8" t="s">
        <v>77</v>
      </c>
      <c r="AC242" s="8" t="s">
        <v>70</v>
      </c>
      <c r="AD242" s="8"/>
      <c r="AE242" s="8"/>
      <c r="AH242">
        <v>98183547</v>
      </c>
      <c r="AI242">
        <v>13284</v>
      </c>
      <c r="AJ242">
        <f>VLOOKUP(AH242,[1]CRE!$A$2:$J$1100,10,FALSE)</f>
        <v>13740</v>
      </c>
      <c r="AK242" s="25">
        <f t="shared" si="19"/>
        <v>3.4327009936766031E-2</v>
      </c>
      <c r="AM242">
        <v>98183547</v>
      </c>
      <c r="AN242">
        <v>14152</v>
      </c>
      <c r="AT242">
        <v>98183547</v>
      </c>
      <c r="AU242">
        <v>14374</v>
      </c>
      <c r="AX242">
        <v>98183547</v>
      </c>
      <c r="AY242">
        <v>15011</v>
      </c>
    </row>
    <row r="243" spans="1:51" x14ac:dyDescent="0.35">
      <c r="B243" s="8" t="s">
        <v>404</v>
      </c>
      <c r="C243" s="8" t="s">
        <v>58</v>
      </c>
      <c r="D243" s="8" t="s">
        <v>248</v>
      </c>
      <c r="E243" s="8" t="s">
        <v>248</v>
      </c>
      <c r="F243" s="8">
        <v>7</v>
      </c>
      <c r="G243" s="8" t="s">
        <v>247</v>
      </c>
      <c r="H243" s="8">
        <v>20</v>
      </c>
      <c r="I243" s="8"/>
      <c r="J243" s="8" t="s">
        <v>61</v>
      </c>
      <c r="K243" s="8">
        <v>3</v>
      </c>
      <c r="L243" s="8" t="s">
        <v>225</v>
      </c>
      <c r="M243" s="8">
        <v>499</v>
      </c>
      <c r="N243" s="8">
        <v>98183134</v>
      </c>
      <c r="O243" s="17">
        <v>13325</v>
      </c>
      <c r="P243" s="8">
        <f t="shared" si="16"/>
        <v>13724</v>
      </c>
      <c r="Q243" s="8">
        <v>14136</v>
      </c>
      <c r="R243" s="8">
        <f t="shared" si="17"/>
        <v>14021</v>
      </c>
      <c r="S243" s="8">
        <f t="shared" si="18"/>
        <v>14637</v>
      </c>
      <c r="T243" s="8" t="s">
        <v>177</v>
      </c>
      <c r="U243" s="8" t="s">
        <v>414</v>
      </c>
      <c r="V243" s="8" t="s">
        <v>64</v>
      </c>
      <c r="W243" s="8" t="s">
        <v>65</v>
      </c>
      <c r="X243" s="8" t="s">
        <v>83</v>
      </c>
      <c r="Y243" s="8" t="s">
        <v>67</v>
      </c>
      <c r="Z243" s="8" t="s">
        <v>68</v>
      </c>
      <c r="AA243" s="8"/>
      <c r="AB243" s="8" t="s">
        <v>77</v>
      </c>
      <c r="AC243" s="8" t="s">
        <v>71</v>
      </c>
      <c r="AD243" s="8"/>
      <c r="AE243" s="8"/>
      <c r="AH243">
        <v>98183134</v>
      </c>
      <c r="AI243">
        <v>12889</v>
      </c>
      <c r="AJ243">
        <f>VLOOKUP(AH243,[1]CRE!$A$2:$J$1100,10,FALSE)</f>
        <v>13325</v>
      </c>
      <c r="AK243" s="25">
        <f t="shared" si="19"/>
        <v>3.3827294592287997E-2</v>
      </c>
      <c r="AM243">
        <v>98183134</v>
      </c>
      <c r="AN243">
        <v>13724</v>
      </c>
      <c r="AT243">
        <v>98183134</v>
      </c>
      <c r="AU243">
        <v>14021</v>
      </c>
      <c r="AX243">
        <v>98183134</v>
      </c>
      <c r="AY243">
        <v>14637</v>
      </c>
    </row>
    <row r="244" spans="1:51" x14ac:dyDescent="0.35">
      <c r="A244" s="6" t="s">
        <v>53</v>
      </c>
      <c r="C244" s="8"/>
      <c r="D244" s="8"/>
      <c r="F244" s="8" t="str">
        <f t="shared" si="20"/>
        <v/>
      </c>
      <c r="G244" s="8" t="str">
        <f t="shared" si="21"/>
        <v/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</sheetData>
  <mergeCells count="1">
    <mergeCell ref="AX5:AY5"/>
  </mergeCells>
  <dataValidations count="2">
    <dataValidation type="list" allowBlank="1" showInputMessage="1" showErrorMessage="1" errorTitle="Invalid Attribute Type" error="Please select an attribute type from the dropdown list." sqref="F3:G3" xr:uid="{00000000-0002-0000-0100-000000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B3:E3 H3:AC3" xr:uid="{00000000-0002-0000-0100-000001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8"/>
  <sheetViews>
    <sheetView zoomScaleNormal="100" workbookViewId="0">
      <pane ySplit="2" topLeftCell="A3" activePane="bottomLeft" state="frozen"/>
      <selection activeCell="C1" sqref="C1"/>
      <selection pane="bottomLeft" activeCell="B2" sqref="B2"/>
    </sheetView>
  </sheetViews>
  <sheetFormatPr defaultColWidth="9.453125" defaultRowHeight="14.5" outlineLevelRow="1" x14ac:dyDescent="0.35"/>
  <cols>
    <col min="1" max="1" width="16.453125" style="14" bestFit="1" customWidth="1"/>
    <col min="2" max="2" width="20.54296875" bestFit="1" customWidth="1"/>
    <col min="3" max="4" width="18.453125" bestFit="1" customWidth="1"/>
    <col min="5" max="5" width="21.54296875" bestFit="1" customWidth="1"/>
    <col min="6" max="6" width="4.453125" customWidth="1"/>
    <col min="7" max="7" width="6.54296875" bestFit="1" customWidth="1"/>
    <col min="8" max="8" width="9.453125" bestFit="1" customWidth="1"/>
    <col min="9" max="9" width="6.54296875" bestFit="1" customWidth="1"/>
    <col min="10" max="10" width="9.54296875" bestFit="1" customWidth="1"/>
    <col min="11" max="12" width="11.54296875" bestFit="1" customWidth="1"/>
    <col min="13" max="13" width="8.54296875" bestFit="1" customWidth="1"/>
    <col min="14" max="14" width="7.453125" bestFit="1" customWidth="1"/>
    <col min="15" max="15" width="37.54296875" bestFit="1" customWidth="1"/>
    <col min="16" max="16" width="12.54296875" bestFit="1" customWidth="1"/>
    <col min="17" max="17" width="11" bestFit="1" customWidth="1"/>
    <col min="18" max="18" width="13.453125" bestFit="1" customWidth="1"/>
    <col min="19" max="19" width="10" bestFit="1" customWidth="1"/>
    <col min="20" max="20" width="9.54296875" bestFit="1" customWidth="1"/>
    <col min="21" max="25" width="7.54296875" bestFit="1" customWidth="1"/>
    <col min="26" max="26" width="4.54296875" bestFit="1" customWidth="1"/>
    <col min="27" max="27" width="27.54296875" bestFit="1" customWidth="1"/>
    <col min="28" max="28" width="5.54296875" bestFit="1" customWidth="1"/>
    <col min="29" max="29" width="13.453125" bestFit="1" customWidth="1"/>
    <col min="30" max="30" width="11.54296875" bestFit="1" customWidth="1"/>
    <col min="31" max="31" width="6.453125" bestFit="1" customWidth="1"/>
    <col min="36" max="36" width="8.453125" bestFit="1" customWidth="1"/>
    <col min="40" max="40" width="8.453125" bestFit="1" customWidth="1"/>
  </cols>
  <sheetData>
    <row r="1" spans="1:40" s="5" customFormat="1" ht="15" thickBot="1" x14ac:dyDescent="0.4">
      <c r="A1" s="1" t="s">
        <v>23</v>
      </c>
      <c r="B1" s="24" t="s">
        <v>206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4"/>
      <c r="AJ1" s="5" t="s">
        <v>24</v>
      </c>
      <c r="AN1" s="5" t="s">
        <v>24</v>
      </c>
    </row>
    <row r="2" spans="1:40" ht="15" outlineLevel="1" thickTop="1" x14ac:dyDescent="0.35">
      <c r="A2" s="6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  <c r="Q2" s="7" t="s">
        <v>43</v>
      </c>
      <c r="R2" s="7" t="s">
        <v>44</v>
      </c>
      <c r="S2" s="7" t="s">
        <v>45</v>
      </c>
      <c r="T2" s="7" t="s">
        <v>46</v>
      </c>
      <c r="U2" s="7" t="s">
        <v>207</v>
      </c>
      <c r="V2" s="7" t="s">
        <v>208</v>
      </c>
      <c r="W2" s="7" t="s">
        <v>209</v>
      </c>
      <c r="X2" s="7" t="s">
        <v>210</v>
      </c>
      <c r="Y2" s="7" t="s">
        <v>211</v>
      </c>
      <c r="Z2" s="7" t="s">
        <v>212</v>
      </c>
      <c r="AA2" s="7" t="s">
        <v>213</v>
      </c>
      <c r="AB2" s="7"/>
      <c r="AC2" s="7" t="s">
        <v>47</v>
      </c>
      <c r="AD2" s="7" t="s">
        <v>48</v>
      </c>
      <c r="AE2" s="8"/>
    </row>
    <row r="3" spans="1:40" outlineLevel="1" x14ac:dyDescent="0.35">
      <c r="A3" s="9" t="s">
        <v>49</v>
      </c>
      <c r="B3" s="10" t="s">
        <v>50</v>
      </c>
      <c r="C3" s="10" t="s">
        <v>51</v>
      </c>
      <c r="D3" s="10" t="s">
        <v>51</v>
      </c>
      <c r="E3" s="10" t="s">
        <v>51</v>
      </c>
      <c r="F3" s="10" t="s">
        <v>51</v>
      </c>
      <c r="G3" s="10" t="s">
        <v>51</v>
      </c>
      <c r="H3" s="10" t="s">
        <v>51</v>
      </c>
      <c r="I3" s="10" t="s">
        <v>51</v>
      </c>
      <c r="J3" s="10" t="s">
        <v>51</v>
      </c>
      <c r="K3" s="10" t="s">
        <v>52</v>
      </c>
      <c r="L3" s="10" t="s">
        <v>51</v>
      </c>
      <c r="M3" s="10" t="s">
        <v>52</v>
      </c>
      <c r="N3" s="10" t="s">
        <v>51</v>
      </c>
      <c r="O3" s="10" t="s">
        <v>51</v>
      </c>
      <c r="P3" s="10" t="s">
        <v>51</v>
      </c>
      <c r="Q3" s="10" t="s">
        <v>51</v>
      </c>
      <c r="R3" s="10" t="s">
        <v>51</v>
      </c>
      <c r="S3" s="10" t="s">
        <v>51</v>
      </c>
      <c r="T3" s="10" t="s">
        <v>51</v>
      </c>
      <c r="U3" s="10" t="s">
        <v>52</v>
      </c>
      <c r="V3" s="10" t="s">
        <v>52</v>
      </c>
      <c r="W3" s="10" t="s">
        <v>52</v>
      </c>
      <c r="X3" s="10" t="s">
        <v>52</v>
      </c>
      <c r="Y3" s="10" t="s">
        <v>52</v>
      </c>
      <c r="Z3" s="10" t="s">
        <v>51</v>
      </c>
      <c r="AA3" s="10" t="s">
        <v>51</v>
      </c>
      <c r="AB3" s="10" t="s">
        <v>51</v>
      </c>
      <c r="AC3" s="10" t="s">
        <v>51</v>
      </c>
      <c r="AD3" s="10" t="s">
        <v>51</v>
      </c>
      <c r="AE3" s="10" t="s">
        <v>53</v>
      </c>
      <c r="AH3" s="11"/>
      <c r="AI3" s="11"/>
      <c r="AJ3" s="11"/>
    </row>
    <row r="4" spans="1:40" ht="15" outlineLevel="1" thickBot="1" x14ac:dyDescent="0.4">
      <c r="A4" s="12" t="s">
        <v>54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8"/>
    </row>
    <row r="5" spans="1:40" ht="15" thickTop="1" x14ac:dyDescent="0.35">
      <c r="B5" s="8" t="s">
        <v>26</v>
      </c>
      <c r="C5" s="8"/>
      <c r="D5" s="8"/>
      <c r="E5" s="8" t="s">
        <v>29</v>
      </c>
      <c r="F5" s="8" t="s">
        <v>32</v>
      </c>
      <c r="G5" s="8"/>
      <c r="H5" s="8"/>
      <c r="I5" s="8" t="s">
        <v>35</v>
      </c>
      <c r="J5" s="8"/>
      <c r="K5" s="8" t="s">
        <v>55</v>
      </c>
      <c r="L5" s="8"/>
      <c r="M5" s="8">
        <v>2018</v>
      </c>
      <c r="N5" s="8"/>
      <c r="O5" s="8"/>
      <c r="P5" s="8"/>
      <c r="Q5" s="8"/>
      <c r="R5" s="8"/>
      <c r="S5" s="15" t="s">
        <v>45</v>
      </c>
      <c r="T5" s="15"/>
      <c r="U5" s="8" t="s">
        <v>207</v>
      </c>
      <c r="V5" s="8" t="s">
        <v>208</v>
      </c>
      <c r="W5" s="8" t="s">
        <v>209</v>
      </c>
      <c r="X5" s="8" t="s">
        <v>210</v>
      </c>
      <c r="Y5" s="8" t="s">
        <v>214</v>
      </c>
      <c r="Z5" s="8" t="s">
        <v>212</v>
      </c>
      <c r="AA5" s="8" t="s">
        <v>215</v>
      </c>
      <c r="AB5" s="8" t="s">
        <v>216</v>
      </c>
      <c r="AC5" s="8"/>
      <c r="AD5" s="8" t="s">
        <v>56</v>
      </c>
      <c r="AE5" s="8"/>
    </row>
    <row r="6" spans="1:40" x14ac:dyDescent="0.35">
      <c r="A6" s="6" t="s">
        <v>57</v>
      </c>
      <c r="B6" s="8" t="s">
        <v>78</v>
      </c>
      <c r="C6" s="8" t="s">
        <v>58</v>
      </c>
      <c r="D6" s="8" t="s">
        <v>79</v>
      </c>
      <c r="E6" s="8" t="s">
        <v>79</v>
      </c>
      <c r="F6" s="8">
        <v>1</v>
      </c>
      <c r="G6" s="8" t="s">
        <v>80</v>
      </c>
      <c r="H6" s="8" t="s">
        <v>61</v>
      </c>
      <c r="I6" s="8">
        <v>1</v>
      </c>
      <c r="J6" s="8" t="s">
        <v>62</v>
      </c>
      <c r="K6" s="8">
        <v>104</v>
      </c>
      <c r="L6" s="8">
        <v>99340944</v>
      </c>
      <c r="M6" s="17">
        <v>4137</v>
      </c>
      <c r="N6" s="8" t="s">
        <v>81</v>
      </c>
      <c r="O6" s="8" t="s">
        <v>64</v>
      </c>
      <c r="P6" s="8" t="s">
        <v>82</v>
      </c>
      <c r="Q6" s="8" t="s">
        <v>83</v>
      </c>
      <c r="R6" s="8" t="s">
        <v>84</v>
      </c>
      <c r="S6" s="8" t="s">
        <v>68</v>
      </c>
      <c r="T6" s="8" t="s">
        <v>85</v>
      </c>
      <c r="U6" s="8">
        <v>15.28</v>
      </c>
      <c r="V6" s="8">
        <v>8.4600000000000026</v>
      </c>
      <c r="W6" s="8">
        <v>6.22</v>
      </c>
      <c r="X6" s="8">
        <v>4.8</v>
      </c>
      <c r="Y6" s="8">
        <v>23.740000000000002</v>
      </c>
      <c r="Z6" s="8"/>
      <c r="AA6" s="18" t="s">
        <v>217</v>
      </c>
      <c r="AB6" s="8">
        <v>43</v>
      </c>
      <c r="AC6" s="8" t="s">
        <v>86</v>
      </c>
      <c r="AD6" s="8" t="s">
        <v>70</v>
      </c>
      <c r="AE6" s="8"/>
      <c r="AF6" s="8"/>
    </row>
    <row r="7" spans="1:40" x14ac:dyDescent="0.35">
      <c r="A7" s="16"/>
      <c r="B7" s="8" t="s">
        <v>87</v>
      </c>
      <c r="C7" s="8" t="s">
        <v>58</v>
      </c>
      <c r="D7" s="8" t="s">
        <v>79</v>
      </c>
      <c r="E7" s="8" t="s">
        <v>79</v>
      </c>
      <c r="F7" s="8">
        <v>1</v>
      </c>
      <c r="G7" s="8" t="s">
        <v>80</v>
      </c>
      <c r="H7" s="8" t="s">
        <v>61</v>
      </c>
      <c r="I7" s="8">
        <v>1</v>
      </c>
      <c r="J7" s="8" t="s">
        <v>62</v>
      </c>
      <c r="K7" s="8">
        <v>104</v>
      </c>
      <c r="L7" s="8">
        <v>99340946</v>
      </c>
      <c r="M7" s="17">
        <v>3742</v>
      </c>
      <c r="N7" s="8" t="s">
        <v>81</v>
      </c>
      <c r="O7" s="8" t="s">
        <v>64</v>
      </c>
      <c r="P7" s="8" t="s">
        <v>82</v>
      </c>
      <c r="Q7" s="8" t="s">
        <v>83</v>
      </c>
      <c r="R7" s="8" t="s">
        <v>84</v>
      </c>
      <c r="S7" s="8" t="s">
        <v>68</v>
      </c>
      <c r="T7" s="8" t="s">
        <v>85</v>
      </c>
      <c r="U7" s="8">
        <v>15.28</v>
      </c>
      <c r="V7" s="8">
        <v>8.4600000000000026</v>
      </c>
      <c r="W7" s="8">
        <v>6.22</v>
      </c>
      <c r="X7" s="8">
        <v>4.8</v>
      </c>
      <c r="Y7" s="8">
        <v>23.740000000000002</v>
      </c>
      <c r="Z7" s="8"/>
      <c r="AA7" s="18" t="s">
        <v>217</v>
      </c>
      <c r="AB7" s="8">
        <v>43</v>
      </c>
      <c r="AC7" s="8" t="s">
        <v>86</v>
      </c>
      <c r="AD7" s="8" t="s">
        <v>71</v>
      </c>
      <c r="AE7" s="8"/>
      <c r="AF7" s="8"/>
    </row>
    <row r="8" spans="1:40" x14ac:dyDescent="0.35">
      <c r="A8" s="16"/>
      <c r="B8" s="8" t="s">
        <v>88</v>
      </c>
      <c r="C8" s="8" t="s">
        <v>58</v>
      </c>
      <c r="D8" s="8" t="s">
        <v>89</v>
      </c>
      <c r="E8" s="8" t="s">
        <v>89</v>
      </c>
      <c r="F8" s="8">
        <v>1.5</v>
      </c>
      <c r="G8" s="8" t="s">
        <v>80</v>
      </c>
      <c r="H8" s="8" t="s">
        <v>61</v>
      </c>
      <c r="I8" s="8">
        <v>3</v>
      </c>
      <c r="J8" s="8" t="s">
        <v>91</v>
      </c>
      <c r="K8" s="8">
        <v>114</v>
      </c>
      <c r="L8" s="8">
        <v>96705055</v>
      </c>
      <c r="M8" s="17">
        <v>4488</v>
      </c>
      <c r="N8" s="8" t="s">
        <v>81</v>
      </c>
      <c r="O8" s="8" t="s">
        <v>64</v>
      </c>
      <c r="P8" s="8" t="s">
        <v>82</v>
      </c>
      <c r="Q8" s="8" t="s">
        <v>83</v>
      </c>
      <c r="R8" s="8" t="s">
        <v>84</v>
      </c>
      <c r="S8" s="8" t="s">
        <v>68</v>
      </c>
      <c r="T8" s="8" t="s">
        <v>85</v>
      </c>
      <c r="U8" s="8">
        <v>15.28</v>
      </c>
      <c r="V8" s="8">
        <v>12.790000000000001</v>
      </c>
      <c r="W8" s="8">
        <v>6.57</v>
      </c>
      <c r="X8" s="8">
        <v>7</v>
      </c>
      <c r="Y8" s="8">
        <v>28.07</v>
      </c>
      <c r="Z8" s="8"/>
      <c r="AA8" s="18" t="s">
        <v>217</v>
      </c>
      <c r="AB8" s="8">
        <v>43</v>
      </c>
      <c r="AC8" s="8" t="s">
        <v>86</v>
      </c>
      <c r="AD8" s="8" t="s">
        <v>70</v>
      </c>
      <c r="AE8" s="8"/>
      <c r="AF8" s="8"/>
    </row>
    <row r="9" spans="1:40" x14ac:dyDescent="0.35">
      <c r="A9" s="16"/>
      <c r="B9" s="8" t="s">
        <v>92</v>
      </c>
      <c r="C9" s="8" t="s">
        <v>58</v>
      </c>
      <c r="D9" s="8" t="s">
        <v>89</v>
      </c>
      <c r="E9" s="8" t="s">
        <v>89</v>
      </c>
      <c r="F9" s="8">
        <v>1.5</v>
      </c>
      <c r="G9" s="8" t="s">
        <v>80</v>
      </c>
      <c r="H9" s="8" t="s">
        <v>61</v>
      </c>
      <c r="I9" s="8">
        <v>3</v>
      </c>
      <c r="J9" s="8" t="s">
        <v>91</v>
      </c>
      <c r="K9" s="8">
        <v>114</v>
      </c>
      <c r="L9" s="8">
        <v>96705095</v>
      </c>
      <c r="M9" s="17">
        <v>4093</v>
      </c>
      <c r="N9" s="8" t="s">
        <v>81</v>
      </c>
      <c r="O9" s="8" t="s">
        <v>64</v>
      </c>
      <c r="P9" s="8" t="s">
        <v>82</v>
      </c>
      <c r="Q9" s="8" t="s">
        <v>83</v>
      </c>
      <c r="R9" s="8" t="s">
        <v>84</v>
      </c>
      <c r="S9" s="8" t="s">
        <v>68</v>
      </c>
      <c r="T9" s="8" t="s">
        <v>85</v>
      </c>
      <c r="U9" s="8">
        <v>15.28</v>
      </c>
      <c r="V9" s="8">
        <v>12.790000000000001</v>
      </c>
      <c r="W9" s="8">
        <v>6.57</v>
      </c>
      <c r="X9" s="8">
        <v>7</v>
      </c>
      <c r="Y9" s="8">
        <v>28.07</v>
      </c>
      <c r="Z9" s="8"/>
      <c r="AA9" s="18" t="s">
        <v>217</v>
      </c>
      <c r="AB9" s="8">
        <v>43</v>
      </c>
      <c r="AC9" s="8" t="s">
        <v>86</v>
      </c>
      <c r="AD9" s="8" t="s">
        <v>71</v>
      </c>
      <c r="AE9" s="8"/>
      <c r="AF9" s="8"/>
    </row>
    <row r="10" spans="1:40" x14ac:dyDescent="0.35">
      <c r="A10" s="16"/>
      <c r="B10" s="8" t="s">
        <v>93</v>
      </c>
      <c r="C10" s="8" t="s">
        <v>58</v>
      </c>
      <c r="D10" s="8" t="s">
        <v>79</v>
      </c>
      <c r="E10" s="8" t="s">
        <v>79</v>
      </c>
      <c r="F10" s="8">
        <v>1</v>
      </c>
      <c r="G10" s="8" t="s">
        <v>80</v>
      </c>
      <c r="H10" s="8" t="s">
        <v>61</v>
      </c>
      <c r="I10" s="8">
        <v>3</v>
      </c>
      <c r="J10" s="8" t="s">
        <v>94</v>
      </c>
      <c r="K10" s="8">
        <v>106</v>
      </c>
      <c r="L10" s="8">
        <v>99340978</v>
      </c>
      <c r="M10" s="17">
        <v>4371</v>
      </c>
      <c r="N10" s="8" t="s">
        <v>81</v>
      </c>
      <c r="O10" s="8" t="s">
        <v>64</v>
      </c>
      <c r="P10" s="8" t="s">
        <v>82</v>
      </c>
      <c r="Q10" s="8" t="s">
        <v>83</v>
      </c>
      <c r="R10" s="8" t="s">
        <v>84</v>
      </c>
      <c r="S10" s="8" t="s">
        <v>68</v>
      </c>
      <c r="T10" s="8" t="s">
        <v>85</v>
      </c>
      <c r="U10" s="8">
        <v>15.28</v>
      </c>
      <c r="V10" s="8">
        <v>10.040000000000001</v>
      </c>
      <c r="W10" s="8">
        <v>6.22</v>
      </c>
      <c r="X10" s="8">
        <v>4.8</v>
      </c>
      <c r="Y10" s="8">
        <v>25.32</v>
      </c>
      <c r="Z10" s="8"/>
      <c r="AA10" s="18" t="s">
        <v>217</v>
      </c>
      <c r="AB10" s="8">
        <v>43</v>
      </c>
      <c r="AC10" s="8" t="s">
        <v>86</v>
      </c>
      <c r="AD10" s="8" t="s">
        <v>70</v>
      </c>
      <c r="AE10" s="8"/>
      <c r="AF10" s="8"/>
    </row>
    <row r="11" spans="1:40" x14ac:dyDescent="0.35">
      <c r="A11" s="16"/>
      <c r="B11" s="8" t="s">
        <v>95</v>
      </c>
      <c r="C11" s="8" t="s">
        <v>58</v>
      </c>
      <c r="D11" s="8" t="s">
        <v>79</v>
      </c>
      <c r="E11" s="8" t="s">
        <v>79</v>
      </c>
      <c r="F11" s="8">
        <v>1</v>
      </c>
      <c r="G11" s="8" t="s">
        <v>80</v>
      </c>
      <c r="H11" s="8" t="s">
        <v>61</v>
      </c>
      <c r="I11" s="8">
        <v>3</v>
      </c>
      <c r="J11" s="8" t="s">
        <v>94</v>
      </c>
      <c r="K11" s="8">
        <v>106</v>
      </c>
      <c r="L11" s="8">
        <v>99340984</v>
      </c>
      <c r="M11" s="17">
        <v>3976</v>
      </c>
      <c r="N11" s="8" t="s">
        <v>81</v>
      </c>
      <c r="O11" s="8" t="s">
        <v>64</v>
      </c>
      <c r="P11" s="8" t="s">
        <v>82</v>
      </c>
      <c r="Q11" s="8" t="s">
        <v>83</v>
      </c>
      <c r="R11" s="8" t="s">
        <v>84</v>
      </c>
      <c r="S11" s="8" t="s">
        <v>68</v>
      </c>
      <c r="T11" s="8" t="s">
        <v>85</v>
      </c>
      <c r="U11" s="8">
        <v>15.28</v>
      </c>
      <c r="V11" s="8">
        <v>10.040000000000001</v>
      </c>
      <c r="W11" s="8">
        <v>6.22</v>
      </c>
      <c r="X11" s="8">
        <v>4.8</v>
      </c>
      <c r="Y11" s="8">
        <v>25.32</v>
      </c>
      <c r="Z11" s="8"/>
      <c r="AA11" s="18" t="s">
        <v>217</v>
      </c>
      <c r="AB11" s="8">
        <v>43</v>
      </c>
      <c r="AC11" s="8" t="s">
        <v>86</v>
      </c>
      <c r="AD11" s="8" t="s">
        <v>71</v>
      </c>
      <c r="AE11" s="8"/>
      <c r="AF11" s="8"/>
    </row>
    <row r="12" spans="1:40" x14ac:dyDescent="0.35">
      <c r="A12" s="16"/>
      <c r="B12" s="8" t="s">
        <v>96</v>
      </c>
      <c r="C12" s="8" t="s">
        <v>58</v>
      </c>
      <c r="D12" s="8" t="s">
        <v>97</v>
      </c>
      <c r="E12" s="8" t="s">
        <v>97</v>
      </c>
      <c r="F12" s="8">
        <v>2</v>
      </c>
      <c r="G12" s="8" t="s">
        <v>80</v>
      </c>
      <c r="H12" s="8" t="s">
        <v>61</v>
      </c>
      <c r="I12" s="8">
        <v>1</v>
      </c>
      <c r="J12" s="8" t="s">
        <v>62</v>
      </c>
      <c r="K12" s="8">
        <v>111</v>
      </c>
      <c r="L12" s="8">
        <v>99340945</v>
      </c>
      <c r="M12" s="17">
        <v>4709</v>
      </c>
      <c r="N12" s="8" t="s">
        <v>81</v>
      </c>
      <c r="O12" s="8" t="s">
        <v>64</v>
      </c>
      <c r="P12" s="8" t="s">
        <v>82</v>
      </c>
      <c r="Q12" s="8" t="s">
        <v>83</v>
      </c>
      <c r="R12" s="8" t="s">
        <v>84</v>
      </c>
      <c r="S12" s="8" t="s">
        <v>68</v>
      </c>
      <c r="T12" s="8" t="s">
        <v>85</v>
      </c>
      <c r="U12" s="8">
        <v>15.28</v>
      </c>
      <c r="V12" s="8">
        <v>9.2500000000000018</v>
      </c>
      <c r="W12" s="8">
        <v>6.22</v>
      </c>
      <c r="X12" s="8">
        <v>4.8</v>
      </c>
      <c r="Y12" s="8">
        <v>24.53</v>
      </c>
      <c r="Z12" s="8"/>
      <c r="AA12" s="18" t="s">
        <v>217</v>
      </c>
      <c r="AB12" s="8">
        <v>43</v>
      </c>
      <c r="AC12" s="8" t="s">
        <v>69</v>
      </c>
      <c r="AD12" s="8" t="s">
        <v>70</v>
      </c>
      <c r="AE12" s="8"/>
      <c r="AF12" s="8"/>
    </row>
    <row r="13" spans="1:40" x14ac:dyDescent="0.35">
      <c r="A13" s="16"/>
      <c r="B13" s="8" t="s">
        <v>98</v>
      </c>
      <c r="C13" s="8" t="s">
        <v>58</v>
      </c>
      <c r="D13" s="8" t="s">
        <v>97</v>
      </c>
      <c r="E13" s="8" t="s">
        <v>97</v>
      </c>
      <c r="F13" s="8">
        <v>2</v>
      </c>
      <c r="G13" s="8" t="s">
        <v>80</v>
      </c>
      <c r="H13" s="8" t="s">
        <v>61</v>
      </c>
      <c r="I13" s="8">
        <v>1</v>
      </c>
      <c r="J13" s="8" t="s">
        <v>62</v>
      </c>
      <c r="K13" s="8">
        <v>111</v>
      </c>
      <c r="L13" s="8">
        <v>99340947</v>
      </c>
      <c r="M13" s="17">
        <v>4314</v>
      </c>
      <c r="N13" s="8" t="s">
        <v>81</v>
      </c>
      <c r="O13" s="8" t="s">
        <v>64</v>
      </c>
      <c r="P13" s="8" t="s">
        <v>82</v>
      </c>
      <c r="Q13" s="8" t="s">
        <v>83</v>
      </c>
      <c r="R13" s="8" t="s">
        <v>84</v>
      </c>
      <c r="S13" s="8" t="s">
        <v>68</v>
      </c>
      <c r="T13" s="8" t="s">
        <v>85</v>
      </c>
      <c r="U13" s="8">
        <v>15.28</v>
      </c>
      <c r="V13" s="8">
        <v>9.2500000000000018</v>
      </c>
      <c r="W13" s="8">
        <v>6.22</v>
      </c>
      <c r="X13" s="8">
        <v>4.8</v>
      </c>
      <c r="Y13" s="8">
        <v>24.53</v>
      </c>
      <c r="Z13" s="8"/>
      <c r="AA13" s="18" t="s">
        <v>217</v>
      </c>
      <c r="AB13" s="8">
        <v>43</v>
      </c>
      <c r="AC13" s="8" t="s">
        <v>69</v>
      </c>
      <c r="AD13" s="8" t="s">
        <v>71</v>
      </c>
      <c r="AE13" s="8"/>
      <c r="AF13" s="8"/>
    </row>
    <row r="14" spans="1:40" x14ac:dyDescent="0.35">
      <c r="A14" s="16"/>
      <c r="B14" s="8" t="s">
        <v>99</v>
      </c>
      <c r="C14" s="8" t="s">
        <v>58</v>
      </c>
      <c r="D14" s="8" t="s">
        <v>100</v>
      </c>
      <c r="E14" s="8" t="s">
        <v>100</v>
      </c>
      <c r="F14" s="8">
        <v>1.5</v>
      </c>
      <c r="G14" s="8" t="s">
        <v>80</v>
      </c>
      <c r="H14" s="8" t="s">
        <v>61</v>
      </c>
      <c r="I14" s="8">
        <v>3</v>
      </c>
      <c r="J14" s="8" t="s">
        <v>91</v>
      </c>
      <c r="K14" s="8">
        <v>116</v>
      </c>
      <c r="L14" s="8">
        <v>96705056</v>
      </c>
      <c r="M14" s="17">
        <v>4726</v>
      </c>
      <c r="N14" s="8" t="s">
        <v>81</v>
      </c>
      <c r="O14" s="8" t="s">
        <v>64</v>
      </c>
      <c r="P14" s="8" t="s">
        <v>82</v>
      </c>
      <c r="Q14" s="8" t="s">
        <v>83</v>
      </c>
      <c r="R14" s="8" t="s">
        <v>84</v>
      </c>
      <c r="S14" s="8" t="s">
        <v>68</v>
      </c>
      <c r="T14" s="8" t="s">
        <v>85</v>
      </c>
      <c r="U14" s="8">
        <v>15.28</v>
      </c>
      <c r="V14" s="8">
        <v>12.790000000000001</v>
      </c>
      <c r="W14" s="8">
        <v>6.57</v>
      </c>
      <c r="X14" s="8">
        <v>7</v>
      </c>
      <c r="Y14" s="8">
        <v>28.07</v>
      </c>
      <c r="Z14" s="8"/>
      <c r="AA14" s="18" t="s">
        <v>217</v>
      </c>
      <c r="AB14" s="8">
        <v>43</v>
      </c>
      <c r="AC14" s="8" t="s">
        <v>69</v>
      </c>
      <c r="AD14" s="8" t="s">
        <v>70</v>
      </c>
      <c r="AE14" s="8"/>
      <c r="AF14" s="8"/>
    </row>
    <row r="15" spans="1:40" x14ac:dyDescent="0.35">
      <c r="A15" s="16"/>
      <c r="B15" s="8" t="s">
        <v>101</v>
      </c>
      <c r="C15" s="8" t="s">
        <v>58</v>
      </c>
      <c r="D15" s="8" t="s">
        <v>100</v>
      </c>
      <c r="E15" s="8" t="s">
        <v>100</v>
      </c>
      <c r="F15" s="8">
        <v>1.5</v>
      </c>
      <c r="G15" s="8" t="s">
        <v>80</v>
      </c>
      <c r="H15" s="8" t="s">
        <v>61</v>
      </c>
      <c r="I15" s="8">
        <v>3</v>
      </c>
      <c r="J15" s="8" t="s">
        <v>91</v>
      </c>
      <c r="K15" s="8">
        <v>116</v>
      </c>
      <c r="L15" s="8">
        <v>96705096</v>
      </c>
      <c r="M15" s="17">
        <v>4331</v>
      </c>
      <c r="N15" s="8" t="s">
        <v>81</v>
      </c>
      <c r="O15" s="8" t="s">
        <v>64</v>
      </c>
      <c r="P15" s="8" t="s">
        <v>82</v>
      </c>
      <c r="Q15" s="8" t="s">
        <v>83</v>
      </c>
      <c r="R15" s="8" t="s">
        <v>84</v>
      </c>
      <c r="S15" s="8" t="s">
        <v>68</v>
      </c>
      <c r="T15" s="8" t="s">
        <v>85</v>
      </c>
      <c r="U15" s="8">
        <v>15.28</v>
      </c>
      <c r="V15" s="8">
        <v>12.790000000000001</v>
      </c>
      <c r="W15" s="8">
        <v>6.57</v>
      </c>
      <c r="X15" s="8">
        <v>7</v>
      </c>
      <c r="Y15" s="8">
        <v>28.07</v>
      </c>
      <c r="Z15" s="8"/>
      <c r="AA15" s="18" t="s">
        <v>217</v>
      </c>
      <c r="AB15" s="8">
        <v>43</v>
      </c>
      <c r="AC15" s="8" t="s">
        <v>69</v>
      </c>
      <c r="AD15" s="8" t="s">
        <v>71</v>
      </c>
      <c r="AE15" s="8"/>
      <c r="AF15" s="8"/>
    </row>
    <row r="16" spans="1:40" x14ac:dyDescent="0.35">
      <c r="A16" s="16"/>
      <c r="B16" s="8" t="s">
        <v>102</v>
      </c>
      <c r="C16" s="8" t="s">
        <v>58</v>
      </c>
      <c r="D16" s="8" t="s">
        <v>100</v>
      </c>
      <c r="E16" s="8" t="s">
        <v>100</v>
      </c>
      <c r="F16" s="8">
        <v>1.5</v>
      </c>
      <c r="G16" s="8" t="s">
        <v>80</v>
      </c>
      <c r="H16" s="8" t="s">
        <v>61</v>
      </c>
      <c r="I16" s="8">
        <v>3</v>
      </c>
      <c r="J16" s="8" t="s">
        <v>94</v>
      </c>
      <c r="K16" s="8">
        <v>109</v>
      </c>
      <c r="L16" s="8">
        <v>99340981</v>
      </c>
      <c r="M16" s="17">
        <v>4726</v>
      </c>
      <c r="N16" s="8" t="s">
        <v>81</v>
      </c>
      <c r="O16" s="8" t="s">
        <v>64</v>
      </c>
      <c r="P16" s="8" t="s">
        <v>82</v>
      </c>
      <c r="Q16" s="8" t="s">
        <v>83</v>
      </c>
      <c r="R16" s="8" t="s">
        <v>84</v>
      </c>
      <c r="S16" s="8" t="s">
        <v>68</v>
      </c>
      <c r="T16" s="8" t="s">
        <v>85</v>
      </c>
      <c r="U16" s="8">
        <v>15.28</v>
      </c>
      <c r="V16" s="8">
        <v>10.040000000000001</v>
      </c>
      <c r="W16" s="8">
        <v>5.5</v>
      </c>
      <c r="X16" s="8">
        <v>5.5</v>
      </c>
      <c r="Y16" s="8">
        <v>25.32</v>
      </c>
      <c r="Z16" s="8"/>
      <c r="AA16" s="18" t="s">
        <v>217</v>
      </c>
      <c r="AB16" s="8">
        <v>43</v>
      </c>
      <c r="AC16" s="8" t="s">
        <v>69</v>
      </c>
      <c r="AD16" s="8" t="s">
        <v>70</v>
      </c>
      <c r="AE16" s="8"/>
      <c r="AF16" s="8"/>
    </row>
    <row r="17" spans="1:32" x14ac:dyDescent="0.35">
      <c r="A17" s="16"/>
      <c r="B17" s="8" t="s">
        <v>103</v>
      </c>
      <c r="C17" s="8" t="s">
        <v>58</v>
      </c>
      <c r="D17" s="8" t="s">
        <v>100</v>
      </c>
      <c r="E17" s="8" t="s">
        <v>100</v>
      </c>
      <c r="F17" s="8">
        <v>1.5</v>
      </c>
      <c r="G17" s="8" t="s">
        <v>80</v>
      </c>
      <c r="H17" s="8" t="s">
        <v>61</v>
      </c>
      <c r="I17" s="8">
        <v>3</v>
      </c>
      <c r="J17" s="8" t="s">
        <v>94</v>
      </c>
      <c r="K17" s="8">
        <v>109</v>
      </c>
      <c r="L17" s="8">
        <v>99340985</v>
      </c>
      <c r="M17" s="17">
        <v>4331</v>
      </c>
      <c r="N17" s="8" t="s">
        <v>81</v>
      </c>
      <c r="O17" s="8" t="s">
        <v>64</v>
      </c>
      <c r="P17" s="8" t="s">
        <v>82</v>
      </c>
      <c r="Q17" s="8" t="s">
        <v>83</v>
      </c>
      <c r="R17" s="8" t="s">
        <v>84</v>
      </c>
      <c r="S17" s="8" t="s">
        <v>68</v>
      </c>
      <c r="T17" s="8" t="s">
        <v>85</v>
      </c>
      <c r="U17" s="8">
        <v>15.28</v>
      </c>
      <c r="V17" s="8">
        <v>10.040000000000001</v>
      </c>
      <c r="W17" s="8">
        <v>5.5</v>
      </c>
      <c r="X17" s="8">
        <v>5.5</v>
      </c>
      <c r="Y17" s="8">
        <v>25.32</v>
      </c>
      <c r="Z17" s="8"/>
      <c r="AA17" s="18" t="s">
        <v>217</v>
      </c>
      <c r="AB17" s="8">
        <v>43</v>
      </c>
      <c r="AC17" s="8" t="s">
        <v>69</v>
      </c>
      <c r="AD17" s="8" t="s">
        <v>71</v>
      </c>
      <c r="AE17" s="8"/>
      <c r="AF17" s="8"/>
    </row>
    <row r="18" spans="1:32" x14ac:dyDescent="0.35">
      <c r="A18" s="16"/>
      <c r="B18" s="8" t="s">
        <v>104</v>
      </c>
      <c r="C18" s="8" t="s">
        <v>58</v>
      </c>
      <c r="D18" s="8" t="s">
        <v>105</v>
      </c>
      <c r="E18" s="8" t="s">
        <v>105</v>
      </c>
      <c r="F18" s="8">
        <v>3</v>
      </c>
      <c r="G18" s="8" t="s">
        <v>106</v>
      </c>
      <c r="H18" s="8" t="s">
        <v>61</v>
      </c>
      <c r="I18" s="8">
        <v>3</v>
      </c>
      <c r="J18" s="8" t="s">
        <v>91</v>
      </c>
      <c r="K18" s="8">
        <v>157</v>
      </c>
      <c r="L18" s="8">
        <v>96705057</v>
      </c>
      <c r="M18" s="17">
        <v>5591</v>
      </c>
      <c r="N18" s="8" t="s">
        <v>81</v>
      </c>
      <c r="O18" s="8" t="s">
        <v>64</v>
      </c>
      <c r="P18" s="8" t="s">
        <v>82</v>
      </c>
      <c r="Q18" s="8" t="s">
        <v>83</v>
      </c>
      <c r="R18" s="8" t="s">
        <v>84</v>
      </c>
      <c r="S18" s="8" t="s">
        <v>68</v>
      </c>
      <c r="T18" s="8" t="s">
        <v>85</v>
      </c>
      <c r="U18" s="8">
        <v>18.39</v>
      </c>
      <c r="V18" s="8">
        <v>13.310000000000002</v>
      </c>
      <c r="W18" s="8">
        <v>7.88</v>
      </c>
      <c r="X18" s="8">
        <v>6.63</v>
      </c>
      <c r="Y18" s="8">
        <v>31.700000000000003</v>
      </c>
      <c r="Z18" s="8"/>
      <c r="AA18" s="18" t="s">
        <v>217</v>
      </c>
      <c r="AB18" s="8">
        <v>43</v>
      </c>
      <c r="AC18" s="8" t="s">
        <v>69</v>
      </c>
      <c r="AD18" s="8" t="s">
        <v>70</v>
      </c>
      <c r="AE18" s="8"/>
      <c r="AF18" s="8"/>
    </row>
    <row r="19" spans="1:32" x14ac:dyDescent="0.35">
      <c r="A19" s="16"/>
      <c r="B19" s="8" t="s">
        <v>107</v>
      </c>
      <c r="C19" s="8" t="s">
        <v>58</v>
      </c>
      <c r="D19" s="8" t="s">
        <v>105</v>
      </c>
      <c r="E19" s="8" t="s">
        <v>105</v>
      </c>
      <c r="F19" s="8">
        <v>3</v>
      </c>
      <c r="G19" s="8" t="s">
        <v>106</v>
      </c>
      <c r="H19" s="8" t="s">
        <v>61</v>
      </c>
      <c r="I19" s="8">
        <v>3</v>
      </c>
      <c r="J19" s="8" t="s">
        <v>91</v>
      </c>
      <c r="K19" s="8">
        <v>157</v>
      </c>
      <c r="L19" s="8">
        <v>96705097</v>
      </c>
      <c r="M19" s="17">
        <v>5196</v>
      </c>
      <c r="N19" s="8" t="s">
        <v>81</v>
      </c>
      <c r="O19" s="8" t="s">
        <v>64</v>
      </c>
      <c r="P19" s="8" t="s">
        <v>82</v>
      </c>
      <c r="Q19" s="8" t="s">
        <v>83</v>
      </c>
      <c r="R19" s="8" t="s">
        <v>84</v>
      </c>
      <c r="S19" s="8" t="s">
        <v>68</v>
      </c>
      <c r="T19" s="8" t="s">
        <v>85</v>
      </c>
      <c r="U19" s="8">
        <v>18.39</v>
      </c>
      <c r="V19" s="8">
        <v>13.310000000000002</v>
      </c>
      <c r="W19" s="8">
        <v>7.88</v>
      </c>
      <c r="X19" s="8">
        <v>6.63</v>
      </c>
      <c r="Y19" s="8">
        <v>31.700000000000003</v>
      </c>
      <c r="Z19" s="8"/>
      <c r="AA19" s="18" t="s">
        <v>217</v>
      </c>
      <c r="AB19" s="8">
        <v>43</v>
      </c>
      <c r="AC19" s="8" t="s">
        <v>69</v>
      </c>
      <c r="AD19" s="8" t="s">
        <v>71</v>
      </c>
      <c r="AE19" s="8"/>
      <c r="AF19" s="8"/>
    </row>
    <row r="20" spans="1:32" x14ac:dyDescent="0.35">
      <c r="A20" s="16"/>
      <c r="B20" s="8" t="s">
        <v>108</v>
      </c>
      <c r="C20" s="8" t="s">
        <v>58</v>
      </c>
      <c r="D20" s="8" t="s">
        <v>105</v>
      </c>
      <c r="E20" s="8" t="s">
        <v>105</v>
      </c>
      <c r="F20" s="8">
        <v>3</v>
      </c>
      <c r="G20" s="8" t="s">
        <v>106</v>
      </c>
      <c r="H20" s="8" t="s">
        <v>61</v>
      </c>
      <c r="I20" s="8">
        <v>3</v>
      </c>
      <c r="J20" s="8" t="s">
        <v>94</v>
      </c>
      <c r="K20" s="8">
        <v>137</v>
      </c>
      <c r="L20" s="8">
        <v>99340983</v>
      </c>
      <c r="M20" s="17">
        <v>5591</v>
      </c>
      <c r="N20" s="8" t="s">
        <v>81</v>
      </c>
      <c r="O20" s="8" t="s">
        <v>64</v>
      </c>
      <c r="P20" s="8" t="s">
        <v>82</v>
      </c>
      <c r="Q20" s="8" t="s">
        <v>83</v>
      </c>
      <c r="R20" s="8" t="s">
        <v>84</v>
      </c>
      <c r="S20" s="8" t="s">
        <v>68</v>
      </c>
      <c r="T20" s="8" t="s">
        <v>85</v>
      </c>
      <c r="U20" s="8">
        <v>18.39</v>
      </c>
      <c r="V20" s="8">
        <v>10.829999999999998</v>
      </c>
      <c r="W20" s="8">
        <v>7.88</v>
      </c>
      <c r="X20" s="8">
        <v>6.63</v>
      </c>
      <c r="Y20" s="8">
        <v>29.22</v>
      </c>
      <c r="Z20" s="8"/>
      <c r="AA20" s="18" t="s">
        <v>217</v>
      </c>
      <c r="AB20" s="8">
        <v>43</v>
      </c>
      <c r="AC20" s="8" t="s">
        <v>69</v>
      </c>
      <c r="AD20" s="8" t="s">
        <v>70</v>
      </c>
      <c r="AE20" s="8"/>
      <c r="AF20" s="8"/>
    </row>
    <row r="21" spans="1:32" x14ac:dyDescent="0.35">
      <c r="A21" s="16"/>
      <c r="B21" s="8" t="s">
        <v>109</v>
      </c>
      <c r="C21" s="8" t="s">
        <v>58</v>
      </c>
      <c r="D21" s="8" t="s">
        <v>105</v>
      </c>
      <c r="E21" s="8" t="s">
        <v>105</v>
      </c>
      <c r="F21" s="8">
        <v>3</v>
      </c>
      <c r="G21" s="8" t="s">
        <v>106</v>
      </c>
      <c r="H21" s="8" t="s">
        <v>61</v>
      </c>
      <c r="I21" s="8">
        <v>3</v>
      </c>
      <c r="J21" s="8" t="s">
        <v>94</v>
      </c>
      <c r="K21" s="8">
        <v>137</v>
      </c>
      <c r="L21" s="8">
        <v>99340986</v>
      </c>
      <c r="M21" s="17">
        <v>5196</v>
      </c>
      <c r="N21" s="8" t="s">
        <v>81</v>
      </c>
      <c r="O21" s="8" t="s">
        <v>64</v>
      </c>
      <c r="P21" s="8" t="s">
        <v>82</v>
      </c>
      <c r="Q21" s="8" t="s">
        <v>83</v>
      </c>
      <c r="R21" s="8" t="s">
        <v>84</v>
      </c>
      <c r="S21" s="8" t="s">
        <v>68</v>
      </c>
      <c r="T21" s="8" t="s">
        <v>85</v>
      </c>
      <c r="U21" s="8">
        <v>18.39</v>
      </c>
      <c r="V21" s="8">
        <v>10.829999999999998</v>
      </c>
      <c r="W21" s="8">
        <v>7.88</v>
      </c>
      <c r="X21" s="8">
        <v>6.63</v>
      </c>
      <c r="Y21" s="8">
        <v>29.22</v>
      </c>
      <c r="Z21" s="8"/>
      <c r="AA21" s="18" t="s">
        <v>217</v>
      </c>
      <c r="AB21" s="8">
        <v>43</v>
      </c>
      <c r="AC21" s="8" t="s">
        <v>69</v>
      </c>
      <c r="AD21" s="8" t="s">
        <v>71</v>
      </c>
      <c r="AE21" s="8"/>
      <c r="AF21" s="8"/>
    </row>
    <row r="22" spans="1:32" x14ac:dyDescent="0.35">
      <c r="A22" s="16"/>
      <c r="B22" s="8" t="s">
        <v>110</v>
      </c>
      <c r="C22" s="8" t="s">
        <v>58</v>
      </c>
      <c r="D22" s="8" t="s">
        <v>111</v>
      </c>
      <c r="E22" s="8" t="s">
        <v>111</v>
      </c>
      <c r="F22" s="8">
        <v>5</v>
      </c>
      <c r="G22" s="8" t="s">
        <v>106</v>
      </c>
      <c r="H22" s="8" t="s">
        <v>61</v>
      </c>
      <c r="I22" s="8">
        <v>3</v>
      </c>
      <c r="J22" s="8" t="s">
        <v>91</v>
      </c>
      <c r="K22" s="8">
        <v>194</v>
      </c>
      <c r="L22" s="8">
        <v>96705058</v>
      </c>
      <c r="M22" s="17">
        <v>6694</v>
      </c>
      <c r="N22" s="8" t="s">
        <v>81</v>
      </c>
      <c r="O22" s="8" t="s">
        <v>64</v>
      </c>
      <c r="P22" s="8" t="s">
        <v>82</v>
      </c>
      <c r="Q22" s="8" t="s">
        <v>83</v>
      </c>
      <c r="R22" s="8" t="s">
        <v>84</v>
      </c>
      <c r="S22" s="8" t="s">
        <v>68</v>
      </c>
      <c r="T22" s="8" t="s">
        <v>85</v>
      </c>
      <c r="U22" s="8">
        <v>20.75</v>
      </c>
      <c r="V22" s="8">
        <v>15.509999999999998</v>
      </c>
      <c r="W22" s="8">
        <v>8.75</v>
      </c>
      <c r="X22" s="8">
        <v>7.5</v>
      </c>
      <c r="Y22" s="8">
        <v>36.26</v>
      </c>
      <c r="Z22" s="8"/>
      <c r="AA22" s="18" t="s">
        <v>217</v>
      </c>
      <c r="AB22" s="8">
        <v>43</v>
      </c>
      <c r="AC22" s="8" t="s">
        <v>74</v>
      </c>
      <c r="AD22" s="8" t="s">
        <v>70</v>
      </c>
      <c r="AE22" s="8"/>
      <c r="AF22" s="8"/>
    </row>
    <row r="23" spans="1:32" x14ac:dyDescent="0.35">
      <c r="A23" s="16"/>
      <c r="B23" s="8" t="s">
        <v>112</v>
      </c>
      <c r="C23" s="8" t="s">
        <v>58</v>
      </c>
      <c r="D23" s="8" t="s">
        <v>111</v>
      </c>
      <c r="E23" s="8" t="s">
        <v>111</v>
      </c>
      <c r="F23" s="8">
        <v>5</v>
      </c>
      <c r="G23" s="8" t="s">
        <v>106</v>
      </c>
      <c r="H23" s="8" t="s">
        <v>61</v>
      </c>
      <c r="I23" s="8">
        <v>3</v>
      </c>
      <c r="J23" s="8" t="s">
        <v>91</v>
      </c>
      <c r="K23" s="8">
        <v>194</v>
      </c>
      <c r="L23" s="8">
        <v>96705098</v>
      </c>
      <c r="M23" s="17">
        <v>6299</v>
      </c>
      <c r="N23" s="8" t="s">
        <v>81</v>
      </c>
      <c r="O23" s="8" t="s">
        <v>64</v>
      </c>
      <c r="P23" s="8" t="s">
        <v>82</v>
      </c>
      <c r="Q23" s="8" t="s">
        <v>83</v>
      </c>
      <c r="R23" s="8" t="s">
        <v>84</v>
      </c>
      <c r="S23" s="8" t="s">
        <v>68</v>
      </c>
      <c r="T23" s="8" t="s">
        <v>85</v>
      </c>
      <c r="U23" s="8">
        <v>20.75</v>
      </c>
      <c r="V23" s="8">
        <v>15.509999999999998</v>
      </c>
      <c r="W23" s="8">
        <v>8.75</v>
      </c>
      <c r="X23" s="8">
        <v>7.5</v>
      </c>
      <c r="Y23" s="8">
        <v>36.26</v>
      </c>
      <c r="Z23" s="8"/>
      <c r="AA23" s="18" t="s">
        <v>217</v>
      </c>
      <c r="AB23" s="8">
        <v>43</v>
      </c>
      <c r="AC23" s="8" t="s">
        <v>74</v>
      </c>
      <c r="AD23" s="8" t="s">
        <v>71</v>
      </c>
      <c r="AE23" s="8"/>
      <c r="AF23" s="8"/>
    </row>
    <row r="24" spans="1:32" x14ac:dyDescent="0.35">
      <c r="A24" s="16"/>
      <c r="B24" s="8" t="s">
        <v>113</v>
      </c>
      <c r="C24" s="8" t="s">
        <v>58</v>
      </c>
      <c r="D24" s="8" t="s">
        <v>111</v>
      </c>
      <c r="E24" s="8" t="s">
        <v>111</v>
      </c>
      <c r="F24" s="8">
        <v>5</v>
      </c>
      <c r="G24" s="8" t="s">
        <v>106</v>
      </c>
      <c r="H24" s="8" t="s">
        <v>61</v>
      </c>
      <c r="I24" s="8">
        <v>3</v>
      </c>
      <c r="J24" s="8" t="s">
        <v>94</v>
      </c>
      <c r="K24" s="8">
        <v>194</v>
      </c>
      <c r="L24" s="8">
        <v>99076179</v>
      </c>
      <c r="M24" s="17">
        <v>6694</v>
      </c>
      <c r="N24" s="8" t="s">
        <v>81</v>
      </c>
      <c r="O24" s="8" t="s">
        <v>64</v>
      </c>
      <c r="P24" s="8" t="s">
        <v>82</v>
      </c>
      <c r="Q24" s="8" t="s">
        <v>83</v>
      </c>
      <c r="R24" s="8" t="s">
        <v>84</v>
      </c>
      <c r="S24" s="8" t="s">
        <v>68</v>
      </c>
      <c r="T24" s="8" t="s">
        <v>85</v>
      </c>
      <c r="U24" s="8">
        <v>20.75</v>
      </c>
      <c r="V24" s="8">
        <v>15.509999999999998</v>
      </c>
      <c r="W24" s="8">
        <v>8.75</v>
      </c>
      <c r="X24" s="8">
        <v>7.5</v>
      </c>
      <c r="Y24" s="8">
        <v>36.26</v>
      </c>
      <c r="Z24" s="8"/>
      <c r="AA24" s="18" t="s">
        <v>217</v>
      </c>
      <c r="AB24" s="8">
        <v>43</v>
      </c>
      <c r="AC24" s="8" t="s">
        <v>74</v>
      </c>
      <c r="AD24" s="8" t="s">
        <v>70</v>
      </c>
      <c r="AE24" s="8"/>
      <c r="AF24" s="8"/>
    </row>
    <row r="25" spans="1:32" x14ac:dyDescent="0.35">
      <c r="A25" s="16"/>
      <c r="B25" s="8" t="s">
        <v>114</v>
      </c>
      <c r="C25" s="8" t="s">
        <v>58</v>
      </c>
      <c r="D25" s="8" t="s">
        <v>111</v>
      </c>
      <c r="E25" s="8" t="s">
        <v>111</v>
      </c>
      <c r="F25" s="8">
        <v>5</v>
      </c>
      <c r="G25" s="8" t="s">
        <v>106</v>
      </c>
      <c r="H25" s="8" t="s">
        <v>61</v>
      </c>
      <c r="I25" s="8">
        <v>3</v>
      </c>
      <c r="J25" s="8" t="s">
        <v>94</v>
      </c>
      <c r="K25" s="8">
        <v>194</v>
      </c>
      <c r="L25" s="8">
        <v>99076162</v>
      </c>
      <c r="M25" s="17">
        <v>6299</v>
      </c>
      <c r="N25" s="8" t="s">
        <v>81</v>
      </c>
      <c r="O25" s="8" t="s">
        <v>64</v>
      </c>
      <c r="P25" s="8" t="s">
        <v>82</v>
      </c>
      <c r="Q25" s="8" t="s">
        <v>83</v>
      </c>
      <c r="R25" s="8" t="s">
        <v>84</v>
      </c>
      <c r="S25" s="8" t="s">
        <v>68</v>
      </c>
      <c r="T25" s="8" t="s">
        <v>85</v>
      </c>
      <c r="U25" s="8">
        <v>20.75</v>
      </c>
      <c r="V25" s="8">
        <v>15.509999999999998</v>
      </c>
      <c r="W25" s="8">
        <v>8.75</v>
      </c>
      <c r="X25" s="8">
        <v>7.5</v>
      </c>
      <c r="Y25" s="8">
        <v>36.26</v>
      </c>
      <c r="Z25" s="8"/>
      <c r="AA25" s="18" t="s">
        <v>217</v>
      </c>
      <c r="AB25" s="8">
        <v>43</v>
      </c>
      <c r="AC25" s="8" t="s">
        <v>74</v>
      </c>
      <c r="AD25" s="8" t="s">
        <v>71</v>
      </c>
      <c r="AE25" s="8"/>
      <c r="AF25" s="8"/>
    </row>
    <row r="26" spans="1:32" x14ac:dyDescent="0.35">
      <c r="A26" s="16"/>
      <c r="B26" s="8" t="s">
        <v>115</v>
      </c>
      <c r="C26" s="8" t="s">
        <v>58</v>
      </c>
      <c r="D26" s="8" t="s">
        <v>116</v>
      </c>
      <c r="E26" s="8" t="s">
        <v>116</v>
      </c>
      <c r="F26" s="8">
        <v>7.5</v>
      </c>
      <c r="G26" s="8" t="s">
        <v>118</v>
      </c>
      <c r="H26" s="8" t="s">
        <v>61</v>
      </c>
      <c r="I26" s="8">
        <v>3</v>
      </c>
      <c r="J26" s="8" t="s">
        <v>91</v>
      </c>
      <c r="K26" s="8">
        <v>229</v>
      </c>
      <c r="L26" s="8">
        <v>96705059</v>
      </c>
      <c r="M26" s="17">
        <v>7998</v>
      </c>
      <c r="N26" s="8" t="s">
        <v>81</v>
      </c>
      <c r="O26" s="8" t="s">
        <v>64</v>
      </c>
      <c r="P26" s="8" t="s">
        <v>82</v>
      </c>
      <c r="Q26" s="8" t="s">
        <v>83</v>
      </c>
      <c r="R26" s="8" t="s">
        <v>84</v>
      </c>
      <c r="S26" s="8" t="s">
        <v>68</v>
      </c>
      <c r="T26" s="8" t="s">
        <v>85</v>
      </c>
      <c r="U26" s="8">
        <v>23.43</v>
      </c>
      <c r="V26" s="8">
        <v>15.509999999999998</v>
      </c>
      <c r="W26" s="8">
        <v>8.75</v>
      </c>
      <c r="X26" s="8">
        <v>7.5</v>
      </c>
      <c r="Y26" s="8">
        <v>38.94</v>
      </c>
      <c r="Z26" s="8"/>
      <c r="AA26" s="18" t="s">
        <v>217</v>
      </c>
      <c r="AB26" s="8">
        <v>43</v>
      </c>
      <c r="AC26" s="8" t="s">
        <v>74</v>
      </c>
      <c r="AD26" s="8" t="s">
        <v>70</v>
      </c>
      <c r="AE26" s="8"/>
      <c r="AF26" s="8"/>
    </row>
    <row r="27" spans="1:32" x14ac:dyDescent="0.35">
      <c r="A27" s="16"/>
      <c r="B27" s="8" t="s">
        <v>119</v>
      </c>
      <c r="C27" s="8" t="s">
        <v>58</v>
      </c>
      <c r="D27" s="8" t="s">
        <v>116</v>
      </c>
      <c r="E27" s="8" t="s">
        <v>116</v>
      </c>
      <c r="F27" s="8">
        <v>7.5</v>
      </c>
      <c r="G27" s="8" t="s">
        <v>118</v>
      </c>
      <c r="H27" s="8" t="s">
        <v>61</v>
      </c>
      <c r="I27" s="8">
        <v>3</v>
      </c>
      <c r="J27" s="8" t="s">
        <v>91</v>
      </c>
      <c r="K27" s="8">
        <v>229</v>
      </c>
      <c r="L27" s="8">
        <v>96705099</v>
      </c>
      <c r="M27" s="17">
        <v>7603</v>
      </c>
      <c r="N27" s="8" t="s">
        <v>81</v>
      </c>
      <c r="O27" s="8" t="s">
        <v>64</v>
      </c>
      <c r="P27" s="8" t="s">
        <v>82</v>
      </c>
      <c r="Q27" s="8" t="s">
        <v>83</v>
      </c>
      <c r="R27" s="8" t="s">
        <v>84</v>
      </c>
      <c r="S27" s="8" t="s">
        <v>68</v>
      </c>
      <c r="T27" s="8" t="s">
        <v>85</v>
      </c>
      <c r="U27" s="8">
        <v>23.43</v>
      </c>
      <c r="V27" s="8">
        <v>15.509999999999998</v>
      </c>
      <c r="W27" s="8">
        <v>8.75</v>
      </c>
      <c r="X27" s="8">
        <v>7.5</v>
      </c>
      <c r="Y27" s="8">
        <v>38.94</v>
      </c>
      <c r="Z27" s="8"/>
      <c r="AA27" s="18" t="s">
        <v>217</v>
      </c>
      <c r="AB27" s="8">
        <v>43</v>
      </c>
      <c r="AC27" s="8" t="s">
        <v>74</v>
      </c>
      <c r="AD27" s="8" t="s">
        <v>71</v>
      </c>
      <c r="AE27" s="8"/>
      <c r="AF27" s="8"/>
    </row>
    <row r="28" spans="1:32" x14ac:dyDescent="0.35">
      <c r="A28" s="16"/>
      <c r="B28" s="8" t="s">
        <v>120</v>
      </c>
      <c r="C28" s="8" t="s">
        <v>58</v>
      </c>
      <c r="D28" s="8" t="s">
        <v>116</v>
      </c>
      <c r="E28" s="8" t="s">
        <v>116</v>
      </c>
      <c r="F28" s="8">
        <v>7.5</v>
      </c>
      <c r="G28" s="8" t="s">
        <v>118</v>
      </c>
      <c r="H28" s="8" t="s">
        <v>61</v>
      </c>
      <c r="I28" s="8">
        <v>3</v>
      </c>
      <c r="J28" s="8" t="s">
        <v>94</v>
      </c>
      <c r="K28" s="8">
        <v>229</v>
      </c>
      <c r="L28" s="8">
        <v>99076180</v>
      </c>
      <c r="M28" s="17">
        <v>7998</v>
      </c>
      <c r="N28" s="8" t="s">
        <v>81</v>
      </c>
      <c r="O28" s="8" t="s">
        <v>64</v>
      </c>
      <c r="P28" s="8" t="s">
        <v>82</v>
      </c>
      <c r="Q28" s="8" t="s">
        <v>83</v>
      </c>
      <c r="R28" s="8" t="s">
        <v>84</v>
      </c>
      <c r="S28" s="8" t="s">
        <v>68</v>
      </c>
      <c r="T28" s="8" t="s">
        <v>85</v>
      </c>
      <c r="U28" s="8">
        <v>23.43</v>
      </c>
      <c r="V28" s="8">
        <v>15.509999999999998</v>
      </c>
      <c r="W28" s="8">
        <v>8.75</v>
      </c>
      <c r="X28" s="8">
        <v>7.5</v>
      </c>
      <c r="Y28" s="8">
        <v>38.94</v>
      </c>
      <c r="Z28" s="8"/>
      <c r="AA28" s="18" t="s">
        <v>217</v>
      </c>
      <c r="AB28" s="8">
        <v>43</v>
      </c>
      <c r="AC28" s="8" t="s">
        <v>74</v>
      </c>
      <c r="AD28" s="8" t="s">
        <v>70</v>
      </c>
      <c r="AE28" s="8"/>
      <c r="AF28" s="8"/>
    </row>
    <row r="29" spans="1:32" x14ac:dyDescent="0.35">
      <c r="A29" s="16"/>
      <c r="B29" s="8" t="s">
        <v>121</v>
      </c>
      <c r="C29" s="8" t="s">
        <v>58</v>
      </c>
      <c r="D29" s="8" t="s">
        <v>116</v>
      </c>
      <c r="E29" s="8" t="s">
        <v>116</v>
      </c>
      <c r="F29" s="8">
        <v>7.5</v>
      </c>
      <c r="G29" s="8" t="s">
        <v>118</v>
      </c>
      <c r="H29" s="8" t="s">
        <v>61</v>
      </c>
      <c r="I29" s="8">
        <v>3</v>
      </c>
      <c r="J29" s="8" t="s">
        <v>94</v>
      </c>
      <c r="K29" s="8">
        <v>229</v>
      </c>
      <c r="L29" s="8">
        <v>99076173</v>
      </c>
      <c r="M29" s="17">
        <v>7603</v>
      </c>
      <c r="N29" s="8" t="s">
        <v>81</v>
      </c>
      <c r="O29" s="8" t="s">
        <v>64</v>
      </c>
      <c r="P29" s="8" t="s">
        <v>82</v>
      </c>
      <c r="Q29" s="8" t="s">
        <v>83</v>
      </c>
      <c r="R29" s="8" t="s">
        <v>84</v>
      </c>
      <c r="S29" s="8" t="s">
        <v>68</v>
      </c>
      <c r="T29" s="8" t="s">
        <v>85</v>
      </c>
      <c r="U29" s="8">
        <v>23.43</v>
      </c>
      <c r="V29" s="8">
        <v>15.509999999999998</v>
      </c>
      <c r="W29" s="8">
        <v>8.75</v>
      </c>
      <c r="X29" s="8">
        <v>7.5</v>
      </c>
      <c r="Y29" s="8">
        <v>38.94</v>
      </c>
      <c r="Z29" s="8"/>
      <c r="AA29" s="18" t="s">
        <v>217</v>
      </c>
      <c r="AB29" s="8">
        <v>43</v>
      </c>
      <c r="AC29" s="8" t="s">
        <v>74</v>
      </c>
      <c r="AD29" s="8" t="s">
        <v>71</v>
      </c>
      <c r="AE29" s="8"/>
      <c r="AF29" s="8"/>
    </row>
    <row r="30" spans="1:32" x14ac:dyDescent="0.35">
      <c r="A30" s="16"/>
      <c r="B30" s="8" t="s">
        <v>122</v>
      </c>
      <c r="C30" s="8" t="s">
        <v>58</v>
      </c>
      <c r="D30" s="8" t="s">
        <v>123</v>
      </c>
      <c r="E30" s="8" t="s">
        <v>123</v>
      </c>
      <c r="F30" s="8">
        <v>7.5</v>
      </c>
      <c r="G30" s="8" t="s">
        <v>118</v>
      </c>
      <c r="H30" s="8" t="s">
        <v>61</v>
      </c>
      <c r="I30" s="8">
        <v>3</v>
      </c>
      <c r="J30" s="8" t="s">
        <v>91</v>
      </c>
      <c r="K30" s="8">
        <v>234</v>
      </c>
      <c r="L30" s="8">
        <v>96705060</v>
      </c>
      <c r="M30" s="17">
        <v>8594</v>
      </c>
      <c r="N30" s="8" t="s">
        <v>81</v>
      </c>
      <c r="O30" s="8" t="s">
        <v>64</v>
      </c>
      <c r="P30" s="8" t="s">
        <v>82</v>
      </c>
      <c r="Q30" s="8" t="s">
        <v>83</v>
      </c>
      <c r="R30" s="8" t="s">
        <v>84</v>
      </c>
      <c r="S30" s="8" t="s">
        <v>68</v>
      </c>
      <c r="T30" s="8" t="s">
        <v>85</v>
      </c>
      <c r="U30" s="8">
        <v>25.79</v>
      </c>
      <c r="V30" s="8">
        <v>15.509999999999998</v>
      </c>
      <c r="W30" s="8">
        <v>8.75</v>
      </c>
      <c r="X30" s="8">
        <v>7.5</v>
      </c>
      <c r="Y30" s="8">
        <v>41.3</v>
      </c>
      <c r="Z30" s="8"/>
      <c r="AA30" s="18" t="s">
        <v>217</v>
      </c>
      <c r="AB30" s="8">
        <v>43</v>
      </c>
      <c r="AC30" s="8" t="s">
        <v>77</v>
      </c>
      <c r="AD30" s="8" t="s">
        <v>70</v>
      </c>
      <c r="AE30" s="8"/>
      <c r="AF30" s="8"/>
    </row>
    <row r="31" spans="1:32" x14ac:dyDescent="0.35">
      <c r="A31" s="16"/>
      <c r="B31" s="8" t="s">
        <v>124</v>
      </c>
      <c r="C31" s="8" t="s">
        <v>58</v>
      </c>
      <c r="D31" s="8" t="s">
        <v>123</v>
      </c>
      <c r="E31" s="8" t="s">
        <v>123</v>
      </c>
      <c r="F31" s="8">
        <v>7.5</v>
      </c>
      <c r="G31" s="8" t="s">
        <v>118</v>
      </c>
      <c r="H31" s="8" t="s">
        <v>61</v>
      </c>
      <c r="I31" s="8">
        <v>3</v>
      </c>
      <c r="J31" s="8" t="s">
        <v>91</v>
      </c>
      <c r="K31" s="8">
        <v>234</v>
      </c>
      <c r="L31" s="8">
        <v>96705100</v>
      </c>
      <c r="M31" s="17">
        <v>8199</v>
      </c>
      <c r="N31" s="8" t="s">
        <v>81</v>
      </c>
      <c r="O31" s="8" t="s">
        <v>64</v>
      </c>
      <c r="P31" s="8" t="s">
        <v>82</v>
      </c>
      <c r="Q31" s="8" t="s">
        <v>83</v>
      </c>
      <c r="R31" s="8" t="s">
        <v>84</v>
      </c>
      <c r="S31" s="8" t="s">
        <v>68</v>
      </c>
      <c r="T31" s="8" t="s">
        <v>85</v>
      </c>
      <c r="U31" s="8">
        <v>25.79</v>
      </c>
      <c r="V31" s="8">
        <v>15.509999999999998</v>
      </c>
      <c r="W31" s="8">
        <v>8.75</v>
      </c>
      <c r="X31" s="8">
        <v>7.5</v>
      </c>
      <c r="Y31" s="8">
        <v>41.3</v>
      </c>
      <c r="Z31" s="8"/>
      <c r="AA31" s="18" t="s">
        <v>217</v>
      </c>
      <c r="AB31" s="8">
        <v>43</v>
      </c>
      <c r="AC31" s="8" t="s">
        <v>77</v>
      </c>
      <c r="AD31" s="8" t="s">
        <v>71</v>
      </c>
      <c r="AE31" s="8"/>
      <c r="AF31" s="8"/>
    </row>
    <row r="32" spans="1:32" x14ac:dyDescent="0.35">
      <c r="A32" s="16"/>
      <c r="B32" s="8" t="s">
        <v>125</v>
      </c>
      <c r="C32" s="8" t="s">
        <v>58</v>
      </c>
      <c r="D32" s="8" t="s">
        <v>123</v>
      </c>
      <c r="E32" s="8" t="s">
        <v>123</v>
      </c>
      <c r="F32" s="8">
        <v>7.5</v>
      </c>
      <c r="G32" s="8" t="s">
        <v>118</v>
      </c>
      <c r="H32" s="8" t="s">
        <v>61</v>
      </c>
      <c r="I32" s="8">
        <v>3</v>
      </c>
      <c r="J32" s="8" t="s">
        <v>94</v>
      </c>
      <c r="K32" s="8">
        <v>234</v>
      </c>
      <c r="L32" s="8">
        <v>99076181</v>
      </c>
      <c r="M32" s="17">
        <v>8594</v>
      </c>
      <c r="N32" s="8" t="s">
        <v>81</v>
      </c>
      <c r="O32" s="8" t="s">
        <v>64</v>
      </c>
      <c r="P32" s="8" t="s">
        <v>82</v>
      </c>
      <c r="Q32" s="8" t="s">
        <v>83</v>
      </c>
      <c r="R32" s="8" t="s">
        <v>84</v>
      </c>
      <c r="S32" s="8" t="s">
        <v>68</v>
      </c>
      <c r="T32" s="8" t="s">
        <v>85</v>
      </c>
      <c r="U32" s="8">
        <v>25.79</v>
      </c>
      <c r="V32" s="8">
        <v>15.509999999999998</v>
      </c>
      <c r="W32" s="8">
        <v>8.75</v>
      </c>
      <c r="X32" s="8">
        <v>7.5</v>
      </c>
      <c r="Y32" s="8">
        <v>41.3</v>
      </c>
      <c r="Z32" s="8"/>
      <c r="AA32" s="18" t="s">
        <v>217</v>
      </c>
      <c r="AB32" s="8">
        <v>43</v>
      </c>
      <c r="AC32" s="8" t="s">
        <v>77</v>
      </c>
      <c r="AD32" s="8" t="s">
        <v>70</v>
      </c>
      <c r="AE32" s="8"/>
      <c r="AF32" s="8"/>
    </row>
    <row r="33" spans="1:32" x14ac:dyDescent="0.35">
      <c r="A33" s="16"/>
      <c r="B33" s="8" t="s">
        <v>126</v>
      </c>
      <c r="C33" s="8" t="s">
        <v>58</v>
      </c>
      <c r="D33" s="8" t="s">
        <v>123</v>
      </c>
      <c r="E33" s="8" t="s">
        <v>123</v>
      </c>
      <c r="F33" s="8">
        <v>7.5</v>
      </c>
      <c r="G33" s="8" t="s">
        <v>118</v>
      </c>
      <c r="H33" s="8" t="s">
        <v>61</v>
      </c>
      <c r="I33" s="8">
        <v>3</v>
      </c>
      <c r="J33" s="8" t="s">
        <v>94</v>
      </c>
      <c r="K33" s="8">
        <v>234</v>
      </c>
      <c r="L33" s="8">
        <v>99076174</v>
      </c>
      <c r="M33" s="17">
        <v>8199</v>
      </c>
      <c r="N33" s="8" t="s">
        <v>81</v>
      </c>
      <c r="O33" s="8" t="s">
        <v>64</v>
      </c>
      <c r="P33" s="8" t="s">
        <v>82</v>
      </c>
      <c r="Q33" s="8" t="s">
        <v>83</v>
      </c>
      <c r="R33" s="8" t="s">
        <v>84</v>
      </c>
      <c r="S33" s="8" t="s">
        <v>68</v>
      </c>
      <c r="T33" s="8" t="s">
        <v>85</v>
      </c>
      <c r="U33" s="8">
        <v>25.79</v>
      </c>
      <c r="V33" s="8">
        <v>15.509999999999998</v>
      </c>
      <c r="W33" s="8">
        <v>8.75</v>
      </c>
      <c r="X33" s="8">
        <v>7.5</v>
      </c>
      <c r="Y33" s="8">
        <v>41.3</v>
      </c>
      <c r="Z33" s="8"/>
      <c r="AA33" s="18" t="s">
        <v>217</v>
      </c>
      <c r="AB33" s="8">
        <v>43</v>
      </c>
      <c r="AC33" s="8" t="s">
        <v>77</v>
      </c>
      <c r="AD33" s="8" t="s">
        <v>71</v>
      </c>
      <c r="AE33" s="8"/>
      <c r="AF33" s="8"/>
    </row>
    <row r="34" spans="1:32" x14ac:dyDescent="0.35">
      <c r="A34" s="16"/>
      <c r="B34" s="8" t="s">
        <v>127</v>
      </c>
      <c r="C34" s="8" t="s">
        <v>58</v>
      </c>
      <c r="D34" s="8" t="s">
        <v>128</v>
      </c>
      <c r="E34" s="8" t="s">
        <v>128</v>
      </c>
      <c r="F34" s="8">
        <v>10</v>
      </c>
      <c r="G34" s="8" t="s">
        <v>118</v>
      </c>
      <c r="H34" s="8" t="s">
        <v>61</v>
      </c>
      <c r="I34" s="8">
        <v>3</v>
      </c>
      <c r="J34" s="8" t="s">
        <v>94</v>
      </c>
      <c r="K34" s="8">
        <v>247</v>
      </c>
      <c r="L34" s="8">
        <v>99076182</v>
      </c>
      <c r="M34" s="17">
        <v>9483</v>
      </c>
      <c r="N34" s="8" t="s">
        <v>81</v>
      </c>
      <c r="O34" s="8" t="s">
        <v>64</v>
      </c>
      <c r="P34" s="8" t="s">
        <v>82</v>
      </c>
      <c r="Q34" s="8" t="s">
        <v>83</v>
      </c>
      <c r="R34" s="8" t="s">
        <v>84</v>
      </c>
      <c r="S34" s="8" t="s">
        <v>68</v>
      </c>
      <c r="T34" s="8" t="s">
        <v>85</v>
      </c>
      <c r="U34" s="8">
        <v>28.15</v>
      </c>
      <c r="V34" s="8">
        <v>15.160000000000004</v>
      </c>
      <c r="W34" s="8">
        <v>8.75</v>
      </c>
      <c r="X34" s="8">
        <v>7.5</v>
      </c>
      <c r="Y34" s="8">
        <v>43.31</v>
      </c>
      <c r="Z34" s="8"/>
      <c r="AA34" s="18" t="s">
        <v>217</v>
      </c>
      <c r="AB34" s="8">
        <v>43</v>
      </c>
      <c r="AC34" s="8" t="s">
        <v>77</v>
      </c>
      <c r="AD34" s="8" t="s">
        <v>70</v>
      </c>
      <c r="AE34" s="8"/>
      <c r="AF34" s="8"/>
    </row>
    <row r="35" spans="1:32" x14ac:dyDescent="0.35">
      <c r="A35" s="16"/>
      <c r="B35" s="8" t="s">
        <v>129</v>
      </c>
      <c r="C35" s="8" t="s">
        <v>58</v>
      </c>
      <c r="D35" s="8" t="s">
        <v>128</v>
      </c>
      <c r="E35" s="8" t="s">
        <v>128</v>
      </c>
      <c r="F35" s="8">
        <v>10</v>
      </c>
      <c r="G35" s="8" t="s">
        <v>118</v>
      </c>
      <c r="H35" s="8" t="s">
        <v>61</v>
      </c>
      <c r="I35" s="8">
        <v>3</v>
      </c>
      <c r="J35" s="8" t="s">
        <v>94</v>
      </c>
      <c r="K35" s="8">
        <v>247</v>
      </c>
      <c r="L35" s="8">
        <v>99076175</v>
      </c>
      <c r="M35" s="17">
        <v>9088</v>
      </c>
      <c r="N35" s="8" t="s">
        <v>81</v>
      </c>
      <c r="O35" s="8" t="s">
        <v>64</v>
      </c>
      <c r="P35" s="8" t="s">
        <v>82</v>
      </c>
      <c r="Q35" s="8" t="s">
        <v>83</v>
      </c>
      <c r="R35" s="8" t="s">
        <v>84</v>
      </c>
      <c r="S35" s="8" t="s">
        <v>68</v>
      </c>
      <c r="T35" s="8" t="s">
        <v>85</v>
      </c>
      <c r="U35" s="8">
        <v>28.15</v>
      </c>
      <c r="V35" s="8">
        <v>15.160000000000004</v>
      </c>
      <c r="W35" s="8">
        <v>8.75</v>
      </c>
      <c r="X35" s="8">
        <v>7.5</v>
      </c>
      <c r="Y35" s="8">
        <v>43.31</v>
      </c>
      <c r="Z35" s="8"/>
      <c r="AA35" s="18" t="s">
        <v>217</v>
      </c>
      <c r="AB35" s="8">
        <v>43</v>
      </c>
      <c r="AC35" s="8" t="s">
        <v>77</v>
      </c>
      <c r="AD35" s="8" t="s">
        <v>71</v>
      </c>
      <c r="AE35" s="8"/>
      <c r="AF35" s="8"/>
    </row>
    <row r="36" spans="1:32" x14ac:dyDescent="0.35">
      <c r="A36" s="16"/>
      <c r="B36" s="8" t="s">
        <v>130</v>
      </c>
      <c r="C36" s="8" t="s">
        <v>58</v>
      </c>
      <c r="D36" s="8" t="s">
        <v>131</v>
      </c>
      <c r="E36" s="8" t="s">
        <v>131</v>
      </c>
      <c r="F36" s="8">
        <v>15</v>
      </c>
      <c r="G36" s="8" t="s">
        <v>132</v>
      </c>
      <c r="H36" s="8" t="s">
        <v>61</v>
      </c>
      <c r="I36" s="8">
        <v>3</v>
      </c>
      <c r="J36" s="8" t="s">
        <v>94</v>
      </c>
      <c r="K36" s="17">
        <v>498</v>
      </c>
      <c r="L36" s="8">
        <v>99076382</v>
      </c>
      <c r="M36" s="17">
        <v>10915</v>
      </c>
      <c r="N36" s="8" t="s">
        <v>81</v>
      </c>
      <c r="O36" s="8" t="s">
        <v>64</v>
      </c>
      <c r="P36" s="8" t="s">
        <v>82</v>
      </c>
      <c r="Q36" s="8" t="s">
        <v>83</v>
      </c>
      <c r="R36" s="8" t="s">
        <v>84</v>
      </c>
      <c r="S36" s="8" t="s">
        <v>68</v>
      </c>
      <c r="T36" s="8" t="s">
        <v>85</v>
      </c>
      <c r="U36" s="8">
        <v>33.06</v>
      </c>
      <c r="V36" s="8">
        <v>18.79</v>
      </c>
      <c r="W36" s="8">
        <v>8.75</v>
      </c>
      <c r="X36" s="8">
        <v>7.5</v>
      </c>
      <c r="Y36" s="8">
        <v>51.85</v>
      </c>
      <c r="Z36" s="8"/>
      <c r="AA36" s="18" t="s">
        <v>217</v>
      </c>
      <c r="AB36" s="8">
        <v>43</v>
      </c>
      <c r="AC36" s="8" t="s">
        <v>77</v>
      </c>
      <c r="AD36" s="8" t="s">
        <v>70</v>
      </c>
      <c r="AE36" s="8"/>
      <c r="AF36" s="17"/>
    </row>
    <row r="37" spans="1:32" x14ac:dyDescent="0.35">
      <c r="A37" s="16"/>
      <c r="B37" s="8" t="s">
        <v>133</v>
      </c>
      <c r="C37" s="8" t="s">
        <v>58</v>
      </c>
      <c r="D37" s="8" t="s">
        <v>131</v>
      </c>
      <c r="E37" s="8" t="s">
        <v>131</v>
      </c>
      <c r="F37" s="8">
        <v>15</v>
      </c>
      <c r="G37" s="8" t="s">
        <v>132</v>
      </c>
      <c r="H37" s="8" t="s">
        <v>61</v>
      </c>
      <c r="I37" s="8">
        <v>3</v>
      </c>
      <c r="J37" s="8" t="s">
        <v>94</v>
      </c>
      <c r="K37" s="17">
        <v>498</v>
      </c>
      <c r="L37" s="8">
        <v>99076379</v>
      </c>
      <c r="M37" s="17">
        <v>10520</v>
      </c>
      <c r="N37" s="8" t="s">
        <v>81</v>
      </c>
      <c r="O37" s="8" t="s">
        <v>64</v>
      </c>
      <c r="P37" s="8" t="s">
        <v>82</v>
      </c>
      <c r="Q37" s="8" t="s">
        <v>83</v>
      </c>
      <c r="R37" s="8" t="s">
        <v>84</v>
      </c>
      <c r="S37" s="8" t="s">
        <v>68</v>
      </c>
      <c r="T37" s="8" t="s">
        <v>85</v>
      </c>
      <c r="U37" s="8">
        <v>33.06</v>
      </c>
      <c r="V37" s="8">
        <v>18.79</v>
      </c>
      <c r="W37" s="8">
        <v>8.75</v>
      </c>
      <c r="X37" s="8">
        <v>7.5</v>
      </c>
      <c r="Y37" s="8">
        <v>51.85</v>
      </c>
      <c r="Z37" s="8"/>
      <c r="AA37" s="18" t="s">
        <v>217</v>
      </c>
      <c r="AB37" s="8">
        <v>43</v>
      </c>
      <c r="AC37" s="8" t="s">
        <v>77</v>
      </c>
      <c r="AD37" s="8" t="s">
        <v>71</v>
      </c>
      <c r="AE37" s="8"/>
      <c r="AF37" s="17"/>
    </row>
    <row r="38" spans="1:32" x14ac:dyDescent="0.35">
      <c r="A38" s="16"/>
      <c r="B38" s="8" t="s">
        <v>134</v>
      </c>
      <c r="C38" s="8" t="s">
        <v>58</v>
      </c>
      <c r="D38" s="8" t="s">
        <v>135</v>
      </c>
      <c r="E38" s="8" t="s">
        <v>135</v>
      </c>
      <c r="F38" s="8">
        <v>15</v>
      </c>
      <c r="G38" s="8" t="s">
        <v>132</v>
      </c>
      <c r="H38" s="8" t="s">
        <v>61</v>
      </c>
      <c r="I38" s="8">
        <v>3</v>
      </c>
      <c r="J38" s="8" t="s">
        <v>94</v>
      </c>
      <c r="K38" s="17">
        <v>513</v>
      </c>
      <c r="L38" s="8">
        <v>99076383</v>
      </c>
      <c r="M38" s="17">
        <v>11607</v>
      </c>
      <c r="N38" s="8" t="s">
        <v>81</v>
      </c>
      <c r="O38" s="8" t="s">
        <v>64</v>
      </c>
      <c r="P38" s="8" t="s">
        <v>82</v>
      </c>
      <c r="Q38" s="8" t="s">
        <v>83</v>
      </c>
      <c r="R38" s="8" t="s">
        <v>84</v>
      </c>
      <c r="S38" s="8" t="s">
        <v>68</v>
      </c>
      <c r="T38" s="8" t="s">
        <v>85</v>
      </c>
      <c r="U38" s="8">
        <v>37.799999999999997</v>
      </c>
      <c r="V38" s="8">
        <v>18.78</v>
      </c>
      <c r="W38" s="8">
        <v>8.75</v>
      </c>
      <c r="X38" s="8">
        <v>7.5</v>
      </c>
      <c r="Y38" s="8">
        <v>56.58</v>
      </c>
      <c r="Z38" s="8"/>
      <c r="AA38" s="18" t="s">
        <v>217</v>
      </c>
      <c r="AB38" s="8">
        <v>43</v>
      </c>
      <c r="AC38" s="8" t="s">
        <v>136</v>
      </c>
      <c r="AD38" s="8" t="s">
        <v>70</v>
      </c>
      <c r="AE38" s="8"/>
      <c r="AF38" s="17"/>
    </row>
    <row r="39" spans="1:32" x14ac:dyDescent="0.35">
      <c r="A39" s="16"/>
      <c r="B39" s="8" t="s">
        <v>137</v>
      </c>
      <c r="C39" s="8" t="s">
        <v>58</v>
      </c>
      <c r="D39" s="8" t="s">
        <v>135</v>
      </c>
      <c r="E39" s="8" t="s">
        <v>135</v>
      </c>
      <c r="F39" s="8">
        <v>15</v>
      </c>
      <c r="G39" s="8" t="s">
        <v>132</v>
      </c>
      <c r="H39" s="8" t="s">
        <v>61</v>
      </c>
      <c r="I39" s="8">
        <v>3</v>
      </c>
      <c r="J39" s="8" t="s">
        <v>94</v>
      </c>
      <c r="K39" s="17">
        <v>513</v>
      </c>
      <c r="L39" s="8">
        <v>99076380</v>
      </c>
      <c r="M39" s="17">
        <v>11212</v>
      </c>
      <c r="N39" s="8" t="s">
        <v>81</v>
      </c>
      <c r="O39" s="8" t="s">
        <v>64</v>
      </c>
      <c r="P39" s="8" t="s">
        <v>82</v>
      </c>
      <c r="Q39" s="8" t="s">
        <v>83</v>
      </c>
      <c r="R39" s="8" t="s">
        <v>84</v>
      </c>
      <c r="S39" s="8" t="s">
        <v>68</v>
      </c>
      <c r="T39" s="8" t="s">
        <v>85</v>
      </c>
      <c r="U39" s="8">
        <v>37.799999999999997</v>
      </c>
      <c r="V39" s="8">
        <v>18.78</v>
      </c>
      <c r="W39" s="8">
        <v>8.75</v>
      </c>
      <c r="X39" s="8">
        <v>7.5</v>
      </c>
      <c r="Y39" s="8">
        <v>56.58</v>
      </c>
      <c r="Z39" s="8"/>
      <c r="AA39" s="18" t="s">
        <v>217</v>
      </c>
      <c r="AB39" s="8">
        <v>43</v>
      </c>
      <c r="AC39" s="8" t="s">
        <v>136</v>
      </c>
      <c r="AD39" s="8" t="s">
        <v>71</v>
      </c>
      <c r="AE39" s="8"/>
      <c r="AF39" s="17"/>
    </row>
    <row r="40" spans="1:32" x14ac:dyDescent="0.35">
      <c r="A40" s="16"/>
      <c r="B40" s="8" t="s">
        <v>138</v>
      </c>
      <c r="C40" s="8" t="s">
        <v>58</v>
      </c>
      <c r="D40" s="8" t="s">
        <v>139</v>
      </c>
      <c r="E40" s="8" t="s">
        <v>139</v>
      </c>
      <c r="F40" s="8">
        <v>2</v>
      </c>
      <c r="G40" s="8" t="s">
        <v>80</v>
      </c>
      <c r="H40" s="8" t="s">
        <v>61</v>
      </c>
      <c r="I40" s="8">
        <v>1</v>
      </c>
      <c r="J40" s="8" t="s">
        <v>62</v>
      </c>
      <c r="K40" s="17">
        <v>111</v>
      </c>
      <c r="L40" s="8">
        <v>99341011</v>
      </c>
      <c r="M40" s="17">
        <v>5133</v>
      </c>
      <c r="N40" s="8" t="s">
        <v>140</v>
      </c>
      <c r="O40" s="8" t="s">
        <v>64</v>
      </c>
      <c r="P40" s="8" t="s">
        <v>82</v>
      </c>
      <c r="Q40" s="8" t="s">
        <v>83</v>
      </c>
      <c r="R40" s="8" t="s">
        <v>84</v>
      </c>
      <c r="S40" s="8" t="s">
        <v>68</v>
      </c>
      <c r="T40" s="8" t="s">
        <v>85</v>
      </c>
      <c r="U40" s="8">
        <v>16.46</v>
      </c>
      <c r="V40" s="8">
        <v>9.25</v>
      </c>
      <c r="W40" s="8">
        <v>6.22</v>
      </c>
      <c r="X40" s="8">
        <v>4.8</v>
      </c>
      <c r="Y40" s="8">
        <v>25.71</v>
      </c>
      <c r="Z40" s="8"/>
      <c r="AA40" s="18" t="s">
        <v>217</v>
      </c>
      <c r="AB40" s="8">
        <v>47</v>
      </c>
      <c r="AC40" s="8" t="s">
        <v>69</v>
      </c>
      <c r="AD40" s="8" t="s">
        <v>70</v>
      </c>
      <c r="AE40" s="8"/>
      <c r="AF40" s="17"/>
    </row>
    <row r="41" spans="1:32" x14ac:dyDescent="0.35">
      <c r="A41" s="16"/>
      <c r="B41" s="8" t="s">
        <v>141</v>
      </c>
      <c r="C41" s="8" t="s">
        <v>58</v>
      </c>
      <c r="D41" s="8" t="s">
        <v>139</v>
      </c>
      <c r="E41" s="8" t="s">
        <v>139</v>
      </c>
      <c r="F41" s="8">
        <v>2</v>
      </c>
      <c r="G41" s="8" t="s">
        <v>80</v>
      </c>
      <c r="H41" s="8" t="s">
        <v>61</v>
      </c>
      <c r="I41" s="8">
        <v>1</v>
      </c>
      <c r="J41" s="8" t="s">
        <v>62</v>
      </c>
      <c r="K41" s="17">
        <v>111</v>
      </c>
      <c r="L41" s="8">
        <v>99341012</v>
      </c>
      <c r="M41" s="17">
        <v>4738</v>
      </c>
      <c r="N41" s="8" t="s">
        <v>140</v>
      </c>
      <c r="O41" s="8" t="s">
        <v>64</v>
      </c>
      <c r="P41" s="8" t="s">
        <v>82</v>
      </c>
      <c r="Q41" s="8" t="s">
        <v>83</v>
      </c>
      <c r="R41" s="8" t="s">
        <v>84</v>
      </c>
      <c r="S41" s="8" t="s">
        <v>68</v>
      </c>
      <c r="T41" s="8" t="s">
        <v>85</v>
      </c>
      <c r="U41" s="8">
        <v>16.46</v>
      </c>
      <c r="V41" s="8">
        <v>9.25</v>
      </c>
      <c r="W41" s="8">
        <v>6.22</v>
      </c>
      <c r="X41" s="8">
        <v>4.8</v>
      </c>
      <c r="Y41" s="8">
        <v>25.71</v>
      </c>
      <c r="Z41" s="8"/>
      <c r="AA41" s="18" t="s">
        <v>217</v>
      </c>
      <c r="AB41" s="8">
        <v>47</v>
      </c>
      <c r="AC41" s="8" t="s">
        <v>69</v>
      </c>
      <c r="AD41" s="8" t="s">
        <v>71</v>
      </c>
      <c r="AE41" s="8"/>
      <c r="AF41" s="17"/>
    </row>
    <row r="42" spans="1:32" x14ac:dyDescent="0.35">
      <c r="A42" s="16"/>
      <c r="B42" s="8" t="s">
        <v>142</v>
      </c>
      <c r="C42" s="8" t="s">
        <v>58</v>
      </c>
      <c r="D42" s="8" t="s">
        <v>139</v>
      </c>
      <c r="E42" s="8" t="s">
        <v>139</v>
      </c>
      <c r="F42" s="8">
        <v>2</v>
      </c>
      <c r="G42" s="8" t="s">
        <v>80</v>
      </c>
      <c r="H42" s="8" t="s">
        <v>61</v>
      </c>
      <c r="I42" s="8">
        <v>3</v>
      </c>
      <c r="J42" s="8" t="s">
        <v>91</v>
      </c>
      <c r="K42" s="17">
        <v>135</v>
      </c>
      <c r="L42" s="8">
        <v>96705126</v>
      </c>
      <c r="M42" s="17">
        <v>5323</v>
      </c>
      <c r="N42" s="8" t="s">
        <v>140</v>
      </c>
      <c r="O42" s="8" t="s">
        <v>64</v>
      </c>
      <c r="P42" s="8" t="s">
        <v>82</v>
      </c>
      <c r="Q42" s="8" t="s">
        <v>83</v>
      </c>
      <c r="R42" s="8" t="s">
        <v>84</v>
      </c>
      <c r="S42" s="8" t="s">
        <v>68</v>
      </c>
      <c r="T42" s="8" t="s">
        <v>85</v>
      </c>
      <c r="U42" s="8">
        <v>16.46</v>
      </c>
      <c r="V42" s="8">
        <v>12.95</v>
      </c>
      <c r="W42" s="8">
        <v>7.88</v>
      </c>
      <c r="X42" s="8">
        <v>6.63</v>
      </c>
      <c r="Y42" s="8">
        <v>29.41</v>
      </c>
      <c r="Z42" s="8"/>
      <c r="AA42" s="18" t="s">
        <v>217</v>
      </c>
      <c r="AB42" s="8">
        <v>47</v>
      </c>
      <c r="AC42" s="8" t="s">
        <v>69</v>
      </c>
      <c r="AD42" s="8" t="s">
        <v>70</v>
      </c>
      <c r="AE42" s="8"/>
      <c r="AF42" s="17"/>
    </row>
    <row r="43" spans="1:32" x14ac:dyDescent="0.35">
      <c r="A43" s="16"/>
      <c r="B43" s="8" t="s">
        <v>143</v>
      </c>
      <c r="C43" s="8" t="s">
        <v>58</v>
      </c>
      <c r="D43" s="8" t="s">
        <v>139</v>
      </c>
      <c r="E43" s="8" t="s">
        <v>139</v>
      </c>
      <c r="F43" s="8">
        <v>2</v>
      </c>
      <c r="G43" s="8" t="s">
        <v>80</v>
      </c>
      <c r="H43" s="8" t="s">
        <v>61</v>
      </c>
      <c r="I43" s="8">
        <v>3</v>
      </c>
      <c r="J43" s="8" t="s">
        <v>91</v>
      </c>
      <c r="K43" s="17">
        <v>135</v>
      </c>
      <c r="L43" s="8">
        <v>96705156</v>
      </c>
      <c r="M43" s="17">
        <v>4928</v>
      </c>
      <c r="N43" s="8" t="s">
        <v>140</v>
      </c>
      <c r="O43" s="8" t="s">
        <v>64</v>
      </c>
      <c r="P43" s="8" t="s">
        <v>82</v>
      </c>
      <c r="Q43" s="8" t="s">
        <v>83</v>
      </c>
      <c r="R43" s="8" t="s">
        <v>84</v>
      </c>
      <c r="S43" s="8" t="s">
        <v>68</v>
      </c>
      <c r="T43" s="8" t="s">
        <v>85</v>
      </c>
      <c r="U43" s="8">
        <v>16.46</v>
      </c>
      <c r="V43" s="8">
        <v>12.95</v>
      </c>
      <c r="W43" s="8">
        <v>7.88</v>
      </c>
      <c r="X43" s="8">
        <v>6.63</v>
      </c>
      <c r="Y43" s="8">
        <v>29.41</v>
      </c>
      <c r="Z43" s="8"/>
      <c r="AA43" s="18" t="s">
        <v>217</v>
      </c>
      <c r="AB43" s="8">
        <v>47</v>
      </c>
      <c r="AC43" s="8" t="s">
        <v>69</v>
      </c>
      <c r="AD43" s="8" t="s">
        <v>71</v>
      </c>
      <c r="AE43" s="8"/>
      <c r="AF43" s="17"/>
    </row>
    <row r="44" spans="1:32" x14ac:dyDescent="0.35">
      <c r="A44" s="16"/>
      <c r="B44" s="8" t="s">
        <v>144</v>
      </c>
      <c r="C44" s="8" t="s">
        <v>58</v>
      </c>
      <c r="D44" s="8" t="s">
        <v>139</v>
      </c>
      <c r="E44" s="8" t="s">
        <v>139</v>
      </c>
      <c r="F44" s="8">
        <v>2</v>
      </c>
      <c r="G44" s="8" t="s">
        <v>80</v>
      </c>
      <c r="H44" s="8" t="s">
        <v>61</v>
      </c>
      <c r="I44" s="8">
        <v>3</v>
      </c>
      <c r="J44" s="8" t="s">
        <v>94</v>
      </c>
      <c r="K44" s="17">
        <v>115</v>
      </c>
      <c r="L44" s="8">
        <v>99341026</v>
      </c>
      <c r="M44" s="17">
        <v>5323</v>
      </c>
      <c r="N44" s="8" t="s">
        <v>140</v>
      </c>
      <c r="O44" s="8" t="s">
        <v>64</v>
      </c>
      <c r="P44" s="8" t="s">
        <v>82</v>
      </c>
      <c r="Q44" s="8" t="s">
        <v>83</v>
      </c>
      <c r="R44" s="8" t="s">
        <v>84</v>
      </c>
      <c r="S44" s="8" t="s">
        <v>68</v>
      </c>
      <c r="T44" s="8" t="s">
        <v>85</v>
      </c>
      <c r="U44" s="8">
        <v>16.46</v>
      </c>
      <c r="V44" s="8">
        <v>10.829999999999998</v>
      </c>
      <c r="W44" s="8">
        <v>6.22</v>
      </c>
      <c r="X44" s="8">
        <v>4.8</v>
      </c>
      <c r="Y44" s="8">
        <v>27.29</v>
      </c>
      <c r="Z44" s="8"/>
      <c r="AA44" s="18" t="s">
        <v>217</v>
      </c>
      <c r="AB44" s="8">
        <v>47</v>
      </c>
      <c r="AC44" s="8" t="s">
        <v>69</v>
      </c>
      <c r="AD44" s="8" t="s">
        <v>70</v>
      </c>
      <c r="AE44" s="8"/>
      <c r="AF44" s="17"/>
    </row>
    <row r="45" spans="1:32" x14ac:dyDescent="0.35">
      <c r="A45" s="16"/>
      <c r="B45" s="8" t="s">
        <v>145</v>
      </c>
      <c r="C45" s="8" t="s">
        <v>58</v>
      </c>
      <c r="D45" s="8" t="s">
        <v>139</v>
      </c>
      <c r="E45" s="8" t="s">
        <v>139</v>
      </c>
      <c r="F45" s="8">
        <v>2</v>
      </c>
      <c r="G45" s="8" t="s">
        <v>80</v>
      </c>
      <c r="H45" s="8" t="s">
        <v>61</v>
      </c>
      <c r="I45" s="8">
        <v>3</v>
      </c>
      <c r="J45" s="8" t="s">
        <v>94</v>
      </c>
      <c r="K45" s="17">
        <v>115</v>
      </c>
      <c r="L45" s="8">
        <v>99341027</v>
      </c>
      <c r="M45" s="17">
        <v>4928</v>
      </c>
      <c r="N45" s="8" t="s">
        <v>140</v>
      </c>
      <c r="O45" s="8" t="s">
        <v>64</v>
      </c>
      <c r="P45" s="8" t="s">
        <v>82</v>
      </c>
      <c r="Q45" s="8" t="s">
        <v>83</v>
      </c>
      <c r="R45" s="8" t="s">
        <v>84</v>
      </c>
      <c r="S45" s="8" t="s">
        <v>68</v>
      </c>
      <c r="T45" s="8" t="s">
        <v>85</v>
      </c>
      <c r="U45" s="8">
        <v>16.46</v>
      </c>
      <c r="V45" s="8">
        <v>10.829999999999998</v>
      </c>
      <c r="W45" s="8">
        <v>6.22</v>
      </c>
      <c r="X45" s="8">
        <v>4.8</v>
      </c>
      <c r="Y45" s="8">
        <v>27.29</v>
      </c>
      <c r="Z45" s="8"/>
      <c r="AA45" s="18" t="s">
        <v>217</v>
      </c>
      <c r="AB45" s="8">
        <v>47</v>
      </c>
      <c r="AC45" s="8" t="s">
        <v>69</v>
      </c>
      <c r="AD45" s="8" t="s">
        <v>71</v>
      </c>
      <c r="AE45" s="8"/>
      <c r="AF45" s="17"/>
    </row>
    <row r="46" spans="1:32" x14ac:dyDescent="0.35">
      <c r="A46" s="16"/>
      <c r="B46" s="8" t="s">
        <v>146</v>
      </c>
      <c r="C46" s="8" t="s">
        <v>58</v>
      </c>
      <c r="D46" s="8" t="s">
        <v>147</v>
      </c>
      <c r="E46" s="8" t="s">
        <v>147</v>
      </c>
      <c r="F46" s="8">
        <v>5</v>
      </c>
      <c r="G46" s="8" t="s">
        <v>106</v>
      </c>
      <c r="H46" s="8" t="s">
        <v>61</v>
      </c>
      <c r="I46" s="8">
        <v>3</v>
      </c>
      <c r="J46" s="8" t="s">
        <v>91</v>
      </c>
      <c r="K46" s="17">
        <v>185</v>
      </c>
      <c r="L46" s="8">
        <v>96705127</v>
      </c>
      <c r="M46" s="17">
        <v>6554</v>
      </c>
      <c r="N46" s="8" t="s">
        <v>140</v>
      </c>
      <c r="O46" s="8" t="s">
        <v>64</v>
      </c>
      <c r="P46" s="8" t="s">
        <v>82</v>
      </c>
      <c r="Q46" s="8" t="s">
        <v>83</v>
      </c>
      <c r="R46" s="8" t="s">
        <v>84</v>
      </c>
      <c r="S46" s="8" t="s">
        <v>68</v>
      </c>
      <c r="T46" s="8" t="s">
        <v>85</v>
      </c>
      <c r="U46" s="8">
        <v>17.2</v>
      </c>
      <c r="V46" s="8">
        <v>15.510000000000002</v>
      </c>
      <c r="W46" s="8">
        <v>8.75</v>
      </c>
      <c r="X46" s="8">
        <v>7.5</v>
      </c>
      <c r="Y46" s="8">
        <v>32.71</v>
      </c>
      <c r="Z46" s="8"/>
      <c r="AA46" s="18" t="s">
        <v>217</v>
      </c>
      <c r="AB46" s="8">
        <v>47</v>
      </c>
      <c r="AC46" s="8" t="s">
        <v>69</v>
      </c>
      <c r="AD46" s="8" t="s">
        <v>70</v>
      </c>
      <c r="AE46" s="8"/>
      <c r="AF46" s="17"/>
    </row>
    <row r="47" spans="1:32" x14ac:dyDescent="0.35">
      <c r="A47" s="16"/>
      <c r="B47" s="8" t="s">
        <v>148</v>
      </c>
      <c r="C47" s="8" t="s">
        <v>58</v>
      </c>
      <c r="D47" s="8" t="s">
        <v>147</v>
      </c>
      <c r="E47" s="8" t="s">
        <v>147</v>
      </c>
      <c r="F47" s="8">
        <v>5</v>
      </c>
      <c r="G47" s="8" t="s">
        <v>106</v>
      </c>
      <c r="H47" s="8" t="s">
        <v>61</v>
      </c>
      <c r="I47" s="8">
        <v>3</v>
      </c>
      <c r="J47" s="8" t="s">
        <v>91</v>
      </c>
      <c r="K47" s="17">
        <v>185</v>
      </c>
      <c r="L47" s="8">
        <v>96705157</v>
      </c>
      <c r="M47" s="17">
        <v>6159</v>
      </c>
      <c r="N47" s="8" t="s">
        <v>140</v>
      </c>
      <c r="O47" s="8" t="s">
        <v>64</v>
      </c>
      <c r="P47" s="8" t="s">
        <v>82</v>
      </c>
      <c r="Q47" s="8" t="s">
        <v>83</v>
      </c>
      <c r="R47" s="8" t="s">
        <v>84</v>
      </c>
      <c r="S47" s="8" t="s">
        <v>68</v>
      </c>
      <c r="T47" s="8" t="s">
        <v>85</v>
      </c>
      <c r="U47" s="8">
        <v>17.2</v>
      </c>
      <c r="V47" s="8">
        <v>15.510000000000002</v>
      </c>
      <c r="W47" s="8">
        <v>8.75</v>
      </c>
      <c r="X47" s="8">
        <v>7.5</v>
      </c>
      <c r="Y47" s="8">
        <v>32.71</v>
      </c>
      <c r="Z47" s="8"/>
      <c r="AA47" s="18" t="s">
        <v>217</v>
      </c>
      <c r="AB47" s="8">
        <v>47</v>
      </c>
      <c r="AC47" s="8" t="s">
        <v>69</v>
      </c>
      <c r="AD47" s="8" t="s">
        <v>71</v>
      </c>
      <c r="AE47" s="8"/>
      <c r="AF47" s="17"/>
    </row>
    <row r="48" spans="1:32" x14ac:dyDescent="0.35">
      <c r="A48" s="16"/>
      <c r="B48" s="8" t="s">
        <v>149</v>
      </c>
      <c r="C48" s="8" t="s">
        <v>58</v>
      </c>
      <c r="D48" s="8" t="s">
        <v>147</v>
      </c>
      <c r="E48" s="8" t="s">
        <v>147</v>
      </c>
      <c r="F48" s="8">
        <v>5</v>
      </c>
      <c r="G48" s="8" t="s">
        <v>106</v>
      </c>
      <c r="H48" s="8" t="s">
        <v>61</v>
      </c>
      <c r="I48" s="8">
        <v>3</v>
      </c>
      <c r="J48" s="8" t="s">
        <v>94</v>
      </c>
      <c r="K48" s="17">
        <v>185</v>
      </c>
      <c r="L48" s="8">
        <v>99076239</v>
      </c>
      <c r="M48" s="17">
        <v>6554</v>
      </c>
      <c r="N48" s="8" t="s">
        <v>140</v>
      </c>
      <c r="O48" s="8" t="s">
        <v>64</v>
      </c>
      <c r="P48" s="8" t="s">
        <v>82</v>
      </c>
      <c r="Q48" s="8" t="s">
        <v>83</v>
      </c>
      <c r="R48" s="8" t="s">
        <v>84</v>
      </c>
      <c r="S48" s="8" t="s">
        <v>68</v>
      </c>
      <c r="T48" s="8" t="s">
        <v>85</v>
      </c>
      <c r="U48" s="8">
        <v>17.2</v>
      </c>
      <c r="V48" s="8">
        <v>15.510000000000002</v>
      </c>
      <c r="W48" s="8">
        <v>8.75</v>
      </c>
      <c r="X48" s="8">
        <v>7.5</v>
      </c>
      <c r="Y48" s="8">
        <v>32.71</v>
      </c>
      <c r="Z48" s="8"/>
      <c r="AA48" s="18" t="s">
        <v>217</v>
      </c>
      <c r="AB48" s="8">
        <v>47</v>
      </c>
      <c r="AC48" s="8" t="s">
        <v>69</v>
      </c>
      <c r="AD48" s="8" t="s">
        <v>70</v>
      </c>
      <c r="AE48" s="8"/>
      <c r="AF48" s="17"/>
    </row>
    <row r="49" spans="1:32" x14ac:dyDescent="0.35">
      <c r="A49" s="16"/>
      <c r="B49" s="8" t="s">
        <v>150</v>
      </c>
      <c r="C49" s="8" t="s">
        <v>58</v>
      </c>
      <c r="D49" s="8" t="s">
        <v>147</v>
      </c>
      <c r="E49" s="8" t="s">
        <v>147</v>
      </c>
      <c r="F49" s="8">
        <v>5</v>
      </c>
      <c r="G49" s="8" t="s">
        <v>106</v>
      </c>
      <c r="H49" s="8" t="s">
        <v>61</v>
      </c>
      <c r="I49" s="8">
        <v>3</v>
      </c>
      <c r="J49" s="8" t="s">
        <v>94</v>
      </c>
      <c r="K49" s="17">
        <v>185</v>
      </c>
      <c r="L49" s="8">
        <v>99076231</v>
      </c>
      <c r="M49" s="17">
        <v>6159</v>
      </c>
      <c r="N49" s="8" t="s">
        <v>140</v>
      </c>
      <c r="O49" s="8" t="s">
        <v>64</v>
      </c>
      <c r="P49" s="8" t="s">
        <v>82</v>
      </c>
      <c r="Q49" s="8" t="s">
        <v>83</v>
      </c>
      <c r="R49" s="8" t="s">
        <v>84</v>
      </c>
      <c r="S49" s="8" t="s">
        <v>68</v>
      </c>
      <c r="T49" s="8" t="s">
        <v>85</v>
      </c>
      <c r="U49" s="8">
        <v>17.2</v>
      </c>
      <c r="V49" s="8">
        <v>15.510000000000002</v>
      </c>
      <c r="W49" s="8">
        <v>8.75</v>
      </c>
      <c r="X49" s="8">
        <v>7.5</v>
      </c>
      <c r="Y49" s="8">
        <v>32.71</v>
      </c>
      <c r="Z49" s="8"/>
      <c r="AA49" s="18" t="s">
        <v>217</v>
      </c>
      <c r="AB49" s="8">
        <v>47</v>
      </c>
      <c r="AC49" s="8" t="s">
        <v>69</v>
      </c>
      <c r="AD49" s="8" t="s">
        <v>71</v>
      </c>
      <c r="AE49" s="8"/>
      <c r="AF49" s="17"/>
    </row>
    <row r="50" spans="1:32" x14ac:dyDescent="0.35">
      <c r="A50" s="16"/>
      <c r="B50" s="8" t="s">
        <v>151</v>
      </c>
      <c r="C50" s="8" t="s">
        <v>58</v>
      </c>
      <c r="D50" s="8" t="s">
        <v>152</v>
      </c>
      <c r="E50" s="8" t="s">
        <v>152</v>
      </c>
      <c r="F50" s="8">
        <v>7.5</v>
      </c>
      <c r="G50" s="8" t="s">
        <v>118</v>
      </c>
      <c r="H50" s="8" t="s">
        <v>61</v>
      </c>
      <c r="I50" s="8">
        <v>3</v>
      </c>
      <c r="J50" s="8" t="s">
        <v>91</v>
      </c>
      <c r="K50" s="17">
        <v>200</v>
      </c>
      <c r="L50" s="8">
        <v>96749316</v>
      </c>
      <c r="M50" s="17">
        <v>7554</v>
      </c>
      <c r="N50" s="8" t="s">
        <v>140</v>
      </c>
      <c r="O50" s="8" t="s">
        <v>64</v>
      </c>
      <c r="P50" s="8" t="s">
        <v>82</v>
      </c>
      <c r="Q50" s="8" t="s">
        <v>83</v>
      </c>
      <c r="R50" s="8" t="s">
        <v>84</v>
      </c>
      <c r="S50" s="8" t="s">
        <v>68</v>
      </c>
      <c r="T50" s="8" t="s">
        <v>85</v>
      </c>
      <c r="U50" s="8">
        <v>19.29</v>
      </c>
      <c r="V50" s="8">
        <v>15.509999999999998</v>
      </c>
      <c r="W50" s="8">
        <v>8.75</v>
      </c>
      <c r="X50" s="8">
        <v>7.5</v>
      </c>
      <c r="Y50" s="8">
        <v>34.799999999999997</v>
      </c>
      <c r="Z50" s="8"/>
      <c r="AA50" s="18" t="s">
        <v>217</v>
      </c>
      <c r="AB50" s="8">
        <v>47</v>
      </c>
      <c r="AC50" s="8" t="s">
        <v>74</v>
      </c>
      <c r="AD50" s="8" t="s">
        <v>70</v>
      </c>
      <c r="AE50" s="8"/>
      <c r="AF50" s="17"/>
    </row>
    <row r="51" spans="1:32" x14ac:dyDescent="0.35">
      <c r="A51" s="16"/>
      <c r="B51" s="8" t="s">
        <v>153</v>
      </c>
      <c r="C51" s="8" t="s">
        <v>58</v>
      </c>
      <c r="D51" s="8" t="s">
        <v>152</v>
      </c>
      <c r="E51" s="8" t="s">
        <v>152</v>
      </c>
      <c r="F51" s="8">
        <v>7.5</v>
      </c>
      <c r="G51" s="8" t="s">
        <v>118</v>
      </c>
      <c r="H51" s="8" t="s">
        <v>61</v>
      </c>
      <c r="I51" s="8">
        <v>3</v>
      </c>
      <c r="J51" s="8" t="s">
        <v>91</v>
      </c>
      <c r="K51" s="17">
        <v>200</v>
      </c>
      <c r="L51" s="8">
        <v>96749317</v>
      </c>
      <c r="M51" s="17">
        <v>7159</v>
      </c>
      <c r="N51" s="8" t="s">
        <v>140</v>
      </c>
      <c r="O51" s="8" t="s">
        <v>64</v>
      </c>
      <c r="P51" s="8" t="s">
        <v>82</v>
      </c>
      <c r="Q51" s="8" t="s">
        <v>83</v>
      </c>
      <c r="R51" s="8" t="s">
        <v>84</v>
      </c>
      <c r="S51" s="8" t="s">
        <v>68</v>
      </c>
      <c r="T51" s="8" t="s">
        <v>85</v>
      </c>
      <c r="U51" s="8">
        <v>19.29</v>
      </c>
      <c r="V51" s="8">
        <v>15.509999999999998</v>
      </c>
      <c r="W51" s="8">
        <v>8.75</v>
      </c>
      <c r="X51" s="8">
        <v>7.5</v>
      </c>
      <c r="Y51" s="8">
        <v>34.799999999999997</v>
      </c>
      <c r="Z51" s="8"/>
      <c r="AA51" s="18" t="s">
        <v>217</v>
      </c>
      <c r="AB51" s="8">
        <v>47</v>
      </c>
      <c r="AC51" s="8" t="s">
        <v>74</v>
      </c>
      <c r="AD51" s="8" t="s">
        <v>71</v>
      </c>
      <c r="AE51" s="8"/>
      <c r="AF51" s="17"/>
    </row>
    <row r="52" spans="1:32" x14ac:dyDescent="0.35">
      <c r="A52" s="16"/>
      <c r="B52" s="8" t="s">
        <v>154</v>
      </c>
      <c r="C52" s="8" t="s">
        <v>58</v>
      </c>
      <c r="D52" s="8" t="s">
        <v>155</v>
      </c>
      <c r="E52" s="8" t="s">
        <v>155</v>
      </c>
      <c r="F52" s="8">
        <v>7.5</v>
      </c>
      <c r="G52" s="8" t="s">
        <v>118</v>
      </c>
      <c r="H52" s="8" t="s">
        <v>61</v>
      </c>
      <c r="I52" s="8">
        <v>3</v>
      </c>
      <c r="J52" s="8" t="s">
        <v>91</v>
      </c>
      <c r="K52" s="17">
        <v>221</v>
      </c>
      <c r="L52" s="8">
        <v>96705130</v>
      </c>
      <c r="M52" s="17">
        <v>7776</v>
      </c>
      <c r="N52" s="8" t="s">
        <v>140</v>
      </c>
      <c r="O52" s="8" t="s">
        <v>64</v>
      </c>
      <c r="P52" s="8" t="s">
        <v>82</v>
      </c>
      <c r="Q52" s="8" t="s">
        <v>83</v>
      </c>
      <c r="R52" s="8" t="s">
        <v>84</v>
      </c>
      <c r="S52" s="8" t="s">
        <v>68</v>
      </c>
      <c r="T52" s="8" t="s">
        <v>85</v>
      </c>
      <c r="U52" s="8">
        <v>21.06</v>
      </c>
      <c r="V52" s="8">
        <v>15.510000000000002</v>
      </c>
      <c r="W52" s="8">
        <v>8.75</v>
      </c>
      <c r="X52" s="8">
        <v>7.5</v>
      </c>
      <c r="Y52" s="8">
        <v>36.57</v>
      </c>
      <c r="Z52" s="8"/>
      <c r="AA52" s="18" t="s">
        <v>217</v>
      </c>
      <c r="AB52" s="8">
        <v>47</v>
      </c>
      <c r="AC52" s="8" t="s">
        <v>74</v>
      </c>
      <c r="AD52" s="8" t="s">
        <v>70</v>
      </c>
      <c r="AE52" s="8"/>
      <c r="AF52" s="17"/>
    </row>
    <row r="53" spans="1:32" x14ac:dyDescent="0.35">
      <c r="A53" s="16"/>
      <c r="B53" s="8" t="s">
        <v>156</v>
      </c>
      <c r="C53" s="8" t="s">
        <v>58</v>
      </c>
      <c r="D53" s="8" t="s">
        <v>155</v>
      </c>
      <c r="E53" s="8" t="s">
        <v>155</v>
      </c>
      <c r="F53" s="8">
        <v>7.5</v>
      </c>
      <c r="G53" s="8" t="s">
        <v>118</v>
      </c>
      <c r="H53" s="8" t="s">
        <v>61</v>
      </c>
      <c r="I53" s="8">
        <v>3</v>
      </c>
      <c r="J53" s="8" t="s">
        <v>91</v>
      </c>
      <c r="K53" s="17">
        <v>221</v>
      </c>
      <c r="L53" s="8">
        <v>96705160</v>
      </c>
      <c r="M53" s="17">
        <v>7381</v>
      </c>
      <c r="N53" s="8" t="s">
        <v>140</v>
      </c>
      <c r="O53" s="8" t="s">
        <v>64</v>
      </c>
      <c r="P53" s="8" t="s">
        <v>82</v>
      </c>
      <c r="Q53" s="8" t="s">
        <v>83</v>
      </c>
      <c r="R53" s="8" t="s">
        <v>84</v>
      </c>
      <c r="S53" s="8" t="s">
        <v>68</v>
      </c>
      <c r="T53" s="8" t="s">
        <v>85</v>
      </c>
      <c r="U53" s="8">
        <v>21.06</v>
      </c>
      <c r="V53" s="8">
        <v>15.510000000000002</v>
      </c>
      <c r="W53" s="8">
        <v>8.75</v>
      </c>
      <c r="X53" s="8">
        <v>7.5</v>
      </c>
      <c r="Y53" s="8">
        <v>36.57</v>
      </c>
      <c r="Z53" s="8"/>
      <c r="AA53" s="18" t="s">
        <v>217</v>
      </c>
      <c r="AB53" s="8">
        <v>47</v>
      </c>
      <c r="AC53" s="8" t="s">
        <v>74</v>
      </c>
      <c r="AD53" s="8" t="s">
        <v>71</v>
      </c>
      <c r="AE53" s="8"/>
      <c r="AF53" s="17"/>
    </row>
    <row r="54" spans="1:32" x14ac:dyDescent="0.35">
      <c r="A54" s="16"/>
      <c r="B54" s="8" t="s">
        <v>157</v>
      </c>
      <c r="C54" s="8" t="s">
        <v>58</v>
      </c>
      <c r="D54" s="8" t="s">
        <v>155</v>
      </c>
      <c r="E54" s="8" t="s">
        <v>155</v>
      </c>
      <c r="F54" s="8">
        <v>7.5</v>
      </c>
      <c r="G54" s="8" t="s">
        <v>118</v>
      </c>
      <c r="H54" s="8" t="s">
        <v>61</v>
      </c>
      <c r="I54" s="8">
        <v>3</v>
      </c>
      <c r="J54" s="8" t="s">
        <v>94</v>
      </c>
      <c r="K54" s="17">
        <v>221</v>
      </c>
      <c r="L54" s="8">
        <v>99076241</v>
      </c>
      <c r="M54" s="17">
        <v>7776</v>
      </c>
      <c r="N54" s="8" t="s">
        <v>140</v>
      </c>
      <c r="O54" s="8" t="s">
        <v>64</v>
      </c>
      <c r="P54" s="8" t="s">
        <v>82</v>
      </c>
      <c r="Q54" s="8" t="s">
        <v>83</v>
      </c>
      <c r="R54" s="8" t="s">
        <v>84</v>
      </c>
      <c r="S54" s="8" t="s">
        <v>68</v>
      </c>
      <c r="T54" s="8" t="s">
        <v>85</v>
      </c>
      <c r="U54" s="8">
        <v>21.06</v>
      </c>
      <c r="V54" s="8">
        <v>15.510000000000002</v>
      </c>
      <c r="W54" s="8">
        <v>8.75</v>
      </c>
      <c r="X54" s="8">
        <v>7.5</v>
      </c>
      <c r="Y54" s="8">
        <v>36.57</v>
      </c>
      <c r="Z54" s="8"/>
      <c r="AA54" s="18" t="s">
        <v>217</v>
      </c>
      <c r="AB54" s="8">
        <v>47</v>
      </c>
      <c r="AC54" s="8" t="s">
        <v>74</v>
      </c>
      <c r="AD54" s="8" t="s">
        <v>70</v>
      </c>
      <c r="AE54" s="8"/>
      <c r="AF54" s="17"/>
    </row>
    <row r="55" spans="1:32" x14ac:dyDescent="0.35">
      <c r="A55" s="16"/>
      <c r="B55" s="8" t="s">
        <v>158</v>
      </c>
      <c r="C55" s="8" t="s">
        <v>58</v>
      </c>
      <c r="D55" s="8" t="s">
        <v>155</v>
      </c>
      <c r="E55" s="8" t="s">
        <v>155</v>
      </c>
      <c r="F55" s="8">
        <v>7.5</v>
      </c>
      <c r="G55" s="8" t="s">
        <v>118</v>
      </c>
      <c r="H55" s="8" t="s">
        <v>61</v>
      </c>
      <c r="I55" s="8">
        <v>3</v>
      </c>
      <c r="J55" s="8" t="s">
        <v>94</v>
      </c>
      <c r="K55" s="17">
        <v>221</v>
      </c>
      <c r="L55" s="8">
        <v>99076233</v>
      </c>
      <c r="M55" s="17">
        <v>7381</v>
      </c>
      <c r="N55" s="8" t="s">
        <v>140</v>
      </c>
      <c r="O55" s="8" t="s">
        <v>64</v>
      </c>
      <c r="P55" s="8" t="s">
        <v>82</v>
      </c>
      <c r="Q55" s="8" t="s">
        <v>83</v>
      </c>
      <c r="R55" s="8" t="s">
        <v>84</v>
      </c>
      <c r="S55" s="8" t="s">
        <v>68</v>
      </c>
      <c r="T55" s="8" t="s">
        <v>85</v>
      </c>
      <c r="U55" s="8">
        <v>21.06</v>
      </c>
      <c r="V55" s="8">
        <v>15.510000000000002</v>
      </c>
      <c r="W55" s="8">
        <v>8.75</v>
      </c>
      <c r="X55" s="8">
        <v>7.5</v>
      </c>
      <c r="Y55" s="8">
        <v>36.57</v>
      </c>
      <c r="Z55" s="8"/>
      <c r="AA55" s="18" t="s">
        <v>217</v>
      </c>
      <c r="AB55" s="8">
        <v>47</v>
      </c>
      <c r="AC55" s="8" t="s">
        <v>74</v>
      </c>
      <c r="AD55" s="8" t="s">
        <v>71</v>
      </c>
      <c r="AE55" s="8"/>
      <c r="AF55" s="17"/>
    </row>
    <row r="56" spans="1:32" x14ac:dyDescent="0.35">
      <c r="A56" s="16"/>
      <c r="B56" s="8" t="s">
        <v>159</v>
      </c>
      <c r="C56" s="8" t="s">
        <v>58</v>
      </c>
      <c r="D56" s="8" t="s">
        <v>160</v>
      </c>
      <c r="E56" s="8" t="s">
        <v>160</v>
      </c>
      <c r="F56" s="8">
        <v>10</v>
      </c>
      <c r="G56" s="8" t="s">
        <v>118</v>
      </c>
      <c r="H56" s="8" t="s">
        <v>61</v>
      </c>
      <c r="I56" s="8">
        <v>3</v>
      </c>
      <c r="J56" s="8" t="s">
        <v>94</v>
      </c>
      <c r="K56" s="17">
        <v>232</v>
      </c>
      <c r="L56" s="8">
        <v>99076242</v>
      </c>
      <c r="M56" s="17">
        <v>8415</v>
      </c>
      <c r="N56" s="8" t="s">
        <v>140</v>
      </c>
      <c r="O56" s="8" t="s">
        <v>64</v>
      </c>
      <c r="P56" s="8" t="s">
        <v>82</v>
      </c>
      <c r="Q56" s="8" t="s">
        <v>83</v>
      </c>
      <c r="R56" s="8" t="s">
        <v>84</v>
      </c>
      <c r="S56" s="8" t="s">
        <v>68</v>
      </c>
      <c r="T56" s="8" t="s">
        <v>85</v>
      </c>
      <c r="U56" s="8">
        <v>22.83</v>
      </c>
      <c r="V56" s="8">
        <v>15.159999999999997</v>
      </c>
      <c r="W56" s="8">
        <v>8.75</v>
      </c>
      <c r="X56" s="8">
        <v>7.5</v>
      </c>
      <c r="Y56" s="8">
        <v>37.989999999999995</v>
      </c>
      <c r="Z56" s="8"/>
      <c r="AA56" s="18" t="s">
        <v>217</v>
      </c>
      <c r="AB56" s="8">
        <v>47</v>
      </c>
      <c r="AC56" s="8" t="s">
        <v>74</v>
      </c>
      <c r="AD56" s="8" t="s">
        <v>70</v>
      </c>
      <c r="AE56" s="8"/>
      <c r="AF56" s="17"/>
    </row>
    <row r="57" spans="1:32" x14ac:dyDescent="0.35">
      <c r="A57" s="16"/>
      <c r="B57" s="8" t="s">
        <v>161</v>
      </c>
      <c r="C57" s="8" t="s">
        <v>58</v>
      </c>
      <c r="D57" s="8" t="s">
        <v>160</v>
      </c>
      <c r="E57" s="8" t="s">
        <v>160</v>
      </c>
      <c r="F57" s="8">
        <v>10</v>
      </c>
      <c r="G57" s="8" t="s">
        <v>118</v>
      </c>
      <c r="H57" s="8" t="s">
        <v>61</v>
      </c>
      <c r="I57" s="8">
        <v>3</v>
      </c>
      <c r="J57" s="8" t="s">
        <v>94</v>
      </c>
      <c r="K57" s="17">
        <v>232</v>
      </c>
      <c r="L57" s="8">
        <v>99076235</v>
      </c>
      <c r="M57" s="17">
        <v>8020</v>
      </c>
      <c r="N57" s="8" t="s">
        <v>140</v>
      </c>
      <c r="O57" s="8" t="s">
        <v>64</v>
      </c>
      <c r="P57" s="8" t="s">
        <v>82</v>
      </c>
      <c r="Q57" s="8" t="s">
        <v>83</v>
      </c>
      <c r="R57" s="8" t="s">
        <v>84</v>
      </c>
      <c r="S57" s="8" t="s">
        <v>68</v>
      </c>
      <c r="T57" s="8" t="s">
        <v>85</v>
      </c>
      <c r="U57" s="8">
        <v>22.83</v>
      </c>
      <c r="V57" s="8">
        <v>15.159999999999997</v>
      </c>
      <c r="W57" s="8">
        <v>8.75</v>
      </c>
      <c r="X57" s="8">
        <v>7.5</v>
      </c>
      <c r="Y57" s="8">
        <v>37.989999999999995</v>
      </c>
      <c r="Z57" s="8"/>
      <c r="AA57" s="18" t="s">
        <v>217</v>
      </c>
      <c r="AB57" s="8">
        <v>47</v>
      </c>
      <c r="AC57" s="8" t="s">
        <v>74</v>
      </c>
      <c r="AD57" s="8" t="s">
        <v>71</v>
      </c>
      <c r="AE57" s="8"/>
      <c r="AF57" s="17"/>
    </row>
    <row r="58" spans="1:32" x14ac:dyDescent="0.35">
      <c r="A58" s="16"/>
      <c r="B58" s="8" t="s">
        <v>162</v>
      </c>
      <c r="C58" s="8" t="s">
        <v>58</v>
      </c>
      <c r="D58" s="8" t="s">
        <v>163</v>
      </c>
      <c r="E58" s="8" t="s">
        <v>163</v>
      </c>
      <c r="F58" s="8">
        <v>15</v>
      </c>
      <c r="G58" s="8" t="s">
        <v>132</v>
      </c>
      <c r="H58" s="8" t="s">
        <v>61</v>
      </c>
      <c r="I58" s="8">
        <v>3</v>
      </c>
      <c r="J58" s="8" t="s">
        <v>94</v>
      </c>
      <c r="K58" s="17">
        <v>478</v>
      </c>
      <c r="L58" s="8">
        <v>99076405</v>
      </c>
      <c r="M58" s="17">
        <v>9843</v>
      </c>
      <c r="N58" s="8" t="s">
        <v>140</v>
      </c>
      <c r="O58" s="8" t="s">
        <v>64</v>
      </c>
      <c r="P58" s="8" t="s">
        <v>82</v>
      </c>
      <c r="Q58" s="8" t="s">
        <v>83</v>
      </c>
      <c r="R58" s="8" t="s">
        <v>84</v>
      </c>
      <c r="S58" s="8" t="s">
        <v>68</v>
      </c>
      <c r="T58" s="8" t="s">
        <v>85</v>
      </c>
      <c r="U58" s="8">
        <v>27.17</v>
      </c>
      <c r="V58" s="8">
        <v>18.78</v>
      </c>
      <c r="W58" s="8">
        <v>13.39</v>
      </c>
      <c r="X58" s="8">
        <v>12.13</v>
      </c>
      <c r="Y58" s="8">
        <v>45.95</v>
      </c>
      <c r="Z58" s="8"/>
      <c r="AA58" s="18" t="s">
        <v>217</v>
      </c>
      <c r="AB58" s="8">
        <v>47</v>
      </c>
      <c r="AC58" s="8" t="s">
        <v>77</v>
      </c>
      <c r="AD58" s="8" t="s">
        <v>70</v>
      </c>
      <c r="AE58" s="8"/>
      <c r="AF58" s="17"/>
    </row>
    <row r="59" spans="1:32" x14ac:dyDescent="0.35">
      <c r="A59" s="16"/>
      <c r="B59" s="8" t="s">
        <v>164</v>
      </c>
      <c r="C59" s="8" t="s">
        <v>58</v>
      </c>
      <c r="D59" s="8" t="s">
        <v>163</v>
      </c>
      <c r="E59" s="8" t="s">
        <v>163</v>
      </c>
      <c r="F59" s="8">
        <v>15</v>
      </c>
      <c r="G59" s="8" t="s">
        <v>132</v>
      </c>
      <c r="H59" s="8" t="s">
        <v>61</v>
      </c>
      <c r="I59" s="8">
        <v>3</v>
      </c>
      <c r="J59" s="8" t="s">
        <v>94</v>
      </c>
      <c r="K59" s="17">
        <v>478</v>
      </c>
      <c r="L59" s="8">
        <v>99076400</v>
      </c>
      <c r="M59" s="17">
        <v>9448</v>
      </c>
      <c r="N59" s="8" t="s">
        <v>140</v>
      </c>
      <c r="O59" s="8" t="s">
        <v>64</v>
      </c>
      <c r="P59" s="8" t="s">
        <v>82</v>
      </c>
      <c r="Q59" s="8" t="s">
        <v>83</v>
      </c>
      <c r="R59" s="8" t="s">
        <v>84</v>
      </c>
      <c r="S59" s="8" t="s">
        <v>68</v>
      </c>
      <c r="T59" s="8" t="s">
        <v>85</v>
      </c>
      <c r="U59" s="8">
        <v>27.17</v>
      </c>
      <c r="V59" s="8">
        <v>18.78</v>
      </c>
      <c r="W59" s="8">
        <v>13.39</v>
      </c>
      <c r="X59" s="8">
        <v>12.13</v>
      </c>
      <c r="Y59" s="8">
        <v>45.95</v>
      </c>
      <c r="Z59" s="8"/>
      <c r="AA59" s="18" t="s">
        <v>217</v>
      </c>
      <c r="AB59" s="8">
        <v>47</v>
      </c>
      <c r="AC59" s="8" t="s">
        <v>77</v>
      </c>
      <c r="AD59" s="8" t="s">
        <v>71</v>
      </c>
      <c r="AE59" s="8"/>
      <c r="AF59" s="17"/>
    </row>
    <row r="60" spans="1:32" x14ac:dyDescent="0.35">
      <c r="A60" s="16"/>
      <c r="B60" s="8" t="s">
        <v>165</v>
      </c>
      <c r="C60" s="8" t="s">
        <v>58</v>
      </c>
      <c r="D60" s="8" t="s">
        <v>166</v>
      </c>
      <c r="E60" s="8" t="s">
        <v>166</v>
      </c>
      <c r="F60" s="8">
        <v>15</v>
      </c>
      <c r="G60" s="8" t="s">
        <v>132</v>
      </c>
      <c r="H60" s="8" t="s">
        <v>61</v>
      </c>
      <c r="I60" s="8">
        <v>3</v>
      </c>
      <c r="J60" s="8" t="s">
        <v>94</v>
      </c>
      <c r="K60" s="17">
        <v>496</v>
      </c>
      <c r="L60" s="8">
        <v>99076407</v>
      </c>
      <c r="M60" s="17">
        <v>10669</v>
      </c>
      <c r="N60" s="8" t="s">
        <v>140</v>
      </c>
      <c r="O60" s="8" t="s">
        <v>64</v>
      </c>
      <c r="P60" s="8" t="s">
        <v>82</v>
      </c>
      <c r="Q60" s="8" t="s">
        <v>83</v>
      </c>
      <c r="R60" s="8" t="s">
        <v>84</v>
      </c>
      <c r="S60" s="8" t="s">
        <v>68</v>
      </c>
      <c r="T60" s="8" t="s">
        <v>85</v>
      </c>
      <c r="U60" s="8">
        <v>30.71</v>
      </c>
      <c r="V60" s="8">
        <v>18.78</v>
      </c>
      <c r="W60" s="8">
        <v>8.75</v>
      </c>
      <c r="X60" s="8">
        <v>7.5</v>
      </c>
      <c r="Y60" s="8">
        <v>49.49</v>
      </c>
      <c r="Z60" s="8"/>
      <c r="AA60" s="18" t="s">
        <v>217</v>
      </c>
      <c r="AB60" s="8">
        <v>47</v>
      </c>
      <c r="AC60" s="8" t="s">
        <v>77</v>
      </c>
      <c r="AD60" s="8" t="s">
        <v>70</v>
      </c>
      <c r="AE60" s="8"/>
      <c r="AF60" s="17"/>
    </row>
    <row r="61" spans="1:32" x14ac:dyDescent="0.35">
      <c r="A61" s="16"/>
      <c r="B61" s="8" t="s">
        <v>167</v>
      </c>
      <c r="C61" s="8" t="s">
        <v>58</v>
      </c>
      <c r="D61" s="8" t="s">
        <v>166</v>
      </c>
      <c r="E61" s="8" t="s">
        <v>166</v>
      </c>
      <c r="F61" s="8">
        <v>15</v>
      </c>
      <c r="G61" s="8" t="s">
        <v>132</v>
      </c>
      <c r="H61" s="8" t="s">
        <v>61</v>
      </c>
      <c r="I61" s="8">
        <v>3</v>
      </c>
      <c r="J61" s="8" t="s">
        <v>94</v>
      </c>
      <c r="K61" s="17">
        <v>496</v>
      </c>
      <c r="L61" s="8">
        <v>99076401</v>
      </c>
      <c r="M61" s="17">
        <v>10274</v>
      </c>
      <c r="N61" s="8" t="s">
        <v>140</v>
      </c>
      <c r="O61" s="8" t="s">
        <v>64</v>
      </c>
      <c r="P61" s="8" t="s">
        <v>82</v>
      </c>
      <c r="Q61" s="8" t="s">
        <v>83</v>
      </c>
      <c r="R61" s="8" t="s">
        <v>84</v>
      </c>
      <c r="S61" s="8" t="s">
        <v>68</v>
      </c>
      <c r="T61" s="8" t="s">
        <v>85</v>
      </c>
      <c r="U61" s="8">
        <v>30.71</v>
      </c>
      <c r="V61" s="8">
        <v>18.78</v>
      </c>
      <c r="W61" s="8">
        <v>8.75</v>
      </c>
      <c r="X61" s="8">
        <v>7.5</v>
      </c>
      <c r="Y61" s="8">
        <v>49.49</v>
      </c>
      <c r="Z61" s="8"/>
      <c r="AA61" s="18" t="s">
        <v>217</v>
      </c>
      <c r="AB61" s="8">
        <v>47</v>
      </c>
      <c r="AC61" s="8" t="s">
        <v>77</v>
      </c>
      <c r="AD61" s="8" t="s">
        <v>71</v>
      </c>
      <c r="AE61" s="8"/>
      <c r="AF61" s="17"/>
    </row>
    <row r="62" spans="1:32" x14ac:dyDescent="0.35">
      <c r="A62" s="16"/>
      <c r="B62" s="8" t="s">
        <v>168</v>
      </c>
      <c r="C62" s="8" t="s">
        <v>58</v>
      </c>
      <c r="D62" s="8" t="s">
        <v>169</v>
      </c>
      <c r="E62" s="8" t="s">
        <v>169</v>
      </c>
      <c r="F62" s="8">
        <v>20</v>
      </c>
      <c r="G62" s="8" t="s">
        <v>132</v>
      </c>
      <c r="H62" s="8" t="s">
        <v>61</v>
      </c>
      <c r="I62" s="8">
        <v>3</v>
      </c>
      <c r="J62" s="8" t="s">
        <v>94</v>
      </c>
      <c r="K62" s="17">
        <v>511</v>
      </c>
      <c r="L62" s="8">
        <v>98181583</v>
      </c>
      <c r="M62" s="17">
        <v>12945</v>
      </c>
      <c r="N62" s="8" t="s">
        <v>140</v>
      </c>
      <c r="O62" s="8" t="s">
        <v>64</v>
      </c>
      <c r="P62" s="8" t="s">
        <v>82</v>
      </c>
      <c r="Q62" s="8" t="s">
        <v>83</v>
      </c>
      <c r="R62" s="8" t="s">
        <v>84</v>
      </c>
      <c r="S62" s="8" t="s">
        <v>68</v>
      </c>
      <c r="T62" s="8" t="s">
        <v>85</v>
      </c>
      <c r="U62" s="8">
        <v>34.25</v>
      </c>
      <c r="V62" s="8">
        <v>18.78</v>
      </c>
      <c r="W62" s="8">
        <v>8.75</v>
      </c>
      <c r="X62" s="8">
        <v>7.5</v>
      </c>
      <c r="Y62" s="8">
        <v>53.03</v>
      </c>
      <c r="Z62" s="8"/>
      <c r="AA62" s="18" t="s">
        <v>217</v>
      </c>
      <c r="AB62" s="8">
        <v>47</v>
      </c>
      <c r="AC62" s="8" t="s">
        <v>77</v>
      </c>
      <c r="AD62" s="8" t="s">
        <v>70</v>
      </c>
      <c r="AE62" s="8"/>
      <c r="AF62" s="17"/>
    </row>
    <row r="63" spans="1:32" x14ac:dyDescent="0.35">
      <c r="A63" s="16"/>
      <c r="B63" s="8" t="s">
        <v>170</v>
      </c>
      <c r="C63" s="8" t="s">
        <v>58</v>
      </c>
      <c r="D63" s="8" t="s">
        <v>169</v>
      </c>
      <c r="E63" s="8" t="s">
        <v>169</v>
      </c>
      <c r="F63" s="8">
        <v>20</v>
      </c>
      <c r="G63" s="8" t="s">
        <v>132</v>
      </c>
      <c r="H63" s="8" t="s">
        <v>61</v>
      </c>
      <c r="I63" s="8">
        <v>3</v>
      </c>
      <c r="J63" s="8" t="s">
        <v>94</v>
      </c>
      <c r="K63" s="17">
        <v>511</v>
      </c>
      <c r="L63" s="8">
        <v>98179333</v>
      </c>
      <c r="M63" s="17">
        <v>12550</v>
      </c>
      <c r="N63" s="8" t="s">
        <v>140</v>
      </c>
      <c r="O63" s="8" t="s">
        <v>64</v>
      </c>
      <c r="P63" s="8" t="s">
        <v>82</v>
      </c>
      <c r="Q63" s="8" t="s">
        <v>83</v>
      </c>
      <c r="R63" s="8" t="s">
        <v>84</v>
      </c>
      <c r="S63" s="8" t="s">
        <v>68</v>
      </c>
      <c r="T63" s="8" t="s">
        <v>85</v>
      </c>
      <c r="U63" s="8">
        <v>34.25</v>
      </c>
      <c r="V63" s="8">
        <v>18.78</v>
      </c>
      <c r="W63" s="8">
        <v>8.75</v>
      </c>
      <c r="X63" s="8">
        <v>7.5</v>
      </c>
      <c r="Y63" s="8">
        <v>53.03</v>
      </c>
      <c r="Z63" s="8"/>
      <c r="AA63" s="18" t="s">
        <v>217</v>
      </c>
      <c r="AB63" s="8">
        <v>47</v>
      </c>
      <c r="AC63" s="8" t="s">
        <v>77</v>
      </c>
      <c r="AD63" s="8" t="s">
        <v>71</v>
      </c>
      <c r="AE63" s="8"/>
      <c r="AF63" s="17"/>
    </row>
    <row r="64" spans="1:32" x14ac:dyDescent="0.35">
      <c r="A64" s="16"/>
      <c r="B64" s="8" t="s">
        <v>171</v>
      </c>
      <c r="C64" s="8" t="s">
        <v>58</v>
      </c>
      <c r="D64" s="8" t="s">
        <v>172</v>
      </c>
      <c r="E64" s="8" t="s">
        <v>172</v>
      </c>
      <c r="F64" s="8">
        <v>25</v>
      </c>
      <c r="G64" s="8" t="s">
        <v>173</v>
      </c>
      <c r="H64" s="8" t="s">
        <v>61</v>
      </c>
      <c r="I64" s="8">
        <v>3</v>
      </c>
      <c r="J64" s="8" t="s">
        <v>94</v>
      </c>
      <c r="K64" s="17">
        <v>544</v>
      </c>
      <c r="L64" s="8">
        <v>98181584</v>
      </c>
      <c r="M64" s="17">
        <v>14805</v>
      </c>
      <c r="N64" s="8" t="s">
        <v>140</v>
      </c>
      <c r="O64" s="8" t="s">
        <v>64</v>
      </c>
      <c r="P64" s="8" t="s">
        <v>82</v>
      </c>
      <c r="Q64" s="8" t="s">
        <v>83</v>
      </c>
      <c r="R64" s="8" t="s">
        <v>84</v>
      </c>
      <c r="S64" s="8" t="s">
        <v>68</v>
      </c>
      <c r="T64" s="8" t="s">
        <v>85</v>
      </c>
      <c r="U64" s="8">
        <v>37.17</v>
      </c>
      <c r="V64" s="8">
        <v>22.760000000000005</v>
      </c>
      <c r="W64" s="8">
        <v>8.75</v>
      </c>
      <c r="X64" s="8">
        <v>7.5</v>
      </c>
      <c r="Y64" s="8">
        <v>59.930000000000007</v>
      </c>
      <c r="Z64" s="8"/>
      <c r="AA64" s="18" t="s">
        <v>217</v>
      </c>
      <c r="AB64" s="8">
        <v>47</v>
      </c>
      <c r="AC64" s="8" t="s">
        <v>136</v>
      </c>
      <c r="AD64" s="8" t="s">
        <v>70</v>
      </c>
      <c r="AE64" s="8"/>
      <c r="AF64" s="17"/>
    </row>
    <row r="65" spans="1:32" x14ac:dyDescent="0.35">
      <c r="A65" s="16"/>
      <c r="B65" s="8" t="s">
        <v>174</v>
      </c>
      <c r="C65" s="8" t="s">
        <v>58</v>
      </c>
      <c r="D65" s="8" t="s">
        <v>172</v>
      </c>
      <c r="E65" s="8" t="s">
        <v>172</v>
      </c>
      <c r="F65" s="8">
        <v>25</v>
      </c>
      <c r="G65" s="8" t="s">
        <v>173</v>
      </c>
      <c r="H65" s="8" t="s">
        <v>61</v>
      </c>
      <c r="I65" s="8">
        <v>3</v>
      </c>
      <c r="J65" s="8" t="s">
        <v>94</v>
      </c>
      <c r="K65" s="17">
        <v>544</v>
      </c>
      <c r="L65" s="8">
        <v>98179334</v>
      </c>
      <c r="M65" s="17">
        <v>14410</v>
      </c>
      <c r="N65" s="8" t="s">
        <v>140</v>
      </c>
      <c r="O65" s="8" t="s">
        <v>64</v>
      </c>
      <c r="P65" s="8" t="s">
        <v>82</v>
      </c>
      <c r="Q65" s="8" t="s">
        <v>83</v>
      </c>
      <c r="R65" s="8" t="s">
        <v>84</v>
      </c>
      <c r="S65" s="8" t="s">
        <v>68</v>
      </c>
      <c r="T65" s="8" t="s">
        <v>85</v>
      </c>
      <c r="U65" s="8">
        <v>37.17</v>
      </c>
      <c r="V65" s="8">
        <v>22.760000000000005</v>
      </c>
      <c r="W65" s="8">
        <v>8.75</v>
      </c>
      <c r="X65" s="8">
        <v>7.5</v>
      </c>
      <c r="Y65" s="8">
        <v>59.930000000000007</v>
      </c>
      <c r="Z65" s="8"/>
      <c r="AA65" s="18" t="s">
        <v>217</v>
      </c>
      <c r="AB65" s="8">
        <v>47</v>
      </c>
      <c r="AC65" s="8" t="s">
        <v>136</v>
      </c>
      <c r="AD65" s="8" t="s">
        <v>71</v>
      </c>
      <c r="AE65" s="8"/>
      <c r="AF65" s="17"/>
    </row>
    <row r="66" spans="1:32" x14ac:dyDescent="0.35">
      <c r="A66" s="16"/>
      <c r="B66" s="8" t="s">
        <v>175</v>
      </c>
      <c r="C66" s="8" t="s">
        <v>58</v>
      </c>
      <c r="D66" s="8" t="s">
        <v>176</v>
      </c>
      <c r="E66" s="8" t="s">
        <v>176</v>
      </c>
      <c r="F66" s="8">
        <v>3</v>
      </c>
      <c r="G66" s="8" t="s">
        <v>80</v>
      </c>
      <c r="H66" s="8" t="s">
        <v>61</v>
      </c>
      <c r="I66" s="8">
        <v>3</v>
      </c>
      <c r="J66" s="8" t="s">
        <v>91</v>
      </c>
      <c r="K66" s="17">
        <v>154</v>
      </c>
      <c r="L66" s="8">
        <v>96706694</v>
      </c>
      <c r="M66" s="17">
        <v>5750</v>
      </c>
      <c r="N66" s="8" t="s">
        <v>177</v>
      </c>
      <c r="O66" s="8" t="s">
        <v>64</v>
      </c>
      <c r="P66" s="8" t="s">
        <v>82</v>
      </c>
      <c r="Q66" s="8" t="s">
        <v>83</v>
      </c>
      <c r="R66" s="8" t="s">
        <v>84</v>
      </c>
      <c r="S66" s="8" t="s">
        <v>68</v>
      </c>
      <c r="T66" s="8" t="s">
        <v>85</v>
      </c>
      <c r="U66" s="8">
        <v>17.2</v>
      </c>
      <c r="V66" s="8">
        <v>13.309999999999999</v>
      </c>
      <c r="W66" s="8">
        <v>7.88</v>
      </c>
      <c r="X66" s="8">
        <v>6.63</v>
      </c>
      <c r="Y66" s="8">
        <v>30.509999999999998</v>
      </c>
      <c r="Z66" s="8"/>
      <c r="AA66" s="18" t="s">
        <v>217</v>
      </c>
      <c r="AB66" s="8">
        <v>51</v>
      </c>
      <c r="AC66" s="8" t="s">
        <v>69</v>
      </c>
      <c r="AD66" s="8" t="s">
        <v>70</v>
      </c>
      <c r="AE66" s="8"/>
      <c r="AF66" s="17"/>
    </row>
    <row r="67" spans="1:32" x14ac:dyDescent="0.35">
      <c r="A67" s="16"/>
      <c r="B67" s="8" t="s">
        <v>178</v>
      </c>
      <c r="C67" s="8" t="s">
        <v>58</v>
      </c>
      <c r="D67" s="8" t="s">
        <v>176</v>
      </c>
      <c r="E67" s="8" t="s">
        <v>176</v>
      </c>
      <c r="F67" s="8">
        <v>3</v>
      </c>
      <c r="G67" s="8" t="s">
        <v>80</v>
      </c>
      <c r="H67" s="8" t="s">
        <v>61</v>
      </c>
      <c r="I67" s="8">
        <v>3</v>
      </c>
      <c r="J67" s="8" t="s">
        <v>91</v>
      </c>
      <c r="K67" s="8">
        <v>154</v>
      </c>
      <c r="L67" s="8">
        <v>96706676</v>
      </c>
      <c r="M67" s="17">
        <v>5355</v>
      </c>
      <c r="N67" s="8" t="s">
        <v>177</v>
      </c>
      <c r="O67" s="8" t="s">
        <v>64</v>
      </c>
      <c r="P67" s="8" t="s">
        <v>82</v>
      </c>
      <c r="Q67" s="8" t="s">
        <v>83</v>
      </c>
      <c r="R67" s="8" t="s">
        <v>84</v>
      </c>
      <c r="S67" s="8" t="s">
        <v>68</v>
      </c>
      <c r="T67" s="8" t="s">
        <v>85</v>
      </c>
      <c r="U67" s="8">
        <v>17.2</v>
      </c>
      <c r="V67" s="8">
        <v>13.309999999999999</v>
      </c>
      <c r="W67" s="8">
        <v>7.88</v>
      </c>
      <c r="X67" s="8">
        <v>6.63</v>
      </c>
      <c r="Y67" s="8">
        <v>30.509999999999998</v>
      </c>
      <c r="Z67" s="8"/>
      <c r="AA67" s="18" t="s">
        <v>217</v>
      </c>
      <c r="AB67" s="8">
        <v>51</v>
      </c>
      <c r="AC67" s="8" t="s">
        <v>69</v>
      </c>
      <c r="AD67" s="8" t="s">
        <v>71</v>
      </c>
      <c r="AE67" s="8"/>
      <c r="AF67" s="8"/>
    </row>
    <row r="68" spans="1:32" x14ac:dyDescent="0.35">
      <c r="B68" s="8" t="s">
        <v>179</v>
      </c>
      <c r="C68" s="8" t="s">
        <v>58</v>
      </c>
      <c r="D68" s="8" t="s">
        <v>176</v>
      </c>
      <c r="E68" s="8" t="s">
        <v>176</v>
      </c>
      <c r="F68" s="8">
        <v>3</v>
      </c>
      <c r="G68" s="8" t="s">
        <v>80</v>
      </c>
      <c r="H68" s="8" t="s">
        <v>61</v>
      </c>
      <c r="I68" s="8">
        <v>3</v>
      </c>
      <c r="J68" s="8" t="s">
        <v>94</v>
      </c>
      <c r="K68" s="8">
        <v>135</v>
      </c>
      <c r="L68" s="8">
        <v>99341043</v>
      </c>
      <c r="M68" s="17">
        <v>5750</v>
      </c>
      <c r="N68" s="8" t="s">
        <v>177</v>
      </c>
      <c r="O68" s="8" t="s">
        <v>64</v>
      </c>
      <c r="P68" s="8" t="s">
        <v>82</v>
      </c>
      <c r="Q68" s="8" t="s">
        <v>83</v>
      </c>
      <c r="R68" s="8" t="s">
        <v>84</v>
      </c>
      <c r="S68" s="8" t="s">
        <v>68</v>
      </c>
      <c r="T68" s="8" t="s">
        <v>85</v>
      </c>
      <c r="U68" s="8">
        <v>17.2</v>
      </c>
      <c r="V68" s="8">
        <v>10.830000000000002</v>
      </c>
      <c r="W68" s="8">
        <v>6.22</v>
      </c>
      <c r="X68" s="8">
        <v>4.8</v>
      </c>
      <c r="Y68" s="8">
        <v>28.03</v>
      </c>
      <c r="Z68" s="8"/>
      <c r="AA68" s="18" t="s">
        <v>217</v>
      </c>
      <c r="AB68" s="8">
        <v>51</v>
      </c>
      <c r="AC68" s="8" t="s">
        <v>69</v>
      </c>
      <c r="AD68" s="8" t="s">
        <v>70</v>
      </c>
      <c r="AE68" s="8"/>
    </row>
    <row r="69" spans="1:32" x14ac:dyDescent="0.35">
      <c r="B69" s="8" t="s">
        <v>180</v>
      </c>
      <c r="C69" s="8" t="s">
        <v>58</v>
      </c>
      <c r="D69" s="8" t="s">
        <v>176</v>
      </c>
      <c r="E69" s="8" t="s">
        <v>176</v>
      </c>
      <c r="F69" s="8">
        <v>3</v>
      </c>
      <c r="G69" s="8" t="s">
        <v>80</v>
      </c>
      <c r="H69" s="8" t="s">
        <v>61</v>
      </c>
      <c r="I69" s="8">
        <v>3</v>
      </c>
      <c r="J69" s="8" t="s">
        <v>94</v>
      </c>
      <c r="K69" s="8">
        <v>135</v>
      </c>
      <c r="L69" s="8">
        <v>99341044</v>
      </c>
      <c r="M69" s="17">
        <v>5355</v>
      </c>
      <c r="N69" s="8" t="s">
        <v>177</v>
      </c>
      <c r="O69" s="8" t="s">
        <v>64</v>
      </c>
      <c r="P69" s="8" t="s">
        <v>82</v>
      </c>
      <c r="Q69" s="8" t="s">
        <v>83</v>
      </c>
      <c r="R69" s="8" t="s">
        <v>84</v>
      </c>
      <c r="S69" s="8" t="s">
        <v>68</v>
      </c>
      <c r="T69" s="8" t="s">
        <v>85</v>
      </c>
      <c r="U69" s="8">
        <v>17.2</v>
      </c>
      <c r="V69" s="8">
        <v>10.830000000000002</v>
      </c>
      <c r="W69" s="8">
        <v>6.22</v>
      </c>
      <c r="X69" s="8">
        <v>4.8</v>
      </c>
      <c r="Y69" s="8">
        <v>28.03</v>
      </c>
      <c r="Z69" s="8"/>
      <c r="AA69" s="18" t="s">
        <v>217</v>
      </c>
      <c r="AB69" s="8">
        <v>51</v>
      </c>
      <c r="AC69" s="8" t="s">
        <v>69</v>
      </c>
      <c r="AD69" s="8" t="s">
        <v>71</v>
      </c>
      <c r="AE69" s="8"/>
    </row>
    <row r="70" spans="1:32" x14ac:dyDescent="0.35">
      <c r="A70" s="16"/>
      <c r="B70" s="8" t="s">
        <v>181</v>
      </c>
      <c r="C70" s="8" t="s">
        <v>58</v>
      </c>
      <c r="D70" s="8" t="s">
        <v>182</v>
      </c>
      <c r="E70" s="8" t="s">
        <v>182</v>
      </c>
      <c r="F70" s="8">
        <v>5</v>
      </c>
      <c r="G70" s="8" t="s">
        <v>106</v>
      </c>
      <c r="H70" s="8" t="s">
        <v>61</v>
      </c>
      <c r="I70" s="8">
        <v>3</v>
      </c>
      <c r="J70" s="8" t="s">
        <v>91</v>
      </c>
      <c r="K70" s="8">
        <v>185</v>
      </c>
      <c r="L70" s="8">
        <v>96706695</v>
      </c>
      <c r="M70" s="17">
        <v>6707</v>
      </c>
      <c r="N70" s="8" t="s">
        <v>177</v>
      </c>
      <c r="O70" s="8" t="s">
        <v>64</v>
      </c>
      <c r="P70" s="8" t="s">
        <v>82</v>
      </c>
      <c r="Q70" s="8" t="s">
        <v>83</v>
      </c>
      <c r="R70" s="8" t="s">
        <v>84</v>
      </c>
      <c r="S70" s="8" t="s">
        <v>68</v>
      </c>
      <c r="T70" s="8" t="s">
        <v>85</v>
      </c>
      <c r="U70" s="8">
        <v>17.2</v>
      </c>
      <c r="V70" s="8">
        <v>15.510000000000002</v>
      </c>
      <c r="W70" s="8">
        <v>8.75</v>
      </c>
      <c r="X70" s="8">
        <v>7.5</v>
      </c>
      <c r="Y70" s="8">
        <v>32.71</v>
      </c>
      <c r="Z70" s="8"/>
      <c r="AA70" s="18" t="s">
        <v>217</v>
      </c>
      <c r="AB70" s="8">
        <v>51</v>
      </c>
      <c r="AC70" s="8" t="s">
        <v>69</v>
      </c>
      <c r="AD70" s="8" t="s">
        <v>70</v>
      </c>
      <c r="AE70" s="8"/>
      <c r="AF70" s="8"/>
    </row>
    <row r="71" spans="1:32" x14ac:dyDescent="0.35">
      <c r="A71" s="16"/>
      <c r="B71" s="8" t="s">
        <v>183</v>
      </c>
      <c r="C71" s="8" t="s">
        <v>58</v>
      </c>
      <c r="D71" s="8" t="s">
        <v>182</v>
      </c>
      <c r="E71" s="8" t="s">
        <v>182</v>
      </c>
      <c r="F71" s="8">
        <v>5</v>
      </c>
      <c r="G71" s="8" t="s">
        <v>106</v>
      </c>
      <c r="H71" s="8" t="s">
        <v>61</v>
      </c>
      <c r="I71" s="8">
        <v>3</v>
      </c>
      <c r="J71" s="8" t="s">
        <v>91</v>
      </c>
      <c r="K71" s="8">
        <v>185</v>
      </c>
      <c r="L71" s="8">
        <v>96706677</v>
      </c>
      <c r="M71" s="17">
        <v>6312</v>
      </c>
      <c r="N71" s="8" t="s">
        <v>177</v>
      </c>
      <c r="O71" s="8" t="s">
        <v>64</v>
      </c>
      <c r="P71" s="8" t="s">
        <v>82</v>
      </c>
      <c r="Q71" s="8" t="s">
        <v>83</v>
      </c>
      <c r="R71" s="8" t="s">
        <v>84</v>
      </c>
      <c r="S71" s="8" t="s">
        <v>68</v>
      </c>
      <c r="T71" s="8" t="s">
        <v>85</v>
      </c>
      <c r="U71" s="8">
        <v>17.2</v>
      </c>
      <c r="V71" s="8">
        <v>15.510000000000002</v>
      </c>
      <c r="W71" s="8">
        <v>8.75</v>
      </c>
      <c r="X71" s="8">
        <v>7.5</v>
      </c>
      <c r="Y71" s="8">
        <v>32.71</v>
      </c>
      <c r="Z71" s="8"/>
      <c r="AA71" s="18" t="s">
        <v>217</v>
      </c>
      <c r="AB71" s="8">
        <v>51</v>
      </c>
      <c r="AC71" s="8" t="s">
        <v>69</v>
      </c>
      <c r="AD71" s="8" t="s">
        <v>71</v>
      </c>
      <c r="AE71" s="8"/>
      <c r="AF71" s="8"/>
    </row>
    <row r="72" spans="1:32" x14ac:dyDescent="0.35">
      <c r="B72" s="8" t="s">
        <v>184</v>
      </c>
      <c r="C72" s="8" t="s">
        <v>58</v>
      </c>
      <c r="D72" s="8" t="s">
        <v>182</v>
      </c>
      <c r="E72" s="8" t="s">
        <v>182</v>
      </c>
      <c r="F72" s="8">
        <v>5</v>
      </c>
      <c r="G72" s="8" t="s">
        <v>106</v>
      </c>
      <c r="H72" s="8" t="s">
        <v>61</v>
      </c>
      <c r="I72" s="8">
        <v>3</v>
      </c>
      <c r="J72" s="8" t="s">
        <v>94</v>
      </c>
      <c r="K72" s="8">
        <v>185</v>
      </c>
      <c r="L72" s="8">
        <v>99076285</v>
      </c>
      <c r="M72" s="17">
        <v>6707</v>
      </c>
      <c r="N72" s="8" t="s">
        <v>177</v>
      </c>
      <c r="O72" s="8" t="s">
        <v>64</v>
      </c>
      <c r="P72" s="8" t="s">
        <v>82</v>
      </c>
      <c r="Q72" s="8" t="s">
        <v>83</v>
      </c>
      <c r="R72" s="8" t="s">
        <v>84</v>
      </c>
      <c r="S72" s="8" t="s">
        <v>68</v>
      </c>
      <c r="T72" s="8" t="s">
        <v>85</v>
      </c>
      <c r="U72" s="8">
        <v>17.2</v>
      </c>
      <c r="V72" s="8">
        <v>15.510000000000002</v>
      </c>
      <c r="W72" s="8">
        <v>8.75</v>
      </c>
      <c r="X72" s="8">
        <v>7.5</v>
      </c>
      <c r="Y72" s="8">
        <v>32.71</v>
      </c>
      <c r="Z72" s="8"/>
      <c r="AA72" s="18" t="s">
        <v>217</v>
      </c>
      <c r="AB72" s="8">
        <v>51</v>
      </c>
      <c r="AC72" s="8" t="s">
        <v>69</v>
      </c>
      <c r="AD72" s="8" t="s">
        <v>70</v>
      </c>
      <c r="AE72" s="8"/>
    </row>
    <row r="73" spans="1:32" x14ac:dyDescent="0.35">
      <c r="B73" s="8" t="s">
        <v>185</v>
      </c>
      <c r="C73" s="8" t="s">
        <v>58</v>
      </c>
      <c r="D73" s="8" t="s">
        <v>182</v>
      </c>
      <c r="E73" s="8" t="s">
        <v>182</v>
      </c>
      <c r="F73" s="8">
        <v>5</v>
      </c>
      <c r="G73" s="8" t="s">
        <v>106</v>
      </c>
      <c r="H73" s="8" t="s">
        <v>61</v>
      </c>
      <c r="I73" s="8">
        <v>3</v>
      </c>
      <c r="J73" s="8" t="s">
        <v>94</v>
      </c>
      <c r="K73" s="8">
        <v>185</v>
      </c>
      <c r="L73" s="8">
        <v>99076277</v>
      </c>
      <c r="M73" s="17">
        <v>6312</v>
      </c>
      <c r="N73" s="8" t="s">
        <v>177</v>
      </c>
      <c r="O73" s="8" t="s">
        <v>64</v>
      </c>
      <c r="P73" s="8" t="s">
        <v>82</v>
      </c>
      <c r="Q73" s="8" t="s">
        <v>83</v>
      </c>
      <c r="R73" s="8" t="s">
        <v>84</v>
      </c>
      <c r="S73" s="8" t="s">
        <v>68</v>
      </c>
      <c r="T73" s="8" t="s">
        <v>85</v>
      </c>
      <c r="U73" s="8">
        <v>17.2</v>
      </c>
      <c r="V73" s="8">
        <v>15.510000000000002</v>
      </c>
      <c r="W73" s="8">
        <v>8.75</v>
      </c>
      <c r="X73" s="8">
        <v>7.5</v>
      </c>
      <c r="Y73" s="8">
        <v>32.71</v>
      </c>
      <c r="Z73" s="8"/>
      <c r="AA73" s="18" t="s">
        <v>217</v>
      </c>
      <c r="AB73" s="8">
        <v>51</v>
      </c>
      <c r="AC73" s="8" t="s">
        <v>69</v>
      </c>
      <c r="AD73" s="8" t="s">
        <v>71</v>
      </c>
      <c r="AE73" s="8"/>
    </row>
    <row r="74" spans="1:32" x14ac:dyDescent="0.35">
      <c r="A74" s="16"/>
      <c r="B74" s="8" t="s">
        <v>186</v>
      </c>
      <c r="C74" s="8" t="s">
        <v>58</v>
      </c>
      <c r="D74" s="8" t="s">
        <v>187</v>
      </c>
      <c r="E74" s="8" t="s">
        <v>187</v>
      </c>
      <c r="F74" s="8">
        <v>7.5</v>
      </c>
      <c r="G74" s="8" t="s">
        <v>118</v>
      </c>
      <c r="H74" s="8" t="s">
        <v>61</v>
      </c>
      <c r="I74" s="8">
        <v>3</v>
      </c>
      <c r="J74" s="8" t="s">
        <v>91</v>
      </c>
      <c r="K74" s="8">
        <v>216</v>
      </c>
      <c r="L74" s="8">
        <v>96706696</v>
      </c>
      <c r="M74" s="17">
        <v>8199</v>
      </c>
      <c r="N74" s="8" t="s">
        <v>177</v>
      </c>
      <c r="O74" s="8" t="s">
        <v>64</v>
      </c>
      <c r="P74" s="8" t="s">
        <v>82</v>
      </c>
      <c r="Q74" s="8" t="s">
        <v>83</v>
      </c>
      <c r="R74" s="8" t="s">
        <v>84</v>
      </c>
      <c r="S74" s="8" t="s">
        <v>68</v>
      </c>
      <c r="T74" s="8" t="s">
        <v>85</v>
      </c>
      <c r="U74" s="8">
        <v>19.29</v>
      </c>
      <c r="V74" s="8">
        <v>15.509999999999998</v>
      </c>
      <c r="W74" s="8">
        <v>8.75</v>
      </c>
      <c r="X74" s="8">
        <v>7.5</v>
      </c>
      <c r="Y74" s="8">
        <v>34.799999999999997</v>
      </c>
      <c r="Z74" s="8"/>
      <c r="AA74" s="18" t="s">
        <v>217</v>
      </c>
      <c r="AB74" s="8">
        <v>51</v>
      </c>
      <c r="AC74" s="8" t="s">
        <v>74</v>
      </c>
      <c r="AD74" s="8" t="s">
        <v>70</v>
      </c>
      <c r="AE74" s="8"/>
      <c r="AF74" s="8"/>
    </row>
    <row r="75" spans="1:32" x14ac:dyDescent="0.35">
      <c r="A75" s="16"/>
      <c r="B75" s="8" t="s">
        <v>188</v>
      </c>
      <c r="C75" s="8" t="s">
        <v>58</v>
      </c>
      <c r="D75" s="8" t="s">
        <v>187</v>
      </c>
      <c r="E75" s="8" t="s">
        <v>187</v>
      </c>
      <c r="F75" s="8">
        <v>7.5</v>
      </c>
      <c r="G75" s="8" t="s">
        <v>118</v>
      </c>
      <c r="H75" s="8" t="s">
        <v>61</v>
      </c>
      <c r="I75" s="8">
        <v>3</v>
      </c>
      <c r="J75" s="8" t="s">
        <v>91</v>
      </c>
      <c r="K75" s="8">
        <v>216</v>
      </c>
      <c r="L75" s="8">
        <v>96706678</v>
      </c>
      <c r="M75" s="17">
        <v>7804</v>
      </c>
      <c r="N75" s="8" t="s">
        <v>177</v>
      </c>
      <c r="O75" s="8" t="s">
        <v>64</v>
      </c>
      <c r="P75" s="8" t="s">
        <v>82</v>
      </c>
      <c r="Q75" s="8" t="s">
        <v>83</v>
      </c>
      <c r="R75" s="8" t="s">
        <v>84</v>
      </c>
      <c r="S75" s="8" t="s">
        <v>68</v>
      </c>
      <c r="T75" s="8" t="s">
        <v>85</v>
      </c>
      <c r="U75" s="8">
        <v>19.29</v>
      </c>
      <c r="V75" s="8">
        <v>15.509999999999998</v>
      </c>
      <c r="W75" s="8">
        <v>8.75</v>
      </c>
      <c r="X75" s="8">
        <v>7.5</v>
      </c>
      <c r="Y75" s="8">
        <v>34.799999999999997</v>
      </c>
      <c r="Z75" s="8"/>
      <c r="AA75" s="18" t="s">
        <v>217</v>
      </c>
      <c r="AB75" s="8">
        <v>51</v>
      </c>
      <c r="AC75" s="8" t="s">
        <v>74</v>
      </c>
      <c r="AD75" s="8" t="s">
        <v>71</v>
      </c>
      <c r="AE75" s="8"/>
      <c r="AF75" s="8"/>
    </row>
    <row r="76" spans="1:32" x14ac:dyDescent="0.35">
      <c r="B76" s="8" t="s">
        <v>189</v>
      </c>
      <c r="C76" s="8" t="s">
        <v>58</v>
      </c>
      <c r="D76" s="8" t="s">
        <v>187</v>
      </c>
      <c r="E76" s="8" t="s">
        <v>187</v>
      </c>
      <c r="F76" s="8">
        <v>7.5</v>
      </c>
      <c r="G76" s="8" t="s">
        <v>118</v>
      </c>
      <c r="H76" s="8" t="s">
        <v>61</v>
      </c>
      <c r="I76" s="8">
        <v>3</v>
      </c>
      <c r="J76" s="8" t="s">
        <v>94</v>
      </c>
      <c r="K76" s="8">
        <v>216</v>
      </c>
      <c r="L76" s="8">
        <v>99076286</v>
      </c>
      <c r="M76" s="17">
        <v>8199</v>
      </c>
      <c r="N76" s="8" t="s">
        <v>177</v>
      </c>
      <c r="O76" s="8" t="s">
        <v>64</v>
      </c>
      <c r="P76" s="8" t="s">
        <v>82</v>
      </c>
      <c r="Q76" s="8" t="s">
        <v>83</v>
      </c>
      <c r="R76" s="8" t="s">
        <v>84</v>
      </c>
      <c r="S76" s="8" t="s">
        <v>68</v>
      </c>
      <c r="T76" s="8" t="s">
        <v>85</v>
      </c>
      <c r="U76" s="8">
        <v>19.29</v>
      </c>
      <c r="V76" s="8">
        <v>15.509999999999998</v>
      </c>
      <c r="W76" s="8">
        <v>8.75</v>
      </c>
      <c r="X76" s="8">
        <v>7.5</v>
      </c>
      <c r="Y76" s="8">
        <v>34.799999999999997</v>
      </c>
      <c r="Z76" s="8"/>
      <c r="AA76" s="18" t="s">
        <v>217</v>
      </c>
      <c r="AB76" s="8">
        <v>51</v>
      </c>
      <c r="AC76" s="8" t="s">
        <v>74</v>
      </c>
      <c r="AD76" s="8" t="s">
        <v>70</v>
      </c>
      <c r="AE76" s="8"/>
    </row>
    <row r="77" spans="1:32" x14ac:dyDescent="0.35">
      <c r="B77" s="8" t="s">
        <v>190</v>
      </c>
      <c r="C77" s="8" t="s">
        <v>58</v>
      </c>
      <c r="D77" s="8" t="s">
        <v>187</v>
      </c>
      <c r="E77" s="8" t="s">
        <v>187</v>
      </c>
      <c r="F77" s="8">
        <v>7.5</v>
      </c>
      <c r="G77" s="8" t="s">
        <v>118</v>
      </c>
      <c r="H77" s="8" t="s">
        <v>61</v>
      </c>
      <c r="I77" s="8">
        <v>3</v>
      </c>
      <c r="J77" s="8" t="s">
        <v>94</v>
      </c>
      <c r="K77" s="8">
        <v>216</v>
      </c>
      <c r="L77" s="8">
        <v>99076279</v>
      </c>
      <c r="M77" s="17">
        <v>7804</v>
      </c>
      <c r="N77" s="8" t="s">
        <v>177</v>
      </c>
      <c r="O77" s="8" t="s">
        <v>64</v>
      </c>
      <c r="P77" s="8" t="s">
        <v>82</v>
      </c>
      <c r="Q77" s="8" t="s">
        <v>83</v>
      </c>
      <c r="R77" s="8" t="s">
        <v>84</v>
      </c>
      <c r="S77" s="8" t="s">
        <v>68</v>
      </c>
      <c r="T77" s="8" t="s">
        <v>85</v>
      </c>
      <c r="U77" s="8">
        <v>19.29</v>
      </c>
      <c r="V77" s="8">
        <v>15.509999999999998</v>
      </c>
      <c r="W77" s="8">
        <v>8.75</v>
      </c>
      <c r="X77" s="8">
        <v>7.5</v>
      </c>
      <c r="Y77" s="8">
        <v>34.799999999999997</v>
      </c>
      <c r="Z77" s="8"/>
      <c r="AA77" s="18" t="s">
        <v>217</v>
      </c>
      <c r="AB77" s="8">
        <v>51</v>
      </c>
      <c r="AC77" s="8" t="s">
        <v>74</v>
      </c>
      <c r="AD77" s="8" t="s">
        <v>71</v>
      </c>
      <c r="AE77" s="8"/>
    </row>
    <row r="78" spans="1:32" x14ac:dyDescent="0.35">
      <c r="B78" s="8" t="s">
        <v>191</v>
      </c>
      <c r="C78" s="8" t="s">
        <v>58</v>
      </c>
      <c r="D78" s="8" t="s">
        <v>192</v>
      </c>
      <c r="E78" s="8" t="s">
        <v>192</v>
      </c>
      <c r="F78" s="8">
        <v>10</v>
      </c>
      <c r="G78" s="8" t="s">
        <v>118</v>
      </c>
      <c r="H78" s="8" t="s">
        <v>61</v>
      </c>
      <c r="I78" s="8">
        <v>3</v>
      </c>
      <c r="J78" s="8" t="s">
        <v>94</v>
      </c>
      <c r="K78" s="8">
        <v>225</v>
      </c>
      <c r="L78" s="8">
        <v>99076287</v>
      </c>
      <c r="M78" s="17">
        <v>9332</v>
      </c>
      <c r="N78" s="8" t="s">
        <v>177</v>
      </c>
      <c r="O78" s="8" t="s">
        <v>64</v>
      </c>
      <c r="P78" s="8" t="s">
        <v>82</v>
      </c>
      <c r="Q78" s="8" t="s">
        <v>83</v>
      </c>
      <c r="R78" s="8" t="s">
        <v>84</v>
      </c>
      <c r="S78" s="8" t="s">
        <v>68</v>
      </c>
      <c r="T78" s="8" t="s">
        <v>85</v>
      </c>
      <c r="U78" s="8">
        <v>21.06</v>
      </c>
      <c r="V78" s="8">
        <v>15.16</v>
      </c>
      <c r="W78" s="8">
        <v>8.75</v>
      </c>
      <c r="X78" s="8">
        <v>7.5</v>
      </c>
      <c r="Y78" s="8">
        <v>36.22</v>
      </c>
      <c r="Z78" s="8"/>
      <c r="AA78" s="18" t="s">
        <v>217</v>
      </c>
      <c r="AB78" s="8">
        <v>51</v>
      </c>
      <c r="AC78" s="8" t="s">
        <v>74</v>
      </c>
      <c r="AD78" s="8" t="s">
        <v>70</v>
      </c>
      <c r="AE78" s="8"/>
    </row>
    <row r="79" spans="1:32" x14ac:dyDescent="0.35">
      <c r="B79" s="8" t="s">
        <v>193</v>
      </c>
      <c r="C79" s="8" t="s">
        <v>58</v>
      </c>
      <c r="D79" s="8" t="s">
        <v>192</v>
      </c>
      <c r="E79" s="8" t="s">
        <v>192</v>
      </c>
      <c r="F79" s="8">
        <v>10</v>
      </c>
      <c r="G79" s="8" t="s">
        <v>118</v>
      </c>
      <c r="H79" s="8" t="s">
        <v>61</v>
      </c>
      <c r="I79" s="8">
        <v>3</v>
      </c>
      <c r="J79" s="8" t="s">
        <v>94</v>
      </c>
      <c r="K79" s="8">
        <v>225</v>
      </c>
      <c r="L79" s="8">
        <v>99076280</v>
      </c>
      <c r="M79" s="17">
        <v>8937</v>
      </c>
      <c r="N79" s="8" t="s">
        <v>177</v>
      </c>
      <c r="O79" s="8" t="s">
        <v>64</v>
      </c>
      <c r="P79" s="8" t="s">
        <v>82</v>
      </c>
      <c r="Q79" s="8" t="s">
        <v>83</v>
      </c>
      <c r="R79" s="8" t="s">
        <v>84</v>
      </c>
      <c r="S79" s="8" t="s">
        <v>68</v>
      </c>
      <c r="T79" s="8" t="s">
        <v>85</v>
      </c>
      <c r="U79" s="8">
        <v>21.06</v>
      </c>
      <c r="V79" s="8">
        <v>15.16</v>
      </c>
      <c r="W79" s="8">
        <v>8.75</v>
      </c>
      <c r="X79" s="8">
        <v>7.5</v>
      </c>
      <c r="Y79" s="8">
        <v>36.22</v>
      </c>
      <c r="Z79" s="8"/>
      <c r="AA79" s="18" t="s">
        <v>217</v>
      </c>
      <c r="AB79" s="8">
        <v>51</v>
      </c>
      <c r="AC79" s="8" t="s">
        <v>74</v>
      </c>
      <c r="AD79" s="8" t="s">
        <v>71</v>
      </c>
      <c r="AE79" s="8"/>
    </row>
    <row r="80" spans="1:32" x14ac:dyDescent="0.35">
      <c r="B80" s="8" t="s">
        <v>194</v>
      </c>
      <c r="C80" s="8" t="s">
        <v>58</v>
      </c>
      <c r="D80" s="8" t="s">
        <v>195</v>
      </c>
      <c r="E80" s="8" t="s">
        <v>195</v>
      </c>
      <c r="F80" s="8">
        <v>15</v>
      </c>
      <c r="G80" s="8" t="s">
        <v>132</v>
      </c>
      <c r="H80" s="8" t="s">
        <v>61</v>
      </c>
      <c r="I80" s="8">
        <v>3</v>
      </c>
      <c r="J80" s="8" t="s">
        <v>94</v>
      </c>
      <c r="K80" s="8">
        <v>480</v>
      </c>
      <c r="L80" s="8">
        <v>99076428</v>
      </c>
      <c r="M80" s="17">
        <v>10750</v>
      </c>
      <c r="N80" s="8" t="s">
        <v>177</v>
      </c>
      <c r="O80" s="8" t="s">
        <v>64</v>
      </c>
      <c r="P80" s="8" t="s">
        <v>82</v>
      </c>
      <c r="Q80" s="8" t="s">
        <v>83</v>
      </c>
      <c r="R80" s="8" t="s">
        <v>84</v>
      </c>
      <c r="S80" s="8" t="s">
        <v>68</v>
      </c>
      <c r="T80" s="8" t="s">
        <v>85</v>
      </c>
      <c r="U80" s="8">
        <v>25.39</v>
      </c>
      <c r="V80" s="8">
        <v>18.78</v>
      </c>
      <c r="W80" s="8">
        <v>8.75</v>
      </c>
      <c r="X80" s="8">
        <v>7.5</v>
      </c>
      <c r="Y80" s="8">
        <v>44.17</v>
      </c>
      <c r="Z80" s="8"/>
      <c r="AA80" s="18" t="s">
        <v>217</v>
      </c>
      <c r="AB80" s="8">
        <v>51</v>
      </c>
      <c r="AC80" s="8" t="s">
        <v>74</v>
      </c>
      <c r="AD80" s="8" t="s">
        <v>70</v>
      </c>
      <c r="AE80" s="8"/>
    </row>
    <row r="81" spans="1:31" x14ac:dyDescent="0.35">
      <c r="B81" s="8" t="s">
        <v>196</v>
      </c>
      <c r="C81" s="8" t="s">
        <v>58</v>
      </c>
      <c r="D81" s="8" t="s">
        <v>195</v>
      </c>
      <c r="E81" s="8" t="s">
        <v>195</v>
      </c>
      <c r="F81" s="8">
        <v>15</v>
      </c>
      <c r="G81" s="8" t="s">
        <v>132</v>
      </c>
      <c r="H81" s="8" t="s">
        <v>61</v>
      </c>
      <c r="I81" s="8">
        <v>3</v>
      </c>
      <c r="J81" s="8" t="s">
        <v>94</v>
      </c>
      <c r="K81" s="8">
        <v>480</v>
      </c>
      <c r="L81" s="8">
        <v>99076424</v>
      </c>
      <c r="M81" s="17">
        <v>10355</v>
      </c>
      <c r="N81" s="8" t="s">
        <v>177</v>
      </c>
      <c r="O81" s="8" t="s">
        <v>64</v>
      </c>
      <c r="P81" s="8" t="s">
        <v>82</v>
      </c>
      <c r="Q81" s="8" t="s">
        <v>83</v>
      </c>
      <c r="R81" s="8" t="s">
        <v>84</v>
      </c>
      <c r="S81" s="8" t="s">
        <v>68</v>
      </c>
      <c r="T81" s="8" t="s">
        <v>85</v>
      </c>
      <c r="U81" s="8">
        <v>25.39</v>
      </c>
      <c r="V81" s="8">
        <v>18.78</v>
      </c>
      <c r="W81" s="8">
        <v>8.75</v>
      </c>
      <c r="X81" s="8">
        <v>7.5</v>
      </c>
      <c r="Y81" s="8">
        <v>44.17</v>
      </c>
      <c r="Z81" s="8"/>
      <c r="AA81" s="18" t="s">
        <v>217</v>
      </c>
      <c r="AB81" s="8">
        <v>51</v>
      </c>
      <c r="AC81" s="8" t="s">
        <v>74</v>
      </c>
      <c r="AD81" s="8" t="s">
        <v>71</v>
      </c>
      <c r="AE81" s="8"/>
    </row>
    <row r="82" spans="1:31" x14ac:dyDescent="0.35">
      <c r="B82" s="8" t="s">
        <v>197</v>
      </c>
      <c r="C82" s="8" t="s">
        <v>58</v>
      </c>
      <c r="D82" s="8" t="s">
        <v>198</v>
      </c>
      <c r="E82" s="8" t="s">
        <v>198</v>
      </c>
      <c r="F82" s="8">
        <v>15</v>
      </c>
      <c r="G82" s="8" t="s">
        <v>132</v>
      </c>
      <c r="H82" s="8" t="s">
        <v>61</v>
      </c>
      <c r="I82" s="8">
        <v>3</v>
      </c>
      <c r="J82" s="8" t="s">
        <v>94</v>
      </c>
      <c r="K82" s="8">
        <v>484</v>
      </c>
      <c r="L82" s="8">
        <v>99076429</v>
      </c>
      <c r="M82" s="17">
        <v>10925</v>
      </c>
      <c r="N82" s="8" t="s">
        <v>177</v>
      </c>
      <c r="O82" s="8" t="s">
        <v>64</v>
      </c>
      <c r="P82" s="8" t="s">
        <v>82</v>
      </c>
      <c r="Q82" s="8" t="s">
        <v>83</v>
      </c>
      <c r="R82" s="8" t="s">
        <v>84</v>
      </c>
      <c r="S82" s="8" t="s">
        <v>68</v>
      </c>
      <c r="T82" s="8" t="s">
        <v>85</v>
      </c>
      <c r="U82" s="8">
        <v>27.17</v>
      </c>
      <c r="V82" s="8">
        <v>18.78</v>
      </c>
      <c r="W82" s="8">
        <v>8.75</v>
      </c>
      <c r="X82" s="8">
        <v>7.5</v>
      </c>
      <c r="Y82" s="8">
        <v>45.95</v>
      </c>
      <c r="Z82" s="8"/>
      <c r="AA82" s="18" t="s">
        <v>217</v>
      </c>
      <c r="AB82" s="8">
        <v>51</v>
      </c>
      <c r="AC82" s="8" t="s">
        <v>77</v>
      </c>
      <c r="AD82" s="8" t="s">
        <v>70</v>
      </c>
      <c r="AE82" s="8"/>
    </row>
    <row r="83" spans="1:31" x14ac:dyDescent="0.35">
      <c r="B83" s="8" t="s">
        <v>199</v>
      </c>
      <c r="C83" s="8" t="s">
        <v>58</v>
      </c>
      <c r="D83" s="8" t="s">
        <v>198</v>
      </c>
      <c r="E83" s="8" t="s">
        <v>198</v>
      </c>
      <c r="F83" s="8">
        <v>15</v>
      </c>
      <c r="G83" s="8" t="s">
        <v>132</v>
      </c>
      <c r="H83" s="8" t="s">
        <v>61</v>
      </c>
      <c r="I83" s="8">
        <v>3</v>
      </c>
      <c r="J83" s="8" t="s">
        <v>94</v>
      </c>
      <c r="K83" s="8">
        <v>484</v>
      </c>
      <c r="L83" s="8">
        <v>99076425</v>
      </c>
      <c r="M83" s="17">
        <v>10530</v>
      </c>
      <c r="N83" s="8" t="s">
        <v>177</v>
      </c>
      <c r="O83" s="8" t="s">
        <v>64</v>
      </c>
      <c r="P83" s="8" t="s">
        <v>82</v>
      </c>
      <c r="Q83" s="8" t="s">
        <v>83</v>
      </c>
      <c r="R83" s="8" t="s">
        <v>84</v>
      </c>
      <c r="S83" s="8" t="s">
        <v>68</v>
      </c>
      <c r="T83" s="8" t="s">
        <v>85</v>
      </c>
      <c r="U83" s="8">
        <v>27.17</v>
      </c>
      <c r="V83" s="8">
        <v>18.78</v>
      </c>
      <c r="W83" s="8">
        <v>8.75</v>
      </c>
      <c r="X83" s="8">
        <v>7.5</v>
      </c>
      <c r="Y83" s="8">
        <v>45.95</v>
      </c>
      <c r="Z83" s="8"/>
      <c r="AA83" s="18" t="s">
        <v>217</v>
      </c>
      <c r="AB83" s="8">
        <v>51</v>
      </c>
      <c r="AC83" s="8" t="s">
        <v>77</v>
      </c>
      <c r="AD83" s="8" t="s">
        <v>71</v>
      </c>
      <c r="AE83" s="8"/>
    </row>
    <row r="84" spans="1:31" x14ac:dyDescent="0.35">
      <c r="B84" s="8" t="s">
        <v>200</v>
      </c>
      <c r="C84" s="8" t="s">
        <v>58</v>
      </c>
      <c r="D84" s="8" t="s">
        <v>201</v>
      </c>
      <c r="E84" s="8" t="s">
        <v>201</v>
      </c>
      <c r="F84" s="8">
        <v>20</v>
      </c>
      <c r="G84" s="8" t="s">
        <v>132</v>
      </c>
      <c r="H84" s="8" t="s">
        <v>61</v>
      </c>
      <c r="I84" s="8">
        <v>3</v>
      </c>
      <c r="J84" s="8" t="s">
        <v>94</v>
      </c>
      <c r="K84" s="8">
        <v>501</v>
      </c>
      <c r="L84" s="8">
        <v>98183546</v>
      </c>
      <c r="M84" s="17">
        <v>13976</v>
      </c>
      <c r="N84" s="8" t="s">
        <v>177</v>
      </c>
      <c r="O84" s="8" t="s">
        <v>64</v>
      </c>
      <c r="P84" s="8" t="s">
        <v>82</v>
      </c>
      <c r="Q84" s="8" t="s">
        <v>83</v>
      </c>
      <c r="R84" s="8" t="s">
        <v>84</v>
      </c>
      <c r="S84" s="8" t="s">
        <v>68</v>
      </c>
      <c r="T84" s="8" t="s">
        <v>85</v>
      </c>
      <c r="U84" s="8">
        <v>30.71</v>
      </c>
      <c r="V84" s="8">
        <v>18.78</v>
      </c>
      <c r="W84" s="8">
        <v>8.75</v>
      </c>
      <c r="X84" s="8">
        <v>7.5</v>
      </c>
      <c r="Y84" s="8">
        <v>49.49</v>
      </c>
      <c r="Z84" s="8"/>
      <c r="AA84" s="18" t="s">
        <v>217</v>
      </c>
      <c r="AB84" s="8">
        <v>51</v>
      </c>
      <c r="AC84" s="8" t="s">
        <v>77</v>
      </c>
      <c r="AD84" s="8" t="s">
        <v>70</v>
      </c>
      <c r="AE84" s="8"/>
    </row>
    <row r="85" spans="1:31" x14ac:dyDescent="0.35">
      <c r="B85" s="8" t="s">
        <v>202</v>
      </c>
      <c r="C85" s="8" t="s">
        <v>58</v>
      </c>
      <c r="D85" s="8" t="s">
        <v>201</v>
      </c>
      <c r="E85" s="8" t="s">
        <v>201</v>
      </c>
      <c r="F85" s="8">
        <v>20</v>
      </c>
      <c r="G85" s="8" t="s">
        <v>132</v>
      </c>
      <c r="H85" s="8" t="s">
        <v>61</v>
      </c>
      <c r="I85" s="8">
        <v>3</v>
      </c>
      <c r="J85" s="8" t="s">
        <v>94</v>
      </c>
      <c r="K85" s="8">
        <v>501</v>
      </c>
      <c r="L85" s="8">
        <v>98183181</v>
      </c>
      <c r="M85" s="17">
        <v>13581</v>
      </c>
      <c r="N85" s="8" t="s">
        <v>177</v>
      </c>
      <c r="O85" s="8" t="s">
        <v>64</v>
      </c>
      <c r="P85" s="8" t="s">
        <v>82</v>
      </c>
      <c r="Q85" s="8" t="s">
        <v>83</v>
      </c>
      <c r="R85" s="8" t="s">
        <v>84</v>
      </c>
      <c r="S85" s="8" t="s">
        <v>68</v>
      </c>
      <c r="T85" s="8" t="s">
        <v>85</v>
      </c>
      <c r="U85" s="8">
        <v>30.71</v>
      </c>
      <c r="V85" s="8">
        <v>18.78</v>
      </c>
      <c r="W85" s="8">
        <v>8.75</v>
      </c>
      <c r="X85" s="8">
        <v>7.5</v>
      </c>
      <c r="Y85" s="8">
        <v>49.49</v>
      </c>
      <c r="Z85" s="8"/>
      <c r="AA85" s="18" t="s">
        <v>217</v>
      </c>
      <c r="AB85" s="8">
        <v>51</v>
      </c>
      <c r="AC85" s="8" t="s">
        <v>77</v>
      </c>
      <c r="AD85" s="8" t="s">
        <v>71</v>
      </c>
      <c r="AE85" s="8"/>
    </row>
    <row r="86" spans="1:31" x14ac:dyDescent="0.35">
      <c r="B86" s="8" t="s">
        <v>203</v>
      </c>
      <c r="C86" s="8" t="s">
        <v>58</v>
      </c>
      <c r="D86" s="8" t="s">
        <v>204</v>
      </c>
      <c r="E86" s="8" t="s">
        <v>204</v>
      </c>
      <c r="F86" s="8">
        <v>25</v>
      </c>
      <c r="G86" s="8" t="s">
        <v>173</v>
      </c>
      <c r="H86" s="8" t="s">
        <v>61</v>
      </c>
      <c r="I86" s="8">
        <v>3</v>
      </c>
      <c r="J86" s="8" t="s">
        <v>94</v>
      </c>
      <c r="K86" s="8">
        <v>537</v>
      </c>
      <c r="L86" s="8">
        <v>98183132</v>
      </c>
      <c r="M86" s="17">
        <v>16446</v>
      </c>
      <c r="N86" s="8" t="s">
        <v>177</v>
      </c>
      <c r="O86" s="8" t="s">
        <v>64</v>
      </c>
      <c r="P86" s="8" t="s">
        <v>82</v>
      </c>
      <c r="Q86" s="8" t="s">
        <v>83</v>
      </c>
      <c r="R86" s="8" t="s">
        <v>84</v>
      </c>
      <c r="S86" s="8" t="s">
        <v>68</v>
      </c>
      <c r="T86" s="8" t="s">
        <v>85</v>
      </c>
      <c r="U86" s="8">
        <v>33.619999999999997</v>
      </c>
      <c r="V86" s="8">
        <v>22.759999999999998</v>
      </c>
      <c r="W86" s="8">
        <v>8.75</v>
      </c>
      <c r="X86" s="8">
        <v>7.5</v>
      </c>
      <c r="Y86" s="8">
        <v>56.379999999999995</v>
      </c>
      <c r="Z86" s="8"/>
      <c r="AA86" s="18" t="s">
        <v>217</v>
      </c>
      <c r="AB86" s="8">
        <v>51</v>
      </c>
      <c r="AC86" s="8" t="s">
        <v>136</v>
      </c>
      <c r="AD86" s="8" t="s">
        <v>70</v>
      </c>
      <c r="AE86" s="8"/>
    </row>
    <row r="87" spans="1:31" x14ac:dyDescent="0.35">
      <c r="B87" s="8" t="s">
        <v>205</v>
      </c>
      <c r="C87" s="8" t="s">
        <v>58</v>
      </c>
      <c r="D87" s="8" t="s">
        <v>204</v>
      </c>
      <c r="E87" s="8" t="s">
        <v>204</v>
      </c>
      <c r="F87" s="8">
        <v>25</v>
      </c>
      <c r="G87" s="8" t="s">
        <v>173</v>
      </c>
      <c r="H87" s="8" t="s">
        <v>61</v>
      </c>
      <c r="I87" s="8">
        <v>3</v>
      </c>
      <c r="J87" s="8" t="s">
        <v>94</v>
      </c>
      <c r="K87" s="8">
        <v>537</v>
      </c>
      <c r="L87" s="8">
        <v>98183182</v>
      </c>
      <c r="M87" s="17">
        <v>16051</v>
      </c>
      <c r="N87" s="8" t="s">
        <v>177</v>
      </c>
      <c r="O87" s="8" t="s">
        <v>64</v>
      </c>
      <c r="P87" s="8" t="s">
        <v>82</v>
      </c>
      <c r="Q87" s="8" t="s">
        <v>83</v>
      </c>
      <c r="R87" s="8" t="s">
        <v>84</v>
      </c>
      <c r="S87" s="8" t="s">
        <v>68</v>
      </c>
      <c r="T87" s="8" t="s">
        <v>85</v>
      </c>
      <c r="U87" s="8">
        <v>33.619999999999997</v>
      </c>
      <c r="V87" s="8">
        <v>22.759999999999998</v>
      </c>
      <c r="W87" s="8">
        <v>8.75</v>
      </c>
      <c r="X87" s="8">
        <v>7.5</v>
      </c>
      <c r="Y87" s="8">
        <v>56.379999999999995</v>
      </c>
      <c r="Z87" s="8"/>
      <c r="AA87" s="18" t="s">
        <v>217</v>
      </c>
      <c r="AB87" s="8">
        <v>51</v>
      </c>
      <c r="AC87" s="8" t="s">
        <v>136</v>
      </c>
      <c r="AD87" s="8" t="s">
        <v>71</v>
      </c>
      <c r="AE87" s="8"/>
    </row>
    <row r="88" spans="1:31" x14ac:dyDescent="0.35">
      <c r="A88" s="6" t="s">
        <v>53</v>
      </c>
      <c r="C88" s="8"/>
      <c r="D88" s="8"/>
      <c r="F88" t="s">
        <v>218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</sheetData>
  <dataValidations disablePrompts="1" count="1">
    <dataValidation type="list" allowBlank="1" showInputMessage="1" showErrorMessage="1" errorTitle="Invalid Attribute Type" error="Please select an attribute type from the dropdown list." sqref="B3:AD3" xr:uid="{00000000-0002-0000-02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Props1.xml><?xml version="1.0" encoding="utf-8"?>
<ds:datastoreItem xmlns:ds="http://schemas.openxmlformats.org/officeDocument/2006/customXml" ds:itemID="{32BC592B-E53A-440E-A6C5-D05385855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3FF44A-572F-4979-BFF5-06D5F2A9C7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9A123D-8F15-4D3B-96B2-EB7AE649298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555815-250C-46BE-9A96-A2388C6252F7"/>
    <ds:schemaRef ds:uri="http://purl.org/dc/elements/1.1/"/>
    <ds:schemaRef ds:uri="http://schemas.microsoft.com/office/infopath/2007/PartnerControls"/>
    <ds:schemaRef ds:uri="85555815-250c-46be-9a96-a2388c6252f7"/>
    <ds:schemaRef ds:uri="0b0e1be7-aa3b-46a5-9072-5e877ef037d4"/>
    <ds:schemaRef ds:uri="95d8991b-28e1-44b2-b8f6-0f77465b2a7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CRIE Standard Pumps BpaQ</vt:lpstr>
      <vt:lpstr>CRIE Standard Pumps_old 27Nov17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Allen Chiang</dc:creator>
  <cp:keywords/>
  <dc:description/>
  <cp:lastModifiedBy>Patrick Seago</cp:lastModifiedBy>
  <cp:revision/>
  <dcterms:created xsi:type="dcterms:W3CDTF">2016-09-08T21:26:47Z</dcterms:created>
  <dcterms:modified xsi:type="dcterms:W3CDTF">2021-12-20T19:29:40Z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