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2-Projects/2022/APR2022 Price Increase CR Lines/PSDs/"/>
    </mc:Choice>
  </mc:AlternateContent>
  <xr:revisionPtr revIDLastSave="0" documentId="13_ncr:1_{9EFC8384-6327-4C2E-86B0-07732F51558A}" xr6:coauthVersionLast="47" xr6:coauthVersionMax="47" xr10:uidLastSave="{00000000-0000-0000-0000-000000000000}"/>
  <bookViews>
    <workbookView xWindow="-28920" yWindow="2655" windowWidth="29040" windowHeight="15840" activeTab="1" xr2:uid="{00000000-000D-0000-FFFF-FFFF00000000}"/>
  </bookViews>
  <sheets>
    <sheet name="Info" sheetId="1" r:id="rId1"/>
    <sheet name="Magna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2" i="2" l="1"/>
  <c r="I42" i="2"/>
  <c r="T41" i="2"/>
  <c r="I41" i="2"/>
  <c r="T40" i="2"/>
  <c r="I40" i="2"/>
  <c r="T39" i="2"/>
  <c r="I39" i="2"/>
  <c r="T38" i="2"/>
  <c r="I38" i="2"/>
  <c r="T37" i="2"/>
  <c r="I37" i="2"/>
  <c r="T36" i="2"/>
  <c r="I36" i="2"/>
  <c r="T35" i="2"/>
  <c r="I35" i="2"/>
  <c r="T34" i="2"/>
  <c r="I34" i="2"/>
  <c r="T33" i="2"/>
  <c r="I33" i="2"/>
  <c r="T32" i="2"/>
  <c r="I32" i="2"/>
  <c r="T31" i="2"/>
  <c r="I31" i="2"/>
  <c r="T30" i="2"/>
  <c r="I30" i="2"/>
  <c r="T29" i="2"/>
  <c r="I29" i="2"/>
  <c r="T28" i="2"/>
  <c r="I28" i="2"/>
  <c r="T27" i="2"/>
  <c r="I27" i="2"/>
  <c r="T26" i="2"/>
  <c r="I26" i="2"/>
  <c r="T25" i="2"/>
  <c r="I25" i="2"/>
  <c r="T24" i="2"/>
  <c r="I24" i="2"/>
  <c r="T23" i="2"/>
  <c r="I23" i="2"/>
  <c r="T22" i="2"/>
  <c r="I22" i="2"/>
  <c r="T21" i="2"/>
  <c r="I21" i="2"/>
  <c r="T20" i="2"/>
  <c r="I20" i="2"/>
  <c r="T19" i="2"/>
  <c r="I19" i="2"/>
  <c r="T18" i="2"/>
  <c r="I18" i="2"/>
  <c r="T17" i="2"/>
  <c r="I17" i="2"/>
  <c r="T16" i="2"/>
  <c r="I16" i="2"/>
  <c r="T15" i="2"/>
  <c r="I15" i="2"/>
  <c r="T14" i="2"/>
  <c r="I14" i="2"/>
  <c r="T13" i="2"/>
  <c r="I13" i="2"/>
  <c r="T12" i="2"/>
  <c r="I12" i="2"/>
  <c r="T11" i="2"/>
  <c r="I11" i="2"/>
  <c r="T10" i="2"/>
  <c r="I10" i="2"/>
  <c r="T9" i="2"/>
  <c r="I9" i="2"/>
  <c r="T8" i="2"/>
  <c r="I8" i="2"/>
  <c r="T7" i="2"/>
  <c r="I7" i="2"/>
  <c r="T6" i="2"/>
  <c r="I6" i="2"/>
</calcChain>
</file>

<file path=xl/sharedStrings.xml><?xml version="1.0" encoding="utf-8"?>
<sst xmlns="http://schemas.openxmlformats.org/spreadsheetml/2006/main" count="359" uniqueCount="160">
  <si>
    <t>Rev</t>
  </si>
  <si>
    <t>User</t>
  </si>
  <si>
    <t>Date</t>
  </si>
  <si>
    <t>Desciption</t>
  </si>
  <si>
    <t>JFI</t>
  </si>
  <si>
    <t>Created data</t>
  </si>
  <si>
    <t>JLK</t>
  </si>
  <si>
    <t>Changed part number from double to text</t>
  </si>
  <si>
    <t>jlk</t>
  </si>
  <si>
    <t>Adding weight</t>
  </si>
  <si>
    <t>SLW</t>
  </si>
  <si>
    <t>Updated with 2017 pricing changes</t>
  </si>
  <si>
    <t>ACH</t>
  </si>
  <si>
    <t>Rearranged order and renamed according to SKB.</t>
  </si>
  <si>
    <t>Mid-Year Price update</t>
  </si>
  <si>
    <t>Added 32-60 (N) &amp; 32-100 (N) models.</t>
  </si>
  <si>
    <t>Added MTL_GRP column for EOE.</t>
  </si>
  <si>
    <t>SW</t>
  </si>
  <si>
    <t>Updated with 2019 pricing</t>
  </si>
  <si>
    <t>PSS</t>
  </si>
  <si>
    <t>Updated with 2020 pricing</t>
  </si>
  <si>
    <t>Updated with 2021 pricing</t>
  </si>
  <si>
    <t>Updated with mid year 2021 pricing</t>
  </si>
  <si>
    <t>Added 10 new Magna3 models for Joe Rice</t>
  </si>
  <si>
    <t>Updated with 2022 pricing</t>
  </si>
  <si>
    <t>Export Set-up</t>
  </si>
  <si>
    <t>PSD v1.2</t>
  </si>
  <si>
    <t>Magna_StdPumps</t>
  </si>
  <si>
    <t>ID</t>
  </si>
  <si>
    <t>ProductLine</t>
  </si>
  <si>
    <t>Model</t>
  </si>
  <si>
    <t>SupplierID</t>
  </si>
  <si>
    <t>PartNumber</t>
  </si>
  <si>
    <t>MTL_GRP</t>
  </si>
  <si>
    <t>Weight</t>
  </si>
  <si>
    <t>ListPrice</t>
  </si>
  <si>
    <t>LeadTime</t>
  </si>
  <si>
    <t>List Price 2017</t>
  </si>
  <si>
    <t>Old 2016 Pricing</t>
  </si>
  <si>
    <t>2018 pricing</t>
  </si>
  <si>
    <t>2019 pricing</t>
  </si>
  <si>
    <t>[Attribute type]</t>
  </si>
  <si>
    <t>pointer</t>
  </si>
  <si>
    <t>text</t>
  </si>
  <si>
    <t>double</t>
  </si>
  <si>
    <t>[END]</t>
  </si>
  <si>
    <t>[Attribute width]</t>
  </si>
  <si>
    <t>Part_Number</t>
  </si>
  <si>
    <t>2020 List Price</t>
  </si>
  <si>
    <t>2021 List Price</t>
  </si>
  <si>
    <t>2021 mid year</t>
  </si>
  <si>
    <t>2022 list price</t>
  </si>
  <si>
    <t>Page</t>
  </si>
  <si>
    <t>Magna3</t>
  </si>
  <si>
    <t>2020 price</t>
  </si>
  <si>
    <t>2022 List Prices</t>
  </si>
  <si>
    <t>[START]</t>
  </si>
  <si>
    <t>ConTab_Magna_001</t>
  </si>
  <si>
    <t>MAGNA</t>
  </si>
  <si>
    <t>MAGNA3 40-80 GF 115V</t>
  </si>
  <si>
    <t>UPMLA</t>
  </si>
  <si>
    <t>2 weeks</t>
  </si>
  <si>
    <t>ConTab_Magna_002</t>
  </si>
  <si>
    <t>MAGNA3 40-80 GF 230V</t>
  </si>
  <si>
    <t>ConTab_Magna_003</t>
  </si>
  <si>
    <t>MAGNA3 40-80 GF N 115V</t>
  </si>
  <si>
    <t>ConTab_Magna_004</t>
  </si>
  <si>
    <t>MAGNA3 40-80 GF N 230V</t>
  </si>
  <si>
    <t>ConTab_Magna_005</t>
  </si>
  <si>
    <t>MAGNA3 40-120 GF 115V</t>
  </si>
  <si>
    <t>ConTab_Magna_006</t>
  </si>
  <si>
    <t>MAGNA3 40-120 GF 230V</t>
  </si>
  <si>
    <t>ConTab_Magna_007</t>
  </si>
  <si>
    <t>MAGNA3 40-120 GF N 115V</t>
  </si>
  <si>
    <t>ConTab_Magna_008</t>
  </si>
  <si>
    <t>MAGNA3 40-120 GF N 230V</t>
  </si>
  <si>
    <t>ConTab_Magna_009</t>
  </si>
  <si>
    <t>MAGNA3 40-180 GF 115V</t>
  </si>
  <si>
    <t>ConTab_Magna_010</t>
  </si>
  <si>
    <t>MAGNA3 40-180 GF 230V</t>
  </si>
  <si>
    <t>ConTab_Magna_011</t>
  </si>
  <si>
    <t>MAGNA3 40-180 GF N 115V</t>
  </si>
  <si>
    <t>ConTab_Magna_012</t>
  </si>
  <si>
    <t>MAGNA3 40-180 GF N 230V</t>
  </si>
  <si>
    <t>ConTab_Magna_013</t>
  </si>
  <si>
    <t>MAGNA3 50-80 GF 115V</t>
  </si>
  <si>
    <t>ConTab_Magna_014</t>
  </si>
  <si>
    <t>MAGNA3 50-80 GF 230V</t>
  </si>
  <si>
    <t>ConTab_Magna_015</t>
  </si>
  <si>
    <t>MAGNA3 50-80 GF N 115V</t>
  </si>
  <si>
    <t>ConTab_Magna_016</t>
  </si>
  <si>
    <t>MAGNA3 50-80 GF N 230V</t>
  </si>
  <si>
    <t>ConTab_Magna_017</t>
  </si>
  <si>
    <t>MAGNA3 50-150 GF 115V</t>
  </si>
  <si>
    <t>ConTab_Magna_018</t>
  </si>
  <si>
    <t>MAGNA3 50-150 GF 230V</t>
  </si>
  <si>
    <t>ConTab_Magna_019</t>
  </si>
  <si>
    <t>MAGNA3 50-150 GF N 115V</t>
  </si>
  <si>
    <t>ConTab_Magna_020</t>
  </si>
  <si>
    <t>MAGNA3 50-150 GF N 230V</t>
  </si>
  <si>
    <t>ConTab_Magna_021</t>
  </si>
  <si>
    <t>MAGNA3 65-120 GF 115V</t>
  </si>
  <si>
    <t>UPXLA</t>
  </si>
  <si>
    <t>ConTab_Magna_022</t>
  </si>
  <si>
    <t>MAGNA3 65-120 GF 230V</t>
  </si>
  <si>
    <t>ConTab_Magna_023</t>
  </si>
  <si>
    <t>MAGNA3 65-120 GF N 115V</t>
  </si>
  <si>
    <t>ConTab_Magna_024</t>
  </si>
  <si>
    <t>MAGNA3 65-120 GF N 230V</t>
  </si>
  <si>
    <t>ConTab_Magna_025</t>
  </si>
  <si>
    <t>MAGNA3 65-150 GF 230V</t>
  </si>
  <si>
    <t>ConTab_Magna_026</t>
  </si>
  <si>
    <t>MAGNA3 65-150 GF N 230V</t>
  </si>
  <si>
    <t>ConTab_Magna_027</t>
  </si>
  <si>
    <t>MAGNA3 80-100 GF 230V</t>
  </si>
  <si>
    <t>ConTab_Magna_028</t>
  </si>
  <si>
    <t>MAGNA3 80-100 GF N 230V</t>
  </si>
  <si>
    <t>ConTab_Magna_029</t>
  </si>
  <si>
    <t>MAGNA3 100-120 GF 230V</t>
  </si>
  <si>
    <t>ConTab_Magna_030</t>
  </si>
  <si>
    <t>MAGNA3 100-120 GF N 230V</t>
  </si>
  <si>
    <t>ConTab_Magna_031</t>
  </si>
  <si>
    <t>MAGNA3 D 65-150 GF 230V</t>
  </si>
  <si>
    <t>UPTXA</t>
  </si>
  <si>
    <t>ConTab_Magna_032</t>
  </si>
  <si>
    <t>MAGNA3 D 80-100 GF 230V</t>
  </si>
  <si>
    <t>ConTab_Magna_033</t>
  </si>
  <si>
    <t>MAGNA3 D 100-120 GF 230V</t>
  </si>
  <si>
    <t>ConTab_Magna_034</t>
  </si>
  <si>
    <t>MAGNA3 32-60 GF 115/230V</t>
  </si>
  <si>
    <t>UPMSA</t>
  </si>
  <si>
    <t>ConTab_Magna_035</t>
  </si>
  <si>
    <t>MAGNA3 32-60 GF N 115/230V</t>
  </si>
  <si>
    <t>ConTab_Magna_036</t>
  </si>
  <si>
    <t>MAGNA3 32-100 GF 115/230V</t>
  </si>
  <si>
    <t>UPMMA</t>
  </si>
  <si>
    <t>ConTab_Magna_037</t>
  </si>
  <si>
    <t>MAGNA3 32-100 GF N 115/230V</t>
  </si>
  <si>
    <t>ConTab_Magna_038</t>
  </si>
  <si>
    <t>MAGNA3 32-120 GF 115/230V</t>
  </si>
  <si>
    <t>ConTab_Magna_039</t>
  </si>
  <si>
    <t>MAGNA3 32-120 GF N 115/230V</t>
  </si>
  <si>
    <t>ConTab_Magna_040</t>
  </si>
  <si>
    <t>MAGNA3 50-120 GF 115V</t>
  </si>
  <si>
    <t>ConTab_Magna_041</t>
  </si>
  <si>
    <t>MAGNA3 50-120 GF 230V</t>
  </si>
  <si>
    <t>ConTab_Magna_042</t>
  </si>
  <si>
    <t>MAGNA3 50-120 GF N 115V</t>
  </si>
  <si>
    <t>ConTab_Magna_043</t>
  </si>
  <si>
    <t>MAGNA3 50-120 GF N 230V</t>
  </si>
  <si>
    <t>ConTab_Magna_044</t>
  </si>
  <si>
    <t>MAGNA3 50-180 GF 115V</t>
  </si>
  <si>
    <t>ConTab_Magna_045</t>
  </si>
  <si>
    <t>MAGNA3 50-180 GF 230V</t>
  </si>
  <si>
    <t>ConTab_Magna_046</t>
  </si>
  <si>
    <t>MAGNA3 50-180 GF N 115V</t>
  </si>
  <si>
    <t>ConTab_Magna_047</t>
  </si>
  <si>
    <t>MAGNA3 50-180 GF N 230V</t>
  </si>
  <si>
    <t>Apr 2022 Price Change</t>
  </si>
  <si>
    <t>C:\Users\104092\Documents\2-Projects\price increase example\Magna_StdPumps_3Mar22.xml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</si>
</sst>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5" fillId="0" borderId="0"/>
    <xf numFmtId="9" fontId="6" fillId="0" borderId="0"/>
  </cellStyleXfs>
  <cellXfs count="43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indent="1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3" fillId="3" borderId="3" xfId="0" applyFont="1" applyFill="1" applyBorder="1"/>
    <xf numFmtId="0" fontId="4" fillId="3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2" borderId="5" xfId="0" applyFill="1" applyBorder="1" applyAlignment="1">
      <alignment horizontal="left" indent="1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0" fillId="2" borderId="3" xfId="0" applyFill="1" applyBorder="1" applyAlignment="1">
      <alignment horizontal="left" indent="1"/>
    </xf>
    <xf numFmtId="0" fontId="0" fillId="2" borderId="2" xfId="0" applyFill="1" applyBorder="1" applyAlignment="1">
      <alignment horizontal="center"/>
    </xf>
    <xf numFmtId="2" fontId="1" fillId="0" borderId="0" xfId="0" quotePrefix="1" applyNumberFormat="1" applyFont="1"/>
    <xf numFmtId="0" fontId="5" fillId="3" borderId="2" xfId="1" applyFill="1" applyBorder="1"/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3" borderId="2" xfId="0" applyNumberFormat="1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 vertical="top"/>
    </xf>
    <xf numFmtId="1" fontId="4" fillId="3" borderId="2" xfId="0" applyNumberFormat="1" applyFont="1" applyFill="1" applyBorder="1"/>
    <xf numFmtId="1" fontId="0" fillId="2" borderId="0" xfId="0" applyNumberFormat="1" applyFill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2" applyNumberFormat="1" applyFont="1"/>
    <xf numFmtId="0" fontId="0" fillId="0" borderId="6" xfId="0" applyBorder="1" applyAlignment="1">
      <alignment horizontal="center"/>
    </xf>
    <xf numFmtId="0" fontId="0" fillId="0" borderId="6" xfId="0" applyBorder="1"/>
  </cellXfs>
  <cellStyles count="3">
    <cellStyle name="Hyperlink" xfId="1" builtinId="8"/>
    <cellStyle name="Normal" xfId="0" builtinId="0"/>
    <cellStyle name="Percent" xfId="2" builtinId="5"/>
  </cellStyles>
  <dxfs count="1"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Tanks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>
            <v>98126864</v>
          </cell>
          <cell r="B2" t="str">
            <v>MAGNA3 D 80-100 GF 360 230V</v>
          </cell>
          <cell r="C2" t="str">
            <v>UPTXA</v>
          </cell>
          <cell r="D2" t="str">
            <v>56</v>
          </cell>
          <cell r="E2" t="str">
            <v>5710629500267</v>
          </cell>
          <cell r="F2">
            <v>138.37738353999998</v>
          </cell>
          <cell r="G2" t="str">
            <v>LB</v>
          </cell>
          <cell r="H2">
            <v>116.70155969999999</v>
          </cell>
          <cell r="I2" t="str">
            <v>LB</v>
          </cell>
          <cell r="J2">
            <v>11445</v>
          </cell>
        </row>
        <row r="3">
          <cell r="A3">
            <v>98126863</v>
          </cell>
          <cell r="B3" t="str">
            <v>MAGNA3 D 65-150 GF 340 230V</v>
          </cell>
          <cell r="C3" t="str">
            <v>UPTXA</v>
          </cell>
          <cell r="D3" t="str">
            <v>56</v>
          </cell>
          <cell r="E3" t="str">
            <v>5710629500250</v>
          </cell>
          <cell r="F3">
            <v>117.74434495999999</v>
          </cell>
          <cell r="G3" t="str">
            <v>LB</v>
          </cell>
          <cell r="H3">
            <v>100.91868511999999</v>
          </cell>
          <cell r="I3" t="str">
            <v>LB</v>
          </cell>
          <cell r="J3">
            <v>11421</v>
          </cell>
        </row>
        <row r="4">
          <cell r="A4">
            <v>98126865</v>
          </cell>
          <cell r="B4" t="str">
            <v>MAGNA3 D 100-120 GF 450 230V</v>
          </cell>
          <cell r="C4" t="str">
            <v>UPTXA</v>
          </cell>
          <cell r="D4" t="str">
            <v>56</v>
          </cell>
          <cell r="E4" t="str">
            <v>5710629500274</v>
          </cell>
          <cell r="F4">
            <v>159.89227011999998</v>
          </cell>
          <cell r="G4" t="str">
            <v>LB</v>
          </cell>
          <cell r="H4">
            <v>138.21644627999999</v>
          </cell>
          <cell r="I4" t="str">
            <v>LB</v>
          </cell>
          <cell r="J4">
            <v>11973</v>
          </cell>
        </row>
        <row r="5">
          <cell r="A5">
            <v>98126858</v>
          </cell>
          <cell r="B5" t="str">
            <v>MAGNA3 80-100 GF N 360 230V</v>
          </cell>
          <cell r="C5" t="str">
            <v>UPXLA</v>
          </cell>
          <cell r="D5" t="str">
            <v>56</v>
          </cell>
          <cell r="E5" t="str">
            <v>5710629500205</v>
          </cell>
          <cell r="F5">
            <v>71.762585619999996</v>
          </cell>
          <cell r="G5" t="str">
            <v>LB</v>
          </cell>
          <cell r="H5">
            <v>65.944593439999991</v>
          </cell>
          <cell r="I5" t="str">
            <v>LB</v>
          </cell>
          <cell r="J5">
            <v>9615</v>
          </cell>
        </row>
        <row r="6">
          <cell r="A6">
            <v>98126856</v>
          </cell>
          <cell r="B6" t="str">
            <v>MAGNA3 80-100 GF 360 230V</v>
          </cell>
          <cell r="C6" t="str">
            <v>UPXLA</v>
          </cell>
          <cell r="D6" t="str">
            <v>56</v>
          </cell>
          <cell r="E6" t="str">
            <v>5710629500182</v>
          </cell>
          <cell r="F6">
            <v>71.762585619999996</v>
          </cell>
          <cell r="G6" t="str">
            <v>LB</v>
          </cell>
          <cell r="H6">
            <v>65.944593439999991</v>
          </cell>
          <cell r="I6" t="str">
            <v>LB</v>
          </cell>
          <cell r="J6">
            <v>6204</v>
          </cell>
        </row>
        <row r="7">
          <cell r="A7">
            <v>98126854</v>
          </cell>
          <cell r="B7" t="str">
            <v>MAGNA3 65-150 GF N 340 230V</v>
          </cell>
          <cell r="C7" t="str">
            <v>UPXLA</v>
          </cell>
          <cell r="D7" t="str">
            <v>56</v>
          </cell>
          <cell r="E7" t="str">
            <v>5710629500168</v>
          </cell>
          <cell r="F7">
            <v>59.183023899999995</v>
          </cell>
          <cell r="G7" t="str">
            <v>LB</v>
          </cell>
          <cell r="H7">
            <v>54.187354979999995</v>
          </cell>
          <cell r="I7" t="str">
            <v>LB</v>
          </cell>
          <cell r="J7">
            <v>9605</v>
          </cell>
        </row>
        <row r="8">
          <cell r="A8">
            <v>98126852</v>
          </cell>
          <cell r="B8" t="str">
            <v>MAGNA3 65-150 GF 340 230V</v>
          </cell>
          <cell r="C8" t="str">
            <v>UPXLA</v>
          </cell>
          <cell r="D8" t="str">
            <v>56</v>
          </cell>
          <cell r="E8" t="str">
            <v>5710629500144</v>
          </cell>
          <cell r="F8">
            <v>59.183023899999995</v>
          </cell>
          <cell r="G8" t="str">
            <v>LB</v>
          </cell>
          <cell r="H8">
            <v>54.187354979999995</v>
          </cell>
          <cell r="I8" t="str">
            <v>LB</v>
          </cell>
          <cell r="J8">
            <v>6191</v>
          </cell>
        </row>
        <row r="9">
          <cell r="A9">
            <v>98126850</v>
          </cell>
          <cell r="B9" t="str">
            <v>MAGNA3 65-120 GF N 340 230V</v>
          </cell>
          <cell r="C9" t="str">
            <v>UPXLA</v>
          </cell>
          <cell r="D9" t="str">
            <v>56</v>
          </cell>
          <cell r="E9" t="str">
            <v>5710629500120</v>
          </cell>
          <cell r="F9">
            <v>52.392794299999998</v>
          </cell>
          <cell r="G9" t="str">
            <v>LB</v>
          </cell>
          <cell r="H9">
            <v>47.397125379999991</v>
          </cell>
          <cell r="I9" t="str">
            <v>LB</v>
          </cell>
          <cell r="J9">
            <v>9099</v>
          </cell>
        </row>
        <row r="10">
          <cell r="A10">
            <v>98124702</v>
          </cell>
          <cell r="B10" t="str">
            <v>MAGNA3 65-120 GF N 340 115V</v>
          </cell>
          <cell r="C10" t="str">
            <v>UPXLA</v>
          </cell>
          <cell r="D10" t="str">
            <v>56</v>
          </cell>
          <cell r="E10" t="str">
            <v>5710629449542</v>
          </cell>
          <cell r="F10">
            <v>52.392794299999998</v>
          </cell>
          <cell r="G10" t="str">
            <v>LB</v>
          </cell>
          <cell r="H10">
            <v>47.397125379999991</v>
          </cell>
          <cell r="I10" t="str">
            <v>LB</v>
          </cell>
          <cell r="J10">
            <v>9099</v>
          </cell>
        </row>
        <row r="11">
          <cell r="A11">
            <v>98126848</v>
          </cell>
          <cell r="B11" t="str">
            <v>MAGNA3 65-120 GF 340 230V</v>
          </cell>
          <cell r="C11" t="str">
            <v>UPXLA</v>
          </cell>
          <cell r="D11" t="str">
            <v>56</v>
          </cell>
          <cell r="E11" t="str">
            <v>5710629500106</v>
          </cell>
          <cell r="F11">
            <v>52.392794299999998</v>
          </cell>
          <cell r="G11" t="str">
            <v>LB</v>
          </cell>
          <cell r="H11">
            <v>47.397125379999991</v>
          </cell>
          <cell r="I11" t="str">
            <v>LB</v>
          </cell>
          <cell r="J11">
            <v>5875</v>
          </cell>
        </row>
        <row r="12">
          <cell r="A12">
            <v>98124696</v>
          </cell>
          <cell r="B12" t="str">
            <v>MAGNA3 65-120 GF 340 115V</v>
          </cell>
          <cell r="C12" t="str">
            <v>UPXLA</v>
          </cell>
          <cell r="D12" t="str">
            <v>56</v>
          </cell>
          <cell r="E12" t="str">
            <v>5710629449481</v>
          </cell>
          <cell r="F12">
            <v>52.392794299999998</v>
          </cell>
          <cell r="G12" t="str">
            <v>LB</v>
          </cell>
          <cell r="H12">
            <v>47.397125379999991</v>
          </cell>
          <cell r="I12" t="str">
            <v>LB</v>
          </cell>
          <cell r="J12">
            <v>5875</v>
          </cell>
        </row>
        <row r="13">
          <cell r="A13">
            <v>98126842</v>
          </cell>
          <cell r="B13" t="str">
            <v>MAGNA3 50-80 GF N 240 230V</v>
          </cell>
          <cell r="C13" t="str">
            <v>UPMLA</v>
          </cell>
          <cell r="D13" t="str">
            <v>56</v>
          </cell>
          <cell r="E13" t="str">
            <v>5710629500045</v>
          </cell>
          <cell r="F13">
            <v>46.164742799999999</v>
          </cell>
          <cell r="G13" t="str">
            <v>LB</v>
          </cell>
          <cell r="H13">
            <v>41.698182680000002</v>
          </cell>
          <cell r="I13" t="str">
            <v>LB</v>
          </cell>
          <cell r="J13">
            <v>6697</v>
          </cell>
        </row>
        <row r="14">
          <cell r="A14">
            <v>98126814</v>
          </cell>
          <cell r="B14" t="str">
            <v>MAGNA3 50-80 GF N 240 115V</v>
          </cell>
          <cell r="C14" t="str">
            <v>UPMLA</v>
          </cell>
          <cell r="D14" t="str">
            <v>56</v>
          </cell>
          <cell r="E14" t="str">
            <v>5710629499769</v>
          </cell>
          <cell r="F14">
            <v>43.389126220000001</v>
          </cell>
          <cell r="G14" t="str">
            <v>LB</v>
          </cell>
          <cell r="H14">
            <v>38.922566099999997</v>
          </cell>
          <cell r="I14" t="str">
            <v>LB</v>
          </cell>
          <cell r="J14">
            <v>6697</v>
          </cell>
        </row>
        <row r="15">
          <cell r="A15">
            <v>98126840</v>
          </cell>
          <cell r="B15" t="str">
            <v>MAGNA3 50-80 GF 240 230V</v>
          </cell>
          <cell r="C15" t="str">
            <v>UPMLA</v>
          </cell>
          <cell r="D15" t="str">
            <v>56</v>
          </cell>
          <cell r="E15" t="str">
            <v>5710629500021</v>
          </cell>
          <cell r="F15">
            <v>43.389126220000001</v>
          </cell>
          <cell r="G15" t="str">
            <v>LB</v>
          </cell>
          <cell r="H15">
            <v>38.922566099999997</v>
          </cell>
          <cell r="I15" t="str">
            <v>LB</v>
          </cell>
          <cell r="J15">
            <v>4323</v>
          </cell>
        </row>
        <row r="16">
          <cell r="A16">
            <v>98126812</v>
          </cell>
          <cell r="B16" t="str">
            <v>MAGNA3 50-80 GF 240 115V</v>
          </cell>
          <cell r="C16" t="str">
            <v>UPMLA</v>
          </cell>
          <cell r="D16" t="str">
            <v>56</v>
          </cell>
          <cell r="E16" t="str">
            <v>5710629499745</v>
          </cell>
          <cell r="F16">
            <v>43.389126220000001</v>
          </cell>
          <cell r="G16" t="str">
            <v>LB</v>
          </cell>
          <cell r="H16">
            <v>38.922566099999997</v>
          </cell>
          <cell r="I16" t="str">
            <v>LB</v>
          </cell>
          <cell r="J16">
            <v>4323</v>
          </cell>
        </row>
        <row r="17">
          <cell r="A17">
            <v>98126846</v>
          </cell>
          <cell r="B17" t="str">
            <v>MAGNA3 50-150 GF N 280 230V</v>
          </cell>
          <cell r="C17" t="str">
            <v>UPMLA</v>
          </cell>
          <cell r="D17" t="str">
            <v>56</v>
          </cell>
          <cell r="E17" t="str">
            <v>5710629500083</v>
          </cell>
          <cell r="F17">
            <v>46.804082599999994</v>
          </cell>
          <cell r="G17" t="str">
            <v>LB</v>
          </cell>
          <cell r="H17">
            <v>41.964941699999997</v>
          </cell>
          <cell r="I17" t="str">
            <v>LB</v>
          </cell>
          <cell r="J17">
            <v>7424</v>
          </cell>
        </row>
        <row r="18">
          <cell r="A18">
            <v>98126818</v>
          </cell>
          <cell r="B18" t="str">
            <v>MAGNA3 50-150 GF N 280 115V</v>
          </cell>
          <cell r="C18" t="str">
            <v>UPMLA</v>
          </cell>
          <cell r="D18" t="str">
            <v>56</v>
          </cell>
          <cell r="E18" t="str">
            <v>5710629499806</v>
          </cell>
          <cell r="F18">
            <v>46.804082599999994</v>
          </cell>
          <cell r="G18" t="str">
            <v>LB</v>
          </cell>
          <cell r="H18">
            <v>41.964941699999997</v>
          </cell>
          <cell r="I18" t="str">
            <v>LB</v>
          </cell>
          <cell r="J18">
            <v>7424</v>
          </cell>
        </row>
        <row r="19">
          <cell r="A19">
            <v>98126844</v>
          </cell>
          <cell r="B19" t="str">
            <v>MAGNA3 50-150 GF 280 230V</v>
          </cell>
          <cell r="C19" t="str">
            <v>UPMLA</v>
          </cell>
          <cell r="D19" t="str">
            <v>56</v>
          </cell>
          <cell r="E19" t="str">
            <v>5710629500069</v>
          </cell>
          <cell r="F19">
            <v>46.804082599999994</v>
          </cell>
          <cell r="G19" t="str">
            <v>LB</v>
          </cell>
          <cell r="H19">
            <v>41.964941699999997</v>
          </cell>
          <cell r="I19" t="str">
            <v>LB</v>
          </cell>
          <cell r="J19">
            <v>4789</v>
          </cell>
        </row>
        <row r="20">
          <cell r="A20">
            <v>98126816</v>
          </cell>
          <cell r="B20" t="str">
            <v>MAGNA3 50-150 GF 280 115V</v>
          </cell>
          <cell r="C20" t="str">
            <v>UPMLA</v>
          </cell>
          <cell r="D20" t="str">
            <v>56</v>
          </cell>
          <cell r="E20" t="str">
            <v>5710629499783</v>
          </cell>
          <cell r="F20">
            <v>46.804082599999994</v>
          </cell>
          <cell r="G20" t="str">
            <v>LB</v>
          </cell>
          <cell r="H20">
            <v>41.964941699999997</v>
          </cell>
          <cell r="I20" t="str">
            <v>LB</v>
          </cell>
          <cell r="J20">
            <v>4789</v>
          </cell>
        </row>
        <row r="21">
          <cell r="A21">
            <v>98126830</v>
          </cell>
          <cell r="B21" t="str">
            <v>MAGNA3 40-80 GF N 216 230V</v>
          </cell>
          <cell r="C21" t="str">
            <v>UPMLA</v>
          </cell>
          <cell r="D21" t="str">
            <v>56</v>
          </cell>
          <cell r="E21" t="str">
            <v>5710629499929</v>
          </cell>
          <cell r="F21">
            <v>40.011648379999997</v>
          </cell>
          <cell r="G21" t="str">
            <v>LB</v>
          </cell>
          <cell r="H21">
            <v>36.191041919999996</v>
          </cell>
          <cell r="I21" t="str">
            <v>LB</v>
          </cell>
          <cell r="J21">
            <v>4675</v>
          </cell>
        </row>
        <row r="22">
          <cell r="A22">
            <v>98126802</v>
          </cell>
          <cell r="B22" t="str">
            <v>MAGNA3 40-80 GF N 216 115V</v>
          </cell>
          <cell r="C22" t="str">
            <v>UPMLA</v>
          </cell>
          <cell r="D22" t="str">
            <v>56</v>
          </cell>
          <cell r="E22" t="str">
            <v>5710629499646</v>
          </cell>
          <cell r="F22">
            <v>40.011648379999997</v>
          </cell>
          <cell r="G22" t="str">
            <v>LB</v>
          </cell>
          <cell r="H22">
            <v>36.191041919999996</v>
          </cell>
          <cell r="I22" t="str">
            <v>LB</v>
          </cell>
          <cell r="J22">
            <v>4675</v>
          </cell>
        </row>
        <row r="23">
          <cell r="A23">
            <v>98126828</v>
          </cell>
          <cell r="B23" t="str">
            <v>MAGNA3 40-80 GF 216 230V</v>
          </cell>
          <cell r="C23" t="str">
            <v>UPMLA</v>
          </cell>
          <cell r="D23" t="str">
            <v>56</v>
          </cell>
          <cell r="E23" t="str">
            <v>5710629499905</v>
          </cell>
          <cell r="F23">
            <v>40.011648379999997</v>
          </cell>
          <cell r="G23" t="str">
            <v>LB</v>
          </cell>
          <cell r="H23">
            <v>36.191041919999996</v>
          </cell>
          <cell r="I23" t="str">
            <v>LB</v>
          </cell>
          <cell r="J23">
            <v>3032</v>
          </cell>
        </row>
        <row r="24">
          <cell r="A24">
            <v>98126800</v>
          </cell>
          <cell r="B24" t="str">
            <v>MAGNA3 40-80 GF 216 115V</v>
          </cell>
          <cell r="C24" t="str">
            <v>UPMLA</v>
          </cell>
          <cell r="D24" t="str">
            <v>56</v>
          </cell>
          <cell r="E24" t="str">
            <v>5710629499622</v>
          </cell>
          <cell r="F24">
            <v>40.203450319999995</v>
          </cell>
          <cell r="G24" t="str">
            <v>LB</v>
          </cell>
          <cell r="H24">
            <v>36.303477539999996</v>
          </cell>
          <cell r="I24" t="str">
            <v>LB</v>
          </cell>
          <cell r="J24">
            <v>3032</v>
          </cell>
        </row>
        <row r="25">
          <cell r="A25">
            <v>98126838</v>
          </cell>
          <cell r="B25" t="str">
            <v>MAGNA3 40-180 GF N 216 230V</v>
          </cell>
          <cell r="C25" t="str">
            <v>UPMLA</v>
          </cell>
          <cell r="D25" t="str">
            <v>56</v>
          </cell>
          <cell r="E25" t="str">
            <v>5710629500007</v>
          </cell>
          <cell r="F25">
            <v>38.73076416</v>
          </cell>
          <cell r="G25" t="str">
            <v>LB</v>
          </cell>
          <cell r="H25">
            <v>35.571543699999999</v>
          </cell>
          <cell r="I25" t="str">
            <v>LB</v>
          </cell>
          <cell r="J25">
            <v>7576</v>
          </cell>
        </row>
        <row r="26">
          <cell r="A26">
            <v>98126810</v>
          </cell>
          <cell r="B26" t="str">
            <v>MAGNA3 40-180 GF N 216 115V</v>
          </cell>
          <cell r="C26" t="str">
            <v>UPMLA</v>
          </cell>
          <cell r="D26" t="str">
            <v>56</v>
          </cell>
          <cell r="E26" t="str">
            <v>5710629499721</v>
          </cell>
          <cell r="F26">
            <v>38.73076416</v>
          </cell>
          <cell r="G26" t="str">
            <v>LB</v>
          </cell>
          <cell r="H26">
            <v>35.571543699999999</v>
          </cell>
          <cell r="I26" t="str">
            <v>LB</v>
          </cell>
          <cell r="J26">
            <v>7576</v>
          </cell>
        </row>
        <row r="27">
          <cell r="A27">
            <v>98126836</v>
          </cell>
          <cell r="B27" t="str">
            <v>MAGNA3 40-180 GF 216 230V</v>
          </cell>
          <cell r="C27" t="str">
            <v>UPMLA</v>
          </cell>
          <cell r="D27" t="str">
            <v>56</v>
          </cell>
          <cell r="E27" t="str">
            <v>5710629499981</v>
          </cell>
          <cell r="F27">
            <v>38.73076416</v>
          </cell>
          <cell r="G27" t="str">
            <v>LB</v>
          </cell>
          <cell r="H27">
            <v>35.571543699999999</v>
          </cell>
          <cell r="I27" t="str">
            <v>LB</v>
          </cell>
          <cell r="J27">
            <v>4889</v>
          </cell>
        </row>
        <row r="28">
          <cell r="A28">
            <v>98126808</v>
          </cell>
          <cell r="B28" t="str">
            <v>MAGNA3 40-180 GF 216 115V</v>
          </cell>
          <cell r="C28" t="str">
            <v>UPMLA</v>
          </cell>
          <cell r="D28" t="str">
            <v>56</v>
          </cell>
          <cell r="E28" t="str">
            <v>5710629499707</v>
          </cell>
          <cell r="F28">
            <v>38.73076416</v>
          </cell>
          <cell r="G28" t="str">
            <v>LB</v>
          </cell>
          <cell r="H28">
            <v>35.571543699999999</v>
          </cell>
          <cell r="I28" t="str">
            <v>LB</v>
          </cell>
          <cell r="J28">
            <v>4889</v>
          </cell>
        </row>
        <row r="29">
          <cell r="A29">
            <v>98126834</v>
          </cell>
          <cell r="B29" t="str">
            <v>MAGNA3 40-120 GF N 216 230V</v>
          </cell>
          <cell r="C29" t="str">
            <v>UPMLA</v>
          </cell>
          <cell r="D29" t="str">
            <v>56</v>
          </cell>
          <cell r="E29" t="str">
            <v>5710629499967</v>
          </cell>
          <cell r="F29">
            <v>40.07117311999999</v>
          </cell>
          <cell r="G29" t="str">
            <v>LB</v>
          </cell>
          <cell r="H29">
            <v>36.91195265999999</v>
          </cell>
          <cell r="I29" t="str">
            <v>LB</v>
          </cell>
          <cell r="J29">
            <v>5255</v>
          </cell>
        </row>
        <row r="30">
          <cell r="A30">
            <v>98126806</v>
          </cell>
          <cell r="B30" t="str">
            <v>MAGNA3 40-120 GF N 216 115V</v>
          </cell>
          <cell r="C30" t="str">
            <v>UPMLA</v>
          </cell>
          <cell r="D30" t="str">
            <v>56</v>
          </cell>
          <cell r="E30" t="str">
            <v>5710629499684</v>
          </cell>
          <cell r="F30">
            <v>38.73076416</v>
          </cell>
          <cell r="G30" t="str">
            <v>LB</v>
          </cell>
          <cell r="H30">
            <v>35.571543699999999</v>
          </cell>
          <cell r="I30" t="str">
            <v>LB</v>
          </cell>
          <cell r="J30">
            <v>5255</v>
          </cell>
        </row>
        <row r="31">
          <cell r="A31">
            <v>98126832</v>
          </cell>
          <cell r="B31" t="str">
            <v>MAGNA3 40-120 GF 216 230V</v>
          </cell>
          <cell r="C31" t="str">
            <v>UPMLA</v>
          </cell>
          <cell r="D31" t="str">
            <v>56</v>
          </cell>
          <cell r="E31" t="str">
            <v>5710629499943</v>
          </cell>
          <cell r="F31">
            <v>38.73076416</v>
          </cell>
          <cell r="G31" t="str">
            <v>LB</v>
          </cell>
          <cell r="H31">
            <v>35.571543699999999</v>
          </cell>
          <cell r="I31" t="str">
            <v>LB</v>
          </cell>
          <cell r="J31">
            <v>3397</v>
          </cell>
        </row>
        <row r="32">
          <cell r="A32">
            <v>98126804</v>
          </cell>
          <cell r="B32" t="str">
            <v>MAGNA3 40-120 GF 216 115V</v>
          </cell>
          <cell r="C32" t="str">
            <v>UPMLA</v>
          </cell>
          <cell r="D32" t="str">
            <v>56</v>
          </cell>
          <cell r="E32" t="str">
            <v>5710629499660</v>
          </cell>
          <cell r="F32">
            <v>38.73076416</v>
          </cell>
          <cell r="G32" t="str">
            <v>LB</v>
          </cell>
          <cell r="H32">
            <v>35.571543699999999</v>
          </cell>
          <cell r="I32" t="str">
            <v>LB</v>
          </cell>
          <cell r="J32">
            <v>3397</v>
          </cell>
        </row>
        <row r="33">
          <cell r="A33">
            <v>98126862</v>
          </cell>
          <cell r="B33" t="str">
            <v>MAGNA3 100-120 GF N 450 230V</v>
          </cell>
          <cell r="C33" t="str">
            <v>UPXLA</v>
          </cell>
          <cell r="D33" t="str">
            <v>56</v>
          </cell>
          <cell r="E33" t="str">
            <v>5710629500243</v>
          </cell>
          <cell r="F33">
            <v>81.648101699999984</v>
          </cell>
          <cell r="G33" t="str">
            <v>LB</v>
          </cell>
          <cell r="H33">
            <v>76.698729799999995</v>
          </cell>
          <cell r="I33" t="str">
            <v>LB</v>
          </cell>
          <cell r="J33">
            <v>10046</v>
          </cell>
        </row>
        <row r="34">
          <cell r="A34">
            <v>98126860</v>
          </cell>
          <cell r="B34" t="str">
            <v>MAGNA3 100-120 GF 450 230V</v>
          </cell>
          <cell r="C34" t="str">
            <v>UPXLA</v>
          </cell>
          <cell r="D34" t="str">
            <v>56</v>
          </cell>
          <cell r="E34" t="str">
            <v>5710629500229</v>
          </cell>
          <cell r="F34">
            <v>81.648101699999984</v>
          </cell>
          <cell r="G34" t="str">
            <v>LB</v>
          </cell>
          <cell r="H34">
            <v>76.698729799999995</v>
          </cell>
          <cell r="I34" t="str">
            <v>LB</v>
          </cell>
          <cell r="J34">
            <v>6482</v>
          </cell>
        </row>
        <row r="35">
          <cell r="A35">
            <v>98126820</v>
          </cell>
          <cell r="B35" t="str">
            <v>MAGNA3 32-60 GF</v>
          </cell>
          <cell r="C35" t="str">
            <v>UPMSA</v>
          </cell>
          <cell r="D35">
            <v>56</v>
          </cell>
          <cell r="F35">
            <v>0</v>
          </cell>
          <cell r="H35">
            <v>0</v>
          </cell>
          <cell r="J35">
            <v>1625</v>
          </cell>
        </row>
        <row r="36">
          <cell r="A36">
            <v>98126824</v>
          </cell>
          <cell r="B36" t="str">
            <v>MAGNA3 32-100 GF</v>
          </cell>
          <cell r="C36" t="str">
            <v>UPMMA</v>
          </cell>
          <cell r="D36">
            <v>56</v>
          </cell>
          <cell r="F36">
            <v>0</v>
          </cell>
          <cell r="H36">
            <v>0</v>
          </cell>
          <cell r="J36">
            <v>1924</v>
          </cell>
        </row>
        <row r="37">
          <cell r="A37">
            <v>98126822</v>
          </cell>
          <cell r="B37" t="str">
            <v>MAGNA3 32-60 GF N</v>
          </cell>
          <cell r="C37" t="str">
            <v>UPMSA</v>
          </cell>
          <cell r="D37">
            <v>56</v>
          </cell>
          <cell r="F37">
            <v>0</v>
          </cell>
          <cell r="H37">
            <v>0</v>
          </cell>
          <cell r="J37">
            <v>2417</v>
          </cell>
        </row>
        <row r="38">
          <cell r="A38">
            <v>98126826</v>
          </cell>
          <cell r="B38" t="str">
            <v>MAGNA3 32-100 GF N</v>
          </cell>
          <cell r="C38" t="str">
            <v>UPMMA</v>
          </cell>
          <cell r="D38">
            <v>56</v>
          </cell>
          <cell r="F38">
            <v>0</v>
          </cell>
          <cell r="H38">
            <v>0</v>
          </cell>
          <cell r="J38">
            <v>2748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7" totalsRowShown="0" headerRowDxfId="0">
  <autoFilter ref="A1:D17" xr:uid="{00000000-0009-0000-0100-000001000000}"/>
  <tableColumns count="4">
    <tableColumn id="1" xr3:uid="{00000000-0010-0000-0000-000001000000}" name="Rev"/>
    <tableColumn id="2" xr3:uid="{00000000-0010-0000-0000-000002000000}" name="User"/>
    <tableColumn id="3" xr3:uid="{00000000-0010-0000-0000-000003000000}" name="Date"/>
    <tableColumn id="4" xr3:uid="{00000000-0010-0000-0000-000004000000}" name="Desc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\\usbrosql02\PacoExpressSuite_Published_CKB_Data\SelConfigData\Dimensions\ConTab_Dimensions_Magna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3" sqref="A3"/>
    </sheetView>
  </sheetViews>
  <sheetFormatPr defaultRowHeight="15" x14ac:dyDescent="0.25"/>
  <cols>
    <col min="2" max="2" width="7.42578125" style="35" bestFit="1" customWidth="1"/>
    <col min="3" max="3" width="10.7109375" style="35" bestFit="1" customWidth="1"/>
    <col min="4" max="4" width="47.7109375" style="3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0</v>
      </c>
      <c r="B2" t="s">
        <v>4</v>
      </c>
      <c r="C2" s="4">
        <v>41289</v>
      </c>
      <c r="D2" t="s">
        <v>5</v>
      </c>
    </row>
    <row r="3" spans="1:4" x14ac:dyDescent="0.25">
      <c r="A3">
        <v>4</v>
      </c>
      <c r="B3" t="s">
        <v>6</v>
      </c>
      <c r="C3" s="4">
        <v>42524</v>
      </c>
      <c r="D3" t="s">
        <v>7</v>
      </c>
    </row>
    <row r="4" spans="1:4" x14ac:dyDescent="0.25">
      <c r="A4">
        <v>5</v>
      </c>
      <c r="B4" t="s">
        <v>8</v>
      </c>
      <c r="C4" s="4">
        <v>42530</v>
      </c>
      <c r="D4" t="s">
        <v>9</v>
      </c>
    </row>
    <row r="5" spans="1:4" x14ac:dyDescent="0.25">
      <c r="A5">
        <v>6</v>
      </c>
      <c r="B5" t="s">
        <v>10</v>
      </c>
      <c r="C5" s="4">
        <v>42720</v>
      </c>
      <c r="D5" t="s">
        <v>11</v>
      </c>
    </row>
    <row r="6" spans="1:4" x14ac:dyDescent="0.25">
      <c r="A6">
        <v>7</v>
      </c>
      <c r="B6" t="s">
        <v>12</v>
      </c>
      <c r="C6" s="4">
        <v>42818</v>
      </c>
      <c r="D6" t="s">
        <v>13</v>
      </c>
    </row>
    <row r="7" spans="1:4" x14ac:dyDescent="0.25">
      <c r="A7">
        <v>8</v>
      </c>
      <c r="B7" t="s">
        <v>12</v>
      </c>
      <c r="C7" s="4">
        <v>43278</v>
      </c>
      <c r="D7" t="s">
        <v>14</v>
      </c>
    </row>
    <row r="8" spans="1:4" x14ac:dyDescent="0.25">
      <c r="A8">
        <v>9</v>
      </c>
      <c r="B8" t="s">
        <v>12</v>
      </c>
      <c r="C8" s="4">
        <v>43325</v>
      </c>
      <c r="D8" t="s">
        <v>15</v>
      </c>
    </row>
    <row r="9" spans="1:4" x14ac:dyDescent="0.25">
      <c r="A9">
        <v>10</v>
      </c>
      <c r="B9" t="s">
        <v>12</v>
      </c>
      <c r="C9" s="4">
        <v>43362</v>
      </c>
      <c r="D9" t="s">
        <v>16</v>
      </c>
    </row>
    <row r="10" spans="1:4" x14ac:dyDescent="0.25">
      <c r="A10">
        <v>11</v>
      </c>
      <c r="B10" t="s">
        <v>17</v>
      </c>
      <c r="C10" s="4">
        <v>43410</v>
      </c>
      <c r="D10" t="s">
        <v>18</v>
      </c>
    </row>
    <row r="11" spans="1:4" x14ac:dyDescent="0.25">
      <c r="A11">
        <v>12</v>
      </c>
      <c r="B11" t="s">
        <v>19</v>
      </c>
      <c r="C11" s="4">
        <v>43747</v>
      </c>
      <c r="D11" t="s">
        <v>20</v>
      </c>
    </row>
    <row r="12" spans="1:4" x14ac:dyDescent="0.25">
      <c r="A12">
        <v>13</v>
      </c>
      <c r="B12" t="s">
        <v>19</v>
      </c>
      <c r="C12" s="4">
        <v>44179</v>
      </c>
      <c r="D12" t="s">
        <v>21</v>
      </c>
    </row>
    <row r="13" spans="1:4" x14ac:dyDescent="0.25">
      <c r="A13">
        <v>14</v>
      </c>
      <c r="B13" t="s">
        <v>19</v>
      </c>
      <c r="C13" s="4">
        <v>44312</v>
      </c>
      <c r="D13" t="s">
        <v>22</v>
      </c>
    </row>
    <row r="14" spans="1:4" x14ac:dyDescent="0.25">
      <c r="A14">
        <v>15</v>
      </c>
      <c r="B14" t="s">
        <v>19</v>
      </c>
      <c r="C14" s="4">
        <v>44349</v>
      </c>
      <c r="D14" t="s">
        <v>23</v>
      </c>
    </row>
    <row r="15" spans="1:4" x14ac:dyDescent="0.25">
      <c r="A15">
        <v>16</v>
      </c>
      <c r="B15" t="s">
        <v>19</v>
      </c>
      <c r="C15" s="4">
        <v>44550</v>
      </c>
      <c r="D15" t="s">
        <v>24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3"/>
  <sheetViews>
    <sheetView tabSelected="1" zoomScale="85" zoomScaleNormal="85" workbookViewId="0">
      <selection activeCell="A53" sqref="A53"/>
    </sheetView>
  </sheetViews>
  <sheetFormatPr defaultRowHeight="15" outlineLevelRow="1" x14ac:dyDescent="0.25"/>
  <cols>
    <col min="1" max="1" width="28.28515625" style="7" bestFit="1" customWidth="1"/>
    <col min="2" max="3" width="30.85546875" style="35" customWidth="1"/>
    <col min="4" max="4" width="29.42578125" style="35" bestFit="1" customWidth="1"/>
    <col min="5" max="5" width="58.7109375" style="35" customWidth="1"/>
    <col min="6" max="6" width="13.7109375" style="33" bestFit="1" customWidth="1"/>
    <col min="7" max="7" width="13.7109375" style="33" customWidth="1"/>
    <col min="8" max="8" width="7.28515625" style="34" customWidth="1"/>
    <col min="9" max="12" width="18.28515625" style="34" customWidth="1"/>
    <col min="13" max="13" width="16.28515625" style="35" customWidth="1"/>
    <col min="14" max="14" width="5" style="35" bestFit="1" customWidth="1"/>
    <col min="15" max="15" width="9.42578125" style="35" bestFit="1" customWidth="1"/>
    <col min="16" max="16" width="17.5703125" style="35" customWidth="1"/>
    <col min="17" max="17" width="20.7109375" style="35" customWidth="1"/>
    <col min="18" max="18" width="8.42578125" style="35" bestFit="1" customWidth="1"/>
    <col min="20" max="20" width="12.42578125" style="35" customWidth="1"/>
    <col min="22" max="22" width="11.140625" style="35" bestFit="1" customWidth="1"/>
    <col min="23" max="23" width="11.42578125" style="35" bestFit="1" customWidth="1"/>
    <col min="26" max="26" width="8.85546875" style="35" bestFit="1" customWidth="1"/>
    <col min="27" max="27" width="5.85546875" style="35" bestFit="1" customWidth="1"/>
  </cols>
  <sheetData>
    <row r="1" spans="1:31" s="12" customFormat="1" ht="15" customHeight="1" thickBot="1" x14ac:dyDescent="0.3">
      <c r="A1" s="9" t="s">
        <v>25</v>
      </c>
      <c r="B1" s="20" t="s">
        <v>159</v>
      </c>
      <c r="C1" s="20"/>
      <c r="D1" s="10"/>
      <c r="E1" s="10"/>
      <c r="F1" s="28"/>
      <c r="G1" s="28"/>
      <c r="H1" s="24"/>
      <c r="I1" s="24"/>
      <c r="J1" s="24"/>
      <c r="K1" s="24"/>
      <c r="L1" s="24"/>
      <c r="M1" s="11"/>
      <c r="N1" s="11"/>
      <c r="R1" s="12" t="s">
        <v>26</v>
      </c>
    </row>
    <row r="2" spans="1:31" ht="15" customHeight="1" outlineLevel="1" thickTop="1" x14ac:dyDescent="0.25">
      <c r="A2" s="6" t="s">
        <v>27</v>
      </c>
      <c r="B2" s="5" t="s">
        <v>28</v>
      </c>
      <c r="C2" s="5" t="s">
        <v>29</v>
      </c>
      <c r="D2" s="5" t="s">
        <v>30</v>
      </c>
      <c r="E2" s="5" t="s">
        <v>31</v>
      </c>
      <c r="F2" s="29" t="s">
        <v>32</v>
      </c>
      <c r="G2" s="29" t="s">
        <v>33</v>
      </c>
      <c r="H2" s="21" t="s">
        <v>34</v>
      </c>
      <c r="I2" s="21"/>
      <c r="J2" s="21"/>
      <c r="K2" s="21"/>
      <c r="L2" s="21" t="s">
        <v>35</v>
      </c>
      <c r="M2" s="5" t="s">
        <v>36</v>
      </c>
      <c r="N2" s="5"/>
      <c r="P2" t="s">
        <v>37</v>
      </c>
      <c r="R2" t="s">
        <v>38</v>
      </c>
      <c r="S2" t="s">
        <v>39</v>
      </c>
      <c r="T2" t="s">
        <v>40</v>
      </c>
    </row>
    <row r="3" spans="1:31" s="16" customFormat="1" outlineLevel="1" x14ac:dyDescent="0.25">
      <c r="A3" s="13" t="s">
        <v>41</v>
      </c>
      <c r="B3" s="14" t="s">
        <v>42</v>
      </c>
      <c r="C3" s="14" t="s">
        <v>43</v>
      </c>
      <c r="D3" s="14" t="s">
        <v>43</v>
      </c>
      <c r="E3" s="14" t="s">
        <v>43</v>
      </c>
      <c r="F3" s="30" t="s">
        <v>43</v>
      </c>
      <c r="G3" s="30" t="s">
        <v>43</v>
      </c>
      <c r="H3" s="22" t="s">
        <v>44</v>
      </c>
      <c r="I3" s="22"/>
      <c r="J3" s="22"/>
      <c r="K3" s="22"/>
      <c r="L3" s="22" t="s">
        <v>44</v>
      </c>
      <c r="M3" s="14" t="s">
        <v>43</v>
      </c>
      <c r="N3" s="14"/>
      <c r="O3" s="15" t="s">
        <v>45</v>
      </c>
    </row>
    <row r="4" spans="1:31" s="12" customFormat="1" ht="15" customHeight="1" outlineLevel="1" thickBot="1" x14ac:dyDescent="0.3">
      <c r="A4" s="17" t="s">
        <v>46</v>
      </c>
      <c r="B4" s="18"/>
      <c r="C4" s="18"/>
      <c r="D4" s="18"/>
      <c r="E4" s="18"/>
      <c r="F4" s="31"/>
      <c r="G4" s="31"/>
      <c r="H4" s="23"/>
      <c r="I4" s="23"/>
      <c r="J4" s="23"/>
      <c r="K4" s="23"/>
      <c r="L4" s="23"/>
      <c r="M4" s="18"/>
      <c r="N4" s="18"/>
    </row>
    <row r="5" spans="1:31" ht="15" customHeight="1" thickTop="1" x14ac:dyDescent="0.25">
      <c r="B5" t="s">
        <v>28</v>
      </c>
      <c r="D5" s="1" t="s">
        <v>30</v>
      </c>
      <c r="E5" s="1"/>
      <c r="F5" s="32" t="s">
        <v>47</v>
      </c>
      <c r="G5" s="32" t="s">
        <v>33</v>
      </c>
      <c r="H5" s="2" t="s">
        <v>34</v>
      </c>
      <c r="I5" s="2" t="s">
        <v>48</v>
      </c>
      <c r="J5" s="2" t="s">
        <v>49</v>
      </c>
      <c r="K5" s="2" t="s">
        <v>50</v>
      </c>
      <c r="L5" s="2" t="s">
        <v>51</v>
      </c>
      <c r="M5" s="1"/>
      <c r="N5" s="1" t="s">
        <v>52</v>
      </c>
      <c r="V5" t="s">
        <v>53</v>
      </c>
      <c r="W5" t="s">
        <v>54</v>
      </c>
      <c r="Z5" s="41" t="s">
        <v>55</v>
      </c>
      <c r="AA5" s="42"/>
      <c r="AC5" t="s">
        <v>158</v>
      </c>
    </row>
    <row r="6" spans="1:31" x14ac:dyDescent="0.25">
      <c r="A6" s="8" t="s">
        <v>56</v>
      </c>
      <c r="B6" t="s">
        <v>57</v>
      </c>
      <c r="C6" t="s">
        <v>58</v>
      </c>
      <c r="D6" s="26" t="s">
        <v>59</v>
      </c>
      <c r="E6" s="26" t="s">
        <v>59</v>
      </c>
      <c r="F6" s="27">
        <v>98126800</v>
      </c>
      <c r="G6" t="s">
        <v>60</v>
      </c>
      <c r="H6" s="36">
        <v>40.200000000000003</v>
      </c>
      <c r="I6" s="38">
        <f t="shared" ref="I6:I42" si="0">VLOOKUP(F6,$V$5:$W$42,2,FALSE)</f>
        <v>3123</v>
      </c>
      <c r="J6" s="38">
        <v>3097</v>
      </c>
      <c r="K6" s="38">
        <v>3252</v>
      </c>
      <c r="L6" s="38">
        <v>3724</v>
      </c>
      <c r="M6" s="37" t="s">
        <v>61</v>
      </c>
      <c r="N6" s="1"/>
      <c r="O6" s="19"/>
      <c r="P6" s="34"/>
      <c r="Q6" s="40"/>
      <c r="R6" s="2">
        <v>6609</v>
      </c>
      <c r="S6">
        <v>2860</v>
      </c>
      <c r="T6">
        <f>VLOOKUP(F6,[1]Magna!$A$2:$J$38,10,FALSE)</f>
        <v>3032</v>
      </c>
      <c r="V6">
        <v>98126800</v>
      </c>
      <c r="W6">
        <v>3123</v>
      </c>
      <c r="Z6">
        <v>98126800</v>
      </c>
      <c r="AA6">
        <v>3252</v>
      </c>
      <c r="AC6">
        <v>98126800</v>
      </c>
      <c r="AD6">
        <v>3724</v>
      </c>
      <c r="AE6" s="38"/>
    </row>
    <row r="7" spans="1:31" x14ac:dyDescent="0.25">
      <c r="B7" t="s">
        <v>62</v>
      </c>
      <c r="C7" t="s">
        <v>58</v>
      </c>
      <c r="D7" s="26" t="s">
        <v>63</v>
      </c>
      <c r="E7" s="26" t="s">
        <v>63</v>
      </c>
      <c r="F7" s="27">
        <v>98126828</v>
      </c>
      <c r="G7" t="s">
        <v>60</v>
      </c>
      <c r="H7" s="36">
        <v>40</v>
      </c>
      <c r="I7" s="38">
        <f t="shared" si="0"/>
        <v>3123</v>
      </c>
      <c r="J7" s="38">
        <v>3097</v>
      </c>
      <c r="K7" s="38">
        <v>3252</v>
      </c>
      <c r="L7" s="38">
        <v>3724</v>
      </c>
      <c r="M7" s="37" t="s">
        <v>61</v>
      </c>
      <c r="N7" s="1"/>
      <c r="O7" s="19"/>
      <c r="P7" s="34"/>
      <c r="Q7" s="40"/>
      <c r="R7" s="2">
        <v>6609</v>
      </c>
      <c r="S7">
        <v>2860</v>
      </c>
      <c r="T7">
        <f>VLOOKUP(F7,[1]Magna!$A$2:$J$38,10,FALSE)</f>
        <v>3032</v>
      </c>
      <c r="V7">
        <v>98126828</v>
      </c>
      <c r="W7">
        <v>3123</v>
      </c>
      <c r="Z7">
        <v>98126828</v>
      </c>
      <c r="AA7">
        <v>3252</v>
      </c>
      <c r="AC7">
        <v>98126828</v>
      </c>
      <c r="AD7">
        <v>3724</v>
      </c>
      <c r="AE7" s="38"/>
    </row>
    <row r="8" spans="1:31" x14ac:dyDescent="0.25">
      <c r="B8" t="s">
        <v>64</v>
      </c>
      <c r="C8" t="s">
        <v>58</v>
      </c>
      <c r="D8" s="26" t="s">
        <v>65</v>
      </c>
      <c r="E8" s="26" t="s">
        <v>65</v>
      </c>
      <c r="F8" s="27">
        <v>98126802</v>
      </c>
      <c r="G8" t="s">
        <v>60</v>
      </c>
      <c r="H8" s="36">
        <v>40</v>
      </c>
      <c r="I8" s="38">
        <f t="shared" si="0"/>
        <v>4815</v>
      </c>
      <c r="J8" s="38">
        <v>4775</v>
      </c>
      <c r="K8" s="38">
        <v>5014</v>
      </c>
      <c r="L8" s="38">
        <v>5741</v>
      </c>
      <c r="M8" s="37" t="s">
        <v>61</v>
      </c>
      <c r="N8" s="1"/>
      <c r="O8" s="19"/>
      <c r="P8" s="34"/>
      <c r="Q8" s="40"/>
      <c r="R8" s="2">
        <v>2645</v>
      </c>
      <c r="S8">
        <v>4410</v>
      </c>
      <c r="T8">
        <f>VLOOKUP(F8,[1]Magna!$A$2:$J$38,10,FALSE)</f>
        <v>4675</v>
      </c>
      <c r="V8">
        <v>98126802</v>
      </c>
      <c r="W8">
        <v>4815</v>
      </c>
      <c r="Z8">
        <v>98126802</v>
      </c>
      <c r="AA8">
        <v>5014</v>
      </c>
      <c r="AC8">
        <v>98126802</v>
      </c>
      <c r="AD8">
        <v>5741</v>
      </c>
      <c r="AE8" s="38"/>
    </row>
    <row r="9" spans="1:31" x14ac:dyDescent="0.25">
      <c r="B9" t="s">
        <v>66</v>
      </c>
      <c r="C9" t="s">
        <v>58</v>
      </c>
      <c r="D9" s="26" t="s">
        <v>67</v>
      </c>
      <c r="E9" s="26" t="s">
        <v>67</v>
      </c>
      <c r="F9" s="27">
        <v>98126830</v>
      </c>
      <c r="G9" t="s">
        <v>60</v>
      </c>
      <c r="H9" s="38">
        <v>40</v>
      </c>
      <c r="I9" s="38">
        <f t="shared" si="0"/>
        <v>4815</v>
      </c>
      <c r="J9" s="38">
        <v>4775</v>
      </c>
      <c r="K9" s="38">
        <v>5014</v>
      </c>
      <c r="L9" s="38">
        <v>5741</v>
      </c>
      <c r="M9" s="37" t="s">
        <v>61</v>
      </c>
      <c r="O9" s="19"/>
      <c r="P9" s="34"/>
      <c r="Q9" s="40"/>
      <c r="R9" s="2">
        <v>2645</v>
      </c>
      <c r="S9">
        <v>4410</v>
      </c>
      <c r="T9">
        <f>VLOOKUP(F9,[1]Magna!$A$2:$J$38,10,FALSE)</f>
        <v>4675</v>
      </c>
      <c r="V9">
        <v>98126830</v>
      </c>
      <c r="W9">
        <v>4815</v>
      </c>
      <c r="Z9">
        <v>98126830</v>
      </c>
      <c r="AA9">
        <v>5014</v>
      </c>
      <c r="AC9">
        <v>98126830</v>
      </c>
      <c r="AD9">
        <v>5741</v>
      </c>
      <c r="AE9" s="38"/>
    </row>
    <row r="10" spans="1:31" x14ac:dyDescent="0.25">
      <c r="B10" t="s">
        <v>68</v>
      </c>
      <c r="C10" t="s">
        <v>58</v>
      </c>
      <c r="D10" s="26" t="s">
        <v>69</v>
      </c>
      <c r="E10" s="26" t="s">
        <v>69</v>
      </c>
      <c r="F10" s="27">
        <v>98126804</v>
      </c>
      <c r="G10" t="s">
        <v>60</v>
      </c>
      <c r="H10" s="38">
        <v>38.700000000000003</v>
      </c>
      <c r="I10" s="38">
        <f t="shared" si="0"/>
        <v>3499</v>
      </c>
      <c r="J10" s="38">
        <v>3561</v>
      </c>
      <c r="K10" s="38">
        <v>3739</v>
      </c>
      <c r="L10" s="38">
        <v>4281</v>
      </c>
      <c r="M10" s="37" t="s">
        <v>61</v>
      </c>
      <c r="N10">
        <v>29</v>
      </c>
      <c r="O10" s="19"/>
      <c r="P10" s="34"/>
      <c r="Q10" s="40"/>
      <c r="R10" s="2">
        <v>5654</v>
      </c>
      <c r="S10">
        <v>3205</v>
      </c>
      <c r="T10">
        <f>VLOOKUP(F10,[1]Magna!$A$2:$J$38,10,FALSE)</f>
        <v>3397</v>
      </c>
      <c r="V10">
        <v>98126804</v>
      </c>
      <c r="W10">
        <v>3499</v>
      </c>
      <c r="Z10">
        <v>98126804</v>
      </c>
      <c r="AA10">
        <v>3739</v>
      </c>
      <c r="AC10">
        <v>98126804</v>
      </c>
      <c r="AD10">
        <v>4281</v>
      </c>
      <c r="AE10" s="38"/>
    </row>
    <row r="11" spans="1:31" x14ac:dyDescent="0.25">
      <c r="A11" s="25"/>
      <c r="B11" t="s">
        <v>70</v>
      </c>
      <c r="C11" t="s">
        <v>58</v>
      </c>
      <c r="D11" s="26" t="s">
        <v>71</v>
      </c>
      <c r="E11" s="26" t="s">
        <v>71</v>
      </c>
      <c r="F11" s="27">
        <v>98126832</v>
      </c>
      <c r="G11" t="s">
        <v>60</v>
      </c>
      <c r="H11" s="38">
        <v>38.700000000000003</v>
      </c>
      <c r="I11" s="38">
        <f t="shared" si="0"/>
        <v>3499</v>
      </c>
      <c r="J11" s="38">
        <v>3561</v>
      </c>
      <c r="K11" s="38">
        <v>3739</v>
      </c>
      <c r="L11" s="38">
        <v>4281</v>
      </c>
      <c r="M11" s="37" t="s">
        <v>61</v>
      </c>
      <c r="N11">
        <v>31</v>
      </c>
      <c r="O11" s="19"/>
      <c r="P11" s="34"/>
      <c r="Q11" s="40"/>
      <c r="R11" s="34">
        <v>8763</v>
      </c>
      <c r="S11">
        <v>3205</v>
      </c>
      <c r="T11">
        <f>VLOOKUP(F11,[1]Magna!$A$2:$J$38,10,FALSE)</f>
        <v>3397</v>
      </c>
      <c r="V11">
        <v>98126832</v>
      </c>
      <c r="W11">
        <v>3499</v>
      </c>
      <c r="Z11">
        <v>98126832</v>
      </c>
      <c r="AA11">
        <v>3739</v>
      </c>
      <c r="AC11">
        <v>98126832</v>
      </c>
      <c r="AD11">
        <v>4281</v>
      </c>
      <c r="AE11" s="38"/>
    </row>
    <row r="12" spans="1:31" x14ac:dyDescent="0.25">
      <c r="B12" t="s">
        <v>72</v>
      </c>
      <c r="C12" t="s">
        <v>58</v>
      </c>
      <c r="D12" s="26" t="s">
        <v>73</v>
      </c>
      <c r="E12" s="26" t="s">
        <v>73</v>
      </c>
      <c r="F12" s="27">
        <v>98126806</v>
      </c>
      <c r="G12" t="s">
        <v>60</v>
      </c>
      <c r="H12" s="38">
        <v>38.700000000000003</v>
      </c>
      <c r="I12" s="38">
        <f t="shared" si="0"/>
        <v>5413</v>
      </c>
      <c r="J12" s="38">
        <v>5509</v>
      </c>
      <c r="K12" s="38">
        <v>5784</v>
      </c>
      <c r="L12" s="38">
        <v>6622</v>
      </c>
      <c r="M12" s="37" t="s">
        <v>61</v>
      </c>
      <c r="N12">
        <v>33</v>
      </c>
      <c r="O12" s="19"/>
      <c r="P12" s="34"/>
      <c r="Q12" s="40"/>
      <c r="R12" s="34">
        <v>2964</v>
      </c>
      <c r="S12">
        <v>4958</v>
      </c>
      <c r="T12">
        <f>VLOOKUP(F12,[1]Magna!$A$2:$J$38,10,FALSE)</f>
        <v>5255</v>
      </c>
      <c r="V12">
        <v>98126806</v>
      </c>
      <c r="W12">
        <v>5413</v>
      </c>
      <c r="Z12">
        <v>98126806</v>
      </c>
      <c r="AA12">
        <v>5784</v>
      </c>
      <c r="AC12">
        <v>98126806</v>
      </c>
      <c r="AD12">
        <v>6622</v>
      </c>
      <c r="AE12" s="38"/>
    </row>
    <row r="13" spans="1:31" x14ac:dyDescent="0.25">
      <c r="B13" t="s">
        <v>74</v>
      </c>
      <c r="C13" t="s">
        <v>58</v>
      </c>
      <c r="D13" s="26" t="s">
        <v>75</v>
      </c>
      <c r="E13" s="26" t="s">
        <v>75</v>
      </c>
      <c r="F13" s="27">
        <v>98126834</v>
      </c>
      <c r="G13" t="s">
        <v>60</v>
      </c>
      <c r="H13" s="38">
        <v>40.1</v>
      </c>
      <c r="I13" s="38">
        <f t="shared" si="0"/>
        <v>5413</v>
      </c>
      <c r="J13" s="38">
        <v>5509</v>
      </c>
      <c r="K13" s="38">
        <v>5784</v>
      </c>
      <c r="L13" s="38">
        <v>6622</v>
      </c>
      <c r="M13" s="37" t="s">
        <v>61</v>
      </c>
      <c r="O13" s="19"/>
      <c r="P13" s="34"/>
      <c r="Q13" s="40"/>
      <c r="R13" s="34">
        <v>2964</v>
      </c>
      <c r="S13">
        <v>4958</v>
      </c>
      <c r="T13">
        <f>VLOOKUP(F13,[1]Magna!$A$2:$J$38,10,FALSE)</f>
        <v>5255</v>
      </c>
      <c r="V13">
        <v>98126834</v>
      </c>
      <c r="W13">
        <v>5413</v>
      </c>
      <c r="Z13">
        <v>98126834</v>
      </c>
      <c r="AA13">
        <v>5784</v>
      </c>
      <c r="AC13">
        <v>98126834</v>
      </c>
      <c r="AD13">
        <v>6622</v>
      </c>
      <c r="AE13" s="38"/>
    </row>
    <row r="14" spans="1:31" x14ac:dyDescent="0.25">
      <c r="B14" t="s">
        <v>76</v>
      </c>
      <c r="C14" t="s">
        <v>58</v>
      </c>
      <c r="D14" s="26" t="s">
        <v>77</v>
      </c>
      <c r="E14" s="26" t="s">
        <v>77</v>
      </c>
      <c r="F14" s="27">
        <v>98126808</v>
      </c>
      <c r="G14" t="s">
        <v>60</v>
      </c>
      <c r="H14" s="38">
        <v>38.700000000000003</v>
      </c>
      <c r="I14" s="38">
        <f t="shared" si="0"/>
        <v>5036</v>
      </c>
      <c r="J14" s="38">
        <v>5036</v>
      </c>
      <c r="K14" s="38">
        <v>5288</v>
      </c>
      <c r="L14" s="38">
        <v>6054</v>
      </c>
      <c r="M14" s="37" t="s">
        <v>61</v>
      </c>
      <c r="O14" s="19"/>
      <c r="P14" s="34"/>
      <c r="Q14" s="40"/>
      <c r="R14" s="34">
        <v>4585</v>
      </c>
      <c r="S14">
        <v>4612</v>
      </c>
      <c r="T14">
        <f>VLOOKUP(F14,[1]Magna!$A$2:$J$38,10,FALSE)</f>
        <v>4889</v>
      </c>
      <c r="V14">
        <v>98126808</v>
      </c>
      <c r="W14">
        <v>5036</v>
      </c>
      <c r="Z14">
        <v>98126808</v>
      </c>
      <c r="AA14">
        <v>5288</v>
      </c>
      <c r="AC14">
        <v>98126808</v>
      </c>
      <c r="AD14">
        <v>6054</v>
      </c>
      <c r="AE14" s="38"/>
    </row>
    <row r="15" spans="1:31" x14ac:dyDescent="0.25">
      <c r="B15" t="s">
        <v>78</v>
      </c>
      <c r="C15" t="s">
        <v>58</v>
      </c>
      <c r="D15" s="26" t="s">
        <v>79</v>
      </c>
      <c r="E15" s="26" t="s">
        <v>79</v>
      </c>
      <c r="F15" s="27">
        <v>98126836</v>
      </c>
      <c r="G15" t="s">
        <v>60</v>
      </c>
      <c r="H15" s="38">
        <v>38.700000000000003</v>
      </c>
      <c r="I15" s="38">
        <f t="shared" si="0"/>
        <v>5036</v>
      </c>
      <c r="J15" s="38">
        <v>5036</v>
      </c>
      <c r="K15" s="38">
        <v>5288</v>
      </c>
      <c r="L15" s="38">
        <v>6054</v>
      </c>
      <c r="M15" s="37" t="s">
        <v>61</v>
      </c>
      <c r="O15" s="19"/>
      <c r="P15" s="34"/>
      <c r="Q15" s="40"/>
      <c r="R15" s="34">
        <v>4585</v>
      </c>
      <c r="S15">
        <v>4612</v>
      </c>
      <c r="T15">
        <f>VLOOKUP(F15,[1]Magna!$A$2:$J$38,10,FALSE)</f>
        <v>4889</v>
      </c>
      <c r="V15">
        <v>98126836</v>
      </c>
      <c r="W15">
        <v>5036</v>
      </c>
      <c r="Z15">
        <v>98126836</v>
      </c>
      <c r="AA15">
        <v>5288</v>
      </c>
      <c r="AC15">
        <v>98126836</v>
      </c>
      <c r="AD15">
        <v>6054</v>
      </c>
      <c r="AE15" s="38"/>
    </row>
    <row r="16" spans="1:31" x14ac:dyDescent="0.25">
      <c r="B16" t="s">
        <v>80</v>
      </c>
      <c r="C16" t="s">
        <v>58</v>
      </c>
      <c r="D16" s="26" t="s">
        <v>81</v>
      </c>
      <c r="E16" s="26" t="s">
        <v>81</v>
      </c>
      <c r="F16" s="27">
        <v>98126810</v>
      </c>
      <c r="G16" t="s">
        <v>60</v>
      </c>
      <c r="H16" s="38">
        <v>38.700000000000003</v>
      </c>
      <c r="I16" s="38">
        <f t="shared" si="0"/>
        <v>7803</v>
      </c>
      <c r="J16" s="38">
        <v>7803</v>
      </c>
      <c r="K16" s="38">
        <v>8193</v>
      </c>
      <c r="L16" s="38">
        <v>9381</v>
      </c>
      <c r="M16" s="37" t="s">
        <v>61</v>
      </c>
      <c r="O16" s="19"/>
      <c r="P16" s="34"/>
      <c r="Q16" s="40"/>
      <c r="R16" s="34">
        <v>4265</v>
      </c>
      <c r="S16">
        <v>7147</v>
      </c>
      <c r="T16">
        <f>VLOOKUP(F16,[1]Magna!$A$2:$J$38,10,FALSE)</f>
        <v>7576</v>
      </c>
      <c r="V16">
        <v>98126810</v>
      </c>
      <c r="W16">
        <v>7803</v>
      </c>
      <c r="Z16">
        <v>98126810</v>
      </c>
      <c r="AA16">
        <v>8193</v>
      </c>
      <c r="AC16">
        <v>98126810</v>
      </c>
      <c r="AD16">
        <v>9381</v>
      </c>
      <c r="AE16" s="38"/>
    </row>
    <row r="17" spans="2:31" x14ac:dyDescent="0.25">
      <c r="B17" t="s">
        <v>82</v>
      </c>
      <c r="C17" t="s">
        <v>58</v>
      </c>
      <c r="D17" s="26" t="s">
        <v>83</v>
      </c>
      <c r="E17" s="26" t="s">
        <v>83</v>
      </c>
      <c r="F17" s="27">
        <v>98126838</v>
      </c>
      <c r="G17" t="s">
        <v>60</v>
      </c>
      <c r="H17" s="38">
        <v>38.700000000000003</v>
      </c>
      <c r="I17" s="38">
        <f t="shared" si="0"/>
        <v>7803</v>
      </c>
      <c r="J17" s="38">
        <v>7803</v>
      </c>
      <c r="K17" s="38">
        <v>8193</v>
      </c>
      <c r="L17" s="38">
        <v>9381</v>
      </c>
      <c r="M17" s="37" t="s">
        <v>61</v>
      </c>
      <c r="O17" s="19"/>
      <c r="P17" s="34"/>
      <c r="Q17" s="40"/>
      <c r="R17" s="34">
        <v>4265</v>
      </c>
      <c r="S17">
        <v>7147</v>
      </c>
      <c r="T17">
        <f>VLOOKUP(F17,[1]Magna!$A$2:$J$38,10,FALSE)</f>
        <v>7576</v>
      </c>
      <c r="V17">
        <v>98126838</v>
      </c>
      <c r="W17">
        <v>7803</v>
      </c>
      <c r="Z17">
        <v>98126838</v>
      </c>
      <c r="AA17">
        <v>8193</v>
      </c>
      <c r="AC17">
        <v>98126838</v>
      </c>
      <c r="AD17">
        <v>9381</v>
      </c>
      <c r="AE17" s="38"/>
    </row>
    <row r="18" spans="2:31" x14ac:dyDescent="0.25">
      <c r="B18" t="s">
        <v>84</v>
      </c>
      <c r="C18" t="s">
        <v>58</v>
      </c>
      <c r="D18" s="26" t="s">
        <v>85</v>
      </c>
      <c r="E18" s="26" t="s">
        <v>85</v>
      </c>
      <c r="F18" s="27">
        <v>98126812</v>
      </c>
      <c r="G18" t="s">
        <v>60</v>
      </c>
      <c r="H18" s="38">
        <v>43.4</v>
      </c>
      <c r="I18" s="38">
        <f t="shared" si="0"/>
        <v>4453</v>
      </c>
      <c r="J18" s="38">
        <v>4114</v>
      </c>
      <c r="K18" s="38">
        <v>4320</v>
      </c>
      <c r="L18" s="38">
        <v>4946</v>
      </c>
      <c r="M18" s="37" t="s">
        <v>61</v>
      </c>
      <c r="O18" s="19"/>
      <c r="P18" s="34"/>
      <c r="Q18" s="40"/>
      <c r="R18" s="34">
        <v>6476</v>
      </c>
      <c r="S18">
        <v>4078</v>
      </c>
      <c r="T18">
        <f>VLOOKUP(F18,[1]Magna!$A$2:$J$38,10,FALSE)</f>
        <v>4323</v>
      </c>
      <c r="V18">
        <v>98126812</v>
      </c>
      <c r="W18">
        <v>4453</v>
      </c>
      <c r="Z18">
        <v>98126812</v>
      </c>
      <c r="AA18">
        <v>4320</v>
      </c>
      <c r="AC18">
        <v>98126812</v>
      </c>
      <c r="AD18">
        <v>4946</v>
      </c>
      <c r="AE18" s="38"/>
    </row>
    <row r="19" spans="2:31" x14ac:dyDescent="0.25">
      <c r="B19" t="s">
        <v>86</v>
      </c>
      <c r="C19" t="s">
        <v>58</v>
      </c>
      <c r="D19" s="26" t="s">
        <v>87</v>
      </c>
      <c r="E19" s="26" t="s">
        <v>87</v>
      </c>
      <c r="F19" s="27">
        <v>98126840</v>
      </c>
      <c r="G19" t="s">
        <v>60</v>
      </c>
      <c r="H19" s="38">
        <v>43.4</v>
      </c>
      <c r="I19" s="38">
        <f t="shared" si="0"/>
        <v>4453</v>
      </c>
      <c r="J19" s="38">
        <v>4114</v>
      </c>
      <c r="K19" s="38">
        <v>4320</v>
      </c>
      <c r="L19" s="38">
        <v>4946</v>
      </c>
      <c r="M19" s="37" t="s">
        <v>61</v>
      </c>
      <c r="O19" s="19"/>
      <c r="P19" s="34"/>
      <c r="Q19" s="40"/>
      <c r="R19" s="34">
        <v>6476</v>
      </c>
      <c r="S19">
        <v>4078</v>
      </c>
      <c r="T19">
        <f>VLOOKUP(F19,[1]Magna!$A$2:$J$38,10,FALSE)</f>
        <v>4323</v>
      </c>
      <c r="V19">
        <v>98126840</v>
      </c>
      <c r="W19">
        <v>4453</v>
      </c>
      <c r="Z19">
        <v>98126840</v>
      </c>
      <c r="AA19">
        <v>4320</v>
      </c>
      <c r="AC19">
        <v>98126840</v>
      </c>
      <c r="AD19">
        <v>4946</v>
      </c>
      <c r="AE19" s="38"/>
    </row>
    <row r="20" spans="2:31" x14ac:dyDescent="0.25">
      <c r="B20" t="s">
        <v>88</v>
      </c>
      <c r="C20" t="s">
        <v>58</v>
      </c>
      <c r="D20" s="26" t="s">
        <v>89</v>
      </c>
      <c r="E20" s="26" t="s">
        <v>89</v>
      </c>
      <c r="F20" s="27">
        <v>98126814</v>
      </c>
      <c r="G20" t="s">
        <v>60</v>
      </c>
      <c r="H20" s="38">
        <v>43.4</v>
      </c>
      <c r="I20" s="38">
        <f t="shared" si="0"/>
        <v>6898</v>
      </c>
      <c r="J20" s="38">
        <v>6373</v>
      </c>
      <c r="K20" s="38">
        <v>6692</v>
      </c>
      <c r="L20" s="38">
        <v>7661</v>
      </c>
      <c r="M20" s="37" t="s">
        <v>61</v>
      </c>
      <c r="O20" s="19"/>
      <c r="P20" s="34"/>
      <c r="Q20" s="40"/>
      <c r="R20" s="34">
        <v>3770</v>
      </c>
      <c r="S20">
        <v>6318</v>
      </c>
      <c r="T20">
        <f>VLOOKUP(F20,[1]Magna!$A$2:$J$38,10,FALSE)</f>
        <v>6697</v>
      </c>
      <c r="V20">
        <v>98126814</v>
      </c>
      <c r="W20">
        <v>6898</v>
      </c>
      <c r="Z20">
        <v>98126814</v>
      </c>
      <c r="AA20">
        <v>6692</v>
      </c>
      <c r="AC20">
        <v>98126814</v>
      </c>
      <c r="AD20">
        <v>7661</v>
      </c>
      <c r="AE20" s="38"/>
    </row>
    <row r="21" spans="2:31" x14ac:dyDescent="0.25">
      <c r="B21" t="s">
        <v>90</v>
      </c>
      <c r="C21" t="s">
        <v>58</v>
      </c>
      <c r="D21" s="26" t="s">
        <v>91</v>
      </c>
      <c r="E21" s="26" t="s">
        <v>91</v>
      </c>
      <c r="F21" s="27">
        <v>98126842</v>
      </c>
      <c r="G21" t="s">
        <v>60</v>
      </c>
      <c r="H21" s="38">
        <v>46.2</v>
      </c>
      <c r="I21" s="38">
        <f t="shared" si="0"/>
        <v>6898</v>
      </c>
      <c r="J21" s="38">
        <v>6373</v>
      </c>
      <c r="K21" s="38">
        <v>6692</v>
      </c>
      <c r="L21" s="38">
        <v>7661</v>
      </c>
      <c r="M21" s="37" t="s">
        <v>61</v>
      </c>
      <c r="O21" s="19"/>
      <c r="P21" s="34"/>
      <c r="Q21" s="40"/>
      <c r="R21" s="34">
        <v>3770</v>
      </c>
      <c r="S21">
        <v>6318</v>
      </c>
      <c r="T21">
        <f>VLOOKUP(F21,[1]Magna!$A$2:$J$38,10,FALSE)</f>
        <v>6697</v>
      </c>
      <c r="V21">
        <v>98126842</v>
      </c>
      <c r="W21">
        <v>6898</v>
      </c>
      <c r="Z21">
        <v>98126842</v>
      </c>
      <c r="AA21">
        <v>6692</v>
      </c>
      <c r="AC21">
        <v>98126842</v>
      </c>
      <c r="AD21">
        <v>7661</v>
      </c>
      <c r="AE21" s="38"/>
    </row>
    <row r="22" spans="2:31" x14ac:dyDescent="0.25">
      <c r="B22" t="s">
        <v>92</v>
      </c>
      <c r="C22" t="s">
        <v>58</v>
      </c>
      <c r="D22" s="26" t="s">
        <v>93</v>
      </c>
      <c r="E22" s="26" t="s">
        <v>93</v>
      </c>
      <c r="F22" s="27">
        <v>98126816</v>
      </c>
      <c r="G22" t="s">
        <v>60</v>
      </c>
      <c r="H22" s="38">
        <v>46.8</v>
      </c>
      <c r="I22" s="38">
        <f t="shared" si="0"/>
        <v>4933</v>
      </c>
      <c r="J22" s="38">
        <v>5176</v>
      </c>
      <c r="K22" s="38">
        <v>5435</v>
      </c>
      <c r="L22" s="38">
        <v>6222</v>
      </c>
      <c r="M22" s="37" t="s">
        <v>61</v>
      </c>
      <c r="O22" s="19"/>
      <c r="P22" s="34"/>
      <c r="Q22" s="40"/>
      <c r="R22" s="34">
        <v>4078</v>
      </c>
      <c r="S22">
        <v>4518</v>
      </c>
      <c r="T22">
        <f>VLOOKUP(F22,[1]Magna!$A$2:$J$38,10,FALSE)</f>
        <v>4789</v>
      </c>
      <c r="V22">
        <v>98126816</v>
      </c>
      <c r="W22">
        <v>4933</v>
      </c>
      <c r="Z22">
        <v>98126816</v>
      </c>
      <c r="AA22">
        <v>5435</v>
      </c>
      <c r="AC22">
        <v>98126816</v>
      </c>
      <c r="AD22">
        <v>6222</v>
      </c>
      <c r="AE22" s="38"/>
    </row>
    <row r="23" spans="2:31" x14ac:dyDescent="0.25">
      <c r="B23" t="s">
        <v>94</v>
      </c>
      <c r="C23" t="s">
        <v>58</v>
      </c>
      <c r="D23" s="26" t="s">
        <v>95</v>
      </c>
      <c r="E23" s="26" t="s">
        <v>95</v>
      </c>
      <c r="F23" s="27">
        <v>98126844</v>
      </c>
      <c r="G23" t="s">
        <v>60</v>
      </c>
      <c r="H23" s="38">
        <v>46.8</v>
      </c>
      <c r="I23" s="38">
        <f t="shared" si="0"/>
        <v>4933</v>
      </c>
      <c r="J23" s="38">
        <v>5176</v>
      </c>
      <c r="K23" s="38">
        <v>5435</v>
      </c>
      <c r="L23" s="38">
        <v>6222</v>
      </c>
      <c r="M23" s="37" t="s">
        <v>61</v>
      </c>
      <c r="O23" s="19"/>
      <c r="P23" s="34"/>
      <c r="Q23" s="40"/>
      <c r="R23" s="34">
        <v>4078</v>
      </c>
      <c r="S23">
        <v>4518</v>
      </c>
      <c r="T23">
        <f>VLOOKUP(F23,[1]Magna!$A$2:$J$38,10,FALSE)</f>
        <v>4789</v>
      </c>
      <c r="V23">
        <v>98126844</v>
      </c>
      <c r="W23">
        <v>4933</v>
      </c>
      <c r="Z23">
        <v>98126844</v>
      </c>
      <c r="AA23">
        <v>5435</v>
      </c>
      <c r="AC23">
        <v>98126844</v>
      </c>
      <c r="AD23">
        <v>6222</v>
      </c>
      <c r="AE23" s="38"/>
    </row>
    <row r="24" spans="2:31" x14ac:dyDescent="0.25">
      <c r="B24" t="s">
        <v>96</v>
      </c>
      <c r="C24" t="s">
        <v>58</v>
      </c>
      <c r="D24" s="26" t="s">
        <v>97</v>
      </c>
      <c r="E24" s="26" t="s">
        <v>97</v>
      </c>
      <c r="F24" s="27">
        <v>98126818</v>
      </c>
      <c r="G24" t="s">
        <v>60</v>
      </c>
      <c r="H24" s="38">
        <v>46.8</v>
      </c>
      <c r="I24" s="38">
        <f t="shared" si="0"/>
        <v>7647</v>
      </c>
      <c r="J24" s="38">
        <v>8024</v>
      </c>
      <c r="K24" s="38">
        <v>8425</v>
      </c>
      <c r="L24" s="38">
        <v>9646</v>
      </c>
      <c r="M24" s="37" t="s">
        <v>61</v>
      </c>
      <c r="O24" s="19"/>
      <c r="P24" s="34"/>
      <c r="Q24" s="40"/>
      <c r="R24" s="34">
        <v>4177</v>
      </c>
      <c r="S24">
        <v>7004</v>
      </c>
      <c r="T24">
        <f>VLOOKUP(F24,[1]Magna!$A$2:$J$38,10,FALSE)</f>
        <v>7424</v>
      </c>
      <c r="V24">
        <v>98126818</v>
      </c>
      <c r="W24">
        <v>7647</v>
      </c>
      <c r="Z24">
        <v>98126818</v>
      </c>
      <c r="AA24">
        <v>8425</v>
      </c>
      <c r="AC24">
        <v>98126818</v>
      </c>
      <c r="AD24">
        <v>9646</v>
      </c>
      <c r="AE24" s="38"/>
    </row>
    <row r="25" spans="2:31" x14ac:dyDescent="0.25">
      <c r="B25" t="s">
        <v>98</v>
      </c>
      <c r="C25" t="s">
        <v>58</v>
      </c>
      <c r="D25" s="26" t="s">
        <v>99</v>
      </c>
      <c r="E25" s="26" t="s">
        <v>99</v>
      </c>
      <c r="F25" s="27">
        <v>98126846</v>
      </c>
      <c r="G25" t="s">
        <v>60</v>
      </c>
      <c r="H25" s="38">
        <v>46.8</v>
      </c>
      <c r="I25" s="38">
        <f t="shared" si="0"/>
        <v>7647</v>
      </c>
      <c r="J25" s="38">
        <v>8018</v>
      </c>
      <c r="K25" s="38">
        <v>8419</v>
      </c>
      <c r="L25" s="38">
        <v>9639</v>
      </c>
      <c r="M25" s="37" t="s">
        <v>61</v>
      </c>
      <c r="O25" s="19"/>
      <c r="P25" s="34"/>
      <c r="Q25" s="40"/>
      <c r="R25" s="34">
        <v>4177</v>
      </c>
      <c r="S25">
        <v>7004</v>
      </c>
      <c r="T25">
        <f>VLOOKUP(F25,[1]Magna!$A$2:$J$38,10,FALSE)</f>
        <v>7424</v>
      </c>
      <c r="V25">
        <v>98126846</v>
      </c>
      <c r="W25">
        <v>7647</v>
      </c>
      <c r="Z25">
        <v>98126846</v>
      </c>
      <c r="AA25">
        <v>8419</v>
      </c>
      <c r="AC25">
        <v>98126846</v>
      </c>
      <c r="AD25">
        <v>9639</v>
      </c>
      <c r="AE25" s="38"/>
    </row>
    <row r="26" spans="2:31" x14ac:dyDescent="0.25">
      <c r="B26" t="s">
        <v>100</v>
      </c>
      <c r="C26" t="s">
        <v>58</v>
      </c>
      <c r="D26" s="26" t="s">
        <v>101</v>
      </c>
      <c r="E26" s="26" t="s">
        <v>101</v>
      </c>
      <c r="F26" s="27">
        <v>98124696</v>
      </c>
      <c r="G26" t="s">
        <v>102</v>
      </c>
      <c r="H26" s="38">
        <v>52.4</v>
      </c>
      <c r="I26" s="38">
        <f t="shared" si="0"/>
        <v>6051</v>
      </c>
      <c r="J26" s="38">
        <v>5593</v>
      </c>
      <c r="K26" s="38">
        <v>5873</v>
      </c>
      <c r="L26" s="38">
        <v>6724</v>
      </c>
      <c r="M26" s="37" t="s">
        <v>61</v>
      </c>
      <c r="O26" s="19"/>
      <c r="P26" s="34"/>
      <c r="Q26" s="40"/>
      <c r="R26" s="34">
        <v>5842</v>
      </c>
      <c r="S26">
        <v>5542</v>
      </c>
      <c r="T26">
        <f>VLOOKUP(F26,[1]Magna!$A$2:$J$38,10,FALSE)</f>
        <v>5875</v>
      </c>
      <c r="V26">
        <v>98124696</v>
      </c>
      <c r="W26">
        <v>6051</v>
      </c>
      <c r="Z26">
        <v>98124696</v>
      </c>
      <c r="AA26">
        <v>5873</v>
      </c>
      <c r="AC26">
        <v>98124696</v>
      </c>
      <c r="AD26">
        <v>6724</v>
      </c>
      <c r="AE26" s="38"/>
    </row>
    <row r="27" spans="2:31" x14ac:dyDescent="0.25">
      <c r="B27" t="s">
        <v>103</v>
      </c>
      <c r="C27" t="s">
        <v>58</v>
      </c>
      <c r="D27" s="26" t="s">
        <v>104</v>
      </c>
      <c r="E27" s="26" t="s">
        <v>104</v>
      </c>
      <c r="F27" s="27">
        <v>98126848</v>
      </c>
      <c r="G27" t="s">
        <v>102</v>
      </c>
      <c r="H27" s="38">
        <v>52.4</v>
      </c>
      <c r="I27" s="38">
        <f t="shared" si="0"/>
        <v>6051</v>
      </c>
      <c r="J27" s="38">
        <v>5593</v>
      </c>
      <c r="K27" s="38">
        <v>5873</v>
      </c>
      <c r="L27" s="38">
        <v>6724</v>
      </c>
      <c r="M27" s="37" t="s">
        <v>61</v>
      </c>
      <c r="O27" s="19"/>
      <c r="P27" s="34"/>
      <c r="Q27" s="40"/>
      <c r="R27" s="34">
        <v>7937</v>
      </c>
      <c r="S27">
        <v>5542</v>
      </c>
      <c r="T27">
        <f>VLOOKUP(F27,[1]Magna!$A$2:$J$38,10,FALSE)</f>
        <v>5875</v>
      </c>
      <c r="V27">
        <v>98126848</v>
      </c>
      <c r="W27">
        <v>6051</v>
      </c>
      <c r="Z27">
        <v>98126848</v>
      </c>
      <c r="AA27">
        <v>5873</v>
      </c>
      <c r="AC27">
        <v>98126848</v>
      </c>
      <c r="AD27">
        <v>6724</v>
      </c>
      <c r="AE27" s="38"/>
    </row>
    <row r="28" spans="2:31" x14ac:dyDescent="0.25">
      <c r="B28" t="s">
        <v>105</v>
      </c>
      <c r="C28" t="s">
        <v>58</v>
      </c>
      <c r="D28" s="26" t="s">
        <v>106</v>
      </c>
      <c r="E28" s="26" t="s">
        <v>106</v>
      </c>
      <c r="F28" s="27">
        <v>98124702</v>
      </c>
      <c r="G28" t="s">
        <v>102</v>
      </c>
      <c r="H28" s="38">
        <v>52.4</v>
      </c>
      <c r="I28" s="38">
        <f t="shared" si="0"/>
        <v>9372</v>
      </c>
      <c r="J28" s="38">
        <v>8663</v>
      </c>
      <c r="K28" s="38">
        <v>9096</v>
      </c>
      <c r="L28" s="38">
        <v>10414</v>
      </c>
      <c r="M28" s="37" t="s">
        <v>61</v>
      </c>
      <c r="O28" s="19"/>
      <c r="P28" s="34"/>
      <c r="Q28" s="40"/>
      <c r="R28" s="34">
        <v>5842</v>
      </c>
      <c r="S28">
        <v>8584</v>
      </c>
      <c r="T28">
        <f>VLOOKUP(F28,[1]Magna!$A$2:$J$38,10,FALSE)</f>
        <v>9099</v>
      </c>
      <c r="V28">
        <v>98124702</v>
      </c>
      <c r="W28">
        <v>9372</v>
      </c>
      <c r="Z28">
        <v>98124702</v>
      </c>
      <c r="AA28">
        <v>9096</v>
      </c>
      <c r="AC28">
        <v>98124702</v>
      </c>
      <c r="AD28">
        <v>10414</v>
      </c>
      <c r="AE28" s="38"/>
    </row>
    <row r="29" spans="2:31" x14ac:dyDescent="0.25">
      <c r="B29" t="s">
        <v>107</v>
      </c>
      <c r="C29" t="s">
        <v>58</v>
      </c>
      <c r="D29" s="26" t="s">
        <v>108</v>
      </c>
      <c r="E29" s="26" t="s">
        <v>108</v>
      </c>
      <c r="F29" s="27">
        <v>98126850</v>
      </c>
      <c r="G29" t="s">
        <v>102</v>
      </c>
      <c r="H29" s="38">
        <v>52.4</v>
      </c>
      <c r="I29" s="38">
        <f t="shared" si="0"/>
        <v>9372</v>
      </c>
      <c r="J29" s="38">
        <v>8663</v>
      </c>
      <c r="K29" s="38">
        <v>9096</v>
      </c>
      <c r="L29" s="38">
        <v>10414</v>
      </c>
      <c r="M29" s="37" t="s">
        <v>61</v>
      </c>
      <c r="O29" s="19"/>
      <c r="P29" s="34"/>
      <c r="Q29" s="40"/>
      <c r="R29" s="34">
        <v>5125</v>
      </c>
      <c r="S29">
        <v>8584</v>
      </c>
      <c r="T29">
        <f>VLOOKUP(F29,[1]Magna!$A$2:$J$38,10,FALSE)</f>
        <v>9099</v>
      </c>
      <c r="V29">
        <v>98126850</v>
      </c>
      <c r="W29">
        <v>9372</v>
      </c>
      <c r="Z29">
        <v>98126850</v>
      </c>
      <c r="AA29">
        <v>9096</v>
      </c>
      <c r="AC29">
        <v>98126850</v>
      </c>
      <c r="AD29">
        <v>10414</v>
      </c>
      <c r="AE29" s="38"/>
    </row>
    <row r="30" spans="2:31" x14ac:dyDescent="0.25">
      <c r="B30" t="s">
        <v>109</v>
      </c>
      <c r="C30" t="s">
        <v>58</v>
      </c>
      <c r="D30" s="26" t="s">
        <v>110</v>
      </c>
      <c r="E30" s="26" t="s">
        <v>110</v>
      </c>
      <c r="F30" s="27">
        <v>98126852</v>
      </c>
      <c r="G30" t="s">
        <v>102</v>
      </c>
      <c r="H30" s="38">
        <v>59.2</v>
      </c>
      <c r="I30" s="38">
        <f t="shared" si="0"/>
        <v>6377</v>
      </c>
      <c r="J30" s="38">
        <v>6469</v>
      </c>
      <c r="K30" s="38">
        <v>6792</v>
      </c>
      <c r="L30" s="38">
        <v>7776</v>
      </c>
      <c r="M30" s="37" t="s">
        <v>61</v>
      </c>
      <c r="O30" s="19"/>
      <c r="P30" s="34"/>
      <c r="Q30" s="40"/>
      <c r="R30" s="34">
        <v>5125</v>
      </c>
      <c r="S30">
        <v>5841</v>
      </c>
      <c r="T30">
        <f>VLOOKUP(F30,[1]Magna!$A$2:$J$38,10,FALSE)</f>
        <v>6191</v>
      </c>
      <c r="V30">
        <v>98126852</v>
      </c>
      <c r="W30">
        <v>6377</v>
      </c>
      <c r="Z30">
        <v>98126852</v>
      </c>
      <c r="AA30">
        <v>6792</v>
      </c>
      <c r="AC30">
        <v>98126852</v>
      </c>
      <c r="AD30">
        <v>7776</v>
      </c>
      <c r="AE30" s="38"/>
    </row>
    <row r="31" spans="2:31" x14ac:dyDescent="0.25">
      <c r="B31" t="s">
        <v>111</v>
      </c>
      <c r="C31" t="s">
        <v>58</v>
      </c>
      <c r="D31" s="26" t="s">
        <v>112</v>
      </c>
      <c r="E31" s="26" t="s">
        <v>112</v>
      </c>
      <c r="F31" s="27">
        <v>98126854</v>
      </c>
      <c r="G31" t="s">
        <v>102</v>
      </c>
      <c r="H31" s="38">
        <v>59.2</v>
      </c>
      <c r="I31" s="38">
        <f t="shared" si="0"/>
        <v>9893</v>
      </c>
      <c r="J31" s="38">
        <v>10019</v>
      </c>
      <c r="K31" s="38">
        <v>10520</v>
      </c>
      <c r="L31" s="38">
        <v>12044</v>
      </c>
      <c r="M31" s="37" t="s">
        <v>61</v>
      </c>
      <c r="O31" s="19"/>
      <c r="P31" s="34"/>
      <c r="Q31" s="40"/>
      <c r="R31" s="34">
        <v>7937</v>
      </c>
      <c r="S31">
        <v>9061</v>
      </c>
      <c r="T31">
        <f>VLOOKUP(F31,[1]Magna!$A$2:$J$38,10,FALSE)</f>
        <v>9605</v>
      </c>
      <c r="V31">
        <v>98126854</v>
      </c>
      <c r="W31">
        <v>9893</v>
      </c>
      <c r="Z31">
        <v>98126854</v>
      </c>
      <c r="AA31">
        <v>10520</v>
      </c>
      <c r="AC31">
        <v>98126854</v>
      </c>
      <c r="AD31">
        <v>12044</v>
      </c>
      <c r="AE31" s="38"/>
    </row>
    <row r="32" spans="2:31" x14ac:dyDescent="0.25">
      <c r="B32" t="s">
        <v>113</v>
      </c>
      <c r="C32" t="s">
        <v>58</v>
      </c>
      <c r="D32" s="26" t="s">
        <v>114</v>
      </c>
      <c r="E32" s="26" t="s">
        <v>114</v>
      </c>
      <c r="F32" s="27">
        <v>98126856</v>
      </c>
      <c r="G32" t="s">
        <v>102</v>
      </c>
      <c r="H32" s="38">
        <v>71.8</v>
      </c>
      <c r="I32" s="38">
        <f t="shared" si="0"/>
        <v>6390</v>
      </c>
      <c r="J32" s="38">
        <v>6560</v>
      </c>
      <c r="K32" s="38">
        <v>6888</v>
      </c>
      <c r="L32" s="38">
        <v>7886</v>
      </c>
      <c r="M32" s="37" t="s">
        <v>61</v>
      </c>
      <c r="O32" s="19"/>
      <c r="P32" s="34"/>
      <c r="Q32" s="40"/>
      <c r="R32" s="34">
        <v>5401</v>
      </c>
      <c r="S32">
        <v>5853</v>
      </c>
      <c r="T32">
        <f>VLOOKUP(F32,[1]Magna!$A$2:$J$38,10,FALSE)</f>
        <v>6204</v>
      </c>
      <c r="V32">
        <v>98126856</v>
      </c>
      <c r="W32">
        <v>6390</v>
      </c>
      <c r="Z32">
        <v>98126856</v>
      </c>
      <c r="AA32">
        <v>6888</v>
      </c>
      <c r="AC32">
        <v>98126856</v>
      </c>
      <c r="AD32">
        <v>7886</v>
      </c>
      <c r="AE32" s="38"/>
    </row>
    <row r="33" spans="2:31" x14ac:dyDescent="0.25">
      <c r="B33" t="s">
        <v>115</v>
      </c>
      <c r="C33" t="s">
        <v>58</v>
      </c>
      <c r="D33" s="26" t="s">
        <v>116</v>
      </c>
      <c r="E33" s="26" t="s">
        <v>116</v>
      </c>
      <c r="F33" s="27">
        <v>98126858</v>
      </c>
      <c r="G33" t="s">
        <v>102</v>
      </c>
      <c r="H33" s="38">
        <v>71.8</v>
      </c>
      <c r="I33" s="38">
        <f t="shared" si="0"/>
        <v>9903</v>
      </c>
      <c r="J33" s="38">
        <v>10166</v>
      </c>
      <c r="K33" s="38">
        <v>10674</v>
      </c>
      <c r="L33" s="38">
        <v>12220</v>
      </c>
      <c r="M33" s="37" t="s">
        <v>61</v>
      </c>
      <c r="O33" s="19"/>
      <c r="P33" s="34"/>
      <c r="Q33" s="40"/>
      <c r="R33" s="34">
        <v>8378</v>
      </c>
      <c r="S33">
        <v>9071</v>
      </c>
      <c r="T33">
        <f>VLOOKUP(F33,[1]Magna!$A$2:$J$38,10,FALSE)</f>
        <v>9615</v>
      </c>
      <c r="V33">
        <v>98126858</v>
      </c>
      <c r="W33">
        <v>9903</v>
      </c>
      <c r="Z33">
        <v>98126858</v>
      </c>
      <c r="AA33">
        <v>10674</v>
      </c>
      <c r="AC33">
        <v>98126858</v>
      </c>
      <c r="AD33">
        <v>12220</v>
      </c>
      <c r="AE33" s="38"/>
    </row>
    <row r="34" spans="2:31" x14ac:dyDescent="0.25">
      <c r="B34" t="s">
        <v>117</v>
      </c>
      <c r="C34" t="s">
        <v>58</v>
      </c>
      <c r="D34" s="26" t="s">
        <v>118</v>
      </c>
      <c r="E34" s="26" t="s">
        <v>118</v>
      </c>
      <c r="F34" s="27">
        <v>98126860</v>
      </c>
      <c r="G34" t="s">
        <v>102</v>
      </c>
      <c r="H34" s="36">
        <v>81.599999999999994</v>
      </c>
      <c r="I34" s="38">
        <f t="shared" si="0"/>
        <v>6676</v>
      </c>
      <c r="J34" s="38">
        <v>7344</v>
      </c>
      <c r="K34" s="38">
        <v>7711</v>
      </c>
      <c r="L34" s="38">
        <v>8829</v>
      </c>
      <c r="M34" s="37" t="s">
        <v>61</v>
      </c>
      <c r="N34" s="1">
        <v>25</v>
      </c>
      <c r="O34" s="19"/>
      <c r="P34" s="34"/>
      <c r="Q34" s="40"/>
      <c r="R34" s="34">
        <v>5412</v>
      </c>
      <c r="S34">
        <v>6115</v>
      </c>
      <c r="T34">
        <f>VLOOKUP(F34,[1]Magna!$A$2:$J$38,10,FALSE)</f>
        <v>6482</v>
      </c>
      <c r="V34">
        <v>98126860</v>
      </c>
      <c r="W34">
        <v>6676</v>
      </c>
      <c r="Z34">
        <v>98126860</v>
      </c>
      <c r="AA34">
        <v>7711</v>
      </c>
      <c r="AC34">
        <v>98126860</v>
      </c>
      <c r="AD34">
        <v>8829</v>
      </c>
      <c r="AE34" s="38"/>
    </row>
    <row r="35" spans="2:31" x14ac:dyDescent="0.25">
      <c r="B35" t="s">
        <v>119</v>
      </c>
      <c r="C35" t="s">
        <v>58</v>
      </c>
      <c r="D35" s="26" t="s">
        <v>120</v>
      </c>
      <c r="E35" s="26" t="s">
        <v>120</v>
      </c>
      <c r="F35" s="27">
        <v>98126862</v>
      </c>
      <c r="G35" t="s">
        <v>102</v>
      </c>
      <c r="H35" s="36">
        <v>81.599999999999994</v>
      </c>
      <c r="I35" s="38">
        <f t="shared" si="0"/>
        <v>10347</v>
      </c>
      <c r="J35" s="38">
        <v>11382</v>
      </c>
      <c r="K35" s="38">
        <v>11951</v>
      </c>
      <c r="L35" s="38">
        <v>13683</v>
      </c>
      <c r="M35" s="37" t="s">
        <v>61</v>
      </c>
      <c r="N35" s="1">
        <v>27</v>
      </c>
      <c r="O35" s="19"/>
      <c r="P35" s="34"/>
      <c r="Q35" s="40"/>
      <c r="R35" s="34">
        <v>8388</v>
      </c>
      <c r="S35">
        <v>9477</v>
      </c>
      <c r="T35">
        <f>VLOOKUP(F35,[1]Magna!$A$2:$J$38,10,FALSE)</f>
        <v>10046</v>
      </c>
      <c r="V35">
        <v>98126862</v>
      </c>
      <c r="W35">
        <v>10347</v>
      </c>
      <c r="Z35">
        <v>98126862</v>
      </c>
      <c r="AA35">
        <v>11951</v>
      </c>
      <c r="AC35">
        <v>98126862</v>
      </c>
      <c r="AD35">
        <v>13683</v>
      </c>
      <c r="AE35" s="38"/>
    </row>
    <row r="36" spans="2:31" x14ac:dyDescent="0.25">
      <c r="B36" t="s">
        <v>121</v>
      </c>
      <c r="C36" t="s">
        <v>58</v>
      </c>
      <c r="D36" s="26" t="s">
        <v>122</v>
      </c>
      <c r="E36" s="26" t="s">
        <v>122</v>
      </c>
      <c r="F36" s="27">
        <v>98126863</v>
      </c>
      <c r="G36" t="s">
        <v>123</v>
      </c>
      <c r="H36" s="38">
        <v>118</v>
      </c>
      <c r="I36" s="38">
        <f t="shared" si="0"/>
        <v>11764</v>
      </c>
      <c r="J36" s="38">
        <v>11934</v>
      </c>
      <c r="K36" s="38">
        <v>12531</v>
      </c>
      <c r="L36" s="38">
        <v>14347</v>
      </c>
      <c r="M36" s="37" t="s">
        <v>61</v>
      </c>
      <c r="O36" s="19"/>
      <c r="P36" s="34"/>
      <c r="Q36" s="40"/>
      <c r="R36" s="34">
        <v>10748</v>
      </c>
      <c r="S36">
        <v>11088</v>
      </c>
      <c r="T36">
        <f>VLOOKUP(F36,[1]Magna!$A$2:$J$38,10,FALSE)</f>
        <v>11421</v>
      </c>
      <c r="V36">
        <v>98126863</v>
      </c>
      <c r="W36">
        <v>11764</v>
      </c>
      <c r="Z36">
        <v>98126863</v>
      </c>
      <c r="AA36">
        <v>12531</v>
      </c>
      <c r="AC36">
        <v>98126863</v>
      </c>
      <c r="AD36">
        <v>14347</v>
      </c>
      <c r="AE36" s="38"/>
    </row>
    <row r="37" spans="2:31" x14ac:dyDescent="0.25">
      <c r="B37" t="s">
        <v>124</v>
      </c>
      <c r="C37" t="s">
        <v>58</v>
      </c>
      <c r="D37" s="26" t="s">
        <v>125</v>
      </c>
      <c r="E37" s="26" t="s">
        <v>125</v>
      </c>
      <c r="F37" s="27">
        <v>98126864</v>
      </c>
      <c r="G37" t="s">
        <v>123</v>
      </c>
      <c r="H37" s="38">
        <v>138</v>
      </c>
      <c r="I37" s="38">
        <f t="shared" si="0"/>
        <v>11788</v>
      </c>
      <c r="J37" s="38">
        <v>12102</v>
      </c>
      <c r="K37" s="38">
        <v>12707</v>
      </c>
      <c r="L37" s="38">
        <v>14548</v>
      </c>
      <c r="M37" s="37" t="s">
        <v>61</v>
      </c>
      <c r="O37" s="19"/>
      <c r="P37" s="34"/>
      <c r="Q37" s="40"/>
      <c r="R37" s="34">
        <v>10252</v>
      </c>
      <c r="S37">
        <v>11112</v>
      </c>
      <c r="T37">
        <f>VLOOKUP(F37,[1]Magna!$A$2:$J$38,10,FALSE)</f>
        <v>11445</v>
      </c>
      <c r="V37">
        <v>98126864</v>
      </c>
      <c r="W37">
        <v>11788</v>
      </c>
      <c r="Z37">
        <v>98126864</v>
      </c>
      <c r="AA37">
        <v>12707</v>
      </c>
      <c r="AC37">
        <v>98126864</v>
      </c>
      <c r="AD37">
        <v>14548</v>
      </c>
      <c r="AE37" s="38"/>
    </row>
    <row r="38" spans="2:31" x14ac:dyDescent="0.25">
      <c r="B38" t="s">
        <v>126</v>
      </c>
      <c r="C38" t="s">
        <v>58</v>
      </c>
      <c r="D38" s="26" t="s">
        <v>127</v>
      </c>
      <c r="E38" s="26" t="s">
        <v>127</v>
      </c>
      <c r="F38" s="27">
        <v>98126865</v>
      </c>
      <c r="G38" t="s">
        <v>123</v>
      </c>
      <c r="H38" s="38">
        <v>160</v>
      </c>
      <c r="I38" s="38">
        <f t="shared" si="0"/>
        <v>12332</v>
      </c>
      <c r="J38" s="38">
        <v>13566</v>
      </c>
      <c r="K38" s="38">
        <v>14244</v>
      </c>
      <c r="L38" s="38">
        <v>16308</v>
      </c>
      <c r="M38" s="37" t="s">
        <v>61</v>
      </c>
      <c r="O38" s="19"/>
      <c r="P38" s="34"/>
      <c r="Q38" s="40"/>
      <c r="R38" s="34">
        <v>10274</v>
      </c>
      <c r="S38">
        <v>11624</v>
      </c>
      <c r="T38">
        <f>VLOOKUP(F38,[1]Magna!$A$2:$J$38,10,FALSE)</f>
        <v>11973</v>
      </c>
      <c r="V38">
        <v>98126865</v>
      </c>
      <c r="W38">
        <v>12332</v>
      </c>
      <c r="Z38">
        <v>98126865</v>
      </c>
      <c r="AA38">
        <v>14244</v>
      </c>
      <c r="AC38">
        <v>98126865</v>
      </c>
      <c r="AD38">
        <v>16308</v>
      </c>
      <c r="AE38" s="38"/>
    </row>
    <row r="39" spans="2:31" x14ac:dyDescent="0.25">
      <c r="B39" t="s">
        <v>128</v>
      </c>
      <c r="C39" t="s">
        <v>58</v>
      </c>
      <c r="D39" t="s">
        <v>129</v>
      </c>
      <c r="E39" t="s">
        <v>129</v>
      </c>
      <c r="F39" s="39">
        <v>98126820</v>
      </c>
      <c r="G39" t="s">
        <v>130</v>
      </c>
      <c r="H39" s="34">
        <v>14.2</v>
      </c>
      <c r="I39" s="38">
        <f t="shared" si="0"/>
        <v>1674</v>
      </c>
      <c r="J39" s="38">
        <v>1674</v>
      </c>
      <c r="K39" s="38">
        <v>1758</v>
      </c>
      <c r="L39" s="38">
        <v>1907</v>
      </c>
      <c r="M39" s="37" t="s">
        <v>61</v>
      </c>
      <c r="O39" s="19"/>
      <c r="P39" s="34"/>
      <c r="S39">
        <v>1533</v>
      </c>
      <c r="T39">
        <f>VLOOKUP(F39,[1]Magna!$A$2:$J$38,10,FALSE)</f>
        <v>1625</v>
      </c>
      <c r="V39">
        <v>98126820</v>
      </c>
      <c r="W39">
        <v>1674</v>
      </c>
      <c r="Z39">
        <v>98126820</v>
      </c>
      <c r="AA39">
        <v>1758</v>
      </c>
      <c r="AC39">
        <v>98126820</v>
      </c>
      <c r="AD39">
        <v>1907</v>
      </c>
      <c r="AE39" s="38"/>
    </row>
    <row r="40" spans="2:31" x14ac:dyDescent="0.25">
      <c r="B40" t="s">
        <v>131</v>
      </c>
      <c r="C40" t="s">
        <v>58</v>
      </c>
      <c r="D40" t="s">
        <v>132</v>
      </c>
      <c r="E40" t="s">
        <v>132</v>
      </c>
      <c r="F40" s="39">
        <v>98126822</v>
      </c>
      <c r="G40" t="s">
        <v>130</v>
      </c>
      <c r="H40" s="34">
        <v>14.2</v>
      </c>
      <c r="I40" s="38">
        <f t="shared" si="0"/>
        <v>2490</v>
      </c>
      <c r="J40" s="38">
        <v>2490</v>
      </c>
      <c r="K40" s="38">
        <v>2615</v>
      </c>
      <c r="L40" s="38">
        <v>2837</v>
      </c>
      <c r="M40" s="37" t="s">
        <v>61</v>
      </c>
      <c r="O40" s="19"/>
      <c r="P40" s="34"/>
      <c r="S40">
        <v>2048</v>
      </c>
      <c r="T40">
        <f>VLOOKUP(F40,[1]Magna!$A$2:$J$38,10,FALSE)</f>
        <v>2417</v>
      </c>
      <c r="V40">
        <v>98126822</v>
      </c>
      <c r="W40">
        <v>2490</v>
      </c>
      <c r="Z40">
        <v>98126822</v>
      </c>
      <c r="AA40">
        <v>2615</v>
      </c>
      <c r="AC40">
        <v>98126822</v>
      </c>
      <c r="AD40">
        <v>2837</v>
      </c>
      <c r="AE40" s="38"/>
    </row>
    <row r="41" spans="2:31" x14ac:dyDescent="0.25">
      <c r="B41" t="s">
        <v>133</v>
      </c>
      <c r="C41" t="s">
        <v>58</v>
      </c>
      <c r="D41" t="s">
        <v>134</v>
      </c>
      <c r="E41" t="s">
        <v>134</v>
      </c>
      <c r="F41" s="39">
        <v>98126824</v>
      </c>
      <c r="G41" t="s">
        <v>135</v>
      </c>
      <c r="H41" s="34">
        <v>14.2</v>
      </c>
      <c r="I41" s="38">
        <f t="shared" si="0"/>
        <v>1982</v>
      </c>
      <c r="J41" s="38">
        <v>1982</v>
      </c>
      <c r="K41" s="38">
        <v>2081</v>
      </c>
      <c r="L41" s="38">
        <v>2416</v>
      </c>
      <c r="M41" s="37" t="s">
        <v>61</v>
      </c>
      <c r="N41" s="33"/>
      <c r="O41" s="19"/>
      <c r="P41" s="34"/>
      <c r="S41">
        <v>1815</v>
      </c>
      <c r="T41">
        <f>VLOOKUP(F41,[1]Magna!$A$2:$J$38,10,FALSE)</f>
        <v>1924</v>
      </c>
      <c r="V41">
        <v>98126824</v>
      </c>
      <c r="W41">
        <v>1982</v>
      </c>
      <c r="Z41">
        <v>98126824</v>
      </c>
      <c r="AA41">
        <v>2081</v>
      </c>
      <c r="AC41">
        <v>98126824</v>
      </c>
      <c r="AD41">
        <v>2416</v>
      </c>
      <c r="AE41" s="38"/>
    </row>
    <row r="42" spans="2:31" x14ac:dyDescent="0.25">
      <c r="B42" t="s">
        <v>136</v>
      </c>
      <c r="C42" t="s">
        <v>58</v>
      </c>
      <c r="D42" t="s">
        <v>137</v>
      </c>
      <c r="E42" t="s">
        <v>137</v>
      </c>
      <c r="F42" s="39">
        <v>98126826</v>
      </c>
      <c r="G42" t="s">
        <v>135</v>
      </c>
      <c r="H42" s="34">
        <v>14.2</v>
      </c>
      <c r="I42" s="38">
        <f t="shared" si="0"/>
        <v>2830</v>
      </c>
      <c r="J42" s="38">
        <v>2830</v>
      </c>
      <c r="K42" s="38">
        <v>2972</v>
      </c>
      <c r="L42" s="38">
        <v>3450</v>
      </c>
      <c r="M42" s="37" t="s">
        <v>61</v>
      </c>
      <c r="N42" s="33"/>
      <c r="O42" s="19"/>
      <c r="P42" s="34"/>
      <c r="S42">
        <v>2329</v>
      </c>
      <c r="T42">
        <f>VLOOKUP(F42,[1]Magna!$A$2:$J$38,10,FALSE)</f>
        <v>2748</v>
      </c>
      <c r="V42">
        <v>98126826</v>
      </c>
      <c r="W42">
        <v>2830</v>
      </c>
      <c r="Z42">
        <v>98126826</v>
      </c>
      <c r="AA42">
        <v>2972</v>
      </c>
      <c r="AC42">
        <v>98126826</v>
      </c>
      <c r="AD42">
        <v>3450</v>
      </c>
      <c r="AE42" s="38"/>
    </row>
    <row r="43" spans="2:31" x14ac:dyDescent="0.25">
      <c r="B43" t="s">
        <v>138</v>
      </c>
      <c r="C43" t="s">
        <v>58</v>
      </c>
      <c r="D43" t="s">
        <v>139</v>
      </c>
      <c r="E43" t="s">
        <v>139</v>
      </c>
      <c r="F43" s="39">
        <v>99833304</v>
      </c>
      <c r="G43" s="33" t="s">
        <v>130</v>
      </c>
      <c r="H43" s="34">
        <v>17.64</v>
      </c>
      <c r="I43" s="33"/>
      <c r="J43" s="33"/>
      <c r="K43" s="38">
        <v>2081</v>
      </c>
      <c r="L43" s="38">
        <v>2537</v>
      </c>
      <c r="M43" s="37" t="s">
        <v>61</v>
      </c>
      <c r="N43" s="33"/>
      <c r="O43" s="19"/>
      <c r="P43" s="34"/>
      <c r="Z43">
        <v>99833304</v>
      </c>
      <c r="AA43">
        <v>2185</v>
      </c>
      <c r="AC43">
        <v>99833304</v>
      </c>
      <c r="AD43">
        <v>2537</v>
      </c>
      <c r="AE43" s="38"/>
    </row>
    <row r="44" spans="2:31" x14ac:dyDescent="0.25">
      <c r="B44" t="s">
        <v>140</v>
      </c>
      <c r="C44" t="s">
        <v>58</v>
      </c>
      <c r="D44" t="s">
        <v>141</v>
      </c>
      <c r="E44" t="s">
        <v>141</v>
      </c>
      <c r="F44" s="39">
        <v>99833308</v>
      </c>
      <c r="G44" s="33" t="s">
        <v>130</v>
      </c>
      <c r="H44" s="34">
        <v>17.64</v>
      </c>
      <c r="I44" s="33"/>
      <c r="J44" s="33"/>
      <c r="K44" s="38">
        <v>2972</v>
      </c>
      <c r="L44" s="38">
        <v>3623</v>
      </c>
      <c r="M44" s="37" t="s">
        <v>61</v>
      </c>
      <c r="N44" s="33"/>
      <c r="Z44">
        <v>99833308</v>
      </c>
      <c r="AA44">
        <v>3121</v>
      </c>
      <c r="AC44">
        <v>99833308</v>
      </c>
      <c r="AD44">
        <v>3623</v>
      </c>
      <c r="AE44" s="38"/>
    </row>
    <row r="45" spans="2:31" x14ac:dyDescent="0.25">
      <c r="B45" t="s">
        <v>142</v>
      </c>
      <c r="C45" t="s">
        <v>58</v>
      </c>
      <c r="D45" t="s">
        <v>143</v>
      </c>
      <c r="E45" t="s">
        <v>143</v>
      </c>
      <c r="F45" s="39">
        <v>99833473</v>
      </c>
      <c r="G45" s="33" t="s">
        <v>60</v>
      </c>
      <c r="H45" s="34">
        <v>44.1</v>
      </c>
      <c r="I45" s="33"/>
      <c r="J45" s="33"/>
      <c r="K45" s="38">
        <v>4828</v>
      </c>
      <c r="L45" s="38">
        <v>5528</v>
      </c>
      <c r="M45" s="37" t="s">
        <v>61</v>
      </c>
      <c r="N45" s="33"/>
      <c r="Z45">
        <v>99833473</v>
      </c>
      <c r="AA45">
        <v>4828</v>
      </c>
      <c r="AC45">
        <v>99833473</v>
      </c>
      <c r="AD45">
        <v>5528</v>
      </c>
      <c r="AE45" s="38"/>
    </row>
    <row r="46" spans="2:31" x14ac:dyDescent="0.25">
      <c r="B46" t="s">
        <v>144</v>
      </c>
      <c r="C46" t="s">
        <v>58</v>
      </c>
      <c r="D46" t="s">
        <v>145</v>
      </c>
      <c r="E46" t="s">
        <v>145</v>
      </c>
      <c r="F46" s="39">
        <v>99833476</v>
      </c>
      <c r="G46" s="33" t="s">
        <v>60</v>
      </c>
      <c r="H46" s="34">
        <v>44.1</v>
      </c>
      <c r="I46" s="33"/>
      <c r="J46" s="33"/>
      <c r="K46" s="38">
        <v>4828</v>
      </c>
      <c r="L46" s="38">
        <v>5528</v>
      </c>
      <c r="M46" s="37" t="s">
        <v>61</v>
      </c>
      <c r="N46" s="33"/>
      <c r="Z46">
        <v>99833476</v>
      </c>
      <c r="AA46">
        <v>4828</v>
      </c>
      <c r="AC46">
        <v>99833476</v>
      </c>
      <c r="AD46">
        <v>5528</v>
      </c>
      <c r="AE46" s="38"/>
    </row>
    <row r="47" spans="2:31" x14ac:dyDescent="0.25">
      <c r="B47" t="s">
        <v>146</v>
      </c>
      <c r="C47" t="s">
        <v>58</v>
      </c>
      <c r="D47" t="s">
        <v>147</v>
      </c>
      <c r="E47" t="s">
        <v>147</v>
      </c>
      <c r="F47" s="39">
        <v>99833475</v>
      </c>
      <c r="G47" s="33" t="s">
        <v>60</v>
      </c>
      <c r="H47" s="34">
        <v>44.1</v>
      </c>
      <c r="I47" s="33"/>
      <c r="J47" s="33"/>
      <c r="K47" s="38">
        <v>7483</v>
      </c>
      <c r="L47" s="38">
        <v>8567</v>
      </c>
      <c r="M47" s="37" t="s">
        <v>61</v>
      </c>
      <c r="N47" s="33"/>
      <c r="Z47">
        <v>99833475</v>
      </c>
      <c r="AA47">
        <v>7483</v>
      </c>
      <c r="AC47">
        <v>99833475</v>
      </c>
      <c r="AD47">
        <v>8567</v>
      </c>
      <c r="AE47" s="38"/>
    </row>
    <row r="48" spans="2:31" x14ac:dyDescent="0.25">
      <c r="B48" t="s">
        <v>148</v>
      </c>
      <c r="C48" t="s">
        <v>58</v>
      </c>
      <c r="D48" t="s">
        <v>149</v>
      </c>
      <c r="E48" t="s">
        <v>149</v>
      </c>
      <c r="F48" s="39">
        <v>99833477</v>
      </c>
      <c r="G48" s="33" t="s">
        <v>60</v>
      </c>
      <c r="H48" s="34">
        <v>44.1</v>
      </c>
      <c r="I48" s="33"/>
      <c r="J48" s="33"/>
      <c r="K48" s="38">
        <v>7483</v>
      </c>
      <c r="L48" s="38">
        <v>8567</v>
      </c>
      <c r="M48" s="37" t="s">
        <v>61</v>
      </c>
      <c r="N48" s="33"/>
      <c r="Z48">
        <v>99833477</v>
      </c>
      <c r="AA48">
        <v>7483</v>
      </c>
      <c r="AC48">
        <v>99833477</v>
      </c>
      <c r="AD48">
        <v>8567</v>
      </c>
      <c r="AE48" s="38"/>
    </row>
    <row r="49" spans="1:31" x14ac:dyDescent="0.25">
      <c r="B49" t="s">
        <v>150</v>
      </c>
      <c r="C49" t="s">
        <v>58</v>
      </c>
      <c r="D49" t="s">
        <v>151</v>
      </c>
      <c r="E49" t="s">
        <v>151</v>
      </c>
      <c r="F49" s="39">
        <v>99833480</v>
      </c>
      <c r="G49" s="33" t="s">
        <v>60</v>
      </c>
      <c r="H49" s="34">
        <v>48.510000000000012</v>
      </c>
      <c r="I49" s="33"/>
      <c r="J49" s="33"/>
      <c r="K49" s="38">
        <v>6041</v>
      </c>
      <c r="L49" s="38">
        <v>6916</v>
      </c>
      <c r="M49" s="37" t="s">
        <v>61</v>
      </c>
      <c r="N49" s="33"/>
      <c r="Z49">
        <v>99833480</v>
      </c>
      <c r="AA49">
        <v>6041</v>
      </c>
      <c r="AC49">
        <v>99833480</v>
      </c>
      <c r="AD49">
        <v>6916</v>
      </c>
      <c r="AE49" s="38"/>
    </row>
    <row r="50" spans="1:31" x14ac:dyDescent="0.25">
      <c r="A50" s="25"/>
      <c r="B50" t="s">
        <v>152</v>
      </c>
      <c r="C50" t="s">
        <v>58</v>
      </c>
      <c r="D50" t="s">
        <v>153</v>
      </c>
      <c r="E50" t="s">
        <v>153</v>
      </c>
      <c r="F50" s="39">
        <v>99833483</v>
      </c>
      <c r="G50" s="33" t="s">
        <v>60</v>
      </c>
      <c r="H50" s="34">
        <v>48.510000000000012</v>
      </c>
      <c r="I50" s="33"/>
      <c r="J50" s="33"/>
      <c r="K50" s="38">
        <v>6041</v>
      </c>
      <c r="L50" s="38">
        <v>6916</v>
      </c>
      <c r="M50" s="37" t="s">
        <v>61</v>
      </c>
      <c r="N50" s="33"/>
      <c r="Z50">
        <v>99833483</v>
      </c>
      <c r="AA50">
        <v>6041</v>
      </c>
      <c r="AC50">
        <v>99833483</v>
      </c>
      <c r="AD50">
        <v>6916</v>
      </c>
      <c r="AE50" s="38"/>
    </row>
    <row r="51" spans="1:31" x14ac:dyDescent="0.25">
      <c r="B51" t="s">
        <v>154</v>
      </c>
      <c r="C51" t="s">
        <v>58</v>
      </c>
      <c r="D51" t="s">
        <v>155</v>
      </c>
      <c r="E51" t="s">
        <v>155</v>
      </c>
      <c r="F51" s="39">
        <v>99833481</v>
      </c>
      <c r="G51" s="33" t="s">
        <v>60</v>
      </c>
      <c r="H51" s="34">
        <v>48.510000000000012</v>
      </c>
      <c r="I51" s="33"/>
      <c r="J51" s="33"/>
      <c r="K51" s="38">
        <v>9363</v>
      </c>
      <c r="L51" s="38">
        <v>10719</v>
      </c>
      <c r="M51" s="37" t="s">
        <v>61</v>
      </c>
      <c r="N51" s="33"/>
      <c r="Z51">
        <v>99833481</v>
      </c>
      <c r="AA51">
        <v>9363</v>
      </c>
      <c r="AC51">
        <v>99833481</v>
      </c>
      <c r="AD51">
        <v>10719</v>
      </c>
      <c r="AE51" s="38"/>
    </row>
    <row r="52" spans="1:31" x14ac:dyDescent="0.25">
      <c r="B52" t="s">
        <v>156</v>
      </c>
      <c r="C52" t="s">
        <v>58</v>
      </c>
      <c r="D52" t="s">
        <v>157</v>
      </c>
      <c r="E52" t="s">
        <v>157</v>
      </c>
      <c r="F52" s="39">
        <v>99833485</v>
      </c>
      <c r="G52" s="33" t="s">
        <v>60</v>
      </c>
      <c r="H52" s="34">
        <v>48.510000000000012</v>
      </c>
      <c r="I52" s="33"/>
      <c r="J52" s="33"/>
      <c r="K52" s="38">
        <v>9363</v>
      </c>
      <c r="L52" s="38">
        <v>10719</v>
      </c>
      <c r="M52" s="37" t="s">
        <v>61</v>
      </c>
      <c r="N52" s="33"/>
      <c r="Z52">
        <v>99833485</v>
      </c>
      <c r="AA52">
        <v>9363</v>
      </c>
      <c r="AC52">
        <v>99833485</v>
      </c>
      <c r="AD52">
        <v>10719</v>
      </c>
      <c r="AE52" s="38"/>
    </row>
    <row r="53" spans="1:31" x14ac:dyDescent="0.25">
      <c r="A53" s="8" t="s">
        <v>45</v>
      </c>
      <c r="H53" s="33"/>
      <c r="I53" s="33"/>
      <c r="J53" s="33"/>
      <c r="K53" s="33"/>
      <c r="L53" s="38"/>
      <c r="M53" s="37"/>
      <c r="N53" s="33"/>
      <c r="AE53" s="38"/>
    </row>
    <row r="54" spans="1:31" x14ac:dyDescent="0.25">
      <c r="H54" s="33"/>
      <c r="I54" s="33"/>
      <c r="J54" s="33"/>
      <c r="K54" s="33"/>
      <c r="L54" s="33"/>
      <c r="M54" s="33"/>
      <c r="N54" s="33"/>
    </row>
    <row r="55" spans="1:31" x14ac:dyDescent="0.25">
      <c r="H55" s="33"/>
      <c r="I55" s="33"/>
      <c r="J55" s="33"/>
      <c r="K55" s="33"/>
      <c r="L55" s="33"/>
      <c r="M55" s="33"/>
      <c r="N55" s="33"/>
    </row>
    <row r="56" spans="1:31" x14ac:dyDescent="0.25">
      <c r="H56" s="33"/>
      <c r="I56" s="33"/>
      <c r="J56" s="33"/>
      <c r="K56" s="33"/>
      <c r="L56" s="33"/>
      <c r="M56" s="33"/>
      <c r="N56" s="33"/>
    </row>
    <row r="57" spans="1:31" x14ac:dyDescent="0.25">
      <c r="H57" s="33"/>
      <c r="I57" s="33"/>
      <c r="J57" s="33"/>
      <c r="K57" s="33"/>
      <c r="L57" s="33"/>
      <c r="M57" s="33"/>
      <c r="N57" s="33"/>
    </row>
    <row r="58" spans="1:31" x14ac:dyDescent="0.25">
      <c r="H58" s="33"/>
      <c r="I58" s="33"/>
      <c r="J58" s="33"/>
      <c r="K58" s="33"/>
      <c r="L58" s="33"/>
      <c r="M58" s="33"/>
      <c r="N58" s="33"/>
    </row>
    <row r="59" spans="1:31" x14ac:dyDescent="0.25">
      <c r="H59" s="33"/>
      <c r="I59" s="33"/>
      <c r="J59" s="33"/>
      <c r="K59" s="33"/>
      <c r="L59" s="33"/>
      <c r="M59" s="33"/>
      <c r="N59" s="33"/>
    </row>
    <row r="60" spans="1:31" x14ac:dyDescent="0.25">
      <c r="H60" s="33"/>
      <c r="I60" s="33"/>
      <c r="J60" s="33"/>
      <c r="K60" s="33"/>
      <c r="L60" s="33"/>
      <c r="M60" s="33"/>
      <c r="N60" s="33"/>
    </row>
    <row r="61" spans="1:31" x14ac:dyDescent="0.25">
      <c r="H61" s="33"/>
      <c r="I61" s="33"/>
      <c r="J61" s="33"/>
      <c r="K61" s="33"/>
      <c r="L61" s="33"/>
      <c r="M61" s="33"/>
      <c r="N61" s="33"/>
    </row>
    <row r="62" spans="1:31" x14ac:dyDescent="0.25">
      <c r="H62" s="33"/>
      <c r="I62" s="33"/>
      <c r="J62" s="33"/>
      <c r="K62" s="33"/>
      <c r="L62" s="33"/>
      <c r="M62" s="33"/>
      <c r="N62" s="33"/>
    </row>
    <row r="63" spans="1:31" x14ac:dyDescent="0.25">
      <c r="H63" s="33"/>
      <c r="I63" s="33"/>
      <c r="J63" s="33"/>
      <c r="K63" s="33"/>
      <c r="L63" s="33"/>
      <c r="M63" s="33"/>
      <c r="N63" s="33"/>
    </row>
    <row r="64" spans="1:31" x14ac:dyDescent="0.25">
      <c r="H64" s="33"/>
      <c r="I64" s="33"/>
      <c r="J64" s="33"/>
      <c r="K64" s="33"/>
      <c r="L64" s="33"/>
      <c r="M64" s="33"/>
      <c r="N64" s="33"/>
    </row>
    <row r="65" spans="8:14" x14ac:dyDescent="0.25">
      <c r="H65" s="33"/>
      <c r="I65" s="33"/>
      <c r="J65" s="33"/>
      <c r="K65" s="33"/>
      <c r="L65" s="33"/>
      <c r="M65" s="33"/>
      <c r="N65" s="33"/>
    </row>
    <row r="66" spans="8:14" x14ac:dyDescent="0.25">
      <c r="H66" s="33"/>
      <c r="I66" s="33"/>
      <c r="J66" s="33"/>
      <c r="K66" s="33"/>
      <c r="L66" s="33"/>
      <c r="M66" s="33"/>
      <c r="N66" s="33"/>
    </row>
    <row r="67" spans="8:14" x14ac:dyDescent="0.25">
      <c r="H67" s="33"/>
      <c r="I67" s="33"/>
      <c r="J67" s="33"/>
      <c r="K67" s="33"/>
      <c r="L67" s="33"/>
      <c r="M67" s="33"/>
      <c r="N67" s="33"/>
    </row>
    <row r="68" spans="8:14" x14ac:dyDescent="0.25">
      <c r="H68" s="33"/>
      <c r="I68" s="33"/>
      <c r="J68" s="33"/>
      <c r="K68" s="33"/>
      <c r="L68" s="33"/>
      <c r="M68" s="33"/>
      <c r="N68" s="33"/>
    </row>
    <row r="69" spans="8:14" x14ac:dyDescent="0.25">
      <c r="H69" s="33"/>
      <c r="I69" s="33"/>
      <c r="J69" s="33"/>
      <c r="K69" s="33"/>
      <c r="L69" s="33"/>
      <c r="M69" s="33"/>
      <c r="N69" s="33"/>
    </row>
    <row r="70" spans="8:14" x14ac:dyDescent="0.25">
      <c r="H70" s="33"/>
      <c r="I70" s="33"/>
      <c r="J70" s="33"/>
      <c r="K70" s="33"/>
      <c r="L70" s="33"/>
      <c r="M70" s="33"/>
      <c r="N70" s="33"/>
    </row>
    <row r="71" spans="8:14" x14ac:dyDescent="0.25">
      <c r="H71" s="33"/>
      <c r="I71" s="33"/>
      <c r="J71" s="33"/>
      <c r="K71" s="33"/>
      <c r="L71" s="33"/>
      <c r="M71" s="33"/>
      <c r="N71" s="33"/>
    </row>
    <row r="72" spans="8:14" x14ac:dyDescent="0.25">
      <c r="H72" s="33"/>
      <c r="I72" s="33"/>
      <c r="J72" s="33"/>
      <c r="K72" s="33"/>
      <c r="L72" s="33"/>
      <c r="M72" s="33"/>
      <c r="N72" s="33"/>
    </row>
    <row r="73" spans="8:14" x14ac:dyDescent="0.25">
      <c r="H73" s="33"/>
      <c r="I73" s="33"/>
      <c r="J73" s="33"/>
      <c r="K73" s="33"/>
      <c r="L73" s="33"/>
      <c r="M73" s="33"/>
      <c r="N73" s="33"/>
    </row>
  </sheetData>
  <mergeCells count="1">
    <mergeCell ref="Z5:AA5"/>
  </mergeCells>
  <dataValidations count="1">
    <dataValidation type="list" allowBlank="1" showInputMessage="1" showErrorMessage="1" errorTitle="Invalid Attribute Type" error="Please select an attribute type from the dropdown list." sqref="B3:N3" xr:uid="{00000000-0002-0000-0100-000000000000}">
      <formula1>"text, double, short, calculation, compatibility rule, string expression, boolean, description, pointer, pointer-merge"</formula1>
    </dataValidation>
  </dataValidations>
  <hyperlinks>
    <hyperlink ref="B1" r:id="rId1" display="\\usbrosql02\PacoExpressSuite_Published_CKB_Data\SelConfigData\Dimensions\ConTab_Dimensions_Magna.xml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Magna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Michael Ogma</cp:lastModifiedBy>
  <dcterms:created xsi:type="dcterms:W3CDTF">2012-07-24T22:33:19Z</dcterms:created>
  <dcterms:modified xsi:type="dcterms:W3CDTF">2022-03-30T19:59:00Z</dcterms:modified>
</cp:coreProperties>
</file>