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63457\Downloads\"/>
    </mc:Choice>
  </mc:AlternateContent>
  <xr:revisionPtr revIDLastSave="0" documentId="8_{7C83A9F8-C1B0-4972-A9B4-0985C9C48BAA}" xr6:coauthVersionLast="47" xr6:coauthVersionMax="47" xr10:uidLastSave="{00000000-0000-0000-0000-000000000000}"/>
  <bookViews>
    <workbookView xWindow="-108" yWindow="-108" windowWidth="23256" windowHeight="12576" tabRatio="790" xr2:uid="{00000000-000D-0000-FFFF-FFFF00000000}"/>
  </bookViews>
  <sheets>
    <sheet name="Info" sheetId="1" r:id="rId1"/>
    <sheet name="Const Code" sheetId="19" r:id="rId2"/>
    <sheet name="BareShaftPumps" sheetId="18" r:id="rId3"/>
    <sheet name="Case" sheetId="3" r:id="rId4"/>
    <sheet name="Hardware" sheetId="4" r:id="rId5"/>
    <sheet name="Impeller" sheetId="5" r:id="rId6"/>
    <sheet name="Wear Rings" sheetId="6" r:id="rId7"/>
    <sheet name="Shaft" sheetId="7" r:id="rId8"/>
    <sheet name="Insert" sheetId="8" r:id="rId9"/>
    <sheet name="Seals" sheetId="13" r:id="rId10"/>
    <sheet name="Sleeves" sheetId="10" r:id="rId11"/>
    <sheet name="Drive Code" sheetId="15" r:id="rId12"/>
    <sheet name="Stands" sheetId="16" r:id="rId13"/>
    <sheet name="Recirc" sheetId="20" r:id="rId14"/>
    <sheet name="Couplings" sheetId="12" r:id="rId15"/>
    <sheet name="CouplingTypeDefault" sheetId="22" r:id="rId16"/>
    <sheet name="CouplingSize" sheetId="23" r:id="rId17"/>
    <sheet name="misc" sheetId="2" r:id="rId18"/>
  </sheets>
  <definedNames>
    <definedName name="_xlnm._FilterDatabase" localSheetId="2" hidden="1">BareShaftPumps!$B$6:$K$31</definedName>
    <definedName name="_xlnm._FilterDatabase" localSheetId="16" hidden="1">CouplingSize!$B$5:$H$239</definedName>
    <definedName name="_xlnm._FilterDatabase" localSheetId="15" hidden="1">CouplingTypeDefault!$B$5:$H$584</definedName>
    <definedName name="_xlnm._FilterDatabase" localSheetId="11" hidden="1">'Drive Code'!$A$6:$V$125</definedName>
    <definedName name="_xlnm._FilterDatabase" localSheetId="8" hidden="1">Insert!$B$6:$U$794</definedName>
    <definedName name="_xlnm._FilterDatabase" localSheetId="13" hidden="1">Recirc!$B$6:$M$126</definedName>
    <definedName name="_xlnm._FilterDatabase" localSheetId="7" hidden="1">Shaft!$A$6:$R$56</definedName>
    <definedName name="_xlnm._FilterDatabase" localSheetId="12" hidden="1">Stands!$A$6:$AE$22</definedName>
    <definedName name="_xlnm.Print_Area" localSheetId="3">Case!$A$1:$H$31</definedName>
    <definedName name="_xlnm.Print_Area" localSheetId="14">Couplings!$D$213:$H$222</definedName>
    <definedName name="_xlnm.Print_Area" localSheetId="17">misc!$A$3:$C$64</definedName>
    <definedName name="_xlnm.Print_Area" localSheetId="10">Sleeves!$I$14:$V$47</definedName>
    <definedName name="_xlnm.Print_Area" localSheetId="6">'Wear Rings'!$C$1:$F$13</definedName>
    <definedName name="_xlnm.Print_Titles" localSheetId="14">Couplings!$1:$1</definedName>
    <definedName name="_xlnm.Print_Titles" localSheetId="17">misc!$2:$2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8" i="8" l="1"/>
  <c r="Y17" i="8"/>
  <c r="Y18" i="8"/>
  <c r="Y19" i="8"/>
  <c r="Y20" i="8"/>
  <c r="Y21" i="8"/>
  <c r="Y22" i="8"/>
  <c r="Y23" i="8"/>
  <c r="Y24" i="8"/>
  <c r="Y25" i="8"/>
  <c r="Y26" i="8"/>
  <c r="Y27" i="8"/>
  <c r="Y16" i="8"/>
  <c r="Y9" i="8"/>
  <c r="Y10" i="8"/>
  <c r="Y11" i="8"/>
  <c r="Y12" i="8"/>
  <c r="Y13" i="8"/>
  <c r="Y14" i="8"/>
  <c r="Y15" i="8"/>
  <c r="Y8" i="8"/>
  <c r="O4" i="7"/>
  <c r="N4" i="7"/>
  <c r="G4" i="7"/>
  <c r="F4" i="7"/>
  <c r="B3" i="7"/>
  <c r="A3" i="7"/>
  <c r="O2" i="7"/>
  <c r="N2" i="7"/>
  <c r="G2" i="7"/>
  <c r="F2" i="7"/>
  <c r="B2" i="7"/>
  <c r="G4" i="18"/>
  <c r="F4" i="18"/>
  <c r="C4" i="18"/>
  <c r="C3" i="18"/>
  <c r="G2" i="18"/>
  <c r="F2" i="18"/>
  <c r="C2" i="18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Tommy Chuang</author>
  </authors>
  <commentList>
    <comment ref="N6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Tommy Chuang:</t>
        </r>
        <r>
          <rPr>
            <sz val="9"/>
            <color indexed="81"/>
            <rFont val="Tahoma"/>
            <family val="2"/>
          </rPr>
          <t xml:space="preserve">
NEED TO VERIFY NEW SHAFT DIAMETER</t>
        </r>
      </text>
    </comment>
  </commentList>
</comments>
</file>

<file path=xl/sharedStrings.xml><?xml version="1.0" encoding="utf-8"?>
<sst xmlns="http://schemas.openxmlformats.org/spreadsheetml/2006/main" count="7252" uniqueCount="1438">
  <si>
    <t xml:space="preserve">Cells colored red are NOT to be imported.  </t>
  </si>
  <si>
    <t>Structure</t>
  </si>
  <si>
    <t>notes</t>
  </si>
  <si>
    <t>RTE = Refer To Engineering, indicating this is a valid selection but bom number does not exist</t>
  </si>
  <si>
    <t>kp bom</t>
  </si>
  <si>
    <t>kpvs bom</t>
  </si>
  <si>
    <t>master list</t>
  </si>
  <si>
    <t>NA = Not Available, indicating that this selection is not acceptable</t>
  </si>
  <si>
    <t>case</t>
  </si>
  <si>
    <t>BOMS tab is being used by Paco to generate SAP material numbers &amp; not used for CKB</t>
  </si>
  <si>
    <t>hardware</t>
  </si>
  <si>
    <t>seals and couplings are universal, some new coupling sizes were added to accomidate KPV</t>
  </si>
  <si>
    <t>impeller</t>
  </si>
  <si>
    <t>wear ring</t>
  </si>
  <si>
    <t>Sent to CZ, still need to change Drive Code to hp/100rpm.  Fbt 3/8/07</t>
  </si>
  <si>
    <t>sleeves</t>
  </si>
  <si>
    <t>Sent to CZ again with hp/rpm included fbt 3/8/07 1:12pm</t>
  </si>
  <si>
    <t>shaft</t>
  </si>
  <si>
    <t xml:space="preserve">need verify new shaft diameter.  </t>
  </si>
  <si>
    <t>insert</t>
  </si>
  <si>
    <t>graphalloy bom includes upper regreasable brg and lower graphalloy</t>
  </si>
  <si>
    <t>stand</t>
  </si>
  <si>
    <t>need stand design for 1415, 1220, 8020</t>
  </si>
  <si>
    <t>REVISION LOG</t>
  </si>
  <si>
    <t>drive code</t>
  </si>
  <si>
    <t>need verify new shaft diameter. Need split coupling size and hp/100 limit on cplg master</t>
  </si>
  <si>
    <t>recirc line</t>
  </si>
  <si>
    <t>need recirc bom for added models</t>
  </si>
  <si>
    <t>REVISION</t>
  </si>
  <si>
    <t>BY</t>
  </si>
  <si>
    <t>DATE</t>
  </si>
  <si>
    <t>DESCRIPTION OF CHANGES/ALTERATIONS  (LIST ALL)</t>
  </si>
  <si>
    <t>cplg type</t>
  </si>
  <si>
    <t>need to add new split coupling</t>
  </si>
  <si>
    <t>TCH</t>
  </si>
  <si>
    <t>First Completion</t>
  </si>
  <si>
    <t>seal</t>
  </si>
  <si>
    <t>JKR</t>
  </si>
  <si>
    <t>Checked Out By Mistake, No Revision</t>
  </si>
  <si>
    <t>coupling</t>
  </si>
  <si>
    <t>Structural updates for phase 1</t>
  </si>
  <si>
    <t>RKN</t>
  </si>
  <si>
    <t>Added BOMs for CCW pumps X4&amp;X5. Updated Drive Codes with correct shaft dia and BOMs for 8012,8015,1012,1015.</t>
  </si>
  <si>
    <t>rkn</t>
  </si>
  <si>
    <t>Insert: Removed Bearing Housing Accessory. Reword "Regreasable_GraphalloyGM343.3" in bearing lubrication to "GraphalloyGM343.3"
Drive Code: Updated to remove 8-pole motors for 8012, 8015, 1012, 1015 per Paul</t>
  </si>
  <si>
    <t>jgl</t>
  </si>
  <si>
    <t>Changed Stand BOM to ductile iron stand</t>
  </si>
  <si>
    <t>JLK</t>
  </si>
  <si>
    <t>Fixed Models from kpv to kpvs</t>
  </si>
  <si>
    <t>Added 6015-3_4-KPVS to Stand BOM, Recirc BOM, Drive Code BOM</t>
  </si>
  <si>
    <t>Added 6015-3_4-KPVS to Shaft BOM, Insert BOM. Changed insert BOMS to "RTF" for 8012-5_6-KPVS, 8015-3_4-KPVS, 1012-1_2-KPVS, 1015-3_4-KPVS. Vesconite bearing design requires further evaluation. Added 6015-3_4-KPVS with motor frames to CouplingTypeDefault and CouplingSize.</t>
  </si>
  <si>
    <t>jag</t>
  </si>
  <si>
    <t>Added 99508091 &amp; 99508092 recirc boms for Group 1, stainless and copper</t>
  </si>
  <si>
    <t>GRD</t>
  </si>
  <si>
    <t xml:space="preserve">Added 6019 7/8 KPVS New Designed Items </t>
  </si>
  <si>
    <t>TRH</t>
  </si>
  <si>
    <t>Added to BareShaftPumps tab: 6015-3_4, 1213-5, 1012-9, 1020-3_4.                                                 
Added to Shaft Tab: 1012-9_0, 8012-5_6 &amp; 6015-3_4 1B, 1213-5_6, 1020-3_4, 1015-3_4 1B,8020-5_6 1B, 5015-9_0 &amp; 6012-3_4 1B, 8015-3_4 1B, 5012-7_8 1B.                                                                       
Added to Insert Tab: 1012-9_0, 1213-5_6, 1415-1_2, 8012-5_6 &amp; 6015-3_4 Balanced, 1020-3_4,   8020-5_6 &amp; 1415-1_2 Balanced, 5012-7_8 &amp; 6012-3_4 &amp; 5015-9_0 Balanced, 1015-3_4 Balanced, 1220-5_6 BOM.         
Added to Stands Tab: 1012-9_0, 6015-3_4 (CL30), 1213-5_6 &amp; 1020-3_4.                                             
Added to Drive Code Tab: 1012-9_0, 6015-3_4, 1213-5_6, 1020-3_4, BOM for 1220-5_6.                                
Added to Recirc Tab: ID Line 14 91867407, ID Lines 24&amp;34 99189093, BOMS for 8012-5_6, 6015-3_4, 1012-9_0, 1213-5_6, 1020-3_4, 1220-5_6.      
Added to CouplingTypeDefault Tab: ID Lines 110-115.                   
Added to CouplingSize Tab: ID Lines 111-113, CplgSize for 1220-5_6.</t>
  </si>
  <si>
    <t>JJR</t>
  </si>
  <si>
    <t>Revised the Insert tab for model 5012-7_8 by changing the J to C35 per Patrick Krol and email 5-26-2020</t>
  </si>
  <si>
    <t>ACH</t>
  </si>
  <si>
    <t>On Insert tab, added Price_BOM_KPVS_Insert_085 and defined BOM 99909190, per Patrick Krol, &amp; Price ID.
On Recirc tab, defined 91867407 on Price_BOM_KPVS_RecircLines_053 per Patrick Krol.
On CouplingTypeDefault tab, corrected KPV to KPVS on ConTab_KPVS_DefaultCouplingType_095 - 097.</t>
  </si>
  <si>
    <t>Added BOM#'s for 1415-1_2 and 1415-3_4 on Shaft Tab. Added 1415-3_4 BOM# to Insert Tab. Added KPVSC 26 &amp; 27 Coupling Sizes To Drive Code and CouplingSize Tabs. Added BOM#, Descr., and Cplg Size to Drive Code Tab for 1415-3_4 (Lines 57-60). Added 6019-7_8 to Drive Code.  Added 6019-7/8 to Recirc Tab. Added 6019-7_8 Cplg Sizes to Tab.</t>
  </si>
  <si>
    <t>On "Shaft" tab, updated "PumpDiameter" to "ShaftSealDia". 
On "Drive Code" tab, corrected model spelling for 6015 and 6019
On "Shaft" tab, corrected Seal of ConTab_BOM_KPVS_Shaft_037 from MechSealType1 to MechSealType1B</t>
  </si>
  <si>
    <t>On Insert tab, corrected PacoMatlCode of Price_BOM_KPVS_Insert_065, 67, 69, &amp; 70 from J to C35.
On Drive Code tab, corrected frame sizes from TSC to TC on Price_BOM_KPVS_DriveCode_100 &amp; 101.</t>
  </si>
  <si>
    <t>On Shaft tab, defined 44XTC frames out for ConTab_BOM_KPVS_Shaft_031 &amp; 32.
On Insert tab, returned PacoMatlCode of Price_BOM_KPVS_Insert_065, 67, 69, &amp; 70 back to J.</t>
  </si>
  <si>
    <t>Per Adam Schwarz &amp; Shaji:
On BareShaftPumps tab, Lead Times updated.
On Shaft tab, ConTab_BOM_KPVS_Shaft_035 (B150323) &amp; 036 (B150324) PriceID modified to B150322.
On Drive Code tab, PriceID modified for 99317977 &amp; 99412985 from B150323 to B150335.
On Stand tab, PriceID modified for Price_BOM_KPVS_Stand_15 from B150036 to B150315.</t>
  </si>
  <si>
    <t>On BareShaftPumps tab, Lead Time ID updated per Shaji.</t>
  </si>
  <si>
    <t>On BareShaftPumps &amp; Insert tab, Lead Time ID updated.</t>
  </si>
  <si>
    <t>[KPVS Product Code]-[Model]-[Seal &amp; ID of Seal &amp; Configuration &amp; Shaft/Sleeve &amp; Pump Matl]-[Motor Code]</t>
  </si>
  <si>
    <t>Ex: 31N-60123-145001-1882EE</t>
  </si>
  <si>
    <t>KPVS Product Code</t>
  </si>
  <si>
    <t>Standard</t>
  </si>
  <si>
    <t>acceptable coatings are shown at right</t>
  </si>
  <si>
    <t>Scotchkote 134 (wetted cast iron parts, interior)</t>
  </si>
  <si>
    <t>31N</t>
  </si>
  <si>
    <t>NSF50, coated</t>
  </si>
  <si>
    <t>Scotchkote 134 (wetted cast iron parts, interior &amp; exterior)</t>
  </si>
  <si>
    <t>31UN</t>
  </si>
  <si>
    <t>NSF50, uncoated</t>
  </si>
  <si>
    <t>Scotchkote 134 (wetted cast iron parts, interior, include impeller)</t>
  </si>
  <si>
    <t>31N6</t>
  </si>
  <si>
    <t>NSF-61 (coated or uncoated)</t>
  </si>
  <si>
    <t>Scotchkote 134 (wetted cast iron parts, interior &amp; exterior, include impeller)</t>
  </si>
  <si>
    <t>Model</t>
  </si>
  <si>
    <t>XXXX</t>
  </si>
  <si>
    <t>First 4 digits of pump model</t>
  </si>
  <si>
    <t>X</t>
  </si>
  <si>
    <t>5th digit of pump model, odd is CW, even is CCW</t>
  </si>
  <si>
    <t>Seal Type</t>
  </si>
  <si>
    <t>Seal Material</t>
  </si>
  <si>
    <t>Seal</t>
  </si>
  <si>
    <t>Single Seal, Type 21S</t>
  </si>
  <si>
    <t>Buna/Carbon/Ceramic</t>
  </si>
  <si>
    <t>Viton/Carbon/Tung-Cbd</t>
  </si>
  <si>
    <t>Viton/Carbon/NiResist</t>
  </si>
  <si>
    <t>Buna/Carbon/NiResist</t>
  </si>
  <si>
    <t>Single Seal, Type 1B</t>
  </si>
  <si>
    <t>A</t>
  </si>
  <si>
    <t>Single Seal, Type 1</t>
  </si>
  <si>
    <t>B</t>
  </si>
  <si>
    <t>C</t>
  </si>
  <si>
    <t>D</t>
  </si>
  <si>
    <t>E</t>
  </si>
  <si>
    <t>EPDM/Carbon/Si-Cbd</t>
  </si>
  <si>
    <t>Special/Other</t>
  </si>
  <si>
    <t>Seal Size</t>
  </si>
  <si>
    <t>ID of Seal</t>
  </si>
  <si>
    <t>K</t>
  </si>
  <si>
    <t>V</t>
  </si>
  <si>
    <t>This</t>
  </si>
  <si>
    <t>and this</t>
  </si>
  <si>
    <t>Configuration</t>
  </si>
  <si>
    <t>50</t>
  </si>
  <si>
    <t>Vertical</t>
  </si>
  <si>
    <t>125# ANSI flange</t>
  </si>
  <si>
    <t xml:space="preserve">Single (Case Ring) </t>
  </si>
  <si>
    <t>51</t>
  </si>
  <si>
    <t>Double (Case &amp; Impeller Ring)</t>
  </si>
  <si>
    <t>250# ANSI flange</t>
  </si>
  <si>
    <t>XX</t>
  </si>
  <si>
    <t>(if none of the above conditions are satisfied then it becomes XX)</t>
  </si>
  <si>
    <t>Shaft Matl</t>
  </si>
  <si>
    <t>Sleeve Matl</t>
  </si>
  <si>
    <t>Shaft/Sleeve</t>
  </si>
  <si>
    <t>Stainless Steel, AISI-416 No Sleeve</t>
  </si>
  <si>
    <t>Hard SS</t>
  </si>
  <si>
    <t>Case Material</t>
  </si>
  <si>
    <t>Impeller Material</t>
  </si>
  <si>
    <t>Wear Ring Materials</t>
  </si>
  <si>
    <t>Pump Matl</t>
  </si>
  <si>
    <t>Cast Iron, ASTM-A48, CL 35</t>
  </si>
  <si>
    <t>Cast Iron, ASTM-A48, CL 30</t>
  </si>
  <si>
    <t>Bronze, ASTM-B548, C93200</t>
  </si>
  <si>
    <t>Ductile Iron, ASTM-A536-80</t>
  </si>
  <si>
    <t>Silicon Bronze, ASTM-B584, C87600</t>
  </si>
  <si>
    <t>Motor Code</t>
  </si>
  <si>
    <t>Defined in the motor master</t>
  </si>
  <si>
    <t>Export Set-up</t>
  </si>
  <si>
    <t>C:\PSDexports\KPVS_Bare_pump.xml</t>
  </si>
  <si>
    <t>Price_BOM_KPVS_BarePump</t>
  </si>
  <si>
    <t>ID</t>
  </si>
  <si>
    <t>PriceID</t>
  </si>
  <si>
    <t>Weight</t>
  </si>
  <si>
    <t>LeadtimeID</t>
  </si>
  <si>
    <t>Product</t>
  </si>
  <si>
    <t>PriceList</t>
  </si>
  <si>
    <t>[Attribute type]</t>
  </si>
  <si>
    <t>pointer</t>
  </si>
  <si>
    <t>double</t>
  </si>
  <si>
    <t>[END]</t>
  </si>
  <si>
    <t>[Attribute width]</t>
  </si>
  <si>
    <t>Full Data</t>
  </si>
  <si>
    <t>Pump Size</t>
  </si>
  <si>
    <t>Group</t>
  </si>
  <si>
    <t>Sub</t>
  </si>
  <si>
    <t>Construction Code</t>
  </si>
  <si>
    <t>Price ID</t>
  </si>
  <si>
    <t>BarePump Price 2021</t>
  </si>
  <si>
    <t>LeadTimeID</t>
  </si>
  <si>
    <t>2022jun LT (Wks)</t>
  </si>
  <si>
    <t>Reference Price ID</t>
  </si>
  <si>
    <t>[START]</t>
  </si>
  <si>
    <t>ConTab_Price_KPVS_BarePump_1</t>
  </si>
  <si>
    <t>2095-1_2-KPVS</t>
  </si>
  <si>
    <t>X2</t>
  </si>
  <si>
    <t>B100005</t>
  </si>
  <si>
    <t>LT008</t>
  </si>
  <si>
    <t>ConTab_Price_KPVS_BarePump_2</t>
  </si>
  <si>
    <t>3095-7_8-KPVS</t>
  </si>
  <si>
    <t>B103292</t>
  </si>
  <si>
    <t>ConTab_Price_KPVS_BarePump_3</t>
  </si>
  <si>
    <t>2013-5_6-KPVS</t>
  </si>
  <si>
    <t>B104847</t>
  </si>
  <si>
    <t>ConTab_Price_KPVS_BarePump_4</t>
  </si>
  <si>
    <t>3014-7_8-KPVS</t>
  </si>
  <si>
    <t>XC</t>
  </si>
  <si>
    <t>B103913</t>
  </si>
  <si>
    <t>ConTab_Price_KPVS_BarePump_5</t>
  </si>
  <si>
    <t>4012-1_2-KPVS</t>
  </si>
  <si>
    <t>B103288</t>
  </si>
  <si>
    <t>ConTab_Price_KPVS_BarePump_6</t>
  </si>
  <si>
    <t>4012-7_8-KPVS</t>
  </si>
  <si>
    <t>ConTab_Price_KPVS_BarePump_7</t>
  </si>
  <si>
    <t>4015-9_0-KPVS</t>
  </si>
  <si>
    <t>B103941</t>
  </si>
  <si>
    <t>ConTab_Price_KPVS_BarePump_8</t>
  </si>
  <si>
    <t>5012-7_8-KPVS</t>
  </si>
  <si>
    <t>B150076</t>
  </si>
  <si>
    <t>ConTab_Price_KPVS_BarePump_9</t>
  </si>
  <si>
    <t>6012-3_4-KPVS</t>
  </si>
  <si>
    <t>B150078</t>
  </si>
  <si>
    <t>ConTab_Price_KPVS_BarePump_10</t>
  </si>
  <si>
    <t>5015-9_0-KPVS</t>
  </si>
  <si>
    <t>B100014</t>
  </si>
  <si>
    <t>ConTab_Price_KPVS_BarePump_11</t>
  </si>
  <si>
    <t>8012-5_6-KPVS</t>
  </si>
  <si>
    <t>X4</t>
  </si>
  <si>
    <t>B150318</t>
  </si>
  <si>
    <t>B150083</t>
  </si>
  <si>
    <t>ConTab_Price_KPVS_BarePump_12</t>
  </si>
  <si>
    <t>1012-1_2-KPVS</t>
  </si>
  <si>
    <t>B150320</t>
  </si>
  <si>
    <t>B100023</t>
  </si>
  <si>
    <t>ConTab_Price_KPVS_BarePump_13</t>
  </si>
  <si>
    <t>8015-3_4-KPVS</t>
  </si>
  <si>
    <t>B150319</t>
  </si>
  <si>
    <t>B100021</t>
  </si>
  <si>
    <t>ConTab_Price_KPVS_BarePump_14</t>
  </si>
  <si>
    <t>1015-3_4-KPVS</t>
  </si>
  <si>
    <t>X5</t>
  </si>
  <si>
    <t>B150321</t>
  </si>
  <si>
    <t>B100024</t>
  </si>
  <si>
    <t>ConTab_Price_KPVS_BarePump_15</t>
  </si>
  <si>
    <t>1415-1_2-KPVS</t>
  </si>
  <si>
    <t>X6</t>
  </si>
  <si>
    <t>B150331</t>
  </si>
  <si>
    <t>LT310</t>
  </si>
  <si>
    <t>B100029</t>
  </si>
  <si>
    <t>ConTab_Price_KPVS_BarePump_16</t>
  </si>
  <si>
    <t>1415-3_4-KPVS</t>
  </si>
  <si>
    <t>B150323</t>
  </si>
  <si>
    <t>RFQ</t>
  </si>
  <si>
    <t>B100441</t>
  </si>
  <si>
    <t>ConTab_Price_KPVS_BarePump_17</t>
  </si>
  <si>
    <t>8020-5_6-KPVS</t>
  </si>
  <si>
    <t>B150332</t>
  </si>
  <si>
    <t>B100022</t>
  </si>
  <si>
    <t>ConTab_Price_KPVS_BarePump_18</t>
  </si>
  <si>
    <t>1220-5_6-KPVS</t>
  </si>
  <si>
    <t>B150333</t>
  </si>
  <si>
    <t>B100028</t>
  </si>
  <si>
    <t>ConTab_Price_KPVS_BarePump_19</t>
  </si>
  <si>
    <t>1220-7_8-KPVS</t>
  </si>
  <si>
    <t>LT025</t>
  </si>
  <si>
    <t/>
  </si>
  <si>
    <t>B100435</t>
  </si>
  <si>
    <t>ConTab_Price_KPVS_BarePump_20</t>
  </si>
  <si>
    <t>6019-7_8-KPVS</t>
  </si>
  <si>
    <t>B150334</t>
  </si>
  <si>
    <t>ConTab_Price_KPVS_BarePump_21</t>
  </si>
  <si>
    <t>6015-3_4-KPVS</t>
  </si>
  <si>
    <t>B150080</t>
  </si>
  <si>
    <t>ConTab_Price_KPVS_BarePump_22</t>
  </si>
  <si>
    <t>1213-5_6-KPVS</t>
  </si>
  <si>
    <t>B150086</t>
  </si>
  <si>
    <t>ConTab_Price_KPVS_BarePump_23</t>
  </si>
  <si>
    <t>1012-9_0-KPVS</t>
  </si>
  <si>
    <t>B150085</t>
  </si>
  <si>
    <t>ConTab_Price_KPVS_BarePump_24</t>
  </si>
  <si>
    <t>1020-3_4-KPVS</t>
  </si>
  <si>
    <t>X7</t>
  </si>
  <si>
    <t>B100025</t>
  </si>
  <si>
    <t>Product is listed Twice and ID is listed twice on Full Data.  This is done to allow export on Quick Price.</t>
  </si>
  <si>
    <t>C:\PSDexports\KPVS_Shaft.xml</t>
  </si>
  <si>
    <t>Price_BOM_KPVS_Shaft</t>
  </si>
  <si>
    <t>ShaftSealDia</t>
  </si>
  <si>
    <t>Rotation</t>
  </si>
  <si>
    <t>MotorFrame</t>
  </si>
  <si>
    <t>SealType</t>
  </si>
  <si>
    <t>ShaftMaterial</t>
  </si>
  <si>
    <t>BOM</t>
  </si>
  <si>
    <t>pointer-merge</t>
  </si>
  <si>
    <t>text</t>
  </si>
  <si>
    <t>ConstCode</t>
  </si>
  <si>
    <t>U Dimen</t>
  </si>
  <si>
    <t>Motor Frame</t>
  </si>
  <si>
    <t>OptionID</t>
  </si>
  <si>
    <t>TopSleeveMaterial</t>
  </si>
  <si>
    <t>BottomSleeveMaterial</t>
  </si>
  <si>
    <t>Shaft Material</t>
  </si>
  <si>
    <t>ConTab_BOM_KPVS_Shaft_001</t>
  </si>
  <si>
    <t>:1012-1_2-KPVS:1012-9_0-KPVS:</t>
  </si>
  <si>
    <t>CW</t>
  </si>
  <si>
    <t>Mechanical Seal</t>
  </si>
  <si>
    <t>:MechSealType1Unbal:MechSealType21S:</t>
  </si>
  <si>
    <t>ShaftMatl_SS_AISI-416</t>
  </si>
  <si>
    <t>:No Sleeve (sleeveless):</t>
  </si>
  <si>
    <t>B150322</t>
  </si>
  <si>
    <t>LT027</t>
  </si>
  <si>
    <t>ConTab_BOM_KPVS_Shaft_002</t>
  </si>
  <si>
    <t>CCW</t>
  </si>
  <si>
    <t>ConTab_BOM_KPVS_Shaft_003</t>
  </si>
  <si>
    <t>:1015-3_4-KPVS:</t>
  </si>
  <si>
    <t>ConTab_BOM_KPVS_Shaft_004</t>
  </si>
  <si>
    <t>ConTab_BOM_KPVS_Shaft_005</t>
  </si>
  <si>
    <t>:1220-5_6-KPVS:</t>
  </si>
  <si>
    <t>RTF</t>
  </si>
  <si>
    <t>ConTab_BOM_KPVS_Shaft_006</t>
  </si>
  <si>
    <t>ConTab_BOM_KPVS_Shaft_007</t>
  </si>
  <si>
    <t>:1415-1_2-KPVS:</t>
  </si>
  <si>
    <t>ConTab_BOM_KPVS_Shaft_008</t>
  </si>
  <si>
    <t>ConTab_BOM_KPVS_Shaft_009</t>
  </si>
  <si>
    <t>:1415-3_4-KPVS:</t>
  </si>
  <si>
    <t>ConTab_BOM_KPVS_Shaft_010</t>
  </si>
  <si>
    <t>ConTab_BOM_KPVS_Shaft_011</t>
  </si>
  <si>
    <t>:8012-5_6-KPVS:6015-3_4-KPVS:</t>
  </si>
  <si>
    <t>ConTab_BOM_KPVS_Shaft_012</t>
  </si>
  <si>
    <t>ConTab_BOM_KPVS_Shaft_013</t>
  </si>
  <si>
    <t>:8015-3_4-KPVS:</t>
  </si>
  <si>
    <t>ConTab_BOM_KPVS_Shaft_014</t>
  </si>
  <si>
    <t>ConTab_BOM_KPVS_Shaft_015</t>
  </si>
  <si>
    <t>:8020-5_6-KPVS:</t>
  </si>
  <si>
    <t>ConTab_BOM_KPVS_Shaft_016</t>
  </si>
  <si>
    <t>ConTab_BOM_KPVS_Shaft_017</t>
  </si>
  <si>
    <t>:3014-7_8-KPVS:4012-1_2-KPVS:4012-7_8-KPVS:4015-9_0-KPVS:</t>
  </si>
  <si>
    <t>ConTab_BOM_KPVS_Shaft_018</t>
  </si>
  <si>
    <t>ConTab_BOM_KPVS_Shaft_019</t>
  </si>
  <si>
    <t>:5012-7_8-KPVS:</t>
  </si>
  <si>
    <t>ConTab_BOM_KPVS_Shaft_020</t>
  </si>
  <si>
    <t>ConTab_BOM_KPVS_Shaft_021</t>
  </si>
  <si>
    <t>:6012-3_4-KPVS:5015-9_0-KPVS:</t>
  </si>
  <si>
    <t>ConTab_BOM_KPVS_Shaft_022</t>
  </si>
  <si>
    <t>ConTab_BOM_KPVS_Shaft_023</t>
  </si>
  <si>
    <t>:2095-1_2-KPVS:</t>
  </si>
  <si>
    <t>:284TSC:286TSC:</t>
  </si>
  <si>
    <t>ConTab_BOM_KPVS_Shaft_024</t>
  </si>
  <si>
    <t>ConTab_BOM_KPVS_Shaft_025</t>
  </si>
  <si>
    <t>:3095-7_8-KPVS:</t>
  </si>
  <si>
    <t>ConTab_BOM_KPVS_Shaft_026</t>
  </si>
  <si>
    <t>ConTab_BOM_KPVS_Shaft_027</t>
  </si>
  <si>
    <t>:2095-1_2-KPVS:2013-5_6-KPVS:</t>
  </si>
  <si>
    <t>ConTab_BOM_KPVS_Shaft_028</t>
  </si>
  <si>
    <t>ConTab_BOM_KPVS_Shaft_029</t>
  </si>
  <si>
    <t>ConTab_BOM_KPVS_Shaft_030</t>
  </si>
  <si>
    <t>ConTab_BOM_KPVS_Shaft_031</t>
  </si>
  <si>
    <t>:6019-7_8-KPVS:</t>
  </si>
  <si>
    <t>:444TC::445TC::447TC::449TC:</t>
  </si>
  <si>
    <t>ConTab_BOM_KPVS_Shaft_032</t>
  </si>
  <si>
    <t>ConTab_BOM_KPVS_Shaft_033</t>
  </si>
  <si>
    <t>:MechSealType1Unbal:MechSealType1B:</t>
  </si>
  <si>
    <t>ConTab_BOM_KPVS_Shaft_034</t>
  </si>
  <si>
    <t>ConTab_BOM_KPVS_Shaft_035</t>
  </si>
  <si>
    <t>:1213-5_6-KPVS:</t>
  </si>
  <si>
    <t>ConTab_BOM_KPVS_Shaft_036</t>
  </si>
  <si>
    <t>ConTab_BOM_KPVS_Shaft_037</t>
  </si>
  <si>
    <t>:1020-3_4-KPVS:</t>
  </si>
  <si>
    <t>ConTab_BOM_KPVS_Shaft_038</t>
  </si>
  <si>
    <t>ConTab_BOM_KPVS_Shaft_039</t>
  </si>
  <si>
    <t>ConTab_BOM_KPVS_Shaft_040</t>
  </si>
  <si>
    <t>ConTab_BOM_KPVS_Shaft_041</t>
  </si>
  <si>
    <t>ConTab_BOM_KPVS_Shaft_042</t>
  </si>
  <si>
    <t>ConTab_BOM_KPVS_Shaft_043</t>
  </si>
  <si>
    <t>ConTab_BOM_KPVS_Shaft_044</t>
  </si>
  <si>
    <t>:5015-9_0-KPVS:6012-3_4-KPVS:</t>
  </si>
  <si>
    <t>ConTab_BOM_KPVS_Shaft_045</t>
  </si>
  <si>
    <t>ConTab_BOM_KPVS_Shaft_046</t>
  </si>
  <si>
    <t>ConTab_BOM_KPVS_Shaft_047</t>
  </si>
  <si>
    <t>ConTab_BOM_KPVS_Shaft_048</t>
  </si>
  <si>
    <t>ConTab_BOM_KPVS_Shaft_049</t>
  </si>
  <si>
    <t>C:\PSDexports\KPVS_Insert.xml</t>
  </si>
  <si>
    <t>PSD v1.2</t>
  </si>
  <si>
    <t>Price_BOM_KPVS_Insert</t>
  </si>
  <si>
    <t>ConstructionCode</t>
  </si>
  <si>
    <t>SealConstruction</t>
  </si>
  <si>
    <t>Balance</t>
  </si>
  <si>
    <t>Lubrication</t>
  </si>
  <si>
    <t>Coating</t>
  </si>
  <si>
    <t>PacoMatlCode</t>
  </si>
  <si>
    <t>BearingHousingAccessory</t>
  </si>
  <si>
    <t>PumpOptions</t>
  </si>
  <si>
    <t>model</t>
  </si>
  <si>
    <t>code</t>
  </si>
  <si>
    <t>Seal Construction</t>
  </si>
  <si>
    <t>Bearing Lubrication</t>
  </si>
  <si>
    <t>case matl (FORMULA)</t>
  </si>
  <si>
    <t>Paco Matl Code</t>
  </si>
  <si>
    <t>Bearing Housing Accessory</t>
  </si>
  <si>
    <t>bom</t>
  </si>
  <si>
    <t>description</t>
  </si>
  <si>
    <t>Price</t>
  </si>
  <si>
    <t>Days</t>
  </si>
  <si>
    <t>Reference BOM</t>
  </si>
  <si>
    <t>Price_BOM_KPVS_Insert_001</t>
  </si>
  <si>
    <t>:1012-1_2-KPVS:</t>
  </si>
  <si>
    <t>Opt_InsertProvided</t>
  </si>
  <si>
    <t>Single</t>
  </si>
  <si>
    <t>Unbalanced</t>
  </si>
  <si>
    <t>Vesconite top bottom</t>
  </si>
  <si>
    <t>Coating_Standard</t>
  </si>
  <si>
    <t>C35</t>
  </si>
  <si>
    <t>B150004</t>
  </si>
  <si>
    <t>Included</t>
  </si>
  <si>
    <t>Price_BOM_KPVS_Insert_002</t>
  </si>
  <si>
    <t>J</t>
  </si>
  <si>
    <t>B150012</t>
  </si>
  <si>
    <t>LT105</t>
  </si>
  <si>
    <t>Price_BOM_KPVS_Insert_003</t>
  </si>
  <si>
    <t>Coating_Scotchkote134_interior_exterior</t>
  </si>
  <si>
    <t>Price_BOM_KPVS_Insert_004</t>
  </si>
  <si>
    <t>Coating_Scotchkote134_interior_exterior_IncludeImpeller</t>
  </si>
  <si>
    <t>Price_BOM_KPVS_Insert_005</t>
  </si>
  <si>
    <t>GraphalloyGM343.3</t>
  </si>
  <si>
    <t>INSERT,KPVS,GROUP 3,X012</t>
  </si>
  <si>
    <t>B105582</t>
  </si>
  <si>
    <t>Price_BOM_KPVS_Insert_006</t>
  </si>
  <si>
    <t>B105583</t>
  </si>
  <si>
    <t>Price_BOM_KPVS_Insert_007</t>
  </si>
  <si>
    <t>Price_BOM_KPVS_Insert_008</t>
  </si>
  <si>
    <t>Price_BOM_KPVS_Insert_009</t>
  </si>
  <si>
    <t>B150005</t>
  </si>
  <si>
    <t>Price_BOM_KPVS_Insert_010</t>
  </si>
  <si>
    <t>B150013</t>
  </si>
  <si>
    <t>Price_BOM_KPVS_Insert_011</t>
  </si>
  <si>
    <t>Price_BOM_KPVS_Insert_012</t>
  </si>
  <si>
    <t>Price_BOM_KPVS_Insert_013</t>
  </si>
  <si>
    <t>INSERT,KPVS,1015,X012</t>
  </si>
  <si>
    <t>B150253</t>
  </si>
  <si>
    <t>Price_BOM_KPVS_Insert_014</t>
  </si>
  <si>
    <t>B150254</t>
  </si>
  <si>
    <t>Price_BOM_KPVS_Insert_015</t>
  </si>
  <si>
    <t>Price_BOM_KPVS_Insert_016</t>
  </si>
  <si>
    <t>Price_BOM_KPVS_Insert_017</t>
  </si>
  <si>
    <t>:8012-5_6-KPVS:</t>
  </si>
  <si>
    <t>Price_BOM_KPVS_Insert_018</t>
  </si>
  <si>
    <t>Price_BOM_KPVS_Insert_019</t>
  </si>
  <si>
    <t>Price_BOM_KPVS_Insert_020</t>
  </si>
  <si>
    <t>Price_BOM_KPVS_Insert_021</t>
  </si>
  <si>
    <t>B105574</t>
  </si>
  <si>
    <t>Price_BOM_KPVS_Insert_022</t>
  </si>
  <si>
    <t>B105575</t>
  </si>
  <si>
    <t>Price_BOM_KPVS_Insert_023</t>
  </si>
  <si>
    <t>Price_BOM_KPVS_Insert_024</t>
  </si>
  <si>
    <t>Price_BOM_KPVS_Insert_025</t>
  </si>
  <si>
    <t>Price_BOM_KPVS_Insert_026</t>
  </si>
  <si>
    <t>Price_BOM_KPVS_Insert_027</t>
  </si>
  <si>
    <t>Price_BOM_KPVS_Insert_028</t>
  </si>
  <si>
    <t>Price_BOM_KPVS_Insert_029</t>
  </si>
  <si>
    <t>B105578</t>
  </si>
  <si>
    <t>Price_BOM_KPVS_Insert_030</t>
  </si>
  <si>
    <t>B105579</t>
  </si>
  <si>
    <t>Price_BOM_KPVS_Insert_031</t>
  </si>
  <si>
    <t>Price_BOM_KPVS_Insert_032</t>
  </si>
  <si>
    <t>Price_BOM_KPVS_Insert_033</t>
  </si>
  <si>
    <t>Price_BOM_KPVS_Insert_034</t>
  </si>
  <si>
    <t>Price_BOM_KPVS_Insert_035</t>
  </si>
  <si>
    <t>Price_BOM_KPVS_Insert_036</t>
  </si>
  <si>
    <t>Price_BOM_KPVS_Insert_037</t>
  </si>
  <si>
    <t>:8020-5_6-KPVS:1213-5_6-KPVS:1415-1_2-KPVS:</t>
  </si>
  <si>
    <t>INSERT,KPVS,1415,8020,X012</t>
  </si>
  <si>
    <t>Price_BOM_KPVS_Insert_038</t>
  </si>
  <si>
    <t>Price_BOM_KPVS_Insert_039</t>
  </si>
  <si>
    <t>Price_BOM_KPVS_Insert_040</t>
  </si>
  <si>
    <t>Price_BOM_KPVS_Insert_041</t>
  </si>
  <si>
    <t>Price_BOM_KPVS_Insert_042</t>
  </si>
  <si>
    <t>Price_BOM_KPVS_Insert_043</t>
  </si>
  <si>
    <t>Price_BOM_KPVS_Insert_044</t>
  </si>
  <si>
    <t>Price_BOM_KPVS_Insert_045</t>
  </si>
  <si>
    <t>Price_BOM_KPVS_Insert_046</t>
  </si>
  <si>
    <t>Price_BOM_KPVS_Insert_047</t>
  </si>
  <si>
    <t>Price_BOM_KPVS_Insert_048</t>
  </si>
  <si>
    <t>Price_BOM_KPVS_Insert_049</t>
  </si>
  <si>
    <t>Price_BOM_KPVS_Insert_050</t>
  </si>
  <si>
    <t>Price_BOM_KPVS_Insert_051</t>
  </si>
  <si>
    <t>Price_BOM_KPVS_Insert_052</t>
  </si>
  <si>
    <t>Price_BOM_KPVS_Insert_053</t>
  </si>
  <si>
    <t>Price_BOM_KPVS_Insert_054</t>
  </si>
  <si>
    <t>Price_BOM_KPVS_Insert_055</t>
  </si>
  <si>
    <t>Price_BOM_KPVS_Insert_056</t>
  </si>
  <si>
    <t>Price_BOM_KPVS_Insert_057</t>
  </si>
  <si>
    <t>Price_BOM_KPVS_Insert_058</t>
  </si>
  <si>
    <t>Price_BOM_KPVS_Insert_059</t>
  </si>
  <si>
    <t>Price_BOM_KPVS_Insert_060</t>
  </si>
  <si>
    <t>Price_BOM_KPVS_Insert_061</t>
  </si>
  <si>
    <t>Price_BOM_KPVS_Insert_062</t>
  </si>
  <si>
    <t>Price_BOM_KPVS_Insert_063</t>
  </si>
  <si>
    <t>Price_BOM_KPVS_Insert_064</t>
  </si>
  <si>
    <t>Price_BOM_KPVS_Insert_065</t>
  </si>
  <si>
    <t>INSERT,KPVS,GROUP 2B,TH,X012</t>
  </si>
  <si>
    <t>B150324</t>
  </si>
  <si>
    <t>Price_BOM_KPVS_Insert_066</t>
  </si>
  <si>
    <t>:5012-7_8-KPVS:6012-3_4-KPVS:5015-9_0-KPVS:</t>
  </si>
  <si>
    <t>INSERT,KPVS,GROUP 2C,TH,X012</t>
  </si>
  <si>
    <t>B150325</t>
  </si>
  <si>
    <t>Price_BOM_KPVS_Insert_067</t>
  </si>
  <si>
    <t>Price_BOM_KPVS_Insert_068</t>
  </si>
  <si>
    <t>INSERT,KPVS,GROUP 2C,TH,X012 COATED</t>
  </si>
  <si>
    <t>B150330</t>
  </si>
  <si>
    <t>Price_BOM_KPVS_Insert_069</t>
  </si>
  <si>
    <t>:2095-1_2-KPVS:2013-5_6-KPVS:3095-7_8-KPVS:</t>
  </si>
  <si>
    <t>INSERT,KPVS,GROUP 1,X012</t>
  </si>
  <si>
    <t>B102514</t>
  </si>
  <si>
    <t>Price_BOM_KPVS_Insert_070</t>
  </si>
  <si>
    <t>Price_BOM_KPVS_Insert_071</t>
  </si>
  <si>
    <t>Price_BOM_KPVS_Insert_072</t>
  </si>
  <si>
    <t>Price_BOM_KPVS_Insert_073</t>
  </si>
  <si>
    <t>Price_BOM_KPVS_Insert_074</t>
  </si>
  <si>
    <t>Price_BOM_KPVS_Insert_075</t>
  </si>
  <si>
    <t>Price_BOM_KPVS_Insert_076</t>
  </si>
  <si>
    <t>Price_BOM_KPVS_Insert_077</t>
  </si>
  <si>
    <t>Price_BOM_KPVS_Insert_078</t>
  </si>
  <si>
    <t>Price_BOM_KPVS_Insert_079</t>
  </si>
  <si>
    <t>Balanced</t>
  </si>
  <si>
    <t>INSERT,KPVS,GROUP 3,1B,X012</t>
  </si>
  <si>
    <t>Price_BOM_KPVS_Insert_080</t>
  </si>
  <si>
    <t>INSERT,KPVS,1020,X012</t>
  </si>
  <si>
    <t>Price_BOM_KPVS_Insert_081</t>
  </si>
  <si>
    <t>INSERT,KPVS,1020,1B,X012</t>
  </si>
  <si>
    <t>Price_BOM_KPVS_Insert_082</t>
  </si>
  <si>
    <t>:8020-5_6-KPVS:1415-1_2-KPVS:</t>
  </si>
  <si>
    <t>INSERT,KPVS,1415,8020,1B,X012</t>
  </si>
  <si>
    <t>Price_BOM_KPVS_Insert_083</t>
  </si>
  <si>
    <t>INSERT,KPVS,GROUP 2C,1B,X012</t>
  </si>
  <si>
    <t>Price_BOM_KPVS_Insert_084</t>
  </si>
  <si>
    <t>INSERT,KPVS,1015,1B,X012</t>
  </si>
  <si>
    <t>Price_BOM_KPVS_Insert_085</t>
  </si>
  <si>
    <t>```</t>
  </si>
  <si>
    <t>Refer to master seal list</t>
  </si>
  <si>
    <t>C:\PSDexports\KPVS_DriveCode.xml</t>
  </si>
  <si>
    <t>Price_BOM_KPVS_DriveCode</t>
  </si>
  <si>
    <t>ConstrCode</t>
  </si>
  <si>
    <t>MotorBracketMaterial</t>
  </si>
  <si>
    <t>PumpShaftDia</t>
  </si>
  <si>
    <t>MotorShaftDia</t>
  </si>
  <si>
    <t>CplgType</t>
  </si>
  <si>
    <t>CplgSize</t>
  </si>
  <si>
    <t>Item</t>
  </si>
  <si>
    <t>Const</t>
  </si>
  <si>
    <t>HP/100rpm</t>
  </si>
  <si>
    <t>Description</t>
  </si>
  <si>
    <t>Pump ShaftDia</t>
  </si>
  <si>
    <t>Motor ShaftDia</t>
  </si>
  <si>
    <t>Cplg Type</t>
  </si>
  <si>
    <t>Cplg Size</t>
  </si>
  <si>
    <t>Price 2021</t>
  </si>
  <si>
    <t>PriceType</t>
  </si>
  <si>
    <t>Price_BOM_KPVS_DriveCode_001</t>
  </si>
  <si>
    <t>MotorBracketMaterial_CI</t>
  </si>
  <si>
    <t>:284TC:</t>
  </si>
  <si>
    <t>MTR STAND,KPV,X5,284TC-286TC</t>
  </si>
  <si>
    <t>Rigid, Axial Split Coupling (aluminum)</t>
  </si>
  <si>
    <t>KPVSC2</t>
  </si>
  <si>
    <t>B105115</t>
  </si>
  <si>
    <t>Priced</t>
  </si>
  <si>
    <t>Price_BOM_KPVS_DriveCode_002</t>
  </si>
  <si>
    <t>:286TC:</t>
  </si>
  <si>
    <t>Price_BOM_KPVS_DriveCode_003</t>
  </si>
  <si>
    <t>:324TC:</t>
  </si>
  <si>
    <t>MTR STAND,KPVS,324TC-365TC</t>
  </si>
  <si>
    <t>KPVSC3</t>
  </si>
  <si>
    <t>Price_BOM_KPVS_DriveCode_004</t>
  </si>
  <si>
    <t>:326TC:</t>
  </si>
  <si>
    <t>Price_BOM_KPVS_DriveCode_005</t>
  </si>
  <si>
    <t>:364TC:</t>
  </si>
  <si>
    <t>KPVSC4</t>
  </si>
  <si>
    <t>Price_BOM_KPVS_DriveCode_006</t>
  </si>
  <si>
    <t>:365TC:</t>
  </si>
  <si>
    <t>Price_BOM_KPVS_DriveCode_007</t>
  </si>
  <si>
    <t>:404TC:</t>
  </si>
  <si>
    <t>MTR STAND,KPVS,404TC-405TC</t>
  </si>
  <si>
    <t>KPVSC5</t>
  </si>
  <si>
    <t>Price_BOM_KPVS_DriveCode_008</t>
  </si>
  <si>
    <t>:405TC:</t>
  </si>
  <si>
    <t>Price_BOM_KPVS_DriveCode_009</t>
  </si>
  <si>
    <t>:444TC:</t>
  </si>
  <si>
    <t>MTR STAND,KPVS,444TC-449TC</t>
  </si>
  <si>
    <t>KPVSC6</t>
  </si>
  <si>
    <t>Price_BOM_KPVS_DriveCode_010</t>
  </si>
  <si>
    <t>:445TC:</t>
  </si>
  <si>
    <t>Price_BOM_KPVS_DriveCode_011</t>
  </si>
  <si>
    <t>:447TC:</t>
  </si>
  <si>
    <t>Not used</t>
  </si>
  <si>
    <t>Price_BOM_KPVS_DriveCode_012</t>
  </si>
  <si>
    <t>:449TC:</t>
  </si>
  <si>
    <t>Price_BOM_KPVS_DriveCode_013</t>
  </si>
  <si>
    <t>KPVSC8</t>
  </si>
  <si>
    <t>Price_BOM_KPVS_DriveCode_014</t>
  </si>
  <si>
    <t>Price_BOM_KPVS_DriveCode_015</t>
  </si>
  <si>
    <t>KPVSC9</t>
  </si>
  <si>
    <t>Price_BOM_KPVS_DriveCode_016</t>
  </si>
  <si>
    <t>Price_BOM_KPVS_DriveCode_017</t>
  </si>
  <si>
    <t>MotorBracketMaterial_FabSteel</t>
  </si>
  <si>
    <t>KPVSC7</t>
  </si>
  <si>
    <t>Price_BOM_KPVS_DriveCode_018</t>
  </si>
  <si>
    <t>Price_BOM_KPVS_DriveCode_019</t>
  </si>
  <si>
    <t>KPVSC10</t>
  </si>
  <si>
    <t>Price_BOM_KPVS_DriveCode_020</t>
  </si>
  <si>
    <t>Price_BOM_KPVS_DriveCode_021</t>
  </si>
  <si>
    <t>Price_BOM_KPVS_DriveCode_022</t>
  </si>
  <si>
    <t>Price_BOM_KPVS_DriveCode_023</t>
  </si>
  <si>
    <t>NEW</t>
  </si>
  <si>
    <t>Price_BOM_KPVS_DriveCode_024</t>
  </si>
  <si>
    <t>Price_BOM_KPVS_DriveCode_025</t>
  </si>
  <si>
    <t>Price_BOM_KPVS_DriveCode_026</t>
  </si>
  <si>
    <t>Price_BOM_KPVS_DriveCode_027</t>
  </si>
  <si>
    <t>MTR STAND,KPVS,8020,1415,444TC-449TC</t>
  </si>
  <si>
    <t>KPVSC11</t>
  </si>
  <si>
    <t>B150335</t>
  </si>
  <si>
    <t>Price_BOM_KPVS_DriveCode_028</t>
  </si>
  <si>
    <t>Price_BOM_KPVS_DriveCode_029</t>
  </si>
  <si>
    <t>Price_BOM_KPVS_DriveCode_030</t>
  </si>
  <si>
    <t>Price_BOM_KPVS_DriveCode_031</t>
  </si>
  <si>
    <t>:1220-7_8-KPVS:</t>
  </si>
  <si>
    <t>Price_BOM_KPVS_DriveCode_032</t>
  </si>
  <si>
    <t>Price_BOM_KPVS_DriveCode_033</t>
  </si>
  <si>
    <t>Price_BOM_KPVS_DriveCode_034</t>
  </si>
  <si>
    <t>Price_BOM_KPVS_DriveCode_035</t>
  </si>
  <si>
    <t>Price_BOM_KPVS_DriveCode_036</t>
  </si>
  <si>
    <t>Price_BOM_KPVS_DriveCode_037</t>
  </si>
  <si>
    <t>Price_BOM_KPVS_DriveCode_038</t>
  </si>
  <si>
    <t>Price_BOM_KPVS_DriveCode_039</t>
  </si>
  <si>
    <t>KPVSC26</t>
  </si>
  <si>
    <t>Price_BOM_KPVS_DriveCode_040</t>
  </si>
  <si>
    <t>Price_BOM_KPVS_DriveCode_041</t>
  </si>
  <si>
    <t>KPVSC27</t>
  </si>
  <si>
    <t>Price_BOM_KPVS_DriveCode_042</t>
  </si>
  <si>
    <t>Price_BOM_KPVS_DriveCode_043</t>
  </si>
  <si>
    <t>Price_BOM_KPVS_DriveCode_044</t>
  </si>
  <si>
    <t>Price_BOM_KPVS_DriveCode_045</t>
  </si>
  <si>
    <t>Price_BOM_KPVS_DriveCode_046</t>
  </si>
  <si>
    <t>Price_BOM_KPVS_DriveCode_047</t>
  </si>
  <si>
    <t>Price_BOM_KPVS_DriveCode_048</t>
  </si>
  <si>
    <t>Price_BOM_KPVS_DriveCode_049</t>
  </si>
  <si>
    <t>Price_BOM_KPVS_DriveCode_050</t>
  </si>
  <si>
    <t>Price_BOM_KPVS_DriveCode_051</t>
  </si>
  <si>
    <t>Price_BOM_KPVS_DriveCode_052</t>
  </si>
  <si>
    <t>Price_BOM_KPVS_DriveCode_053</t>
  </si>
  <si>
    <t>Price_BOM_KPVS_DriveCode_054</t>
  </si>
  <si>
    <t>Price_BOM_KPVS_DriveCode_055</t>
  </si>
  <si>
    <t>:254TC:</t>
  </si>
  <si>
    <t>MTR STAND,KPV,X5,254TC-256TC</t>
  </si>
  <si>
    <t>KPVSC1</t>
  </si>
  <si>
    <t>B105114</t>
  </si>
  <si>
    <t>Price_BOM_KPVS_DriveCode_056</t>
  </si>
  <si>
    <t>:256TC:</t>
  </si>
  <si>
    <t>Price_BOM_KPVS_DriveCode_057</t>
  </si>
  <si>
    <t>Price_BOM_KPVS_DriveCode_058</t>
  </si>
  <si>
    <t>Price_BOM_KPVS_DriveCode_059</t>
  </si>
  <si>
    <t>Price_BOM_KPVS_DriveCode_060</t>
  </si>
  <si>
    <t>Price_BOM_KPVS_DriveCode_061</t>
  </si>
  <si>
    <t>Price_BOM_KPVS_DriveCode_062</t>
  </si>
  <si>
    <t>Price_BOM_KPVS_DriveCode_063</t>
  </si>
  <si>
    <t>Price_BOM_KPVS_DriveCode_064</t>
  </si>
  <si>
    <t>Price_BOM_KPVS_DriveCode_065</t>
  </si>
  <si>
    <t>Price_BOM_KPVS_DriveCode_066</t>
  </si>
  <si>
    <t>Price_BOM_KPVS_DriveCode_067</t>
  </si>
  <si>
    <t>Price_BOM_KPVS_DriveCode_068</t>
  </si>
  <si>
    <t>Price_BOM_KPVS_DriveCode_069</t>
  </si>
  <si>
    <t>Price_BOM_KPVS_DriveCode_070</t>
  </si>
  <si>
    <t>Price_BOM_KPVS_DriveCode_071</t>
  </si>
  <si>
    <t>Price_BOM_KPVS_DriveCode_072</t>
  </si>
  <si>
    <t>Price_BOM_KPVS_DriveCode_073</t>
  </si>
  <si>
    <t>Price_BOM_KPVS_DriveCode_074</t>
  </si>
  <si>
    <t>Price_BOM_KPVS_DriveCode_075</t>
  </si>
  <si>
    <t>Price_BOM_KPVS_DriveCode_076</t>
  </si>
  <si>
    <t>Price_BOM_KPVS_DriveCode_077</t>
  </si>
  <si>
    <t>Price_BOM_KPVS_DriveCode_078</t>
  </si>
  <si>
    <t>Price_BOM_KPVS_DriveCode_079</t>
  </si>
  <si>
    <t>Price_BOM_KPVS_DriveCode_080</t>
  </si>
  <si>
    <t>Price_BOM_KPVS_DriveCode_081</t>
  </si>
  <si>
    <t>Price_BOM_KPVS_DriveCode_082</t>
  </si>
  <si>
    <t>Price_BOM_KPVS_DriveCode_083</t>
  </si>
  <si>
    <t>Price_BOM_KPVS_DriveCode_084</t>
  </si>
  <si>
    <t>Price_BOM_KPVS_DriveCode_085</t>
  </si>
  <si>
    <t>Price_BOM_KPVS_DriveCode_086</t>
  </si>
  <si>
    <t>Price_BOM_KPVS_DriveCode_087</t>
  </si>
  <si>
    <t>:4012-1_2-KPVS:</t>
  </si>
  <si>
    <t>:182TC:184TC:</t>
  </si>
  <si>
    <t>KPVSC12</t>
  </si>
  <si>
    <t>Price_BOM_KPVS_DriveCode_088</t>
  </si>
  <si>
    <t>:3014-7_8-KPVS:4012-1_2-KPVS:4012-7_8-KPVS:</t>
  </si>
  <si>
    <t>:213TC:215TC:</t>
  </si>
  <si>
    <t>KPVSC13</t>
  </si>
  <si>
    <t>Price_BOM_KPVS_DriveCode_089</t>
  </si>
  <si>
    <t>Price_BOM_KPVS_DriveCode_090</t>
  </si>
  <si>
    <t>:254TC:256TC:</t>
  </si>
  <si>
    <t>MTR STAND,KPV,X4,254TC-256TC</t>
  </si>
  <si>
    <t>KPVSC14</t>
  </si>
  <si>
    <t>B150326</t>
  </si>
  <si>
    <t>Price_BOM_KPVS_DriveCode_091</t>
  </si>
  <si>
    <t>Price_BOM_KPVS_DriveCode_092</t>
  </si>
  <si>
    <t>:284TC:286TC:</t>
  </si>
  <si>
    <t>MTR STAND,KPV,X4,284TC-286TC 10.5"</t>
  </si>
  <si>
    <t>KPVSC15</t>
  </si>
  <si>
    <t>B150327</t>
  </si>
  <si>
    <t>Price_BOM_KPVS_DriveCode_093</t>
  </si>
  <si>
    <t>Price_BOM_KPVS_DriveCode_094</t>
  </si>
  <si>
    <t>:3014-7_8-KPVS:4012-7_8-KPVS:4015-9_0-KPVS:</t>
  </si>
  <si>
    <t>:324TC:326TC:</t>
  </si>
  <si>
    <t>KPVSC16</t>
  </si>
  <si>
    <t>B150328</t>
  </si>
  <si>
    <t>Price_BOM_KPVS_DriveCode_095</t>
  </si>
  <si>
    <t>Price_BOM_KPVS_DriveCode_096</t>
  </si>
  <si>
    <t>:3014-7_8-KPVS:4015-9_0-KPVS:</t>
  </si>
  <si>
    <t>:364TC:365TC:</t>
  </si>
  <si>
    <t>KPVSC17</t>
  </si>
  <si>
    <t>Price_BOM_KPVS_DriveCode_097</t>
  </si>
  <si>
    <t>Price_BOM_KPVS_DriveCode_098</t>
  </si>
  <si>
    <t>:4015-9_0-KPVS:</t>
  </si>
  <si>
    <t>:404TC:405TC:</t>
  </si>
  <si>
    <t>MTR STAND,KPVS,40XTC,SH</t>
  </si>
  <si>
    <t>KPVSC18</t>
  </si>
  <si>
    <t>Price_BOM_KPVS_DriveCode_099</t>
  </si>
  <si>
    <t>Price_BOM_KPVS_DriveCode_100</t>
  </si>
  <si>
    <t>:444TC:445TC:447TC:449TC:</t>
  </si>
  <si>
    <t>MTR STAND,KPVS,44XTC</t>
  </si>
  <si>
    <t>KPVSC19</t>
  </si>
  <si>
    <t>B150329</t>
  </si>
  <si>
    <t>Price_BOM_KPVS_DriveCode_101</t>
  </si>
  <si>
    <t>:5015-9_0-KPVS:</t>
  </si>
  <si>
    <t>Price_BOM_KPVS_DriveCode_102</t>
  </si>
  <si>
    <t>:2095-1_2-KPVS:3095-7_8-KPVS:</t>
  </si>
  <si>
    <t>MTR STAND,KPVS,GRP1,180TC-210TC</t>
  </si>
  <si>
    <t>KPVSC20</t>
  </si>
  <si>
    <t>B104923</t>
  </si>
  <si>
    <t>Price_BOM_KPVS_DriveCode_103</t>
  </si>
  <si>
    <t>KPVSC21</t>
  </si>
  <si>
    <t>Price_BOM_KPVS_DriveCode_104</t>
  </si>
  <si>
    <t>MTR STAND,KPVS,GRP1,250TC</t>
  </si>
  <si>
    <t>KPVSC22</t>
  </si>
  <si>
    <t>B103524</t>
  </si>
  <si>
    <t>Price_BOM_KPVS_DriveCode_105</t>
  </si>
  <si>
    <t>MTR STAND,KPVS,GRP1,280T(S)C</t>
  </si>
  <si>
    <t>B100859</t>
  </si>
  <si>
    <t>Price_BOM_KPVS_DriveCode_106</t>
  </si>
  <si>
    <t>:2013-5_6-KPVS:</t>
  </si>
  <si>
    <t>KPVSC23</t>
  </si>
  <si>
    <t>Price_BOM_KPVS_DriveCode_107</t>
  </si>
  <si>
    <t>:324TSC:326TSC:364TSC:365TSC:</t>
  </si>
  <si>
    <t>MTR STAND,KPVS,GRP1,320TSC-400TSC</t>
  </si>
  <si>
    <t>B103562</t>
  </si>
  <si>
    <t>Price_BOM_KPVS_DriveCode_108</t>
  </si>
  <si>
    <t>:404TSC:405TSC:</t>
  </si>
  <si>
    <t>KPVSC24</t>
  </si>
  <si>
    <t>Price_BOM_KPVS_DriveCode_109</t>
  </si>
  <si>
    <t>:444TSC:445TSC:447TSC:449TSC:</t>
  </si>
  <si>
    <t>KPVSC25</t>
  </si>
  <si>
    <t>Price_BOM_KPVS_DriveCode_110</t>
  </si>
  <si>
    <t>:6015-3_4-KPVS:</t>
  </si>
  <si>
    <t>Price_BOM_KPVS_DriveCode_111</t>
  </si>
  <si>
    <t>MTR STAND,KPVS,8020,1415,1213,444TC-449TC</t>
  </si>
  <si>
    <t>Price_BOM_KPVS_DriveCode_112</t>
  </si>
  <si>
    <t>Price_BOM_KPVS_DriveCode_113</t>
  </si>
  <si>
    <t>Price_BOM_KPVS_DriveCode_114</t>
  </si>
  <si>
    <t>Price_BOM_KPVS_DriveCode_115</t>
  </si>
  <si>
    <t>MTR STAND,KPVS,1020,444TC-449TC</t>
  </si>
  <si>
    <t>Price_BOM_KPVS_DriveCode_116</t>
  </si>
  <si>
    <t>Price_BOM_KPVS_DriveCode_117</t>
  </si>
  <si>
    <t>Price_BOM_KPVS_DriveCode_118</t>
  </si>
  <si>
    <t>\\USBROSQL02\pacoexpresssuite_published_ckb_data\KPVS\KPVSstands.xml</t>
  </si>
  <si>
    <t>PSD v1.1</t>
  </si>
  <si>
    <t>Price_BOM_KPVS_Stand</t>
  </si>
  <si>
    <t>Baseplates</t>
  </si>
  <si>
    <t>Models</t>
  </si>
  <si>
    <t>Stand BOM</t>
  </si>
  <si>
    <t>Price Description</t>
  </si>
  <si>
    <t>Price: Cost Formula</t>
  </si>
  <si>
    <t>Price_BOM_KPVS_Stand_01</t>
  </si>
  <si>
    <t>PumpStand_CI</t>
  </si>
  <si>
    <t>STAND,KPV,X5/X6/X7,J</t>
  </si>
  <si>
    <t>B150035</t>
  </si>
  <si>
    <t>Display blank</t>
  </si>
  <si>
    <t>Adder for KPV Stand, X5/X6/X7</t>
  </si>
  <si>
    <t>96699146</t>
  </si>
  <si>
    <t>Price_BOM_KPVS_Stand_02</t>
  </si>
  <si>
    <t>Price_BOM_KPVS_Stand_03</t>
  </si>
  <si>
    <t>STAND,KPV,XK,8020,1415,cpl</t>
  </si>
  <si>
    <t>B150315</t>
  </si>
  <si>
    <t>Price_BOM_KPVS_Stand_04</t>
  </si>
  <si>
    <t>Price_BOM_KPVS_Stand_05</t>
  </si>
  <si>
    <t>Price_BOM_KPVS_Stand_06</t>
  </si>
  <si>
    <t>Price_BOM_KPVS_Stand_07</t>
  </si>
  <si>
    <t>Price_BOM_KPVS_Stand_08</t>
  </si>
  <si>
    <t>Price_BOM_KPVS_Stand_09</t>
  </si>
  <si>
    <t>Price_BOM_KPVS_Stand_10</t>
  </si>
  <si>
    <t>STAND,KPV,X4</t>
  </si>
  <si>
    <t>B150034</t>
  </si>
  <si>
    <t>Adder for KPV Stand, X4</t>
  </si>
  <si>
    <t>Price_BOM_KPVS_Stand_11</t>
  </si>
  <si>
    <t>Price_BOM_KPVS_Stand_12</t>
  </si>
  <si>
    <t>STAND,KPV,X2/X3</t>
  </si>
  <si>
    <t>B150033</t>
  </si>
  <si>
    <t>Adder for KPV Stand, X2/X3</t>
  </si>
  <si>
    <t>Price_BOM_KPVS_Stand_13</t>
  </si>
  <si>
    <t>Price_BOM_KPVS_Stand_14</t>
  </si>
  <si>
    <t>STAND,KPV,X5/X6/X7</t>
  </si>
  <si>
    <t>Price_BOM_KPVS_Stand_15</t>
  </si>
  <si>
    <t>:1213-5_6-KPVS:1020-3_4-KPVS:</t>
  </si>
  <si>
    <t>STAND,KPV,XK,8020,1020,1213,1415,cpl</t>
  </si>
  <si>
    <t>C:\PSDexports\KPVS_Recirc.xml</t>
  </si>
  <si>
    <t>Price_BOM_KPVS_RecircLines</t>
  </si>
  <si>
    <t>RecircLineMatl</t>
  </si>
  <si>
    <t>Sort</t>
  </si>
  <si>
    <t>Recirculation Line Materials</t>
  </si>
  <si>
    <t>Price_BOM_KPVS_RecircLines_001</t>
  </si>
  <si>
    <t>All</t>
  </si>
  <si>
    <t>RecirculationLines_NylonTubing_BrassFittings</t>
  </si>
  <si>
    <t>Nylon Tubing with Brass Fittings</t>
  </si>
  <si>
    <t>B150165</t>
  </si>
  <si>
    <t>Price_BOM_KPVS_RecircLines_002</t>
  </si>
  <si>
    <t>RecirculationLines_NylonTubing_SSFittings</t>
  </si>
  <si>
    <t>Nylon Tubing with Stainless Steel Fittings</t>
  </si>
  <si>
    <t>B150182</t>
  </si>
  <si>
    <t>LT249</t>
  </si>
  <si>
    <t>Price_BOM_KPVS_RecircLines_003</t>
  </si>
  <si>
    <t>RecirculationLines_CopperTubing_BrassFittings</t>
  </si>
  <si>
    <t>Copper Tubing with Brass Fittings</t>
  </si>
  <si>
    <t>B150199</t>
  </si>
  <si>
    <t>Price_BOM_KPVS_RecircLines_004</t>
  </si>
  <si>
    <t>RecirculationLines_SSTubing_SSFittings</t>
  </si>
  <si>
    <t>Stainless Steel Tubing and Fittings</t>
  </si>
  <si>
    <t>B150216</t>
  </si>
  <si>
    <t>Price_BOM_KPVS_RecircLines_005</t>
  </si>
  <si>
    <t>RecirculationLines_Special</t>
  </si>
  <si>
    <t>B150233</t>
  </si>
  <si>
    <t>LT029</t>
  </si>
  <si>
    <t>Price_BOM_KPVS_RecircLines_006</t>
  </si>
  <si>
    <t>B150166</t>
  </si>
  <si>
    <t>Price_BOM_KPVS_RecircLines_007</t>
  </si>
  <si>
    <t>B150183</t>
  </si>
  <si>
    <t>Price_BOM_KPVS_RecircLines_008</t>
  </si>
  <si>
    <t>B150200</t>
  </si>
  <si>
    <t>Price_BOM_KPVS_RecircLines_009</t>
  </si>
  <si>
    <t>B150217</t>
  </si>
  <si>
    <t>Price_BOM_KPVS_RecircLines_010</t>
  </si>
  <si>
    <t>B150234</t>
  </si>
  <si>
    <t>Price_BOM_KPVS_RecircLines_011</t>
  </si>
  <si>
    <t>B150163</t>
  </si>
  <si>
    <t>Price_BOM_KPVS_RecircLines_012</t>
  </si>
  <si>
    <t>B150180</t>
  </si>
  <si>
    <t>Price_BOM_KPVS_RecircLines_013</t>
  </si>
  <si>
    <t>B150197</t>
  </si>
  <si>
    <t>Price_BOM_KPVS_RecircLines_014</t>
  </si>
  <si>
    <t>:8012-5_6-KPVS:6015-3_4-KPVS:6019-7_8-KPVS:</t>
  </si>
  <si>
    <t>B150214</t>
  </si>
  <si>
    <t>Price_BOM_KPVS_RecircLines_015</t>
  </si>
  <si>
    <t>B150231</t>
  </si>
  <si>
    <t>Price_BOM_KPVS_RecircLines_016</t>
  </si>
  <si>
    <t>B150164</t>
  </si>
  <si>
    <t>Price_BOM_KPVS_RecircLines_017</t>
  </si>
  <si>
    <t>B150181</t>
  </si>
  <si>
    <t>Price_BOM_KPVS_RecircLines_018</t>
  </si>
  <si>
    <t>B150198</t>
  </si>
  <si>
    <t>Price_BOM_KPVS_RecircLines_019</t>
  </si>
  <si>
    <t>B150215</t>
  </si>
  <si>
    <t>Price_BOM_KPVS_RecircLines_020</t>
  </si>
  <si>
    <t>B150232</t>
  </si>
  <si>
    <t>Price_BOM_KPVS_RecircLines_021</t>
  </si>
  <si>
    <t>Price_BOM_KPVS_RecircLines_022</t>
  </si>
  <si>
    <t>Price_BOM_KPVS_RecircLines_023</t>
  </si>
  <si>
    <t>Price_BOM_KPVS_RecircLines_024</t>
  </si>
  <si>
    <t>Price_BOM_KPVS_RecircLines_025</t>
  </si>
  <si>
    <t>Price_BOM_KPVS_RecircLines_026</t>
  </si>
  <si>
    <t>Price_BOM_KPVS_RecircLines_027</t>
  </si>
  <si>
    <t>Price_BOM_KPVS_RecircLines_028</t>
  </si>
  <si>
    <t>Price_BOM_KPVS_RecircLines_029</t>
  </si>
  <si>
    <t>Price_BOM_KPVS_RecircLines_030</t>
  </si>
  <si>
    <t>Price_BOM_KPVS_RecircLines_031</t>
  </si>
  <si>
    <t>Price_BOM_KPVS_RecircLines_032</t>
  </si>
  <si>
    <t>Price_BOM_KPVS_RecircLines_033</t>
  </si>
  <si>
    <t>Price_BOM_KPVS_RecircLines_034</t>
  </si>
  <si>
    <t>Price_BOM_KPVS_RecircLines_035</t>
  </si>
  <si>
    <t>Price_BOM_KPVS_RecircLines_036</t>
  </si>
  <si>
    <t>Price_BOM_KPVS_RecircLines_037</t>
  </si>
  <si>
    <t>Price_BOM_KPVS_RecircLines_038</t>
  </si>
  <si>
    <t>Price_BOM_KPVS_RecircLines_039</t>
  </si>
  <si>
    <t>Price_BOM_KPVS_RecircLines_040</t>
  </si>
  <si>
    <t>Price_BOM_KPVS_RecircLines_041</t>
  </si>
  <si>
    <t>Price_BOM_KPVS_RecircLines_042</t>
  </si>
  <si>
    <t>Price_BOM_KPVS_RecircLines_043</t>
  </si>
  <si>
    <t>Price_BOM_KPVS_RecircLines_044</t>
  </si>
  <si>
    <t>Price_BOM_KPVS_RecircLines_045</t>
  </si>
  <si>
    <t>Price_BOM_KPVS_RecircLines_046</t>
  </si>
  <si>
    <t>B150153</t>
  </si>
  <si>
    <t>Price_BOM_KPVS_RecircLines_047</t>
  </si>
  <si>
    <t>Price_BOM_KPVS_RecircLines_048</t>
  </si>
  <si>
    <t>Price_BOM_KPVS_RecircLines_049</t>
  </si>
  <si>
    <t>Price_BOM_KPVS_RecircLines_050</t>
  </si>
  <si>
    <t>Price_BOM_KPVS_RecircLines_051</t>
  </si>
  <si>
    <t>Price_BOM_KPVS_RecircLines_052</t>
  </si>
  <si>
    <t>Price_BOM_KPVS_RecircLines_053</t>
  </si>
  <si>
    <t>Price_BOM_KPVS_RecircLines_054</t>
  </si>
  <si>
    <t>Price_BOM_KPVS_RecircLines_055</t>
  </si>
  <si>
    <t>Price_BOM_KPVS_RecircLines_056</t>
  </si>
  <si>
    <t>Price_BOM_KPVS_RecircLines_057</t>
  </si>
  <si>
    <t>Price_BOM_KPVS_RecircLines_058</t>
  </si>
  <si>
    <t>Price_BOM_KPVS_RecircLines_059</t>
  </si>
  <si>
    <t>Price_BOM_KPVS_RecircLines_060</t>
  </si>
  <si>
    <t>Price_BOM_KPVS_RecircLines_061</t>
  </si>
  <si>
    <t>RecirculationLines_CopperTubing_GLVFittings</t>
  </si>
  <si>
    <t>Copper Tubing with Galvenized Fittings</t>
  </si>
  <si>
    <t>Price_BOM_KPVS_RecircLines_062</t>
  </si>
  <si>
    <t>:8012-5_6-KPVS:6015-3_4-KPVS:1012-9_0-KPVS:6019-7_8-KPVS:</t>
  </si>
  <si>
    <t>Price_BOM_KPVS_RecircLines_063</t>
  </si>
  <si>
    <t>:8012-5_6-KPVS:1213-5_6-KPVS:</t>
  </si>
  <si>
    <t>Price_BOM_KPVS_RecircLines_064</t>
  </si>
  <si>
    <t>C:\PSDexports\KPVS_cplgdefault.xml</t>
  </si>
  <si>
    <t>ConTab_KPVS_DefaultCouplingType</t>
  </si>
  <si>
    <t>DefaultCouplingType</t>
  </si>
  <si>
    <t>ConTab_KPVS_DefaultCouplingType_001</t>
  </si>
  <si>
    <t>284TC</t>
  </si>
  <si>
    <t>ConTab_KPVS_DefaultCouplingType_002</t>
  </si>
  <si>
    <t>286TC</t>
  </si>
  <si>
    <t>ConTab_KPVS_DefaultCouplingType_003</t>
  </si>
  <si>
    <t>324TC</t>
  </si>
  <si>
    <t>ConTab_KPVS_DefaultCouplingType_004</t>
  </si>
  <si>
    <t>326TC</t>
  </si>
  <si>
    <t>ConTab_KPVS_DefaultCouplingType_005</t>
  </si>
  <si>
    <t>364TC</t>
  </si>
  <si>
    <t>ConTab_KPVS_DefaultCouplingType_006</t>
  </si>
  <si>
    <t>365TC</t>
  </si>
  <si>
    <t>ConTab_KPVS_DefaultCouplingType_007</t>
  </si>
  <si>
    <t>404TC</t>
  </si>
  <si>
    <t>ConTab_KPVS_DefaultCouplingType_008</t>
  </si>
  <si>
    <t>405TC</t>
  </si>
  <si>
    <t>ConTab_KPVS_DefaultCouplingType_009</t>
  </si>
  <si>
    <t>444TC</t>
  </si>
  <si>
    <t>ConTab_KPVS_DefaultCouplingType_010</t>
  </si>
  <si>
    <t>445TC</t>
  </si>
  <si>
    <t>ConTab_KPVS_DefaultCouplingType_011</t>
  </si>
  <si>
    <t>447TC</t>
  </si>
  <si>
    <t>ConTab_KPVS_DefaultCouplingType_012</t>
  </si>
  <si>
    <t>449TC</t>
  </si>
  <si>
    <t>ConTab_KPVS_DefaultCouplingType_013</t>
  </si>
  <si>
    <t>ConTab_KPVS_DefaultCouplingType_014</t>
  </si>
  <si>
    <t>ConTab_KPVS_DefaultCouplingType_015</t>
  </si>
  <si>
    <t>ConTab_KPVS_DefaultCouplingType_016</t>
  </si>
  <si>
    <t>ConTab_KPVS_DefaultCouplingType_017</t>
  </si>
  <si>
    <t>ConTab_KPVS_DefaultCouplingType_018</t>
  </si>
  <si>
    <t>ConTab_KPVS_DefaultCouplingType_019</t>
  </si>
  <si>
    <t>ConTab_KPVS_DefaultCouplingType_020</t>
  </si>
  <si>
    <t>ConTab_KPVS_DefaultCouplingType_021</t>
  </si>
  <si>
    <t>ConTab_KPVS_DefaultCouplingType_022</t>
  </si>
  <si>
    <t>ConTab_KPVS_DefaultCouplingType_023</t>
  </si>
  <si>
    <t>254TC</t>
  </si>
  <si>
    <t>ConTab_KPVS_DefaultCouplingType_024</t>
  </si>
  <si>
    <t>256TC</t>
  </si>
  <si>
    <t>ConTab_KPVS_DefaultCouplingType_025</t>
  </si>
  <si>
    <t>ConTab_KPVS_DefaultCouplingType_026</t>
  </si>
  <si>
    <t>ConTab_KPVS_DefaultCouplingType_027</t>
  </si>
  <si>
    <t>ConTab_KPVS_DefaultCouplingType_028</t>
  </si>
  <si>
    <t>ConTab_KPVS_DefaultCouplingType_029</t>
  </si>
  <si>
    <t>ConTab_KPVS_DefaultCouplingType_030</t>
  </si>
  <si>
    <t>ConTab_KPVS_DefaultCouplingType_031</t>
  </si>
  <si>
    <t>ConTab_KPVS_DefaultCouplingType_032</t>
  </si>
  <si>
    <t>ConTab_KPVS_DefaultCouplingType_033</t>
  </si>
  <si>
    <t>ConTab_KPVS_DefaultCouplingType_034</t>
  </si>
  <si>
    <t>ConTab_KPVS_DefaultCouplingType_035</t>
  </si>
  <si>
    <t>ConTab_KPVS_DefaultCouplingType_036</t>
  </si>
  <si>
    <t>ConTab_KPVS_DefaultCouplingType_037</t>
  </si>
  <si>
    <t>ConTab_KPVS_DefaultCouplingType_038</t>
  </si>
  <si>
    <t>ConTab_KPVS_DefaultCouplingType_039</t>
  </si>
  <si>
    <t>ConTab_KPVS_DefaultCouplingType_040</t>
  </si>
  <si>
    <t>ConTab_KPVS_DefaultCouplingType_041</t>
  </si>
  <si>
    <t>ConTab_KPVS_DefaultCouplingType_042</t>
  </si>
  <si>
    <t>ConTab_KPVS_DefaultCouplingType_043</t>
  </si>
  <si>
    <t>ConTab_KPVS_DefaultCouplingType_044</t>
  </si>
  <si>
    <t>ConTab_KPVS_DefaultCouplingType_045</t>
  </si>
  <si>
    <t>ConTab_KPVS_DefaultCouplingType_046</t>
  </si>
  <si>
    <t>ConTab_KPVS_DefaultCouplingType_047</t>
  </si>
  <si>
    <t>ConTab_KPVS_DefaultCouplingType_048</t>
  </si>
  <si>
    <t>ConTab_KPVS_DefaultCouplingType_049</t>
  </si>
  <si>
    <t>ConTab_KPVS_DefaultCouplingType_050</t>
  </si>
  <si>
    <t>ConTab_KPVS_DefaultCouplingType_051</t>
  </si>
  <si>
    <t>ConTab_KPVS_DefaultCouplingType_052</t>
  </si>
  <si>
    <t>ConTab_KPVS_DefaultCouplingType_053</t>
  </si>
  <si>
    <t>ConTab_KPVS_DefaultCouplingType_054</t>
  </si>
  <si>
    <t>ConTab_KPVS_DefaultCouplingType_055</t>
  </si>
  <si>
    <t>ConTab_KPVS_DefaultCouplingType_056</t>
  </si>
  <si>
    <t>ConTab_KPVS_DefaultCouplingType_057</t>
  </si>
  <si>
    <t>ConTab_KPVS_DefaultCouplingType_058</t>
  </si>
  <si>
    <t>ConTab_KPVS_DefaultCouplingType_059</t>
  </si>
  <si>
    <t>ConTab_KPVS_DefaultCouplingType_060</t>
  </si>
  <si>
    <t>ConTab_KPVS_DefaultCouplingType_061</t>
  </si>
  <si>
    <t>ConTab_KPVS_DefaultCouplingType_062</t>
  </si>
  <si>
    <t>ConTab_KPVS_DefaultCouplingType_063</t>
  </si>
  <si>
    <t>ConTab_KPVS_DefaultCouplingType_064</t>
  </si>
  <si>
    <t>ConTab_KPVS_DefaultCouplingType_065</t>
  </si>
  <si>
    <t>ConTab_KPVS_DefaultCouplingType_066</t>
  </si>
  <si>
    <t>ConTab_KPVS_DefaultCouplingType_067</t>
  </si>
  <si>
    <t>ConTab_KPVS_DefaultCouplingType_068</t>
  </si>
  <si>
    <t>ConTab_KPVS_DefaultCouplingType_069</t>
  </si>
  <si>
    <t>ConTab_KPVS_DefaultCouplingType_070</t>
  </si>
  <si>
    <t>ConTab_KPVS_DefaultCouplingType_071</t>
  </si>
  <si>
    <t>ConTab_KPVS_DefaultCouplingType_072</t>
  </si>
  <si>
    <t>ConTab_KPVS_DefaultCouplingType_073</t>
  </si>
  <si>
    <t>ConTab_KPVS_DefaultCouplingType_074</t>
  </si>
  <si>
    <t>ConTab_KPVS_DefaultCouplingType_075</t>
  </si>
  <si>
    <t>ConTab_KPVS_DefaultCouplingType_076</t>
  </si>
  <si>
    <t>ConTab_KPVS_DefaultCouplingType_077</t>
  </si>
  <si>
    <t>ConTab_KPVS_DefaultCouplingType_078</t>
  </si>
  <si>
    <t>ConTab_KPVS_DefaultCouplingType_079</t>
  </si>
  <si>
    <t>ConTab_KPVS_DefaultCouplingType_080</t>
  </si>
  <si>
    <t>ConTab_KPVS_DefaultCouplingType_081</t>
  </si>
  <si>
    <t>ConTab_KPVS_DefaultCouplingType_082</t>
  </si>
  <si>
    <t>ConTab_KPVS_DefaultCouplingType_083</t>
  </si>
  <si>
    <t>ConTab_KPVS_DefaultCouplingType_084</t>
  </si>
  <si>
    <t>ConTab_KPVS_DefaultCouplingType_085</t>
  </si>
  <si>
    <t>ConTab_KPVS_DefaultCouplingType_086</t>
  </si>
  <si>
    <t>ConTab_KPVS_DefaultCouplingType_087</t>
  </si>
  <si>
    <t>ConTab_KPVS_DefaultCouplingType_088</t>
  </si>
  <si>
    <t>ConTab_KPVS_DefaultCouplingType_089</t>
  </si>
  <si>
    <t>ConTab_KPVS_DefaultCouplingType_090</t>
  </si>
  <si>
    <t>ConTab_KPVS_DefaultCouplingType_091</t>
  </si>
  <si>
    <t>ConTab_KPVS_DefaultCouplingType_092</t>
  </si>
  <si>
    <t>ConTab_KPVS_DefaultCouplingType_093</t>
  </si>
  <si>
    <t>ConTab_KPVS_DefaultCouplingType_094</t>
  </si>
  <si>
    <t>ConTab_KPVS_DefaultCouplingType_095</t>
  </si>
  <si>
    <t>ConTab_KPVS_DefaultCouplingType_096</t>
  </si>
  <si>
    <t>ConTab_KPVS_DefaultCouplingType_097</t>
  </si>
  <si>
    <t>ConTab_KPVS_DefaultCouplingType_098</t>
  </si>
  <si>
    <t>ConTab_KPVS_DefaultCouplingType_099</t>
  </si>
  <si>
    <t>ConTab_KPVS_DefaultCouplingType_100</t>
  </si>
  <si>
    <t>ConTab_KPVS_DefaultCouplingType_101</t>
  </si>
  <si>
    <t>ConTab_KPVS_DefaultCouplingType_102</t>
  </si>
  <si>
    <t>ConTab_KPVS_DefaultCouplingType_103</t>
  </si>
  <si>
    <t>ConTab_KPVS_DefaultCouplingType_104</t>
  </si>
  <si>
    <t>ConTab_KPVS_DefaultCouplingType_105</t>
  </si>
  <si>
    <t>ConTab_KPVS_DefaultCouplingType_106</t>
  </si>
  <si>
    <t>ConTab_KPVS_DefaultCouplingType_107</t>
  </si>
  <si>
    <t>ConTab_KPVS_DefaultCouplingType_108</t>
  </si>
  <si>
    <t>ConTab_KPVS_DefaultCouplingType_109</t>
  </si>
  <si>
    <t>ConTab_KPVS_DefaultCouplingType_110</t>
  </si>
  <si>
    <t>ConTab_KPVS_DefaultCouplingType_111</t>
  </si>
  <si>
    <t>ConTab_KPVS_DefaultCouplingType_112</t>
  </si>
  <si>
    <t>ConTab_KPVS_DefaultCouplingType_113</t>
  </si>
  <si>
    <t>ConTab_KPVS_DefaultCouplingType_114</t>
  </si>
  <si>
    <t>ConTab_KPVS_DefaultCouplingType_115</t>
  </si>
  <si>
    <t>C:\PSDexports\KPVS_cplgsize.xml</t>
  </si>
  <si>
    <t>ConTab_KPVS_CouplingSize</t>
  </si>
  <si>
    <t>Coupling Size</t>
  </si>
  <si>
    <t>ConTab_KPVS_CouplingSize_001</t>
  </si>
  <si>
    <t>ConTab_KPVS_CouplingSize_002</t>
  </si>
  <si>
    <t>ConTab_KPVS_CouplingSize_003</t>
  </si>
  <si>
    <t>ConTab_KPVS_CouplingSize_004</t>
  </si>
  <si>
    <t>ConTab_KPVS_CouplingSize_005</t>
  </si>
  <si>
    <t>ConTab_KPVS_CouplingSize_006</t>
  </si>
  <si>
    <t>ConTab_KPVS_CouplingSize_007</t>
  </si>
  <si>
    <t>ConTab_KPVS_CouplingSize_008</t>
  </si>
  <si>
    <t>ConTab_KPVS_CouplingSize_009</t>
  </si>
  <si>
    <t>ConTab_KPVS_CouplingSize_010</t>
  </si>
  <si>
    <t>ConTab_KPVS_CouplingSize_011</t>
  </si>
  <si>
    <t>ConTab_KPVS_CouplingSize_012</t>
  </si>
  <si>
    <t>ConTab_KPVS_CouplingSize_013</t>
  </si>
  <si>
    <t>ConTab_KPVS_CouplingSize_014</t>
  </si>
  <si>
    <t>ConTab_KPVS_CouplingSize_015</t>
  </si>
  <si>
    <t>:8012-5_6-KPVS::6015-3_4-KPVS:</t>
  </si>
  <si>
    <t>ConTab_KPVS_CouplingSize_016</t>
  </si>
  <si>
    <t>ConTab_KPVS_CouplingSize_017</t>
  </si>
  <si>
    <t>ConTab_KPVS_CouplingSize_018</t>
  </si>
  <si>
    <t>ConTab_KPVS_CouplingSize_019</t>
  </si>
  <si>
    <t>ConTab_KPVS_CouplingSize_020</t>
  </si>
  <si>
    <t>ConTab_KPVS_CouplingSize_021</t>
  </si>
  <si>
    <t>ConTab_KPVS_CouplingSize_022</t>
  </si>
  <si>
    <t>ConTab_KPVS_CouplingSize_023</t>
  </si>
  <si>
    <t>ConTab_KPVS_CouplingSize_024</t>
  </si>
  <si>
    <t>ConTab_KPVS_CouplingSize_025</t>
  </si>
  <si>
    <t>ConTab_KPVS_CouplingSize_026</t>
  </si>
  <si>
    <t>ConTab_KPVS_CouplingSize_027</t>
  </si>
  <si>
    <t>ConTab_KPVS_CouplingSize_028</t>
  </si>
  <si>
    <t>ConTab_KPVS_CouplingSize_029</t>
  </si>
  <si>
    <t>ConTab_KPVS_CouplingSize_030</t>
  </si>
  <si>
    <t>ConTab_KPVS_CouplingSize_031</t>
  </si>
  <si>
    <t>ConTab_KPVS_CouplingSize_032</t>
  </si>
  <si>
    <t>ConTab_KPVS_CouplingSize_033</t>
  </si>
  <si>
    <t>ConTab_KPVS_CouplingSize_034</t>
  </si>
  <si>
    <t>ConTab_KPVS_CouplingSize_035</t>
  </si>
  <si>
    <t>ConTab_KPVS_CouplingSize_036</t>
  </si>
  <si>
    <t>ConTab_KPVS_CouplingSize_037</t>
  </si>
  <si>
    <t>ConTab_KPVS_CouplingSize_038</t>
  </si>
  <si>
    <t>ConTab_KPVS_CouplingSize_039</t>
  </si>
  <si>
    <t>ConTab_KPVS_CouplingSize_040</t>
  </si>
  <si>
    <t>ConTab_KPVS_CouplingSize_041</t>
  </si>
  <si>
    <t>ConTab_KPVS_CouplingSize_042</t>
  </si>
  <si>
    <t>ConTab_KPVS_CouplingSize_043</t>
  </si>
  <si>
    <t>ConTab_KPVS_CouplingSize_044</t>
  </si>
  <si>
    <t>ConTab_KPVS_CouplingSize_045</t>
  </si>
  <si>
    <t>ConTab_KPVS_CouplingSize_046</t>
  </si>
  <si>
    <t>ConTab_KPVS_CouplingSize_047</t>
  </si>
  <si>
    <t>ConTab_KPVS_CouplingSize_048</t>
  </si>
  <si>
    <t>ConTab_KPVS_CouplingSize_049</t>
  </si>
  <si>
    <t>ConTab_KPVS_CouplingSize_050</t>
  </si>
  <si>
    <t>ConTab_KPVS_CouplingSize_051</t>
  </si>
  <si>
    <t>ConTab_KPVS_CouplingSize_052</t>
  </si>
  <si>
    <t>ConTab_KPVS_CouplingSize_053</t>
  </si>
  <si>
    <t>ConTab_KPVS_CouplingSize_054</t>
  </si>
  <si>
    <t>ConTab_KPVS_CouplingSize_055</t>
  </si>
  <si>
    <t>ConTab_KPVS_CouplingSize_056</t>
  </si>
  <si>
    <t>ConTab_KPVS_CouplingSize_057</t>
  </si>
  <si>
    <t>ConTab_KPVS_CouplingSize_058</t>
  </si>
  <si>
    <t>ConTab_KPVS_CouplingSize_059</t>
  </si>
  <si>
    <t>ConTab_KPVS_CouplingSize_060</t>
  </si>
  <si>
    <t>ConTab_KPVS_CouplingSize_061</t>
  </si>
  <si>
    <t>ConTab_KPVS_CouplingSize_062</t>
  </si>
  <si>
    <t>ConTab_KPVS_CouplingSize_063</t>
  </si>
  <si>
    <t>ConTab_KPVS_CouplingSize_064</t>
  </si>
  <si>
    <t>ConTab_KPVS_CouplingSize_065</t>
  </si>
  <si>
    <t>ConTab_KPVS_CouplingSize_066</t>
  </si>
  <si>
    <t>ConTab_KPVS_CouplingSize_067</t>
  </si>
  <si>
    <t>ConTab_KPVS_CouplingSize_068</t>
  </si>
  <si>
    <t>ConTab_KPVS_CouplingSize_069</t>
  </si>
  <si>
    <t>ConTab_KPVS_CouplingSize_070</t>
  </si>
  <si>
    <t>ConTab_KPVS_CouplingSize_071</t>
  </si>
  <si>
    <t>ConTab_KPVS_CouplingSize_072</t>
  </si>
  <si>
    <t>ConTab_KPVS_CouplingSize_073</t>
  </si>
  <si>
    <t>ConTab_KPVS_CouplingSize_074</t>
  </si>
  <si>
    <t>ConTab_KPVS_CouplingSize_075</t>
  </si>
  <si>
    <t>ConTab_KPVS_CouplingSize_076</t>
  </si>
  <si>
    <t>ConTab_KPVS_CouplingSize_077</t>
  </si>
  <si>
    <t>ConTab_KPVS_CouplingSize_078</t>
  </si>
  <si>
    <t>ConTab_KPVS_CouplingSize_079</t>
  </si>
  <si>
    <t>ConTab_KPVS_CouplingSize_080</t>
  </si>
  <si>
    <t>ConTab_KPVS_CouplingSize_081</t>
  </si>
  <si>
    <t>ConTab_KPVS_CouplingSize_082</t>
  </si>
  <si>
    <t>ConTab_KPVS_CouplingSize_083</t>
  </si>
  <si>
    <t>ConTab_KPVS_CouplingSize_084</t>
  </si>
  <si>
    <t>ConTab_KPVS_CouplingSize_085</t>
  </si>
  <si>
    <t>ConTab_KPVS_CouplingSize_086</t>
  </si>
  <si>
    <t>ConTab_KPVS_CouplingSize_087</t>
  </si>
  <si>
    <t>ConTab_KPVS_CouplingSize_088</t>
  </si>
  <si>
    <t>ConTab_KPVS_CouplingSize_089</t>
  </si>
  <si>
    <t>ConTab_KPVS_CouplingSize_090</t>
  </si>
  <si>
    <t>ConTab_KPVS_CouplingSize_091</t>
  </si>
  <si>
    <t>ConTab_KPVS_CouplingSize_092</t>
  </si>
  <si>
    <t>ConTab_KPVS_CouplingSize_093</t>
  </si>
  <si>
    <t>ConTab_KPVS_CouplingSize_094</t>
  </si>
  <si>
    <t>ConTab_KPVS_CouplingSize_095</t>
  </si>
  <si>
    <t>ConTab_KPVS_CouplingSize_096</t>
  </si>
  <si>
    <t>ConTab_KPVS_CouplingSize_097</t>
  </si>
  <si>
    <t>ConTab_KPVS_CouplingSize_098</t>
  </si>
  <si>
    <t>ConTab_KPVS_CouplingSize_099</t>
  </si>
  <si>
    <t>ConTab_KPVS_CouplingSize_100</t>
  </si>
  <si>
    <t>ConTab_KPVS_CouplingSize_101</t>
  </si>
  <si>
    <t>ConTab_KPVS_CouplingSize_102</t>
  </si>
  <si>
    <t>ConTab_KPVS_CouplingSize_103</t>
  </si>
  <si>
    <t>ConTab_KPVS_CouplingSize_104</t>
  </si>
  <si>
    <t>ConTab_KPVS_CouplingSize_105</t>
  </si>
  <si>
    <t>:284TC:286TC:324TSC:326TSC:364TSC:365TSC:</t>
  </si>
  <si>
    <t>ConTab_KPVS_CouplingSize_106</t>
  </si>
  <si>
    <t>ConTab_KPVS_CouplingSize_107</t>
  </si>
  <si>
    <t>ConTab_KPVS_CouplingSize_108</t>
  </si>
  <si>
    <t>:1012-1_2-KPVS::6015-3_4-KPVS:</t>
  </si>
  <si>
    <t>ConTab_KPVS_CouplingSize_109</t>
  </si>
  <si>
    <t>ConTab_KPVS_CouplingSize_110</t>
  </si>
  <si>
    <t>ConTab_KPVS_CouplingSize_111</t>
  </si>
  <si>
    <t>:1012-9_0-KPVS:</t>
  </si>
  <si>
    <t>ConTab_KPVS_CouplingSize_112</t>
  </si>
  <si>
    <t>ConTab_KPVS_CouplingSize_113</t>
  </si>
  <si>
    <t>ConTab_KPVS_CouplingSize_114</t>
  </si>
  <si>
    <t>:447TC:449TC:</t>
  </si>
  <si>
    <t>ConTab_KPVS_CouplingSize_115</t>
  </si>
  <si>
    <t>ConTab_KPVS_CouplingSize_116</t>
  </si>
  <si>
    <t>Instance</t>
  </si>
  <si>
    <t>Lower Brg Matl</t>
  </si>
  <si>
    <t>Housing Matl</t>
  </si>
  <si>
    <t>Opt Seals</t>
  </si>
  <si>
    <t>Bom</t>
  </si>
  <si>
    <t>Existing Price</t>
  </si>
  <si>
    <t>Price_BOM_KPV_Insert_148</t>
  </si>
  <si>
    <t>3014-5_6-KPV</t>
  </si>
  <si>
    <t>Regreasable_GraphalloyGM343.3</t>
  </si>
  <si>
    <t>Lip Seal</t>
  </si>
  <si>
    <t>INSERT,KPV,X4,SLV BRG,CW,C30 OLD</t>
  </si>
  <si>
    <t>B105510</t>
  </si>
  <si>
    <t>Option is included with pump</t>
  </si>
  <si>
    <t>Price_BOM_KPV_Insert_149</t>
  </si>
  <si>
    <t>B105511</t>
  </si>
  <si>
    <t>Option is priced extra</t>
  </si>
  <si>
    <t>Price_BOM_KPV_Insert_150</t>
  </si>
  <si>
    <t>Aluminum Bronze, ASTM-B148, C95200</t>
  </si>
  <si>
    <t>B105512</t>
  </si>
  <si>
    <t>Option is priced extra, but we have no price</t>
  </si>
  <si>
    <t>Price_BOM_KPV_Insert_151</t>
  </si>
  <si>
    <t>B105513</t>
  </si>
  <si>
    <t>Price_BOM_KPV_Insert_152</t>
  </si>
  <si>
    <t>4012-1_2-KPV</t>
  </si>
  <si>
    <t>B105514</t>
  </si>
  <si>
    <t>Price_BOM_KPV_Insert_153</t>
  </si>
  <si>
    <t>B105515</t>
  </si>
  <si>
    <t>Price_BOM_KPV_Insert_154</t>
  </si>
  <si>
    <t>B105516</t>
  </si>
  <si>
    <t>Price_BOM_KPV_Insert_155</t>
  </si>
  <si>
    <t>B105517</t>
  </si>
  <si>
    <t>Price_BOM_KPV_Insert_156</t>
  </si>
  <si>
    <t>4012-7_8-KPV</t>
  </si>
  <si>
    <t>B105518</t>
  </si>
  <si>
    <t>Price_BOM_KPV_Insert_157</t>
  </si>
  <si>
    <t>B105519</t>
  </si>
  <si>
    <t>Price_BOM_KPV_Insert_158</t>
  </si>
  <si>
    <t>B105520</t>
  </si>
  <si>
    <t>Price_BOM_KPV_Insert_159</t>
  </si>
  <si>
    <t>B105521</t>
  </si>
  <si>
    <t>Price_BOM_KPV_Insert_160</t>
  </si>
  <si>
    <t>4015-7_8-KPV</t>
  </si>
  <si>
    <t>B105522</t>
  </si>
  <si>
    <t>Price_BOM_KPV_Insert_161</t>
  </si>
  <si>
    <t>B105523</t>
  </si>
  <si>
    <t>Price_BOM_KPV_Insert_162</t>
  </si>
  <si>
    <t>B105524</t>
  </si>
  <si>
    <t>Price_BOM_KPV_Insert_163</t>
  </si>
  <si>
    <t>B105525</t>
  </si>
  <si>
    <t>Price_BOM_KPV_Insert_164</t>
  </si>
  <si>
    <t>5012-7_8-KPV</t>
  </si>
  <si>
    <t>INSERT,KPV,X4,SLV BRG,CW,C30 NEW</t>
  </si>
  <si>
    <t>B105526</t>
  </si>
  <si>
    <t>Price_BOM_KPV_Insert_165</t>
  </si>
  <si>
    <t>B105527</t>
  </si>
  <si>
    <t>Price_BOM_KPV_Insert_166</t>
  </si>
  <si>
    <t>B105528</t>
  </si>
  <si>
    <t>Price_BOM_KPV_Insert_167</t>
  </si>
  <si>
    <t>B105529</t>
  </si>
  <si>
    <t>Price_BOM_KPV_Insert_168</t>
  </si>
  <si>
    <t>5015-9_0-KPV</t>
  </si>
  <si>
    <t>B105530</t>
  </si>
  <si>
    <t>Price_BOM_KPV_Insert_169</t>
  </si>
  <si>
    <t>B105531</t>
  </si>
  <si>
    <t>Price_BOM_KPV_Insert_170</t>
  </si>
  <si>
    <t>B105532</t>
  </si>
  <si>
    <t>Price_BOM_KPV_Insert_171</t>
  </si>
  <si>
    <t>B105533</t>
  </si>
  <si>
    <t>Price_BOM_KPV_Insert_172</t>
  </si>
  <si>
    <t>6012-1_2-KPV</t>
  </si>
  <si>
    <t>B105534</t>
  </si>
  <si>
    <t>Price_BOM_KPV_Insert_173</t>
  </si>
  <si>
    <t>B105535</t>
  </si>
  <si>
    <t>Price_BOM_KPV_Insert_174</t>
  </si>
  <si>
    <t>B105536</t>
  </si>
  <si>
    <t>Price_BOM_KPV_Insert_175</t>
  </si>
  <si>
    <t>B105537</t>
  </si>
  <si>
    <t>Price_BOM_KPV_Insert_176</t>
  </si>
  <si>
    <t>6012-3_4-KPV</t>
  </si>
  <si>
    <t>B105538</t>
  </si>
  <si>
    <t>Price_BOM_KPV_Insert_177</t>
  </si>
  <si>
    <t>B105539</t>
  </si>
  <si>
    <t>Price_BOM_KPV_Insert_178</t>
  </si>
  <si>
    <t>B105540</t>
  </si>
  <si>
    <t>Price_BOM_KPV_Insert_179</t>
  </si>
  <si>
    <t>B105541</t>
  </si>
  <si>
    <t>Price_BOM_KPV_Insert_180</t>
  </si>
  <si>
    <t>Labrynth Lip Seal</t>
  </si>
  <si>
    <t>B105542</t>
  </si>
  <si>
    <t>Price_BOM_KPV_Insert_181</t>
  </si>
  <si>
    <t>B105543</t>
  </si>
  <si>
    <t>Price_BOM_KPV_Insert_182</t>
  </si>
  <si>
    <t>B105544</t>
  </si>
  <si>
    <t>Price_BOM_KPV_Insert_183</t>
  </si>
  <si>
    <t>B105545</t>
  </si>
  <si>
    <t>Price_BOM_KPV_Insert_184</t>
  </si>
  <si>
    <t>B105546</t>
  </si>
  <si>
    <t>Price_BOM_KPV_Insert_185</t>
  </si>
  <si>
    <t>B105547</t>
  </si>
  <si>
    <t>Price_BOM_KPV_Insert_186</t>
  </si>
  <si>
    <t>B105548</t>
  </si>
  <si>
    <t>Price_BOM_KPV_Insert_187</t>
  </si>
  <si>
    <t>B105549</t>
  </si>
  <si>
    <t>Price_BOM_KPV_Insert_188</t>
  </si>
  <si>
    <t>B105550</t>
  </si>
  <si>
    <t>Price_BOM_KPV_Insert_189</t>
  </si>
  <si>
    <t>B105551</t>
  </si>
  <si>
    <t>Price_BOM_KPV_Insert_190</t>
  </si>
  <si>
    <t>B105552</t>
  </si>
  <si>
    <t>Price_BOM_KPV_Insert_191</t>
  </si>
  <si>
    <t>B105553</t>
  </si>
  <si>
    <t>Price_BOM_KPV_Insert_192</t>
  </si>
  <si>
    <t>B105554</t>
  </si>
  <si>
    <t>Price_BOM_KPV_Insert_193</t>
  </si>
  <si>
    <t>B105555</t>
  </si>
  <si>
    <t>Price_BOM_KPV_Insert_194</t>
  </si>
  <si>
    <t>B105556</t>
  </si>
  <si>
    <t>Price_BOM_KPV_Insert_195</t>
  </si>
  <si>
    <t>B105557</t>
  </si>
  <si>
    <t>Price_BOM_KPV_Insert_196</t>
  </si>
  <si>
    <t>B105558</t>
  </si>
  <si>
    <t>Price_BOM_KPV_Insert_197</t>
  </si>
  <si>
    <t>B105559</t>
  </si>
  <si>
    <t>Price_BOM_KPV_Insert_198</t>
  </si>
  <si>
    <t>B105560</t>
  </si>
  <si>
    <t>Price_BOM_KPV_Insert_199</t>
  </si>
  <si>
    <t>B105561</t>
  </si>
  <si>
    <t>Price_BOM_KPV_Insert_200</t>
  </si>
  <si>
    <t>B105562</t>
  </si>
  <si>
    <t>Price_BOM_KPV_Insert_201</t>
  </si>
  <si>
    <t>B105563</t>
  </si>
  <si>
    <t>Price_BOM_KPV_Insert_202</t>
  </si>
  <si>
    <t>B105564</t>
  </si>
  <si>
    <t>Price_BOM_KPV_Insert_203</t>
  </si>
  <si>
    <t>B105565</t>
  </si>
  <si>
    <t>Price_BOM_KPV_Insert_204</t>
  </si>
  <si>
    <t>6015-1_2-KPV</t>
  </si>
  <si>
    <t>INSERT,KPV,X5,SLV BRG,CW,C30</t>
  </si>
  <si>
    <t>B105566</t>
  </si>
  <si>
    <t>Price_BOM_KPV_Insert_205</t>
  </si>
  <si>
    <t>B105567</t>
  </si>
  <si>
    <t>Price_BOM_KPV_Insert_206</t>
  </si>
  <si>
    <t>B105568</t>
  </si>
  <si>
    <t>Price_BOM_KPV_Insert_207</t>
  </si>
  <si>
    <t>B105569</t>
  </si>
  <si>
    <t>Price_BOM_KPV_Insert_208</t>
  </si>
  <si>
    <t>6019-7_8-KPV</t>
  </si>
  <si>
    <t>INSERT,KPV,X5,SLV BRG,CW,C30,6019-7</t>
  </si>
  <si>
    <t>B105570</t>
  </si>
  <si>
    <t>Price_BOM_KPV_Insert_209</t>
  </si>
  <si>
    <t>B105571</t>
  </si>
  <si>
    <t>Price_BOM_KPV_Insert_210</t>
  </si>
  <si>
    <t>B105572</t>
  </si>
  <si>
    <t>Price_BOM_KPV_Insert_211</t>
  </si>
  <si>
    <t>B105573</t>
  </si>
  <si>
    <t>Price_BOM_KPV_Insert_212</t>
  </si>
  <si>
    <t>8012-5_6-KPV</t>
  </si>
  <si>
    <t>Price_BOM_KPV_Insert_213</t>
  </si>
  <si>
    <t>Price_BOM_KPV_Insert_214</t>
  </si>
  <si>
    <t>B105576</t>
  </si>
  <si>
    <t>Price_BOM_KPV_Insert_215</t>
  </si>
  <si>
    <t>B105577</t>
  </si>
  <si>
    <t>Price_BOM_KPV_Insert_216</t>
  </si>
  <si>
    <t>8015-3_4-KPV</t>
  </si>
  <si>
    <t>Price_BOM_KPV_Insert_217</t>
  </si>
  <si>
    <t>Price_BOM_KPV_Insert_218</t>
  </si>
  <si>
    <t>B105580</t>
  </si>
  <si>
    <t>Price_BOM_KPV_Insert_219</t>
  </si>
  <si>
    <t>B105581</t>
  </si>
  <si>
    <t>Price_BOM_KPV_Insert_220</t>
  </si>
  <si>
    <t>1012-9_0-KPV</t>
  </si>
  <si>
    <t>Price_BOM_KPV_Insert_221</t>
  </si>
  <si>
    <t>Price_BOM_KPV_Insert_222</t>
  </si>
  <si>
    <t>B105584</t>
  </si>
  <si>
    <t>Price_BOM_KPV_Insert_223</t>
  </si>
  <si>
    <t>B105585</t>
  </si>
  <si>
    <t>Price_BOM_KPV_Insert_224</t>
  </si>
  <si>
    <t>B105586</t>
  </si>
  <si>
    <t>Price_BOM_KPV_Insert_225</t>
  </si>
  <si>
    <t>B105587</t>
  </si>
  <si>
    <t>Price_BOM_KPV_Insert_226</t>
  </si>
  <si>
    <t>B105588</t>
  </si>
  <si>
    <t>Price_BOM_KPV_Insert_227</t>
  </si>
  <si>
    <t>B105589</t>
  </si>
  <si>
    <t>Price_BOM_KPV_Insert_228</t>
  </si>
  <si>
    <t>B105590</t>
  </si>
  <si>
    <t>Price_BOM_KPV_Insert_229</t>
  </si>
  <si>
    <t>B105591</t>
  </si>
  <si>
    <t>Price_BOM_KPV_Insert_230</t>
  </si>
  <si>
    <t>B105592</t>
  </si>
  <si>
    <t>Price_BOM_KPV_Insert_231</t>
  </si>
  <si>
    <t>B105593</t>
  </si>
  <si>
    <t>Price_BOM_KPV_Insert_232</t>
  </si>
  <si>
    <t>B105594</t>
  </si>
  <si>
    <t>Price_BOM_KPV_Insert_233</t>
  </si>
  <si>
    <t>B105595</t>
  </si>
  <si>
    <t>Price_BOM_KPV_Insert_234</t>
  </si>
  <si>
    <t>B105596</t>
  </si>
  <si>
    <t>Price_BOM_KPV_Insert_235</t>
  </si>
  <si>
    <t>B105597</t>
  </si>
  <si>
    <t>Price_BOM_KPV_Insert_236</t>
  </si>
  <si>
    <t>B105598</t>
  </si>
  <si>
    <t>Price_BOM_KPV_Insert_237</t>
  </si>
  <si>
    <t>B105599</t>
  </si>
  <si>
    <t>Price_BOM_KPV_Insert_238</t>
  </si>
  <si>
    <t>B105600</t>
  </si>
  <si>
    <t>Price_BOM_KPV_Insert_239</t>
  </si>
  <si>
    <t>2095-1_2-KPV</t>
  </si>
  <si>
    <t>INSERT,KPV,X2,SLV BRG,C30</t>
  </si>
  <si>
    <t>B105601</t>
  </si>
  <si>
    <t>Price_BOM_KPV_Insert_240</t>
  </si>
  <si>
    <t>B105602</t>
  </si>
  <si>
    <t>Price_BOM_KPV_Insert_241</t>
  </si>
  <si>
    <t>B105603</t>
  </si>
  <si>
    <t>Price_BOM_KPV_Insert_242</t>
  </si>
  <si>
    <t>B105604</t>
  </si>
  <si>
    <t>Price_BOM_KPV_Insert_243</t>
  </si>
  <si>
    <t>2013-5_6-KPV</t>
  </si>
  <si>
    <t>B105605</t>
  </si>
  <si>
    <t>Price_BOM_KPV_Insert_244</t>
  </si>
  <si>
    <t>B105606</t>
  </si>
  <si>
    <t>Price_BOM_KPV_Insert_245</t>
  </si>
  <si>
    <t>B105607</t>
  </si>
  <si>
    <t>Price_BOM_KPV_Insert_246</t>
  </si>
  <si>
    <t>B105608</t>
  </si>
  <si>
    <t>Price_BOM_KPV_Insert_247</t>
  </si>
  <si>
    <t>3095-7_8-KPV</t>
  </si>
  <si>
    <t>B105609</t>
  </si>
  <si>
    <t>Price_BOM_KPV_Insert_248</t>
  </si>
  <si>
    <t>B105610</t>
  </si>
  <si>
    <t>Price_BOM_KPV_Insert_249</t>
  </si>
  <si>
    <t>B105611</t>
  </si>
  <si>
    <t>Price_BOM_KPV_Insert_250</t>
  </si>
  <si>
    <t>B105612</t>
  </si>
  <si>
    <t>Price_BOM_KPV_Insert_251</t>
  </si>
  <si>
    <t>B105613</t>
  </si>
  <si>
    <t>Price_BOM_KPV_Insert_252</t>
  </si>
  <si>
    <t>B105614</t>
  </si>
  <si>
    <t>Price_BOM_KPV_Insert_253</t>
  </si>
  <si>
    <t>B105615</t>
  </si>
  <si>
    <t>Price_BOM_KPV_Insert_254</t>
  </si>
  <si>
    <t>B105616</t>
  </si>
  <si>
    <t>Price_BOM_KPV_Insert_255</t>
  </si>
  <si>
    <t>B105617</t>
  </si>
  <si>
    <t>Price_BOM_KPV_Insert_256</t>
  </si>
  <si>
    <t>B105618</t>
  </si>
  <si>
    <t>Price_BOM_KPV_Insert_257</t>
  </si>
  <si>
    <t>B105619</t>
  </si>
  <si>
    <t>Price_BOM_KPV_Insert_258</t>
  </si>
  <si>
    <t>B105620</t>
  </si>
  <si>
    <t>Price_BOM_KPV_Insert_259</t>
  </si>
  <si>
    <t>B105621</t>
  </si>
  <si>
    <t>Price_BOM_KPV_Insert_260</t>
  </si>
  <si>
    <t>1015-3_4-KPV</t>
  </si>
  <si>
    <t>Price_BOM_KPV_Insert_261</t>
  </si>
  <si>
    <t>Price_BOM_KPV_Insert_262</t>
  </si>
  <si>
    <t>B150255</t>
  </si>
  <si>
    <t>Price_BOM_KPV_Insert_263</t>
  </si>
  <si>
    <t>B150256</t>
  </si>
  <si>
    <t>Price_BOM_KPV_Insert_264</t>
  </si>
  <si>
    <t>B150257</t>
  </si>
  <si>
    <t>Price_BOM_KPV_Insert_265</t>
  </si>
  <si>
    <t>B150258</t>
  </si>
  <si>
    <t>Price_BOM_KPV_Insert_266</t>
  </si>
  <si>
    <t>B150259</t>
  </si>
  <si>
    <t>Price_BOM_KPV_Insert_281</t>
  </si>
  <si>
    <t>3014-7_8-KPV</t>
  </si>
  <si>
    <t>Price_BOM_KPV_Insert_282</t>
  </si>
  <si>
    <t>Price_BOM_KPV_Insert_283</t>
  </si>
  <si>
    <t>Price_BOM_KPV_Insert_284</t>
  </si>
  <si>
    <t>Price_BOM_KPV_Insert_285</t>
  </si>
  <si>
    <t>4015-9_0-KPV</t>
  </si>
  <si>
    <t>Price_BOM_KPV_Insert_286</t>
  </si>
  <si>
    <t>Price_BOM_KPV_Insert_287</t>
  </si>
  <si>
    <t>Price_BOM_KPV_Insert_288</t>
  </si>
  <si>
    <t>Price_BOM_KPV_Insert_289</t>
  </si>
  <si>
    <t>Price_BOM_KPV_Insert_290</t>
  </si>
  <si>
    <t>Price_BOM_KPV_Insert_291</t>
  </si>
  <si>
    <t>Price_BOM_KPV_Insert_292</t>
  </si>
  <si>
    <t>Price_BOM_KPV_Insert_293</t>
  </si>
  <si>
    <t>Price_BOM_KPV_Insert_294</t>
  </si>
  <si>
    <t>Price_BOM_KPV_Insert_302</t>
  </si>
  <si>
    <t>6015-3_4-KPV</t>
  </si>
  <si>
    <t>Price_BOM_KPV_Insert_303</t>
  </si>
  <si>
    <t>Price_BOM_KPV_Insert_304</t>
  </si>
  <si>
    <t>Price_BOM_KPV_Insert_305</t>
  </si>
  <si>
    <t>Price_BOM_KPV_Insert_306</t>
  </si>
  <si>
    <t>Price_BOM_KPV_Insert_307</t>
  </si>
  <si>
    <t>Price_BOM_KPV_Insert_308</t>
  </si>
  <si>
    <t>Price_BOM_KPV_Insert_316</t>
  </si>
  <si>
    <t>1012-1_2-KPV</t>
  </si>
  <si>
    <t>Price_BOM_KPV_Insert_317</t>
  </si>
  <si>
    <t>Price_BOM_KPV_Insert_318</t>
  </si>
  <si>
    <t>Price_BOM_KPV_Insert_319</t>
  </si>
  <si>
    <t>Price_BOM_KPV_Insert_320</t>
  </si>
  <si>
    <t>Price_BOM_KPV_Insert_321</t>
  </si>
  <si>
    <t>Price_BOM_KPV_Insert_322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</si>
</sst>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[$-409]mmmm\ d\,\ yyyy;@"/>
  </numFmts>
  <fonts count="22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10"/>
      <color indexed="20"/>
      <name val="Arial"/>
      <family val="2"/>
    </font>
    <font>
      <sz val="20"/>
      <name val="Arial"/>
      <family val="2"/>
    </font>
    <font>
      <sz val="10"/>
      <color indexed="23"/>
      <name val="Arial"/>
      <family val="2"/>
    </font>
    <font>
      <sz val="10"/>
      <color indexed="9"/>
      <name val="Arial"/>
      <family val="2"/>
    </font>
    <font>
      <sz val="10"/>
      <name val="TimesNewRomanPS"/>
    </font>
    <font>
      <sz val="9"/>
      <name val="Tahoma"/>
      <family val="2"/>
    </font>
    <font>
      <sz val="10"/>
      <color rgb="FF9C6500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4" fillId="0" borderId="1" applyBorder="0">
      <alignment horizontal="center"/>
    </xf>
    <xf numFmtId="0" fontId="16" fillId="7" borderId="0" applyNumberFormat="0" applyBorder="0" applyAlignment="0" applyProtection="0"/>
    <xf numFmtId="0" fontId="4" fillId="0" borderId="0"/>
    <xf numFmtId="0" fontId="1" fillId="0" borderId="0"/>
    <xf numFmtId="0" fontId="4" fillId="0" borderId="0"/>
    <xf numFmtId="0" fontId="21" fillId="0" borderId="0" applyNumberFormat="0" applyFill="0" applyBorder="0" applyAlignment="0" applyProtection="0"/>
    <xf numFmtId="0" fontId="2" fillId="0" borderId="0"/>
  </cellStyleXfs>
  <cellXfs count="14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/>
    <xf numFmtId="0" fontId="0" fillId="0" borderId="0" xfId="0" quotePrefix="1"/>
    <xf numFmtId="0" fontId="2" fillId="0" borderId="0" xfId="0" applyFont="1"/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left"/>
    </xf>
    <xf numFmtId="0" fontId="10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49" fontId="0" fillId="0" borderId="0" xfId="0" applyNumberFormat="1"/>
    <xf numFmtId="164" fontId="3" fillId="0" borderId="0" xfId="0" applyNumberFormat="1" applyFon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0" fontId="3" fillId="3" borderId="0" xfId="0" applyFont="1" applyFill="1"/>
    <xf numFmtId="165" fontId="0" fillId="0" borderId="0" xfId="0" applyNumberFormat="1"/>
    <xf numFmtId="0" fontId="6" fillId="0" borderId="0" xfId="0" applyFont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left" indent="1"/>
    </xf>
    <xf numFmtId="0" fontId="0" fillId="0" borderId="2" xfId="0" applyBorder="1"/>
    <xf numFmtId="0" fontId="0" fillId="4" borderId="2" xfId="0" applyFill="1" applyBorder="1" applyAlignment="1">
      <alignment horizontal="right"/>
    </xf>
    <xf numFmtId="0" fontId="12" fillId="5" borderId="4" xfId="0" applyFont="1" applyFill="1" applyBorder="1"/>
    <xf numFmtId="0" fontId="0" fillId="5" borderId="4" xfId="0" applyFill="1" applyBorder="1"/>
    <xf numFmtId="0" fontId="0" fillId="0" borderId="4" xfId="0" applyBorder="1"/>
    <xf numFmtId="0" fontId="0" fillId="4" borderId="5" xfId="0" applyFill="1" applyBorder="1" applyAlignment="1">
      <alignment horizontal="left" indent="1"/>
    </xf>
    <xf numFmtId="0" fontId="0" fillId="4" borderId="6" xfId="0" applyFill="1" applyBorder="1" applyAlignment="1">
      <alignment horizontal="center"/>
    </xf>
    <xf numFmtId="0" fontId="0" fillId="4" borderId="6" xfId="0" applyFill="1" applyBorder="1"/>
    <xf numFmtId="0" fontId="0" fillId="0" borderId="6" xfId="0" applyBorder="1"/>
    <xf numFmtId="0" fontId="0" fillId="4" borderId="3" xfId="0" applyFill="1" applyBorder="1" applyAlignment="1">
      <alignment horizontal="left" indent="1"/>
    </xf>
    <xf numFmtId="0" fontId="0" fillId="4" borderId="4" xfId="0" applyFill="1" applyBorder="1" applyAlignment="1">
      <alignment horizontal="center"/>
    </xf>
    <xf numFmtId="0" fontId="0" fillId="4" borderId="4" xfId="0" applyFill="1" applyBorder="1" applyAlignment="1">
      <alignment horizontal="left" indent="1"/>
    </xf>
    <xf numFmtId="0" fontId="0" fillId="0" borderId="0" xfId="0" quotePrefix="1" applyAlignment="1">
      <alignment horizontal="left"/>
    </xf>
    <xf numFmtId="0" fontId="8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165" fontId="0" fillId="0" borderId="0" xfId="0" applyNumberFormat="1" applyAlignment="1">
      <alignment vertical="top"/>
    </xf>
    <xf numFmtId="0" fontId="8" fillId="5" borderId="3" xfId="0" applyFont="1" applyFill="1" applyBorder="1"/>
    <xf numFmtId="0" fontId="4" fillId="0" borderId="2" xfId="0" applyFont="1" applyBorder="1"/>
    <xf numFmtId="0" fontId="0" fillId="4" borderId="6" xfId="0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13" fillId="5" borderId="4" xfId="0" applyFont="1" applyFill="1" applyBorder="1"/>
    <xf numFmtId="0" fontId="0" fillId="0" borderId="2" xfId="0" applyBorder="1" applyAlignment="1">
      <alignment horizontal="right"/>
    </xf>
    <xf numFmtId="0" fontId="0" fillId="4" borderId="4" xfId="0" applyFill="1" applyBorder="1"/>
    <xf numFmtId="0" fontId="2" fillId="4" borderId="4" xfId="0" applyFont="1" applyFill="1" applyBorder="1"/>
    <xf numFmtId="0" fontId="15" fillId="0" borderId="0" xfId="0" applyFont="1"/>
    <xf numFmtId="0" fontId="0" fillId="0" borderId="4" xfId="0" applyBorder="1" applyAlignment="1">
      <alignment horizontal="center"/>
    </xf>
    <xf numFmtId="0" fontId="8" fillId="5" borderId="4" xfId="0" applyFont="1" applyFill="1" applyBorder="1"/>
    <xf numFmtId="0" fontId="0" fillId="8" borderId="2" xfId="0" applyFill="1" applyBorder="1" applyAlignment="1">
      <alignment horizontal="left" indent="1"/>
    </xf>
    <xf numFmtId="0" fontId="0" fillId="5" borderId="4" xfId="0" applyFill="1" applyBorder="1" applyAlignment="1">
      <alignment horizontal="left"/>
    </xf>
    <xf numFmtId="164" fontId="0" fillId="5" borderId="4" xfId="0" applyNumberFormat="1" applyFill="1" applyBorder="1" applyAlignment="1">
      <alignment horizontal="center"/>
    </xf>
    <xf numFmtId="0" fontId="0" fillId="4" borderId="0" xfId="0" applyFill="1" applyAlignment="1">
      <alignment horizontal="left"/>
    </xf>
    <xf numFmtId="164" fontId="0" fillId="4" borderId="0" xfId="0" applyNumberFormat="1" applyFill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0" fontId="0" fillId="4" borderId="4" xfId="0" applyFill="1" applyBorder="1" applyAlignment="1">
      <alignment horizontal="left"/>
    </xf>
    <xf numFmtId="164" fontId="0" fillId="4" borderId="4" xfId="0" applyNumberForma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17" fillId="0" borderId="0" xfId="4" applyFont="1" applyAlignment="1">
      <alignment horizontal="left"/>
    </xf>
    <xf numFmtId="0" fontId="18" fillId="0" borderId="7" xfId="0" applyFont="1" applyBorder="1" applyAlignment="1">
      <alignment horizontal="center"/>
    </xf>
    <xf numFmtId="44" fontId="3" fillId="0" borderId="0" xfId="0" applyNumberFormat="1" applyFont="1" applyAlignment="1">
      <alignment horizontal="left" vertical="center" wrapText="1"/>
    </xf>
    <xf numFmtId="0" fontId="2" fillId="8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1" fillId="5" borderId="4" xfId="6" applyFill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vertical="top"/>
    </xf>
    <xf numFmtId="0" fontId="2" fillId="4" borderId="0" xfId="0" applyFont="1" applyFill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3" applyFont="1"/>
    <xf numFmtId="164" fontId="2" fillId="0" borderId="0" xfId="0" applyNumberFormat="1" applyFont="1" applyAlignment="1">
      <alignment horizontal="center"/>
    </xf>
    <xf numFmtId="0" fontId="2" fillId="0" borderId="0" xfId="3" applyFont="1" applyAlignment="1">
      <alignment horizontal="center"/>
    </xf>
    <xf numFmtId="0" fontId="2" fillId="0" borderId="0" xfId="3" applyFont="1" applyAlignment="1">
      <alignment horizontal="left"/>
    </xf>
    <xf numFmtId="0" fontId="2" fillId="0" borderId="0" xfId="5" applyFont="1"/>
    <xf numFmtId="14" fontId="2" fillId="0" borderId="0" xfId="0" applyNumberFormat="1" applyFont="1"/>
    <xf numFmtId="0" fontId="2" fillId="8" borderId="2" xfId="0" applyFont="1" applyFill="1" applyBorder="1" applyAlignment="1">
      <alignment horizontal="left" indent="1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 vertical="top" wrapText="1"/>
    </xf>
    <xf numFmtId="0" fontId="2" fillId="0" borderId="0" xfId="0" quotePrefix="1" applyFont="1"/>
    <xf numFmtId="0" fontId="2" fillId="5" borderId="4" xfId="0" applyFont="1" applyFill="1" applyBorder="1"/>
    <xf numFmtId="0" fontId="2" fillId="4" borderId="0" xfId="0" applyFont="1" applyFill="1" applyAlignment="1">
      <alignment horizontal="left" indent="1"/>
    </xf>
    <xf numFmtId="0" fontId="2" fillId="4" borderId="5" xfId="0" applyFont="1" applyFill="1" applyBorder="1" applyAlignment="1">
      <alignment horizontal="left" indent="1"/>
    </xf>
    <xf numFmtId="0" fontId="2" fillId="4" borderId="6" xfId="0" applyFont="1" applyFill="1" applyBorder="1" applyAlignment="1">
      <alignment horizontal="left" indent="1"/>
    </xf>
    <xf numFmtId="0" fontId="2" fillId="4" borderId="6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 indent="1"/>
    </xf>
    <xf numFmtId="0" fontId="2" fillId="4" borderId="4" xfId="0" applyFont="1" applyFill="1" applyBorder="1" applyAlignment="1">
      <alignment horizontal="left" indent="1"/>
    </xf>
    <xf numFmtId="0" fontId="2" fillId="4" borderId="4" xfId="0" applyFont="1" applyFill="1" applyBorder="1" applyAlignment="1">
      <alignment horizontal="center"/>
    </xf>
    <xf numFmtId="0" fontId="2" fillId="0" borderId="2" xfId="0" applyFont="1" applyBorder="1"/>
    <xf numFmtId="0" fontId="2" fillId="4" borderId="2" xfId="0" applyFont="1" applyFill="1" applyBorder="1" applyAlignment="1">
      <alignment horizontal="right"/>
    </xf>
    <xf numFmtId="164" fontId="2" fillId="0" borderId="0" xfId="0" applyNumberFormat="1" applyFont="1"/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12" fillId="4" borderId="4" xfId="0" applyFont="1" applyFill="1" applyBorder="1"/>
    <xf numFmtId="0" fontId="12" fillId="4" borderId="4" xfId="0" applyFont="1" applyFill="1" applyBorder="1" applyAlignment="1">
      <alignment horizontal="center" vertical="center"/>
    </xf>
    <xf numFmtId="0" fontId="3" fillId="0" borderId="0" xfId="0" quotePrefix="1" applyFont="1"/>
    <xf numFmtId="0" fontId="2" fillId="4" borderId="0" xfId="0" applyFont="1" applyFill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3" fillId="3" borderId="0" xfId="0" applyFont="1" applyFill="1" applyAlignment="1">
      <alignment horizontal="center" vertical="center"/>
    </xf>
    <xf numFmtId="0" fontId="12" fillId="5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2" applyFont="1" applyFill="1" applyAlignment="1">
      <alignment horizontal="left"/>
    </xf>
    <xf numFmtId="0" fontId="2" fillId="0" borderId="0" xfId="0" applyFont="1" applyAlignment="1">
      <alignment vertical="top" wrapText="1"/>
    </xf>
    <xf numFmtId="0" fontId="2" fillId="0" borderId="0" xfId="3" applyFont="1" applyAlignment="1">
      <alignment horizontal="right"/>
    </xf>
    <xf numFmtId="0" fontId="2" fillId="8" borderId="0" xfId="0" applyFont="1" applyFill="1"/>
    <xf numFmtId="164" fontId="2" fillId="4" borderId="0" xfId="0" applyNumberFormat="1" applyFont="1" applyFill="1" applyAlignment="1">
      <alignment horizontal="center"/>
    </xf>
    <xf numFmtId="0" fontId="0" fillId="0" borderId="2" xfId="0" applyBorder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0" fillId="9" borderId="2" xfId="0" applyFill="1" applyBorder="1"/>
    <xf numFmtId="0" fontId="0" fillId="9" borderId="0" xfId="0" applyFill="1" applyAlignment="1">
      <alignment horizontal="left" indent="1"/>
    </xf>
    <xf numFmtId="0" fontId="0" fillId="9" borderId="0" xfId="0" applyFill="1"/>
    <xf numFmtId="0" fontId="2" fillId="9" borderId="0" xfId="0" applyFont="1" applyFill="1"/>
    <xf numFmtId="0" fontId="0" fillId="0" borderId="0" xfId="0" applyAlignment="1">
      <alignment horizontal="left"/>
    </xf>
    <xf numFmtId="0" fontId="11" fillId="6" borderId="0" xfId="0" applyFont="1" applyFill="1" applyAlignment="1">
      <alignment horizontal="center"/>
    </xf>
  </cellXfs>
  <cellStyles count="8">
    <cellStyle name="1" xfId="1" xr:uid="{00000000-0005-0000-0000-000000000000}"/>
    <cellStyle name="Hyperlink" xfId="6" builtinId="8"/>
    <cellStyle name="Neutral" xfId="2" builtinId="28"/>
    <cellStyle name="Normal" xfId="0" builtinId="0"/>
    <cellStyle name="Normal 10 2 2 2" xfId="4" xr:uid="{00000000-0005-0000-0000-000004000000}"/>
    <cellStyle name="Normal 16" xfId="3" xr:uid="{00000000-0005-0000-0000-000005000000}"/>
    <cellStyle name="Normal 2 2" xfId="7" xr:uid="{00000000-0005-0000-0000-000006000000}"/>
    <cellStyle name="Normal_Price-Master" xfId="5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4</xdr:row>
      <xdr:rowOff>85725</xdr:rowOff>
    </xdr:from>
    <xdr:to>
      <xdr:col>4</xdr:col>
      <xdr:colOff>19050</xdr:colOff>
      <xdr:row>9</xdr:row>
      <xdr:rowOff>66675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ChangeArrowheads="1"/>
        </xdr:cNvSpPr>
      </xdr:nvSpPr>
      <xdr:spPr bwMode="auto">
        <a:xfrm>
          <a:off x="514350" y="733425"/>
          <a:ext cx="5029200" cy="790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3300" mc:Ignorable="a14" a14:legacySpreadsheetColorIndex="59">
            <a:alpha val="19000"/>
          </a:srgb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41148" rIns="45720" bIns="41148" anchor="ctr" upright="1"/>
        <a:lstStyle/>
        <a:p>
          <a:pPr algn="ctr" rtl="0">
            <a:defRPr sz="1000"/>
          </a:pPr>
          <a:r>
            <a:rPr lang="en-US" sz="2000" b="1" i="0" u="none" strike="noStrike" baseline="0">
              <a:solidFill>
                <a:srgbClr val="333300"/>
              </a:solidFill>
              <a:latin typeface="Arial"/>
              <a:cs typeface="Arial"/>
            </a:rPr>
            <a:t>KPVS,KPV cases and KP are the same.</a:t>
          </a:r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7055</xdr:colOff>
      <xdr:row>3</xdr:row>
      <xdr:rowOff>4673</xdr:rowOff>
    </xdr:from>
    <xdr:ext cx="6345263" cy="396199"/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 txBox="1">
          <a:spLocks noChangeArrowheads="1"/>
        </xdr:cNvSpPr>
      </xdr:nvSpPr>
      <xdr:spPr bwMode="auto">
        <a:xfrm>
          <a:off x="804333" y="512673"/>
          <a:ext cx="6345263" cy="39619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3300" mc:Ignorable="a14" a14:legacySpreadsheetColorIndex="59">
            <a:alpha val="34000"/>
          </a:srgbClr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36576" tIns="41148" rIns="36576" bIns="41148" anchor="ctr" upright="1">
          <a:spAutoFit/>
        </a:bodyPr>
        <a:lstStyle/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Arial"/>
              <a:cs typeface="Arial"/>
            </a:rPr>
            <a:t>KPVS hardware boms are in KP/KPV hardware bom</a:t>
          </a:r>
          <a:endParaRPr lang="en-US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468505</xdr:colOff>
      <xdr:row>3</xdr:row>
      <xdr:rowOff>29143</xdr:rowOff>
    </xdr:from>
    <xdr:ext cx="5219699" cy="427489"/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SpPr txBox="1">
          <a:spLocks noChangeArrowheads="1"/>
        </xdr:cNvSpPr>
      </xdr:nvSpPr>
      <xdr:spPr bwMode="auto">
        <a:xfrm>
          <a:off x="468505" y="532063"/>
          <a:ext cx="5219699" cy="4274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3300" mc:Ignorable="a14" a14:legacySpreadsheetColorIndex="59">
            <a:alpha val="33000"/>
          </a:srgbClr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45720" tIns="41148" rIns="45720" bIns="41148" anchor="ctr" upright="1">
          <a:spAutoFit/>
        </a:bodyPr>
        <a:lstStyle/>
        <a:p>
          <a:pPr algn="ctr" rtl="0">
            <a:defRPr sz="1000"/>
          </a:pPr>
          <a:r>
            <a:rPr lang="en-US" sz="2200" b="0" i="0" u="none" strike="noStrike" baseline="0">
              <a:solidFill>
                <a:srgbClr val="000000"/>
              </a:solidFill>
              <a:latin typeface="Arial"/>
              <a:cs typeface="Arial"/>
            </a:rPr>
            <a:t>KP &amp; KPV, KPVS impellers are the same</a:t>
          </a:r>
          <a:endParaRPr lang="en-US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268218</xdr:colOff>
      <xdr:row>3</xdr:row>
      <xdr:rowOff>127204</xdr:rowOff>
    </xdr:from>
    <xdr:ext cx="5392245" cy="427489"/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00000000-0008-0000-0700-000001100000}"/>
            </a:ext>
          </a:extLst>
        </xdr:cNvPr>
        <xdr:cNvSpPr txBox="1">
          <a:spLocks noChangeArrowheads="1"/>
        </xdr:cNvSpPr>
      </xdr:nvSpPr>
      <xdr:spPr bwMode="auto">
        <a:xfrm>
          <a:off x="268218" y="635204"/>
          <a:ext cx="5392245" cy="4274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3300" mc:Ignorable="a14" a14:legacySpreadsheetColorIndex="59">
            <a:alpha val="31000"/>
          </a:srgbClr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45720" tIns="41148" rIns="45720" bIns="41148" anchor="ctr" upright="1">
          <a:spAutoFit/>
        </a:bodyPr>
        <a:lstStyle/>
        <a:p>
          <a:pPr algn="ctr" rtl="0">
            <a:defRPr sz="1000"/>
          </a:pPr>
          <a:r>
            <a:rPr lang="en-US" sz="2200" b="0" i="0" u="none" strike="noStrike" baseline="0">
              <a:solidFill>
                <a:srgbClr val="000000"/>
              </a:solidFill>
              <a:latin typeface="Arial"/>
              <a:cs typeface="Arial"/>
            </a:rPr>
            <a:t>KP &amp; KPV, KPVS wear rings are the same</a:t>
          </a:r>
          <a:endParaRPr lang="en-US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77272</xdr:colOff>
      <xdr:row>4</xdr:row>
      <xdr:rowOff>22013</xdr:rowOff>
    </xdr:from>
    <xdr:ext cx="3496855" cy="477247"/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00000000-0008-0000-0B00-0000011C0000}"/>
            </a:ext>
          </a:extLst>
        </xdr:cNvPr>
        <xdr:cNvSpPr txBox="1">
          <a:spLocks noChangeArrowheads="1"/>
        </xdr:cNvSpPr>
      </xdr:nvSpPr>
      <xdr:spPr bwMode="auto">
        <a:xfrm>
          <a:off x="959216" y="657013"/>
          <a:ext cx="3496855" cy="47724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3300" mc:Ignorable="a14" a14:legacySpreadsheetColorIndex="59">
            <a:alpha val="27000"/>
          </a:srgbClr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45720" tIns="50292" rIns="45720" bIns="50292" anchor="ctr" upright="1">
          <a:spAutoFit/>
        </a:bodyPr>
        <a:lstStyle/>
        <a:p>
          <a:pPr algn="ctr" rtl="0">
            <a:defRPr sz="1000"/>
          </a:pPr>
          <a:r>
            <a:rPr lang="en-US" sz="2400" b="1" i="0" u="none" strike="noStrike" baseline="0">
              <a:solidFill>
                <a:srgbClr val="000000"/>
              </a:solidFill>
              <a:latin typeface="Arial"/>
              <a:cs typeface="Arial"/>
            </a:rPr>
            <a:t>KPVS HAS NO sleeves </a:t>
          </a:r>
          <a:endParaRPr lang="en-US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55337</xdr:colOff>
      <xdr:row>3</xdr:row>
      <xdr:rowOff>82781</xdr:rowOff>
    </xdr:from>
    <xdr:ext cx="4129464" cy="468013"/>
    <xdr:sp macro="" textlink="">
      <xdr:nvSpPr>
        <xdr:cNvPr id="8193" name="Text Box 1">
          <a:extLst>
            <a:ext uri="{FF2B5EF4-FFF2-40B4-BE49-F238E27FC236}">
              <a16:creationId xmlns:a16="http://schemas.microsoft.com/office/drawing/2014/main" id="{00000000-0008-0000-0F00-000001200000}"/>
            </a:ext>
          </a:extLst>
        </xdr:cNvPr>
        <xdr:cNvSpPr txBox="1">
          <a:spLocks noChangeArrowheads="1"/>
        </xdr:cNvSpPr>
      </xdr:nvSpPr>
      <xdr:spPr bwMode="auto">
        <a:xfrm>
          <a:off x="55337" y="559031"/>
          <a:ext cx="4129464" cy="4680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>
            <a:alpha val="28000"/>
          </a:srgbClr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45720" tIns="45720" rIns="45720" bIns="45720" anchor="ctr" upright="1">
          <a:spAutoFit/>
        </a:bodyPr>
        <a:lstStyle/>
        <a:p>
          <a:pPr algn="ctr" rtl="0">
            <a:defRPr sz="1000"/>
          </a:pPr>
          <a:r>
            <a:rPr lang="en-US" sz="2400" b="0" i="0" u="none" strike="noStrike" baseline="0">
              <a:solidFill>
                <a:srgbClr val="000000"/>
              </a:solidFill>
              <a:latin typeface="Arial"/>
              <a:cs typeface="Arial"/>
            </a:rPr>
            <a:t>Refer to master Couplings list</a:t>
          </a:r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file:///\\USBROSQL02\pacoexpresssuite_published_ckb_data\KPVS\KPVSstands.xm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file:///\\usbrosql02\PacoExpressSuite_Published_CKB_Data\KPVS\KPVS_Bare_pump.x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9"/>
  <sheetViews>
    <sheetView tabSelected="1" zoomScale="85" zoomScaleNormal="85" workbookViewId="0">
      <pane ySplit="13" topLeftCell="A28" activePane="bottomLeft" state="frozen"/>
      <selection pane="bottomLeft" activeCell="D34" sqref="D34"/>
      <selection activeCell="H2" sqref="H2"/>
    </sheetView>
  </sheetViews>
  <sheetFormatPr defaultRowHeight="13.15"/>
  <cols>
    <col min="3" max="3" width="18.28515625" bestFit="1" customWidth="1"/>
    <col min="4" max="4" width="84.7109375" customWidth="1"/>
    <col min="5" max="5" width="9.7109375" bestFit="1" customWidth="1"/>
    <col min="6" max="6" width="11" bestFit="1" customWidth="1"/>
    <col min="7" max="7" width="10.5703125" bestFit="1" customWidth="1"/>
  </cols>
  <sheetData>
    <row r="1" spans="1:8">
      <c r="A1" s="1" t="s">
        <v>0</v>
      </c>
      <c r="B1" s="1"/>
      <c r="C1" s="1"/>
      <c r="E1" s="73" t="s">
        <v>1</v>
      </c>
      <c r="F1" s="73"/>
      <c r="G1" s="73"/>
      <c r="H1" s="12" t="s">
        <v>2</v>
      </c>
    </row>
    <row r="2" spans="1:8">
      <c r="A2" t="s">
        <v>3</v>
      </c>
      <c r="E2" s="73" t="s">
        <v>4</v>
      </c>
      <c r="F2" s="73" t="s">
        <v>5</v>
      </c>
      <c r="G2" s="73" t="s">
        <v>6</v>
      </c>
    </row>
    <row r="3" spans="1:8">
      <c r="A3" t="s">
        <v>7</v>
      </c>
      <c r="E3" s="73" t="s">
        <v>8</v>
      </c>
    </row>
    <row r="4" spans="1:8">
      <c r="A4" t="s">
        <v>9</v>
      </c>
      <c r="E4" s="73" t="s">
        <v>10</v>
      </c>
    </row>
    <row r="5" spans="1:8">
      <c r="A5" s="147" t="s">
        <v>11</v>
      </c>
      <c r="B5" s="147"/>
      <c r="C5" s="147"/>
      <c r="D5" s="147"/>
      <c r="E5" s="73" t="s">
        <v>12</v>
      </c>
      <c r="G5" s="73"/>
    </row>
    <row r="6" spans="1:8">
      <c r="B6" s="3"/>
      <c r="C6" s="3"/>
      <c r="D6" s="3"/>
      <c r="E6" s="73" t="s">
        <v>13</v>
      </c>
      <c r="G6" s="73"/>
      <c r="H6" s="3"/>
    </row>
    <row r="7" spans="1:8">
      <c r="A7" t="s">
        <v>14</v>
      </c>
      <c r="E7" s="73" t="s">
        <v>15</v>
      </c>
      <c r="G7" s="73"/>
    </row>
    <row r="8" spans="1:8">
      <c r="A8" t="s">
        <v>16</v>
      </c>
      <c r="B8" s="17"/>
      <c r="C8" s="17"/>
      <c r="D8" s="17"/>
      <c r="E8" s="73"/>
      <c r="F8" s="73" t="s">
        <v>17</v>
      </c>
      <c r="G8" s="73"/>
      <c r="H8" t="s">
        <v>18</v>
      </c>
    </row>
    <row r="9" spans="1:8">
      <c r="E9" s="73"/>
      <c r="F9" s="73" t="s">
        <v>19</v>
      </c>
      <c r="G9" s="73"/>
      <c r="H9" s="12" t="s">
        <v>20</v>
      </c>
    </row>
    <row r="10" spans="1:8">
      <c r="F10" s="73" t="s">
        <v>21</v>
      </c>
      <c r="H10" s="12" t="s">
        <v>22</v>
      </c>
    </row>
    <row r="11" spans="1:8">
      <c r="A11" s="5" t="s">
        <v>23</v>
      </c>
      <c r="F11" s="73" t="s">
        <v>24</v>
      </c>
      <c r="H11" t="s">
        <v>25</v>
      </c>
    </row>
    <row r="12" spans="1:8">
      <c r="F12" s="73" t="s">
        <v>26</v>
      </c>
      <c r="H12" t="s">
        <v>27</v>
      </c>
    </row>
    <row r="13" spans="1:8">
      <c r="A13" s="5" t="s">
        <v>28</v>
      </c>
      <c r="B13" s="5" t="s">
        <v>29</v>
      </c>
      <c r="C13" s="5" t="s">
        <v>30</v>
      </c>
      <c r="D13" s="5" t="s">
        <v>31</v>
      </c>
      <c r="F13" s="73" t="s">
        <v>32</v>
      </c>
      <c r="H13" t="s">
        <v>33</v>
      </c>
    </row>
    <row r="14" spans="1:8">
      <c r="A14">
        <v>2</v>
      </c>
      <c r="B14" t="s">
        <v>34</v>
      </c>
      <c r="C14" s="31">
        <v>42656</v>
      </c>
      <c r="D14" t="s">
        <v>35</v>
      </c>
      <c r="G14" s="73" t="s">
        <v>36</v>
      </c>
    </row>
    <row r="15" spans="1:8">
      <c r="A15">
        <v>3</v>
      </c>
      <c r="B15" t="s">
        <v>37</v>
      </c>
      <c r="C15" s="31">
        <v>42716</v>
      </c>
      <c r="D15" t="s">
        <v>38</v>
      </c>
      <c r="G15" s="73" t="s">
        <v>39</v>
      </c>
    </row>
    <row r="16" spans="1:8">
      <c r="A16">
        <v>5</v>
      </c>
      <c r="B16" t="s">
        <v>34</v>
      </c>
      <c r="C16" s="31">
        <v>42738</v>
      </c>
      <c r="D16" t="s">
        <v>40</v>
      </c>
    </row>
    <row r="17" spans="1:4" ht="26.45">
      <c r="B17" s="12" t="s">
        <v>41</v>
      </c>
      <c r="C17" s="31">
        <v>42740</v>
      </c>
      <c r="D17" s="78" t="s">
        <v>42</v>
      </c>
    </row>
    <row r="18" spans="1:4" ht="39.6">
      <c r="B18" s="12" t="s">
        <v>43</v>
      </c>
      <c r="C18" s="31">
        <v>42775</v>
      </c>
      <c r="D18" s="104" t="s">
        <v>44</v>
      </c>
    </row>
    <row r="19" spans="1:4">
      <c r="B19" s="12" t="s">
        <v>45</v>
      </c>
      <c r="C19" s="31">
        <v>42790</v>
      </c>
      <c r="D19" t="s">
        <v>46</v>
      </c>
    </row>
    <row r="20" spans="1:4">
      <c r="B20" s="12" t="s">
        <v>47</v>
      </c>
      <c r="C20" s="31">
        <v>43140</v>
      </c>
      <c r="D20" t="s">
        <v>48</v>
      </c>
    </row>
    <row r="21" spans="1:4">
      <c r="B21" s="12" t="s">
        <v>43</v>
      </c>
      <c r="C21" s="31">
        <v>43318</v>
      </c>
      <c r="D21" s="12" t="s">
        <v>49</v>
      </c>
    </row>
    <row r="22" spans="1:4" ht="40.9" customHeight="1">
      <c r="B22" s="12" t="s">
        <v>43</v>
      </c>
      <c r="C22" s="31">
        <v>43320</v>
      </c>
      <c r="D22" s="78" t="s">
        <v>50</v>
      </c>
    </row>
    <row r="23" spans="1:4">
      <c r="A23" s="50"/>
      <c r="B23" s="79" t="s">
        <v>51</v>
      </c>
      <c r="C23" s="51">
        <v>43336</v>
      </c>
      <c r="D23" s="136" t="s">
        <v>52</v>
      </c>
    </row>
    <row r="24" spans="1:4">
      <c r="B24" s="12" t="s">
        <v>53</v>
      </c>
      <c r="C24" s="31">
        <v>43787</v>
      </c>
      <c r="D24" s="12" t="s">
        <v>54</v>
      </c>
    </row>
    <row r="25" spans="1:4" ht="158.44999999999999">
      <c r="B25" s="12" t="s">
        <v>55</v>
      </c>
      <c r="C25" s="31">
        <v>43893</v>
      </c>
      <c r="D25" s="78" t="s">
        <v>56</v>
      </c>
    </row>
    <row r="26" spans="1:4">
      <c r="B26" s="12" t="s">
        <v>57</v>
      </c>
      <c r="C26" s="31">
        <v>43977</v>
      </c>
      <c r="D26" s="12" t="s">
        <v>58</v>
      </c>
    </row>
    <row r="27" spans="1:4" ht="54.6" customHeight="1">
      <c r="B27" s="12" t="s">
        <v>59</v>
      </c>
      <c r="C27" s="31">
        <v>43987</v>
      </c>
      <c r="D27" s="78" t="s">
        <v>60</v>
      </c>
    </row>
    <row r="28" spans="1:4" ht="52.9">
      <c r="B28" s="12" t="s">
        <v>55</v>
      </c>
      <c r="C28" s="51">
        <v>44008</v>
      </c>
      <c r="D28" s="104" t="s">
        <v>61</v>
      </c>
    </row>
    <row r="29" spans="1:4" ht="52.9">
      <c r="B29" s="12" t="s">
        <v>59</v>
      </c>
      <c r="C29" s="31">
        <v>44025</v>
      </c>
      <c r="D29" s="78" t="s">
        <v>62</v>
      </c>
    </row>
    <row r="30" spans="1:4" ht="27" customHeight="1">
      <c r="B30" s="12" t="s">
        <v>59</v>
      </c>
      <c r="C30" s="31">
        <v>44043</v>
      </c>
      <c r="D30" s="78" t="s">
        <v>63</v>
      </c>
    </row>
    <row r="31" spans="1:4" ht="26.45">
      <c r="B31" s="12" t="s">
        <v>59</v>
      </c>
      <c r="C31" s="31">
        <v>44110</v>
      </c>
      <c r="D31" s="78" t="s">
        <v>64</v>
      </c>
    </row>
    <row r="32" spans="1:4" ht="65.45" customHeight="1">
      <c r="B32" s="12" t="s">
        <v>59</v>
      </c>
      <c r="C32" s="31">
        <v>44182</v>
      </c>
      <c r="D32" s="78" t="s">
        <v>65</v>
      </c>
    </row>
    <row r="33" spans="2:4">
      <c r="B33" s="12" t="s">
        <v>59</v>
      </c>
      <c r="C33" s="31">
        <v>44656</v>
      </c>
      <c r="D33" t="s">
        <v>66</v>
      </c>
    </row>
    <row r="34" spans="2:4">
      <c r="B34" s="12" t="s">
        <v>59</v>
      </c>
      <c r="C34" s="31">
        <v>44739</v>
      </c>
      <c r="D34" s="12" t="s">
        <v>67</v>
      </c>
    </row>
    <row r="35" spans="2:4">
      <c r="C35" s="31"/>
    </row>
    <row r="36" spans="2:4">
      <c r="C36" s="31"/>
    </row>
    <row r="37" spans="2:4">
      <c r="C37" s="31"/>
    </row>
    <row r="38" spans="2:4">
      <c r="C38" s="31"/>
    </row>
    <row r="39" spans="2:4">
      <c r="C39" s="31"/>
    </row>
    <row r="40" spans="2:4">
      <c r="C40" s="31"/>
    </row>
    <row r="41" spans="2:4">
      <c r="C41" s="31"/>
    </row>
    <row r="42" spans="2:4">
      <c r="C42" s="31"/>
    </row>
    <row r="43" spans="2:4">
      <c r="C43" s="31"/>
    </row>
    <row r="44" spans="2:4">
      <c r="C44" s="31"/>
    </row>
    <row r="45" spans="2:4">
      <c r="C45" s="31"/>
    </row>
    <row r="46" spans="2:4">
      <c r="C46" s="31"/>
    </row>
    <row r="47" spans="2:4">
      <c r="C47" s="31"/>
    </row>
    <row r="48" spans="2:4">
      <c r="C48" s="31"/>
    </row>
    <row r="49" spans="1:3">
      <c r="C49" s="31"/>
    </row>
    <row r="50" spans="1:3">
      <c r="C50" s="31"/>
    </row>
    <row r="51" spans="1:3">
      <c r="C51" s="31"/>
    </row>
    <row r="52" spans="1:3">
      <c r="C52" s="31"/>
    </row>
    <row r="53" spans="1:3">
      <c r="A53" s="19"/>
      <c r="C53" s="31"/>
    </row>
    <row r="54" spans="1:3">
      <c r="C54" s="31"/>
    </row>
    <row r="55" spans="1:3">
      <c r="C55" s="31"/>
    </row>
    <row r="56" spans="1:3">
      <c r="C56" s="31"/>
    </row>
    <row r="57" spans="1:3">
      <c r="C57" s="31"/>
    </row>
    <row r="58" spans="1:3">
      <c r="C58" s="31"/>
    </row>
    <row r="59" spans="1:3">
      <c r="C59" s="31"/>
    </row>
    <row r="60" spans="1:3">
      <c r="C60" s="31"/>
    </row>
    <row r="61" spans="1:3">
      <c r="C61" s="31"/>
    </row>
    <row r="62" spans="1:3">
      <c r="C62" s="31"/>
    </row>
    <row r="63" spans="1:3">
      <c r="C63" s="31"/>
    </row>
    <row r="64" spans="1:3">
      <c r="C64" s="31"/>
    </row>
    <row r="65" spans="1:3">
      <c r="C65" s="31"/>
    </row>
    <row r="66" spans="1:3">
      <c r="C66" s="31"/>
    </row>
    <row r="67" spans="1:3">
      <c r="C67" s="31"/>
    </row>
    <row r="68" spans="1:3">
      <c r="C68" s="31"/>
    </row>
    <row r="69" spans="1:3">
      <c r="C69" s="31"/>
    </row>
    <row r="70" spans="1:3">
      <c r="C70" s="31"/>
    </row>
    <row r="71" spans="1:3">
      <c r="C71" s="31"/>
    </row>
    <row r="72" spans="1:3">
      <c r="C72" s="31"/>
    </row>
    <row r="73" spans="1:3">
      <c r="A73" s="19"/>
      <c r="C73" s="31"/>
    </row>
    <row r="74" spans="1:3">
      <c r="A74" s="19"/>
      <c r="C74" s="31"/>
    </row>
    <row r="75" spans="1:3">
      <c r="C75" s="31"/>
    </row>
    <row r="76" spans="1:3">
      <c r="A76" s="19"/>
      <c r="C76" s="31"/>
    </row>
    <row r="77" spans="1:3">
      <c r="A77" s="19"/>
      <c r="C77" s="31"/>
    </row>
    <row r="78" spans="1:3">
      <c r="C78" s="31"/>
    </row>
    <row r="79" spans="1:3">
      <c r="A79" s="19"/>
      <c r="C79" s="22"/>
    </row>
    <row r="80" spans="1:3">
      <c r="A80" s="19"/>
      <c r="C80" s="22"/>
    </row>
    <row r="81" spans="1:4">
      <c r="C81" s="22"/>
    </row>
    <row r="82" spans="1:4">
      <c r="C82" s="22"/>
    </row>
    <row r="83" spans="1:4">
      <c r="A83" s="19"/>
      <c r="C83" s="22"/>
    </row>
    <row r="84" spans="1:4">
      <c r="C84" s="22"/>
    </row>
    <row r="85" spans="1:4">
      <c r="C85" s="22"/>
    </row>
    <row r="86" spans="1:4">
      <c r="C86" s="22"/>
    </row>
    <row r="87" spans="1:4">
      <c r="C87" s="22"/>
    </row>
    <row r="88" spans="1:4">
      <c r="C88" s="22"/>
      <c r="D88" s="12"/>
    </row>
    <row r="89" spans="1:4">
      <c r="C89" s="22"/>
    </row>
    <row r="90" spans="1:4">
      <c r="C90" s="22"/>
    </row>
    <row r="91" spans="1:4">
      <c r="C91" s="22"/>
    </row>
    <row r="92" spans="1:4">
      <c r="C92" s="22"/>
    </row>
    <row r="93" spans="1:4">
      <c r="C93" s="22"/>
      <c r="D93" s="12"/>
    </row>
    <row r="94" spans="1:4">
      <c r="C94" s="22"/>
      <c r="D94" s="12"/>
    </row>
    <row r="95" spans="1:4">
      <c r="C95" s="22"/>
      <c r="D95" s="12"/>
    </row>
    <row r="96" spans="1:4">
      <c r="C96" s="22"/>
      <c r="D96" s="12"/>
    </row>
    <row r="97" spans="3:4">
      <c r="C97" s="22"/>
    </row>
    <row r="98" spans="3:4">
      <c r="C98" s="22"/>
      <c r="D98" s="12"/>
    </row>
    <row r="99" spans="3:4">
      <c r="C99" s="22"/>
      <c r="D99" s="12"/>
    </row>
  </sheetData>
  <mergeCells count="1">
    <mergeCell ref="A5:D5"/>
  </mergeCells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H26"/>
  <sheetViews>
    <sheetView workbookViewId="0">
      <selection activeCell="D30" sqref="A1:AF794"/>
    </sheetView>
  </sheetViews>
  <sheetFormatPr defaultRowHeight="13.15"/>
  <cols>
    <col min="1" max="1" width="11.5703125" bestFit="1" customWidth="1"/>
    <col min="2" max="2" width="9.7109375" bestFit="1" customWidth="1"/>
    <col min="3" max="3" width="33" bestFit="1" customWidth="1"/>
    <col min="4" max="4" width="5.5703125" bestFit="1" customWidth="1"/>
    <col min="5" max="5" width="30.85546875" bestFit="1" customWidth="1"/>
    <col min="6" max="6" width="5.5703125" bestFit="1" customWidth="1"/>
    <col min="7" max="7" width="27.85546875" bestFit="1" customWidth="1"/>
    <col min="8" max="8" width="9" bestFit="1" customWidth="1"/>
    <col min="9" max="9" width="29" bestFit="1" customWidth="1"/>
    <col min="10" max="10" width="5.5703125" bestFit="1" customWidth="1"/>
    <col min="11" max="11" width="26.28515625" bestFit="1" customWidth="1"/>
    <col min="12" max="12" width="5.5703125" bestFit="1" customWidth="1"/>
    <col min="13" max="13" width="28.42578125" bestFit="1" customWidth="1"/>
    <col min="14" max="14" width="5.5703125" bestFit="1" customWidth="1"/>
    <col min="15" max="15" width="27.85546875" bestFit="1" customWidth="1"/>
    <col min="16" max="16" width="5.5703125" bestFit="1" customWidth="1"/>
    <col min="17" max="17" width="27.42578125" bestFit="1" customWidth="1"/>
    <col min="18" max="18" width="5.5703125" bestFit="1" customWidth="1"/>
    <col min="19" max="19" width="27.42578125" bestFit="1" customWidth="1"/>
    <col min="20" max="20" width="5.5703125" bestFit="1" customWidth="1"/>
    <col min="21" max="21" width="26.85546875" bestFit="1" customWidth="1"/>
    <col min="22" max="22" width="5.5703125" bestFit="1" customWidth="1"/>
    <col min="23" max="23" width="21.42578125" bestFit="1" customWidth="1"/>
    <col min="24" max="24" width="5.5703125" bestFit="1" customWidth="1"/>
    <col min="25" max="25" width="27.85546875" bestFit="1" customWidth="1"/>
    <col min="26" max="26" width="5.5703125" bestFit="1" customWidth="1"/>
    <col min="27" max="27" width="29" bestFit="1" customWidth="1"/>
    <col min="28" max="28" width="5.5703125" bestFit="1" customWidth="1"/>
    <col min="29" max="29" width="26.28515625" bestFit="1" customWidth="1"/>
    <col min="30" max="30" width="5.5703125" bestFit="1" customWidth="1"/>
    <col min="31" max="31" width="28.42578125" bestFit="1" customWidth="1"/>
    <col min="32" max="32" width="5.5703125" bestFit="1" customWidth="1"/>
    <col min="33" max="33" width="27.85546875" bestFit="1" customWidth="1"/>
    <col min="34" max="34" width="5.5703125" bestFit="1" customWidth="1"/>
    <col min="35" max="35" width="27.42578125" bestFit="1" customWidth="1"/>
    <col min="36" max="36" width="5.5703125" bestFit="1" customWidth="1"/>
    <col min="37" max="37" width="27.42578125" bestFit="1" customWidth="1"/>
    <col min="38" max="38" width="5.5703125" bestFit="1" customWidth="1"/>
    <col min="39" max="39" width="26.85546875" bestFit="1" customWidth="1"/>
    <col min="40" max="40" width="5.5703125" bestFit="1" customWidth="1"/>
    <col min="41" max="41" width="19" bestFit="1" customWidth="1"/>
    <col min="42" max="42" width="5.5703125" bestFit="1" customWidth="1"/>
    <col min="43" max="43" width="27.85546875" bestFit="1" customWidth="1"/>
    <col min="44" max="44" width="5.5703125" bestFit="1" customWidth="1"/>
    <col min="45" max="45" width="29" bestFit="1" customWidth="1"/>
    <col min="46" max="46" width="5.5703125" bestFit="1" customWidth="1"/>
    <col min="47" max="47" width="26.28515625" bestFit="1" customWidth="1"/>
    <col min="48" max="48" width="5.5703125" bestFit="1" customWidth="1"/>
    <col min="49" max="49" width="28.42578125" bestFit="1" customWidth="1"/>
    <col min="50" max="50" width="5.5703125" bestFit="1" customWidth="1"/>
    <col min="51" max="51" width="27.85546875" bestFit="1" customWidth="1"/>
    <col min="52" max="52" width="5.5703125" bestFit="1" customWidth="1"/>
    <col min="53" max="53" width="27.42578125" bestFit="1" customWidth="1"/>
    <col min="54" max="54" width="5.5703125" bestFit="1" customWidth="1"/>
    <col min="55" max="55" width="27.42578125" bestFit="1" customWidth="1"/>
    <col min="56" max="56" width="5.5703125" bestFit="1" customWidth="1"/>
    <col min="57" max="57" width="26.85546875" bestFit="1" customWidth="1"/>
    <col min="58" max="58" width="9" bestFit="1" customWidth="1"/>
    <col min="59" max="59" width="20.28515625" bestFit="1" customWidth="1"/>
    <col min="60" max="60" width="5.5703125" bestFit="1" customWidth="1"/>
    <col min="61" max="61" width="7" bestFit="1" customWidth="1"/>
    <col min="62" max="62" width="5.5703125" customWidth="1"/>
    <col min="63" max="63" width="7.140625" customWidth="1"/>
    <col min="64" max="64" width="5.5703125" customWidth="1"/>
    <col min="65" max="65" width="7.140625" customWidth="1"/>
    <col min="66" max="66" width="5.5703125" customWidth="1"/>
  </cols>
  <sheetData>
    <row r="1" spans="1:60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60" ht="24.6">
      <c r="A2" s="4"/>
      <c r="B2" s="148" t="s">
        <v>506</v>
      </c>
      <c r="C2" s="148"/>
      <c r="D2" s="148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60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>
      <c r="A4" s="76"/>
      <c r="B4" s="84"/>
      <c r="C4" s="2"/>
      <c r="D4" s="2"/>
      <c r="E4" s="2"/>
      <c r="F4" s="2"/>
      <c r="G4" s="2"/>
      <c r="I4" s="2"/>
      <c r="K4" s="2"/>
      <c r="M4" s="2"/>
      <c r="O4" s="2"/>
      <c r="Q4" s="2"/>
      <c r="S4" s="2"/>
      <c r="U4" s="2"/>
      <c r="W4" s="2"/>
      <c r="X4" s="2"/>
      <c r="Y4" s="2"/>
      <c r="AA4" s="2"/>
      <c r="AC4" s="2"/>
      <c r="AE4" s="2"/>
      <c r="AG4" s="2"/>
      <c r="AI4" s="2"/>
      <c r="AK4" s="2"/>
      <c r="AM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60">
      <c r="A5" s="76"/>
      <c r="B5" s="8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S5" s="2"/>
      <c r="AU5" s="2"/>
      <c r="AW5" s="2"/>
      <c r="AY5" s="2"/>
      <c r="BA5" s="2"/>
      <c r="BC5" s="2"/>
      <c r="BE5" s="2"/>
      <c r="BG5" s="2"/>
    </row>
    <row r="6" spans="1:60">
      <c r="A6" s="76"/>
      <c r="B6" s="84"/>
      <c r="C6" s="2"/>
      <c r="D6" s="2"/>
      <c r="E6" s="2"/>
      <c r="F6" s="2"/>
      <c r="G6" s="2"/>
      <c r="I6" s="2"/>
      <c r="K6" s="2"/>
      <c r="M6" s="2"/>
      <c r="O6" s="2"/>
      <c r="Q6" s="2"/>
      <c r="S6" s="2"/>
      <c r="U6" s="2"/>
      <c r="W6" s="2"/>
      <c r="X6" s="2"/>
      <c r="Y6" s="2"/>
      <c r="AA6" s="2"/>
      <c r="AC6" s="2"/>
      <c r="AE6" s="2"/>
      <c r="AG6" s="2"/>
      <c r="AI6" s="2"/>
      <c r="AK6" s="2"/>
      <c r="AM6" s="2"/>
      <c r="AO6" s="2"/>
      <c r="AP6" s="2"/>
      <c r="AQ6" s="2"/>
      <c r="AS6" s="2"/>
      <c r="AU6" s="2"/>
      <c r="AW6" s="2"/>
      <c r="AY6" s="2"/>
      <c r="BA6" s="2"/>
      <c r="BC6" s="2"/>
      <c r="BE6" s="2"/>
      <c r="BG6" s="2"/>
    </row>
    <row r="7" spans="1:60">
      <c r="A7" s="76"/>
      <c r="B7" s="84"/>
      <c r="C7" s="2"/>
      <c r="D7" s="2"/>
      <c r="E7" s="2"/>
      <c r="F7" s="2"/>
      <c r="G7" s="2"/>
      <c r="I7" s="2"/>
      <c r="K7" s="2"/>
      <c r="M7" s="2"/>
      <c r="O7" s="2"/>
      <c r="Q7" s="2"/>
      <c r="S7" s="2"/>
      <c r="U7" s="2"/>
      <c r="W7" s="2"/>
      <c r="X7" s="2"/>
      <c r="Y7" s="2"/>
      <c r="AA7" s="2"/>
      <c r="AC7" s="2"/>
      <c r="AE7" s="2"/>
      <c r="AG7" s="2"/>
      <c r="AI7" s="2"/>
      <c r="AK7" s="2"/>
      <c r="AM7" s="2"/>
      <c r="AO7" s="2"/>
      <c r="AP7" s="2"/>
      <c r="AQ7" s="2"/>
      <c r="AS7" s="2"/>
      <c r="AU7" s="2"/>
      <c r="AW7" s="2"/>
      <c r="AY7" s="2"/>
      <c r="BA7" s="2"/>
      <c r="BC7" s="2"/>
      <c r="BE7" s="2"/>
      <c r="BG7" s="2"/>
      <c r="BH7" s="16"/>
    </row>
    <row r="8" spans="1:60">
      <c r="A8" s="76"/>
      <c r="B8" s="84"/>
      <c r="C8" s="2"/>
      <c r="D8" s="2"/>
      <c r="E8" s="2"/>
      <c r="F8" s="2"/>
      <c r="G8" s="2"/>
      <c r="I8" s="2"/>
      <c r="K8" s="2"/>
      <c r="M8" s="2"/>
      <c r="O8" s="2"/>
      <c r="Q8" s="2"/>
      <c r="S8" s="2"/>
      <c r="U8" s="2"/>
      <c r="W8" s="2"/>
      <c r="X8" s="2"/>
      <c r="Y8" s="2"/>
      <c r="AA8" s="2"/>
      <c r="AC8" s="2"/>
      <c r="AE8" s="2"/>
      <c r="AG8" s="2"/>
      <c r="AI8" s="2"/>
      <c r="AK8" s="2"/>
      <c r="AM8" s="2"/>
      <c r="AO8" s="2"/>
      <c r="AP8" s="2"/>
      <c r="AQ8" s="2"/>
      <c r="AS8" s="2"/>
      <c r="AU8" s="2"/>
      <c r="AW8" s="2"/>
      <c r="AY8" s="2"/>
      <c r="BA8" s="2"/>
      <c r="BC8" s="2"/>
      <c r="BE8" s="2"/>
      <c r="BG8" s="2"/>
    </row>
    <row r="9" spans="1:60">
      <c r="A9" s="76"/>
      <c r="B9" s="84"/>
      <c r="C9" s="2"/>
      <c r="D9" s="2"/>
      <c r="E9" s="2"/>
      <c r="F9" s="2"/>
      <c r="G9" s="2"/>
      <c r="I9" s="2"/>
      <c r="K9" s="2"/>
      <c r="M9" s="2"/>
      <c r="O9" s="2"/>
      <c r="Q9" s="2"/>
      <c r="S9" s="2"/>
      <c r="U9" s="2"/>
      <c r="W9" s="2"/>
      <c r="X9" s="2"/>
      <c r="Y9" s="2"/>
      <c r="AA9" s="2"/>
      <c r="AC9" s="2"/>
      <c r="AE9" s="2"/>
      <c r="AG9" s="2"/>
      <c r="AI9" s="2"/>
      <c r="AK9" s="2"/>
      <c r="AM9" s="2"/>
      <c r="AO9" s="2"/>
      <c r="AP9" s="2"/>
      <c r="AQ9" s="2"/>
      <c r="AS9" s="2"/>
      <c r="AU9" s="2"/>
      <c r="AW9" s="2"/>
      <c r="AY9" s="2"/>
      <c r="BA9" s="2"/>
      <c r="BC9" s="2"/>
      <c r="BE9" s="2"/>
      <c r="BG9" s="2"/>
    </row>
    <row r="10" spans="1:60">
      <c r="A10" s="76"/>
      <c r="B10" s="84"/>
      <c r="C10" s="2"/>
      <c r="D10" s="2"/>
      <c r="E10" s="2"/>
      <c r="F10" s="2"/>
      <c r="G10" s="2"/>
      <c r="I10" s="2"/>
      <c r="K10" s="2"/>
      <c r="M10" s="2"/>
      <c r="O10" s="2"/>
      <c r="Q10" s="2"/>
      <c r="S10" s="2"/>
      <c r="U10" s="2"/>
      <c r="W10" s="2"/>
      <c r="X10" s="2"/>
      <c r="Y10" s="2"/>
      <c r="AA10" s="2"/>
      <c r="AC10" s="2"/>
      <c r="AE10" s="2"/>
      <c r="AG10" s="2"/>
      <c r="AI10" s="2"/>
      <c r="AK10" s="2"/>
      <c r="AM10" s="2"/>
      <c r="AO10" s="2"/>
      <c r="AP10" s="2"/>
      <c r="AQ10" s="2"/>
      <c r="AS10" s="2"/>
      <c r="AU10" s="2"/>
      <c r="AW10" s="2"/>
      <c r="AY10" s="2"/>
      <c r="BA10" s="2"/>
      <c r="BC10" s="2"/>
      <c r="BE10" s="2"/>
      <c r="BG10" s="2"/>
    </row>
    <row r="11" spans="1:60">
      <c r="A11" s="76"/>
      <c r="B11" s="8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AA11" s="2"/>
      <c r="AC11" s="2"/>
      <c r="AE11" s="2"/>
      <c r="AG11" s="2"/>
      <c r="AI11" s="2"/>
      <c r="AK11" s="2"/>
      <c r="AM11" s="2"/>
      <c r="AO11" s="2"/>
      <c r="AP11" s="2"/>
      <c r="AQ11" s="2"/>
      <c r="AS11" s="2"/>
      <c r="AU11" s="2"/>
      <c r="AW11" s="2"/>
      <c r="AY11" s="2"/>
      <c r="BA11" s="2"/>
      <c r="BC11" s="2"/>
      <c r="BE11" s="2"/>
      <c r="BG11" s="2"/>
    </row>
    <row r="12" spans="1:60">
      <c r="A12" s="76"/>
      <c r="B12" s="8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AA12" s="2"/>
      <c r="AC12" s="2"/>
      <c r="AE12" s="2"/>
      <c r="AG12" s="2"/>
      <c r="AI12" s="2"/>
      <c r="AK12" s="2"/>
      <c r="AM12" s="2"/>
      <c r="AO12" s="2"/>
      <c r="AP12" s="2"/>
      <c r="AQ12" s="2"/>
      <c r="AS12" s="2"/>
      <c r="AU12" s="2"/>
      <c r="AW12" s="2"/>
      <c r="AY12" s="2"/>
      <c r="BA12" s="2"/>
      <c r="BC12" s="2"/>
      <c r="BE12" s="2"/>
      <c r="BG12" s="2"/>
    </row>
    <row r="13" spans="1:60">
      <c r="A13" s="76"/>
      <c r="B13" s="84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AA13" s="2"/>
      <c r="AC13" s="2"/>
      <c r="AE13" s="2"/>
      <c r="AG13" s="2"/>
      <c r="AI13" s="2"/>
      <c r="AK13" s="2"/>
      <c r="AM13" s="2"/>
      <c r="AO13" s="2"/>
      <c r="AP13" s="2"/>
      <c r="AQ13" s="2"/>
      <c r="AS13" s="2"/>
      <c r="AU13" s="2"/>
      <c r="AW13" s="2"/>
      <c r="AY13" s="2"/>
      <c r="BA13" s="2"/>
      <c r="BC13" s="2"/>
      <c r="BE13" s="2"/>
      <c r="BG13" s="2"/>
    </row>
    <row r="14" spans="1:60">
      <c r="A14" s="16"/>
      <c r="B14" s="16"/>
      <c r="AR14" s="2"/>
    </row>
    <row r="16" spans="1:60">
      <c r="A16" s="12"/>
      <c r="B16" s="12"/>
      <c r="C16" s="12"/>
    </row>
    <row r="17" spans="1:42">
      <c r="B17" s="90"/>
    </row>
    <row r="18" spans="1:42">
      <c r="A18" s="16"/>
      <c r="B18" s="90"/>
    </row>
    <row r="19" spans="1:42">
      <c r="B19" s="90"/>
    </row>
    <row r="20" spans="1:42">
      <c r="A20" s="16"/>
      <c r="B20" s="90"/>
      <c r="Y20" s="11"/>
      <c r="Z20" s="11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42">
      <c r="A21" s="16"/>
      <c r="B21" s="16"/>
      <c r="C21" s="16"/>
      <c r="D21" s="16"/>
      <c r="E21" s="16"/>
      <c r="F21" s="16"/>
      <c r="G21" s="16"/>
      <c r="H21" s="16"/>
    </row>
    <row r="22" spans="1:42">
      <c r="A22" s="16"/>
      <c r="B22" s="90"/>
    </row>
    <row r="23" spans="1:42">
      <c r="B23" s="90"/>
    </row>
    <row r="24" spans="1:42">
      <c r="B24" s="90"/>
    </row>
    <row r="25" spans="1:42">
      <c r="B25" s="90"/>
    </row>
    <row r="26" spans="1:42">
      <c r="B26" s="90"/>
    </row>
  </sheetData>
  <mergeCells count="1">
    <mergeCell ref="B2:D2"/>
  </mergeCells>
  <phoneticPr fontId="9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BH117"/>
  <sheetViews>
    <sheetView zoomScale="108" zoomScaleNormal="108" workbookViewId="0">
      <selection activeCell="D30" sqref="A1:AF794"/>
    </sheetView>
  </sheetViews>
  <sheetFormatPr defaultColWidth="9.140625" defaultRowHeight="13.15"/>
  <cols>
    <col min="1" max="1" width="13.28515625" style="12" bestFit="1" customWidth="1"/>
    <col min="2" max="2" width="4" style="12" bestFit="1" customWidth="1"/>
    <col min="3" max="3" width="7.5703125" style="12" bestFit="1" customWidth="1"/>
    <col min="4" max="4" width="9.28515625" style="12" bestFit="1" customWidth="1"/>
    <col min="5" max="5" width="30.28515625" style="12" bestFit="1" customWidth="1"/>
    <col min="6" max="7" width="11.5703125" style="12" bestFit="1" customWidth="1"/>
    <col min="8" max="8" width="30.5703125" style="12" bestFit="1" customWidth="1"/>
    <col min="9" max="9" width="12.140625" style="12" customWidth="1"/>
    <col min="10" max="10" width="11.5703125" style="12" bestFit="1" customWidth="1"/>
    <col min="11" max="11" width="30.5703125" style="12" bestFit="1" customWidth="1"/>
    <col min="12" max="12" width="11.5703125" style="12" bestFit="1" customWidth="1"/>
    <col min="13" max="13" width="10.7109375" style="12" bestFit="1" customWidth="1"/>
    <col min="14" max="14" width="14.28515625" style="12" bestFit="1" customWidth="1"/>
    <col min="15" max="15" width="30.5703125" style="12" bestFit="1" customWidth="1"/>
    <col min="16" max="19" width="14.28515625" style="12" bestFit="1" customWidth="1"/>
    <col min="20" max="20" width="10.7109375" style="12" bestFit="1" customWidth="1"/>
    <col min="21" max="21" width="14.28515625" style="12" bestFit="1" customWidth="1"/>
    <col min="22" max="22" width="12.28515625" style="12" bestFit="1" customWidth="1"/>
    <col min="23" max="16384" width="9.140625" style="12"/>
  </cols>
  <sheetData>
    <row r="1" spans="1:60">
      <c r="A1" s="4"/>
      <c r="B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60"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60"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</row>
    <row r="4" spans="1:60">
      <c r="A4" s="3"/>
    </row>
    <row r="5" spans="1:60">
      <c r="A5" s="3"/>
      <c r="D5" s="76"/>
      <c r="E5" s="16"/>
      <c r="O5" s="16"/>
    </row>
    <row r="6" spans="1:60">
      <c r="A6" s="3"/>
      <c r="E6" s="16"/>
    </row>
    <row r="7" spans="1:60">
      <c r="A7" s="3"/>
      <c r="D7" s="76"/>
      <c r="E7" s="16"/>
      <c r="O7" s="16"/>
    </row>
    <row r="8" spans="1:60">
      <c r="A8" s="3"/>
      <c r="E8" s="16"/>
    </row>
    <row r="9" spans="1:60">
      <c r="A9" s="3"/>
      <c r="D9" s="76"/>
      <c r="E9" s="16"/>
      <c r="O9" s="16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>
      <c r="A10" s="3"/>
      <c r="E10" s="16"/>
      <c r="H10" s="16"/>
      <c r="K10" s="16"/>
      <c r="O10" s="16"/>
    </row>
    <row r="11" spans="1:60">
      <c r="A11" s="3"/>
      <c r="D11" s="76"/>
      <c r="E11" s="16"/>
      <c r="H11" s="16"/>
      <c r="K11" s="16"/>
      <c r="O11" s="16"/>
    </row>
    <row r="12" spans="1:60">
      <c r="A12" s="3"/>
      <c r="D12" s="76"/>
      <c r="E12" s="16"/>
      <c r="H12" s="16"/>
      <c r="K12" s="16"/>
      <c r="O12" s="16"/>
    </row>
    <row r="13" spans="1:60">
      <c r="A13" s="3"/>
      <c r="D13" s="76"/>
      <c r="E13" s="16"/>
      <c r="H13" s="16"/>
      <c r="K13" s="16"/>
      <c r="O13" s="16"/>
    </row>
    <row r="14" spans="1:60">
      <c r="A14" s="22"/>
      <c r="D14" s="76"/>
      <c r="E14" s="16"/>
      <c r="H14" s="16"/>
      <c r="K14" s="16"/>
      <c r="O14" s="16"/>
      <c r="T14" s="23"/>
      <c r="U14" s="23"/>
      <c r="V14" s="23"/>
    </row>
    <row r="15" spans="1:60">
      <c r="A15" s="22"/>
      <c r="D15" s="76"/>
      <c r="E15" s="16"/>
      <c r="H15" s="16"/>
      <c r="K15" s="16"/>
      <c r="O15" s="16"/>
      <c r="T15" s="24"/>
      <c r="U15" s="24"/>
      <c r="V15" s="24"/>
    </row>
    <row r="16" spans="1:60">
      <c r="A16" s="22"/>
      <c r="D16" s="76"/>
      <c r="E16" s="16"/>
      <c r="H16" s="16"/>
      <c r="K16" s="16"/>
      <c r="O16" s="16"/>
      <c r="T16" s="25"/>
      <c r="U16" s="24"/>
      <c r="V16" s="24"/>
    </row>
    <row r="17" spans="1:22">
      <c r="A17" s="22"/>
      <c r="D17" s="76"/>
      <c r="E17" s="16"/>
      <c r="H17" s="16"/>
      <c r="K17" s="16"/>
      <c r="O17" s="16"/>
      <c r="T17" s="25"/>
      <c r="U17" s="24"/>
      <c r="V17" s="24"/>
    </row>
    <row r="18" spans="1:22">
      <c r="A18" s="22"/>
      <c r="D18" s="76"/>
      <c r="E18" s="16"/>
      <c r="H18" s="16"/>
      <c r="K18" s="16"/>
      <c r="O18" s="16"/>
      <c r="T18" s="25"/>
      <c r="U18" s="24"/>
      <c r="V18" s="24"/>
    </row>
    <row r="19" spans="1:22">
      <c r="A19" s="22"/>
      <c r="D19" s="76"/>
      <c r="E19" s="16"/>
      <c r="H19" s="16"/>
      <c r="K19" s="16"/>
      <c r="O19" s="16"/>
      <c r="T19" s="25"/>
      <c r="U19" s="25"/>
      <c r="V19" s="24"/>
    </row>
    <row r="20" spans="1:22">
      <c r="A20" s="22"/>
      <c r="D20" s="76"/>
      <c r="E20" s="16"/>
      <c r="H20" s="16"/>
      <c r="K20" s="16"/>
      <c r="O20" s="16"/>
      <c r="T20" s="25"/>
      <c r="U20" s="24"/>
      <c r="V20" s="24"/>
    </row>
    <row r="21" spans="1:22">
      <c r="A21" s="22"/>
      <c r="B21" s="22"/>
      <c r="C21" s="22"/>
      <c r="D21" s="22"/>
      <c r="E21" s="22"/>
      <c r="F21" s="22"/>
      <c r="G21" s="22"/>
      <c r="H21" s="22"/>
      <c r="K21" s="16"/>
      <c r="O21" s="16"/>
      <c r="T21" s="24"/>
      <c r="U21" s="24"/>
      <c r="V21" s="24"/>
    </row>
    <row r="22" spans="1:22">
      <c r="A22" s="22"/>
      <c r="D22" s="76"/>
      <c r="E22" s="16"/>
      <c r="H22" s="16"/>
      <c r="K22" s="16"/>
      <c r="O22" s="16"/>
      <c r="T22" s="2"/>
      <c r="U22" s="2"/>
      <c r="V22" s="2"/>
    </row>
    <row r="23" spans="1:22">
      <c r="A23" s="22"/>
      <c r="D23" s="76"/>
      <c r="E23" s="16"/>
      <c r="H23" s="16"/>
      <c r="K23" s="16"/>
      <c r="O23" s="16"/>
      <c r="T23" s="14"/>
      <c r="U23" s="14"/>
      <c r="V23" s="14"/>
    </row>
    <row r="24" spans="1:22">
      <c r="A24" s="22"/>
      <c r="D24" s="76"/>
      <c r="E24" s="16"/>
      <c r="H24" s="16"/>
      <c r="K24" s="16"/>
      <c r="O24" s="16"/>
      <c r="T24" s="14"/>
      <c r="U24" s="14"/>
      <c r="V24" s="14"/>
    </row>
    <row r="25" spans="1:22">
      <c r="A25" s="22"/>
      <c r="D25" s="76"/>
      <c r="E25" s="16"/>
      <c r="H25" s="16"/>
      <c r="K25" s="16"/>
      <c r="O25" s="16"/>
      <c r="T25" s="14"/>
      <c r="U25" s="14"/>
      <c r="V25" s="26"/>
    </row>
    <row r="26" spans="1:22">
      <c r="D26" s="22"/>
      <c r="E26" s="22"/>
      <c r="G26"/>
      <c r="H26"/>
      <c r="I26"/>
      <c r="J26" s="2"/>
      <c r="K26" s="2"/>
      <c r="L26" s="13"/>
      <c r="M26" s="13"/>
      <c r="N26" s="13"/>
      <c r="O26" s="13"/>
      <c r="P26" s="13"/>
      <c r="Q26" s="13"/>
      <c r="R26" s="14"/>
      <c r="S26" s="13"/>
      <c r="T26" s="14"/>
      <c r="U26" s="14"/>
      <c r="V26" s="14"/>
    </row>
    <row r="27" spans="1:22">
      <c r="D27" s="22"/>
      <c r="E27" s="22"/>
      <c r="G27"/>
      <c r="H27"/>
      <c r="I27"/>
      <c r="J27" s="2"/>
      <c r="K27" s="2"/>
      <c r="L27" s="13"/>
      <c r="M27" s="13"/>
      <c r="N27" s="13"/>
      <c r="O27" s="13"/>
      <c r="P27" s="13"/>
      <c r="Q27" s="13"/>
      <c r="R27" s="14"/>
      <c r="S27" s="13"/>
      <c r="T27" s="14"/>
      <c r="U27" s="14"/>
      <c r="V27" s="14"/>
    </row>
    <row r="28" spans="1:22">
      <c r="D28" s="22"/>
      <c r="E28" s="22"/>
      <c r="G28"/>
      <c r="H28"/>
      <c r="I28"/>
      <c r="J28" s="2"/>
      <c r="K28" s="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  <row r="29" spans="1:22">
      <c r="D29" s="22"/>
      <c r="G29"/>
      <c r="H29"/>
      <c r="I29"/>
      <c r="J29" s="2"/>
      <c r="K29" s="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</row>
    <row r="30" spans="1:22">
      <c r="A30" s="10"/>
      <c r="D30" s="2"/>
      <c r="E30" s="2"/>
      <c r="G30"/>
      <c r="H30"/>
      <c r="I30"/>
      <c r="J30" s="15"/>
      <c r="K30" s="15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</row>
    <row r="31" spans="1:22">
      <c r="D31" s="22"/>
      <c r="E31" s="22"/>
      <c r="G31"/>
      <c r="H31"/>
      <c r="I31"/>
      <c r="J31" s="2"/>
      <c r="K31" s="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</row>
    <row r="32" spans="1:22">
      <c r="D32" s="22"/>
      <c r="E32" s="22"/>
      <c r="G32"/>
      <c r="H32"/>
      <c r="I32"/>
      <c r="J32" s="2"/>
      <c r="K32" s="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</row>
    <row r="33" spans="4:22">
      <c r="D33" s="22"/>
      <c r="E33" s="22"/>
      <c r="G33"/>
      <c r="H33"/>
      <c r="I33"/>
      <c r="J33" s="2"/>
      <c r="K33" s="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</row>
    <row r="34" spans="4:22">
      <c r="D34" s="22"/>
      <c r="E34" s="22"/>
      <c r="G34"/>
      <c r="H34"/>
      <c r="I34"/>
      <c r="J34" s="2"/>
      <c r="K34" s="2"/>
      <c r="L34" s="14"/>
      <c r="M34" s="14"/>
      <c r="N34" s="14"/>
      <c r="O34" s="14"/>
      <c r="P34" s="13"/>
      <c r="Q34" s="14"/>
      <c r="R34" s="14"/>
      <c r="S34" s="14"/>
      <c r="T34" s="14"/>
      <c r="U34" s="14"/>
      <c r="V34" s="14"/>
    </row>
    <row r="35" spans="4:22">
      <c r="D35" s="22"/>
      <c r="E35" s="22"/>
      <c r="G35"/>
      <c r="H35"/>
      <c r="I35"/>
      <c r="J35" s="2"/>
      <c r="K35" s="2"/>
      <c r="L35" s="14"/>
      <c r="M35" s="14"/>
      <c r="N35" s="14"/>
      <c r="O35" s="14"/>
      <c r="P35" s="13"/>
      <c r="Q35" s="14"/>
      <c r="R35" s="14"/>
      <c r="S35" s="14"/>
      <c r="T35" s="14"/>
      <c r="U35" s="14"/>
      <c r="V35" s="14"/>
    </row>
    <row r="36" spans="4:22">
      <c r="D36" s="22"/>
      <c r="E36" s="22"/>
      <c r="G36"/>
      <c r="H36"/>
      <c r="I36"/>
      <c r="J36" s="2"/>
      <c r="K36" s="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</row>
    <row r="37" spans="4:22">
      <c r="D37" s="22"/>
      <c r="E37" s="22"/>
      <c r="G37"/>
      <c r="H37"/>
      <c r="I37"/>
      <c r="J37" s="2"/>
      <c r="K37" s="2"/>
      <c r="L37" s="14"/>
      <c r="M37" s="14"/>
      <c r="N37" s="14"/>
      <c r="O37" s="14"/>
      <c r="P37" s="13"/>
      <c r="Q37" s="14"/>
      <c r="R37" s="14"/>
      <c r="S37" s="14"/>
      <c r="T37" s="14"/>
      <c r="U37" s="14"/>
      <c r="V37" s="14"/>
    </row>
    <row r="38" spans="4:22">
      <c r="G38"/>
      <c r="H38"/>
      <c r="I38"/>
      <c r="J38" s="2"/>
      <c r="K38" s="2"/>
      <c r="L38" s="14"/>
      <c r="M38" s="14"/>
      <c r="N38" s="14"/>
      <c r="O38" s="14"/>
      <c r="P38" s="13"/>
      <c r="Q38" s="14"/>
      <c r="R38" s="14"/>
      <c r="S38" s="14"/>
      <c r="T38" s="14"/>
      <c r="U38" s="14"/>
      <c r="V38" s="14"/>
    </row>
    <row r="39" spans="4:22">
      <c r="D39" s="22"/>
      <c r="E39" s="22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4:22">
      <c r="D40" s="22"/>
      <c r="E40" s="2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4:22">
      <c r="D41" s="22"/>
      <c r="E41" s="22"/>
      <c r="G41"/>
      <c r="H41"/>
      <c r="I41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4:22">
      <c r="D42" s="22"/>
      <c r="E42" s="22"/>
      <c r="G42"/>
      <c r="H42"/>
      <c r="I42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4:22">
      <c r="D43" s="22"/>
      <c r="E43" s="22"/>
      <c r="G43"/>
      <c r="H43"/>
      <c r="I43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4:22">
      <c r="D44" s="22"/>
      <c r="E44" s="22"/>
      <c r="G44"/>
      <c r="H44"/>
      <c r="I44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4:22">
      <c r="D45" s="22"/>
      <c r="E45" s="22"/>
      <c r="G45"/>
      <c r="H45"/>
      <c r="I45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4:22">
      <c r="D46" s="22"/>
      <c r="E46" s="22"/>
      <c r="G46"/>
      <c r="H46"/>
      <c r="I46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4:22">
      <c r="D47" s="22"/>
      <c r="E47" s="22"/>
      <c r="G47"/>
      <c r="H47"/>
      <c r="I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4:22">
      <c r="D48" s="22"/>
      <c r="E48" s="22"/>
    </row>
    <row r="49" spans="4:5">
      <c r="D49" s="22"/>
      <c r="E49" s="22"/>
    </row>
    <row r="50" spans="4:5">
      <c r="D50" s="22"/>
      <c r="E50" s="22"/>
    </row>
    <row r="51" spans="4:5">
      <c r="D51" s="22"/>
      <c r="E51" s="22"/>
    </row>
    <row r="52" spans="4:5">
      <c r="D52" s="22"/>
      <c r="E52" s="22"/>
    </row>
    <row r="53" spans="4:5">
      <c r="D53" s="22"/>
      <c r="E53" s="22"/>
    </row>
    <row r="54" spans="4:5">
      <c r="D54" s="22"/>
      <c r="E54" s="22"/>
    </row>
    <row r="55" spans="4:5">
      <c r="D55" s="22"/>
      <c r="E55" s="22"/>
    </row>
    <row r="56" spans="4:5">
      <c r="D56" s="22"/>
      <c r="E56" s="22"/>
    </row>
    <row r="57" spans="4:5">
      <c r="D57" s="22"/>
      <c r="E57" s="22"/>
    </row>
    <row r="58" spans="4:5">
      <c r="D58" s="22"/>
      <c r="E58" s="22"/>
    </row>
    <row r="59" spans="4:5">
      <c r="D59" s="22"/>
      <c r="E59" s="22"/>
    </row>
    <row r="60" spans="4:5">
      <c r="D60" s="22"/>
      <c r="E60" s="22"/>
    </row>
    <row r="61" spans="4:5">
      <c r="D61" s="22"/>
      <c r="E61" s="22"/>
    </row>
    <row r="62" spans="4:5">
      <c r="D62" s="22"/>
      <c r="E62" s="22"/>
    </row>
    <row r="63" spans="4:5">
      <c r="D63" s="22"/>
      <c r="E63" s="22"/>
    </row>
    <row r="64" spans="4:5">
      <c r="D64" s="22"/>
      <c r="E64" s="22"/>
    </row>
    <row r="65" spans="4:5">
      <c r="D65" s="22"/>
      <c r="E65" s="22"/>
    </row>
    <row r="66" spans="4:5">
      <c r="D66" s="22"/>
      <c r="E66" s="22"/>
    </row>
    <row r="67" spans="4:5">
      <c r="D67" s="22"/>
      <c r="E67" s="22"/>
    </row>
    <row r="68" spans="4:5">
      <c r="D68" s="22"/>
      <c r="E68" s="22"/>
    </row>
    <row r="69" spans="4:5">
      <c r="D69" s="22"/>
      <c r="E69" s="22"/>
    </row>
    <row r="70" spans="4:5">
      <c r="D70" s="22"/>
      <c r="E70" s="22"/>
    </row>
    <row r="71" spans="4:5">
      <c r="D71" s="22"/>
      <c r="E71" s="22"/>
    </row>
    <row r="72" spans="4:5">
      <c r="D72" s="22"/>
      <c r="E72" s="22"/>
    </row>
    <row r="73" spans="4:5">
      <c r="D73" s="22"/>
      <c r="E73" s="22"/>
    </row>
    <row r="74" spans="4:5">
      <c r="D74" s="22"/>
      <c r="E74" s="22"/>
    </row>
    <row r="75" spans="4:5">
      <c r="D75" s="22"/>
      <c r="E75" s="22"/>
    </row>
    <row r="76" spans="4:5">
      <c r="D76" s="22"/>
      <c r="E76" s="22"/>
    </row>
    <row r="77" spans="4:5">
      <c r="D77" s="22"/>
      <c r="E77" s="22"/>
    </row>
    <row r="79" spans="4:5">
      <c r="D79" s="22"/>
      <c r="E79" s="22"/>
    </row>
    <row r="80" spans="4:5">
      <c r="D80" s="22"/>
      <c r="E80" s="22"/>
    </row>
    <row r="81" spans="4:5">
      <c r="D81" s="22"/>
      <c r="E81" s="22"/>
    </row>
    <row r="82" spans="4:5">
      <c r="D82" s="22"/>
      <c r="E82" s="22"/>
    </row>
    <row r="83" spans="4:5">
      <c r="D83" s="22"/>
      <c r="E83" s="22"/>
    </row>
    <row r="84" spans="4:5">
      <c r="D84" s="22"/>
      <c r="E84" s="22"/>
    </row>
    <row r="85" spans="4:5">
      <c r="D85" s="22"/>
      <c r="E85" s="22"/>
    </row>
    <row r="86" spans="4:5">
      <c r="D86" s="22"/>
      <c r="E86" s="22"/>
    </row>
    <row r="87" spans="4:5">
      <c r="D87" s="22"/>
      <c r="E87" s="22"/>
    </row>
    <row r="88" spans="4:5">
      <c r="D88" s="22"/>
      <c r="E88" s="22"/>
    </row>
    <row r="89" spans="4:5">
      <c r="D89" s="22"/>
      <c r="E89" s="22"/>
    </row>
    <row r="90" spans="4:5">
      <c r="D90" s="22"/>
      <c r="E90" s="22"/>
    </row>
    <row r="91" spans="4:5">
      <c r="D91" s="22"/>
      <c r="E91" s="22"/>
    </row>
    <row r="92" spans="4:5">
      <c r="D92" s="22"/>
      <c r="E92" s="22"/>
    </row>
    <row r="93" spans="4:5">
      <c r="D93" s="22"/>
      <c r="E93" s="22"/>
    </row>
    <row r="94" spans="4:5">
      <c r="D94" s="22"/>
      <c r="E94" s="22"/>
    </row>
    <row r="95" spans="4:5">
      <c r="D95" s="22"/>
      <c r="E95" s="22"/>
    </row>
    <row r="96" spans="4:5">
      <c r="D96" s="22"/>
      <c r="E96" s="22"/>
    </row>
    <row r="99" spans="4:5">
      <c r="D99" s="22"/>
      <c r="E99" s="22"/>
    </row>
    <row r="100" spans="4:5">
      <c r="D100" s="22"/>
      <c r="E100" s="22"/>
    </row>
    <row r="101" spans="4:5">
      <c r="D101" s="22"/>
      <c r="E101" s="22"/>
    </row>
    <row r="102" spans="4:5">
      <c r="D102" s="22"/>
      <c r="E102" s="22"/>
    </row>
    <row r="103" spans="4:5">
      <c r="D103" s="22"/>
      <c r="E103" s="22"/>
    </row>
    <row r="104" spans="4:5">
      <c r="D104" s="22"/>
      <c r="E104" s="22"/>
    </row>
    <row r="105" spans="4:5">
      <c r="D105" s="22"/>
      <c r="E105" s="22"/>
    </row>
    <row r="106" spans="4:5">
      <c r="D106" s="22"/>
      <c r="E106" s="22"/>
    </row>
    <row r="107" spans="4:5">
      <c r="D107" s="22"/>
      <c r="E107" s="22"/>
    </row>
    <row r="108" spans="4:5">
      <c r="D108" s="22"/>
      <c r="E108" s="22"/>
    </row>
    <row r="109" spans="4:5">
      <c r="D109" s="22"/>
      <c r="E109" s="22"/>
    </row>
    <row r="110" spans="4:5">
      <c r="D110" s="22"/>
      <c r="E110" s="22"/>
    </row>
    <row r="111" spans="4:5">
      <c r="D111" s="22"/>
      <c r="E111" s="22"/>
    </row>
    <row r="112" spans="4:5">
      <c r="D112" s="22"/>
      <c r="E112" s="22"/>
    </row>
    <row r="113" spans="4:5">
      <c r="D113" s="22"/>
      <c r="E113" s="22"/>
    </row>
    <row r="114" spans="4:5">
      <c r="D114" s="22"/>
      <c r="E114" s="22"/>
    </row>
    <row r="115" spans="4:5">
      <c r="D115" s="22"/>
      <c r="E115" s="22"/>
    </row>
    <row r="116" spans="4:5">
      <c r="D116" s="22"/>
      <c r="E116" s="22"/>
    </row>
    <row r="117" spans="4:5">
      <c r="D117" s="22"/>
      <c r="E117" s="22"/>
    </row>
  </sheetData>
  <mergeCells count="7">
    <mergeCell ref="J45:V45"/>
    <mergeCell ref="J46:V46"/>
    <mergeCell ref="J47:V47"/>
    <mergeCell ref="J41:V41"/>
    <mergeCell ref="J42:V42"/>
    <mergeCell ref="J43:V43"/>
    <mergeCell ref="J44:V44"/>
  </mergeCells>
  <phoneticPr fontId="0" type="noConversion"/>
  <printOptions gridLines="1"/>
  <pageMargins left="0.74791666666666667" right="0.74791666666666667" top="0.98402777777777772" bottom="0.98402777777777772" header="0.51180555555555551" footer="0.51180555555555551"/>
  <pageSetup scale="80" firstPageNumber="0" orientation="landscape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64939"/>
  <sheetViews>
    <sheetView topLeftCell="J1" zoomScale="90" zoomScaleNormal="90" workbookViewId="0">
      <pane ySplit="6" topLeftCell="A7" activePane="bottomLeft" state="frozen"/>
      <selection pane="bottomLeft" activeCell="S105" sqref="S105"/>
      <selection activeCell="D30" sqref="A1:AF794"/>
    </sheetView>
  </sheetViews>
  <sheetFormatPr defaultRowHeight="13.15" outlineLevelRow="1"/>
  <cols>
    <col min="1" max="1" width="28.140625" style="35" customWidth="1"/>
    <col min="2" max="2" width="6.28515625" customWidth="1"/>
    <col min="3" max="3" width="31.7109375" bestFit="1" customWidth="1"/>
    <col min="4" max="4" width="26.42578125" customWidth="1"/>
    <col min="5" max="5" width="59.28515625" customWidth="1"/>
    <col min="6" max="7" width="5.7109375" style="24" customWidth="1"/>
    <col min="8" max="8" width="10.7109375" customWidth="1"/>
    <col min="9" max="9" width="33.42578125" customWidth="1"/>
    <col min="10" max="10" width="7.85546875" customWidth="1"/>
    <col min="11" max="11" width="28.5703125" bestFit="1" customWidth="1"/>
    <col min="12" max="12" width="9.7109375" style="24" customWidth="1"/>
    <col min="13" max="13" width="44.140625" customWidth="1"/>
    <col min="14" max="14" width="17" customWidth="1"/>
    <col min="15" max="15" width="16.85546875" bestFit="1" customWidth="1"/>
    <col min="16" max="16" width="32.85546875" bestFit="1" customWidth="1"/>
    <col min="17" max="17" width="12.7109375" customWidth="1"/>
    <col min="18" max="18" width="10" customWidth="1"/>
    <col min="19" max="19" width="17.28515625" bestFit="1" customWidth="1"/>
    <col min="20" max="20" width="10" customWidth="1"/>
    <col min="21" max="21" width="12" style="3" customWidth="1"/>
    <col min="22" max="22" width="29.28515625" bestFit="1" customWidth="1"/>
    <col min="23" max="23" width="10.42578125" bestFit="1" customWidth="1"/>
    <col min="24" max="24" width="10.140625" customWidth="1"/>
  </cols>
  <sheetData>
    <row r="1" spans="1:25" s="39" customFormat="1" ht="13.9" thickBot="1">
      <c r="A1" s="52" t="s">
        <v>137</v>
      </c>
      <c r="B1" s="56" t="s">
        <v>507</v>
      </c>
      <c r="C1" s="37"/>
      <c r="D1" s="37"/>
      <c r="E1" s="37"/>
      <c r="F1" s="121"/>
      <c r="G1" s="121"/>
      <c r="H1" s="38"/>
      <c r="I1" s="38"/>
      <c r="J1" s="38"/>
      <c r="K1" s="38"/>
      <c r="L1" s="109"/>
      <c r="M1" s="38"/>
      <c r="N1" s="38"/>
      <c r="O1" s="38"/>
      <c r="P1" s="38"/>
      <c r="Q1" s="38"/>
      <c r="R1" s="38"/>
      <c r="S1" s="38"/>
      <c r="T1" s="38"/>
      <c r="U1" s="38"/>
      <c r="V1" s="39" t="s">
        <v>350</v>
      </c>
    </row>
    <row r="2" spans="1:25" ht="13.9" outlineLevel="1" thickTop="1">
      <c r="A2" s="34" t="s">
        <v>508</v>
      </c>
      <c r="B2" s="33"/>
      <c r="C2" s="33" t="s">
        <v>140</v>
      </c>
      <c r="D2" s="33"/>
      <c r="E2" s="33" t="s">
        <v>83</v>
      </c>
      <c r="F2" s="105"/>
      <c r="G2" s="105"/>
      <c r="H2" s="33" t="s">
        <v>509</v>
      </c>
      <c r="I2" s="33" t="s">
        <v>257</v>
      </c>
      <c r="J2" s="33"/>
      <c r="K2" s="33" t="s">
        <v>510</v>
      </c>
      <c r="L2" s="105" t="s">
        <v>260</v>
      </c>
      <c r="M2" s="33"/>
      <c r="N2" s="33" t="s">
        <v>511</v>
      </c>
      <c r="O2" s="33" t="s">
        <v>512</v>
      </c>
      <c r="P2" s="33" t="s">
        <v>513</v>
      </c>
      <c r="Q2" s="33" t="s">
        <v>514</v>
      </c>
      <c r="R2" s="33" t="s">
        <v>141</v>
      </c>
      <c r="S2" s="33"/>
      <c r="T2" s="33"/>
      <c r="U2" s="33" t="s">
        <v>143</v>
      </c>
      <c r="V2" s="2"/>
    </row>
    <row r="3" spans="1:25" outlineLevel="1">
      <c r="A3" s="34" t="s">
        <v>359</v>
      </c>
      <c r="B3" s="33"/>
      <c r="C3" s="33" t="s">
        <v>145</v>
      </c>
      <c r="D3" s="33" t="s">
        <v>140</v>
      </c>
      <c r="E3" s="33"/>
      <c r="F3" s="105"/>
      <c r="G3" s="105"/>
      <c r="H3" s="33"/>
      <c r="I3" s="33"/>
      <c r="J3" s="33"/>
      <c r="K3" s="33"/>
      <c r="L3" s="105"/>
      <c r="M3" s="33"/>
      <c r="N3" s="33"/>
      <c r="O3" s="33"/>
      <c r="P3" s="33"/>
      <c r="Q3" s="33"/>
      <c r="R3" s="33"/>
      <c r="S3" s="33"/>
      <c r="T3" s="33"/>
      <c r="U3" s="33"/>
      <c r="V3" s="2"/>
    </row>
    <row r="4" spans="1:25" s="43" customFormat="1" outlineLevel="1">
      <c r="A4" s="40" t="s">
        <v>146</v>
      </c>
      <c r="B4" s="41"/>
      <c r="C4" s="41" t="s">
        <v>261</v>
      </c>
      <c r="D4" s="41" t="s">
        <v>261</v>
      </c>
      <c r="E4" s="41" t="s">
        <v>262</v>
      </c>
      <c r="F4" s="106"/>
      <c r="G4" s="106"/>
      <c r="H4" s="41" t="s">
        <v>262</v>
      </c>
      <c r="I4" s="41" t="s">
        <v>262</v>
      </c>
      <c r="J4" s="41"/>
      <c r="K4" s="41" t="s">
        <v>262</v>
      </c>
      <c r="L4" s="106" t="s">
        <v>262</v>
      </c>
      <c r="M4" s="41"/>
      <c r="N4" s="41" t="s">
        <v>148</v>
      </c>
      <c r="O4" s="41" t="s">
        <v>148</v>
      </c>
      <c r="P4" s="41" t="s">
        <v>262</v>
      </c>
      <c r="Q4" s="41" t="s">
        <v>262</v>
      </c>
      <c r="R4" s="41" t="s">
        <v>261</v>
      </c>
      <c r="S4" s="41"/>
      <c r="T4" s="41"/>
      <c r="U4" s="41" t="s">
        <v>261</v>
      </c>
      <c r="V4" s="42" t="s">
        <v>149</v>
      </c>
    </row>
    <row r="5" spans="1:25" s="39" customFormat="1" ht="13.9" outlineLevel="1" thickBot="1">
      <c r="A5" s="44" t="s">
        <v>150</v>
      </c>
      <c r="B5" s="45"/>
      <c r="C5" s="45"/>
      <c r="D5" s="45"/>
      <c r="E5" s="45"/>
      <c r="F5" s="107"/>
      <c r="G5" s="107"/>
      <c r="H5" s="45"/>
      <c r="I5" s="45"/>
      <c r="J5" s="45"/>
      <c r="K5" s="45"/>
      <c r="L5" s="107"/>
      <c r="M5" s="45"/>
      <c r="N5" s="45"/>
      <c r="O5" s="45"/>
      <c r="P5" s="45"/>
      <c r="Q5" s="45"/>
      <c r="R5" s="45"/>
      <c r="S5" s="45"/>
      <c r="T5" s="45"/>
      <c r="U5" s="45"/>
      <c r="V5" s="61"/>
    </row>
    <row r="6" spans="1:25" ht="13.9" thickTop="1">
      <c r="B6" s="30" t="s">
        <v>515</v>
      </c>
      <c r="C6" s="4" t="s">
        <v>140</v>
      </c>
      <c r="D6" s="4" t="s">
        <v>266</v>
      </c>
      <c r="E6" s="5" t="s">
        <v>83</v>
      </c>
      <c r="F6" s="108" t="s">
        <v>153</v>
      </c>
      <c r="G6" s="108" t="s">
        <v>154</v>
      </c>
      <c r="H6" s="5" t="s">
        <v>516</v>
      </c>
      <c r="I6" s="5" t="s">
        <v>265</v>
      </c>
      <c r="J6" s="30" t="s">
        <v>517</v>
      </c>
      <c r="K6" s="5" t="s">
        <v>510</v>
      </c>
      <c r="L6" s="108" t="s">
        <v>260</v>
      </c>
      <c r="M6" s="30" t="s">
        <v>518</v>
      </c>
      <c r="N6" s="5" t="s">
        <v>519</v>
      </c>
      <c r="O6" s="5" t="s">
        <v>520</v>
      </c>
      <c r="P6" s="27" t="s">
        <v>521</v>
      </c>
      <c r="Q6" s="27" t="s">
        <v>522</v>
      </c>
      <c r="R6" s="5" t="s">
        <v>156</v>
      </c>
      <c r="S6" s="30" t="s">
        <v>523</v>
      </c>
      <c r="T6" s="30" t="s">
        <v>524</v>
      </c>
      <c r="U6" s="6" t="s">
        <v>158</v>
      </c>
    </row>
    <row r="7" spans="1:25" ht="12.75" customHeight="1">
      <c r="A7" s="36" t="s">
        <v>161</v>
      </c>
      <c r="B7" s="16">
        <v>1</v>
      </c>
      <c r="C7" s="12" t="s">
        <v>525</v>
      </c>
      <c r="D7" s="12" t="s">
        <v>526</v>
      </c>
      <c r="E7" s="88" t="s">
        <v>373</v>
      </c>
      <c r="F7" s="110">
        <v>3</v>
      </c>
      <c r="G7" s="110"/>
      <c r="H7" s="91" t="s">
        <v>196</v>
      </c>
      <c r="I7" s="12" t="s">
        <v>527</v>
      </c>
      <c r="J7" s="12">
        <v>17.8</v>
      </c>
      <c r="K7" s="12" t="s">
        <v>526</v>
      </c>
      <c r="L7" s="123">
        <v>96699114</v>
      </c>
      <c r="M7" s="12" t="s">
        <v>528</v>
      </c>
      <c r="N7" s="12">
        <v>1.625</v>
      </c>
      <c r="O7" s="12">
        <v>1.875</v>
      </c>
      <c r="P7" s="12" t="s">
        <v>529</v>
      </c>
      <c r="Q7" s="2" t="s">
        <v>530</v>
      </c>
      <c r="R7" s="12" t="s">
        <v>531</v>
      </c>
      <c r="S7" s="24">
        <v>2857</v>
      </c>
      <c r="T7" t="s">
        <v>532</v>
      </c>
      <c r="U7" s="16" t="s">
        <v>278</v>
      </c>
      <c r="W7" s="74"/>
      <c r="X7" s="12"/>
      <c r="Y7" s="12"/>
    </row>
    <row r="8" spans="1:25" ht="12.75" customHeight="1">
      <c r="B8" s="16">
        <v>2</v>
      </c>
      <c r="C8" s="12" t="s">
        <v>533</v>
      </c>
      <c r="D8" s="12" t="s">
        <v>526</v>
      </c>
      <c r="E8" s="88" t="s">
        <v>373</v>
      </c>
      <c r="F8" s="110">
        <v>3</v>
      </c>
      <c r="G8" s="110"/>
      <c r="H8" s="91" t="s">
        <v>196</v>
      </c>
      <c r="I8" s="12" t="s">
        <v>534</v>
      </c>
      <c r="J8" s="12">
        <v>17.8</v>
      </c>
      <c r="K8" s="12" t="s">
        <v>526</v>
      </c>
      <c r="L8" s="123">
        <v>96699114</v>
      </c>
      <c r="M8" s="12" t="s">
        <v>528</v>
      </c>
      <c r="N8" s="12">
        <v>1.625</v>
      </c>
      <c r="O8" s="12">
        <v>1.875</v>
      </c>
      <c r="P8" s="12" t="s">
        <v>529</v>
      </c>
      <c r="Q8" s="2" t="s">
        <v>530</v>
      </c>
      <c r="R8" s="12" t="s">
        <v>531</v>
      </c>
      <c r="S8" s="24">
        <v>2857</v>
      </c>
      <c r="T8" t="s">
        <v>532</v>
      </c>
      <c r="U8" s="16" t="s">
        <v>278</v>
      </c>
      <c r="W8" s="74"/>
      <c r="X8" s="12"/>
      <c r="Y8" s="12"/>
    </row>
    <row r="9" spans="1:25" ht="12.75" customHeight="1">
      <c r="B9" s="16">
        <v>3</v>
      </c>
      <c r="C9" s="12" t="s">
        <v>535</v>
      </c>
      <c r="D9" s="12" t="s">
        <v>526</v>
      </c>
      <c r="E9" s="88" t="s">
        <v>271</v>
      </c>
      <c r="F9" s="110">
        <v>3</v>
      </c>
      <c r="G9" s="110"/>
      <c r="H9" s="91" t="s">
        <v>196</v>
      </c>
      <c r="I9" s="12" t="s">
        <v>536</v>
      </c>
      <c r="J9" s="12">
        <v>17.8</v>
      </c>
      <c r="K9" s="12" t="s">
        <v>526</v>
      </c>
      <c r="L9" s="110">
        <v>99213420</v>
      </c>
      <c r="M9" s="12" t="s">
        <v>537</v>
      </c>
      <c r="N9" s="12">
        <v>1.625</v>
      </c>
      <c r="O9" s="12">
        <v>2.125</v>
      </c>
      <c r="P9" s="12" t="s">
        <v>529</v>
      </c>
      <c r="Q9" s="2" t="s">
        <v>538</v>
      </c>
      <c r="R9" s="12" t="s">
        <v>531</v>
      </c>
      <c r="S9" s="24">
        <v>2857</v>
      </c>
      <c r="T9" t="s">
        <v>532</v>
      </c>
      <c r="U9" s="16" t="s">
        <v>278</v>
      </c>
      <c r="W9" s="74"/>
      <c r="X9" s="12"/>
      <c r="Y9" s="12"/>
    </row>
    <row r="10" spans="1:25" ht="12.75" customHeight="1">
      <c r="B10" s="16">
        <v>4</v>
      </c>
      <c r="C10" s="12" t="s">
        <v>539</v>
      </c>
      <c r="D10" s="12" t="s">
        <v>526</v>
      </c>
      <c r="E10" s="88" t="s">
        <v>271</v>
      </c>
      <c r="F10" s="110">
        <v>3</v>
      </c>
      <c r="G10" s="110"/>
      <c r="H10" s="91" t="s">
        <v>196</v>
      </c>
      <c r="I10" s="12" t="s">
        <v>540</v>
      </c>
      <c r="J10" s="12">
        <v>17.8</v>
      </c>
      <c r="K10" s="12" t="s">
        <v>526</v>
      </c>
      <c r="L10" s="110">
        <v>99213420</v>
      </c>
      <c r="M10" s="12" t="s">
        <v>537</v>
      </c>
      <c r="N10" s="12">
        <v>1.625</v>
      </c>
      <c r="O10" s="12">
        <v>2.125</v>
      </c>
      <c r="P10" s="12" t="s">
        <v>529</v>
      </c>
      <c r="Q10" s="2" t="s">
        <v>538</v>
      </c>
      <c r="R10" s="12" t="s">
        <v>531</v>
      </c>
      <c r="S10" s="24">
        <v>2857</v>
      </c>
      <c r="T10" t="s">
        <v>532</v>
      </c>
      <c r="U10" s="16" t="s">
        <v>278</v>
      </c>
      <c r="V10" s="12"/>
      <c r="W10" s="74"/>
      <c r="X10" s="12"/>
      <c r="Y10" s="12"/>
    </row>
    <row r="11" spans="1:25" ht="12.75" customHeight="1">
      <c r="B11" s="16">
        <v>5</v>
      </c>
      <c r="C11" s="12" t="s">
        <v>541</v>
      </c>
      <c r="D11" s="12" t="s">
        <v>526</v>
      </c>
      <c r="E11" s="88" t="s">
        <v>271</v>
      </c>
      <c r="F11" s="110">
        <v>3</v>
      </c>
      <c r="G11" s="110"/>
      <c r="H11" s="91" t="s">
        <v>196</v>
      </c>
      <c r="I11" s="12" t="s">
        <v>542</v>
      </c>
      <c r="J11" s="12">
        <v>17.8</v>
      </c>
      <c r="K11" s="12" t="s">
        <v>526</v>
      </c>
      <c r="L11" s="110">
        <v>99213420</v>
      </c>
      <c r="M11" s="12" t="s">
        <v>537</v>
      </c>
      <c r="N11" s="12">
        <v>1.625</v>
      </c>
      <c r="O11" s="12">
        <v>2.375</v>
      </c>
      <c r="P11" s="12" t="s">
        <v>529</v>
      </c>
      <c r="Q11" s="2" t="s">
        <v>543</v>
      </c>
      <c r="R11" s="12" t="s">
        <v>531</v>
      </c>
      <c r="S11" s="24">
        <v>2857</v>
      </c>
      <c r="T11" t="s">
        <v>532</v>
      </c>
      <c r="U11" s="16" t="s">
        <v>278</v>
      </c>
      <c r="V11" s="12"/>
      <c r="W11" s="74"/>
      <c r="X11" s="12"/>
      <c r="Y11" s="12"/>
    </row>
    <row r="12" spans="1:25" ht="12.75" customHeight="1">
      <c r="B12" s="16">
        <v>6</v>
      </c>
      <c r="C12" s="12" t="s">
        <v>544</v>
      </c>
      <c r="D12" s="12" t="s">
        <v>526</v>
      </c>
      <c r="E12" s="88" t="s">
        <v>271</v>
      </c>
      <c r="F12" s="110">
        <v>3</v>
      </c>
      <c r="G12" s="110"/>
      <c r="H12" s="91" t="s">
        <v>196</v>
      </c>
      <c r="I12" s="12" t="s">
        <v>545</v>
      </c>
      <c r="J12" s="12">
        <v>17.8</v>
      </c>
      <c r="K12" s="12" t="s">
        <v>526</v>
      </c>
      <c r="L12" s="110">
        <v>99213420</v>
      </c>
      <c r="M12" s="12" t="s">
        <v>537</v>
      </c>
      <c r="N12" s="12">
        <v>1.625</v>
      </c>
      <c r="O12" s="12">
        <v>2.375</v>
      </c>
      <c r="P12" s="12" t="s">
        <v>529</v>
      </c>
      <c r="Q12" s="2" t="s">
        <v>543</v>
      </c>
      <c r="R12" s="12" t="s">
        <v>531</v>
      </c>
      <c r="S12" s="24">
        <v>2857</v>
      </c>
      <c r="T12" t="s">
        <v>532</v>
      </c>
      <c r="U12" s="16" t="s">
        <v>278</v>
      </c>
      <c r="V12" s="12"/>
      <c r="W12" s="74"/>
      <c r="X12" s="12"/>
      <c r="Y12" s="12"/>
    </row>
    <row r="13" spans="1:25" ht="12.75" customHeight="1">
      <c r="B13" s="16">
        <v>7</v>
      </c>
      <c r="C13" s="12" t="s">
        <v>546</v>
      </c>
      <c r="D13" s="12" t="s">
        <v>526</v>
      </c>
      <c r="E13" s="88" t="s">
        <v>373</v>
      </c>
      <c r="F13" s="110">
        <v>3</v>
      </c>
      <c r="G13" s="110"/>
      <c r="H13" s="91" t="s">
        <v>196</v>
      </c>
      <c r="I13" s="12" t="s">
        <v>547</v>
      </c>
      <c r="J13" s="12">
        <v>17.8</v>
      </c>
      <c r="K13" s="12" t="s">
        <v>526</v>
      </c>
      <c r="L13" s="110">
        <v>99209582</v>
      </c>
      <c r="M13" s="12" t="s">
        <v>548</v>
      </c>
      <c r="N13" s="12">
        <v>1.625</v>
      </c>
      <c r="O13" s="12">
        <v>2.875</v>
      </c>
      <c r="P13" s="12" t="s">
        <v>529</v>
      </c>
      <c r="Q13" s="2" t="s">
        <v>549</v>
      </c>
      <c r="R13" s="12" t="s">
        <v>531</v>
      </c>
      <c r="S13" s="24">
        <v>2857</v>
      </c>
      <c r="T13" t="s">
        <v>532</v>
      </c>
      <c r="U13" s="16" t="s">
        <v>278</v>
      </c>
      <c r="V13" s="12"/>
      <c r="W13" s="74"/>
      <c r="X13" s="12"/>
      <c r="Y13" s="12"/>
    </row>
    <row r="14" spans="1:25" ht="12.75" customHeight="1">
      <c r="B14" s="16">
        <v>8</v>
      </c>
      <c r="C14" s="12" t="s">
        <v>550</v>
      </c>
      <c r="D14" s="12" t="s">
        <v>526</v>
      </c>
      <c r="E14" s="88" t="s">
        <v>373</v>
      </c>
      <c r="F14" s="110">
        <v>3</v>
      </c>
      <c r="G14" s="110"/>
      <c r="H14" s="91" t="s">
        <v>196</v>
      </c>
      <c r="I14" s="12" t="s">
        <v>551</v>
      </c>
      <c r="J14" s="12">
        <v>17.8</v>
      </c>
      <c r="K14" s="12" t="s">
        <v>526</v>
      </c>
      <c r="L14" s="110">
        <v>99209582</v>
      </c>
      <c r="M14" s="12" t="s">
        <v>548</v>
      </c>
      <c r="N14" s="12">
        <v>1.625</v>
      </c>
      <c r="O14" s="12">
        <v>2.875</v>
      </c>
      <c r="P14" s="12" t="s">
        <v>529</v>
      </c>
      <c r="Q14" s="2" t="s">
        <v>549</v>
      </c>
      <c r="R14" s="12" t="s">
        <v>531</v>
      </c>
      <c r="S14" s="24">
        <v>2857</v>
      </c>
      <c r="T14" t="s">
        <v>532</v>
      </c>
      <c r="U14" s="16" t="s">
        <v>278</v>
      </c>
      <c r="V14" s="12"/>
      <c r="W14" s="74"/>
      <c r="X14" s="12"/>
      <c r="Y14" s="12"/>
    </row>
    <row r="15" spans="1:25" ht="12.75" customHeight="1">
      <c r="B15" s="16">
        <v>9</v>
      </c>
      <c r="C15" s="12" t="s">
        <v>552</v>
      </c>
      <c r="D15" s="12" t="s">
        <v>526</v>
      </c>
      <c r="E15" s="88" t="s">
        <v>373</v>
      </c>
      <c r="F15" s="110">
        <v>3</v>
      </c>
      <c r="G15" s="110"/>
      <c r="H15" s="91" t="s">
        <v>196</v>
      </c>
      <c r="I15" s="12" t="s">
        <v>553</v>
      </c>
      <c r="J15" s="12">
        <v>17.8</v>
      </c>
      <c r="K15" s="12" t="s">
        <v>526</v>
      </c>
      <c r="L15" s="110">
        <v>99213421</v>
      </c>
      <c r="M15" s="12" t="s">
        <v>554</v>
      </c>
      <c r="N15" s="12">
        <v>1.625</v>
      </c>
      <c r="O15" s="12">
        <v>3.375</v>
      </c>
      <c r="P15" s="12" t="s">
        <v>529</v>
      </c>
      <c r="Q15" s="2" t="s">
        <v>555</v>
      </c>
      <c r="R15" s="12" t="s">
        <v>531</v>
      </c>
      <c r="S15" s="24">
        <v>2857</v>
      </c>
      <c r="T15" t="s">
        <v>532</v>
      </c>
      <c r="U15" s="16" t="s">
        <v>278</v>
      </c>
      <c r="V15" s="12"/>
      <c r="W15" s="74"/>
      <c r="X15" s="12"/>
      <c r="Y15" s="12"/>
    </row>
    <row r="16" spans="1:25" ht="12.75" customHeight="1">
      <c r="B16" s="16">
        <v>10</v>
      </c>
      <c r="C16" s="12" t="s">
        <v>556</v>
      </c>
      <c r="D16" s="12" t="s">
        <v>526</v>
      </c>
      <c r="E16" s="88" t="s">
        <v>373</v>
      </c>
      <c r="F16" s="110">
        <v>3</v>
      </c>
      <c r="G16" s="110"/>
      <c r="H16" s="91" t="s">
        <v>196</v>
      </c>
      <c r="I16" s="12" t="s">
        <v>557</v>
      </c>
      <c r="J16" s="12">
        <v>17.8</v>
      </c>
      <c r="K16" s="12" t="s">
        <v>526</v>
      </c>
      <c r="L16" s="110">
        <v>99213421</v>
      </c>
      <c r="M16" s="12" t="s">
        <v>554</v>
      </c>
      <c r="N16" s="12">
        <v>1.625</v>
      </c>
      <c r="O16" s="12">
        <v>3.375</v>
      </c>
      <c r="P16" s="12" t="s">
        <v>529</v>
      </c>
      <c r="Q16" s="2" t="s">
        <v>555</v>
      </c>
      <c r="R16" s="12" t="s">
        <v>531</v>
      </c>
      <c r="S16" s="24">
        <v>2857</v>
      </c>
      <c r="T16" t="s">
        <v>532</v>
      </c>
      <c r="U16" s="16" t="s">
        <v>278</v>
      </c>
      <c r="V16" s="12"/>
      <c r="W16" s="74"/>
      <c r="X16" s="12"/>
      <c r="Y16" s="12"/>
    </row>
    <row r="17" spans="2:25" ht="12.75" customHeight="1">
      <c r="B17" s="16">
        <v>11</v>
      </c>
      <c r="C17" s="12" t="s">
        <v>558</v>
      </c>
      <c r="D17" s="12" t="s">
        <v>526</v>
      </c>
      <c r="E17" s="88" t="s">
        <v>373</v>
      </c>
      <c r="F17" s="110">
        <v>3</v>
      </c>
      <c r="G17" s="110"/>
      <c r="H17" s="91" t="s">
        <v>196</v>
      </c>
      <c r="I17" s="12" t="s">
        <v>559</v>
      </c>
      <c r="J17" s="12"/>
      <c r="K17" s="12" t="s">
        <v>526</v>
      </c>
      <c r="L17" s="110">
        <v>99213421</v>
      </c>
      <c r="M17" s="12" t="s">
        <v>554</v>
      </c>
      <c r="N17" s="12">
        <v>1.625</v>
      </c>
      <c r="O17" s="12">
        <v>3.375</v>
      </c>
      <c r="P17" s="12" t="s">
        <v>529</v>
      </c>
      <c r="Q17" s="2" t="s">
        <v>555</v>
      </c>
      <c r="R17" s="12" t="s">
        <v>531</v>
      </c>
      <c r="S17" s="24">
        <v>2857</v>
      </c>
      <c r="T17" t="s">
        <v>532</v>
      </c>
      <c r="U17" s="16" t="s">
        <v>278</v>
      </c>
      <c r="V17" s="12" t="s">
        <v>560</v>
      </c>
      <c r="W17" s="74"/>
      <c r="X17" s="12"/>
      <c r="Y17" s="12"/>
    </row>
    <row r="18" spans="2:25" ht="12.75" customHeight="1">
      <c r="B18" s="16">
        <v>12</v>
      </c>
      <c r="C18" s="12" t="s">
        <v>561</v>
      </c>
      <c r="D18" s="12" t="s">
        <v>526</v>
      </c>
      <c r="E18" s="88" t="s">
        <v>373</v>
      </c>
      <c r="F18" s="110">
        <v>3</v>
      </c>
      <c r="G18" s="110"/>
      <c r="H18" s="91" t="s">
        <v>196</v>
      </c>
      <c r="I18" s="12" t="s">
        <v>562</v>
      </c>
      <c r="J18" s="12"/>
      <c r="K18" s="12" t="s">
        <v>526</v>
      </c>
      <c r="L18" s="110">
        <v>99213421</v>
      </c>
      <c r="M18" s="12" t="s">
        <v>554</v>
      </c>
      <c r="N18" s="12">
        <v>1.625</v>
      </c>
      <c r="O18" s="12">
        <v>3.375</v>
      </c>
      <c r="P18" s="12" t="s">
        <v>529</v>
      </c>
      <c r="Q18" s="2" t="s">
        <v>555</v>
      </c>
      <c r="R18" s="12" t="s">
        <v>531</v>
      </c>
      <c r="S18" s="24">
        <v>2857</v>
      </c>
      <c r="T18" t="s">
        <v>532</v>
      </c>
      <c r="U18" s="16" t="s">
        <v>278</v>
      </c>
      <c r="V18" s="12" t="s">
        <v>560</v>
      </c>
      <c r="W18" s="74"/>
      <c r="X18" s="12"/>
      <c r="Y18" s="12"/>
    </row>
    <row r="19" spans="2:25" ht="12.75" customHeight="1">
      <c r="B19" s="16">
        <v>13</v>
      </c>
      <c r="C19" s="12" t="s">
        <v>563</v>
      </c>
      <c r="D19" s="12" t="s">
        <v>526</v>
      </c>
      <c r="E19" s="88" t="s">
        <v>282</v>
      </c>
      <c r="F19" s="110">
        <v>5</v>
      </c>
      <c r="G19" s="110"/>
      <c r="H19" s="91" t="s">
        <v>209</v>
      </c>
      <c r="I19" s="12" t="s">
        <v>536</v>
      </c>
      <c r="J19" s="12">
        <v>29.3</v>
      </c>
      <c r="K19" s="12" t="s">
        <v>526</v>
      </c>
      <c r="L19" s="110">
        <v>99213420</v>
      </c>
      <c r="M19" s="12" t="s">
        <v>537</v>
      </c>
      <c r="N19" s="12">
        <v>2.125</v>
      </c>
      <c r="O19" s="12">
        <v>2.125</v>
      </c>
      <c r="P19" s="12" t="s">
        <v>529</v>
      </c>
      <c r="Q19" s="76" t="s">
        <v>564</v>
      </c>
      <c r="R19" s="12" t="s">
        <v>531</v>
      </c>
      <c r="S19" s="24">
        <v>2857</v>
      </c>
      <c r="T19" t="s">
        <v>532</v>
      </c>
      <c r="U19" s="16" t="s">
        <v>278</v>
      </c>
      <c r="V19" s="12" t="s">
        <v>560</v>
      </c>
      <c r="W19" s="74"/>
      <c r="X19" s="12"/>
      <c r="Y19" s="12"/>
    </row>
    <row r="20" spans="2:25" ht="12.75" customHeight="1">
      <c r="B20" s="16">
        <v>14</v>
      </c>
      <c r="C20" s="12" t="s">
        <v>565</v>
      </c>
      <c r="D20" s="12" t="s">
        <v>526</v>
      </c>
      <c r="E20" s="88" t="s">
        <v>282</v>
      </c>
      <c r="F20" s="110">
        <v>5</v>
      </c>
      <c r="G20" s="110"/>
      <c r="H20" s="91" t="s">
        <v>209</v>
      </c>
      <c r="I20" s="12" t="s">
        <v>540</v>
      </c>
      <c r="J20" s="12">
        <v>29.3</v>
      </c>
      <c r="K20" s="12" t="s">
        <v>526</v>
      </c>
      <c r="L20" s="110">
        <v>99213420</v>
      </c>
      <c r="M20" s="12" t="s">
        <v>537</v>
      </c>
      <c r="N20" s="12">
        <v>2.125</v>
      </c>
      <c r="O20" s="12">
        <v>2.125</v>
      </c>
      <c r="P20" s="12" t="s">
        <v>529</v>
      </c>
      <c r="Q20" s="76" t="s">
        <v>564</v>
      </c>
      <c r="R20" s="12" t="s">
        <v>531</v>
      </c>
      <c r="S20" s="24">
        <v>2857</v>
      </c>
      <c r="T20" t="s">
        <v>532</v>
      </c>
      <c r="U20" s="16" t="s">
        <v>278</v>
      </c>
      <c r="V20" s="12" t="s">
        <v>560</v>
      </c>
      <c r="W20" s="74"/>
      <c r="X20" s="12"/>
      <c r="Y20" s="12"/>
    </row>
    <row r="21" spans="2:25" ht="12.75" customHeight="1">
      <c r="B21" s="16">
        <v>15</v>
      </c>
      <c r="C21" s="12" t="s">
        <v>566</v>
      </c>
      <c r="D21" s="12" t="s">
        <v>526</v>
      </c>
      <c r="E21" s="88" t="s">
        <v>282</v>
      </c>
      <c r="F21" s="110">
        <v>5</v>
      </c>
      <c r="G21" s="110"/>
      <c r="H21" s="91" t="s">
        <v>209</v>
      </c>
      <c r="I21" s="12" t="s">
        <v>542</v>
      </c>
      <c r="J21" s="12">
        <v>29.3</v>
      </c>
      <c r="K21" s="12" t="s">
        <v>526</v>
      </c>
      <c r="L21" s="110">
        <v>99213420</v>
      </c>
      <c r="M21" s="12" t="s">
        <v>537</v>
      </c>
      <c r="N21" s="12">
        <v>2.125</v>
      </c>
      <c r="O21" s="12">
        <v>2.375</v>
      </c>
      <c r="P21" s="12" t="s">
        <v>529</v>
      </c>
      <c r="Q21" s="76" t="s">
        <v>567</v>
      </c>
      <c r="R21" s="12" t="s">
        <v>531</v>
      </c>
      <c r="S21" s="24">
        <v>2857</v>
      </c>
      <c r="T21" t="s">
        <v>532</v>
      </c>
      <c r="U21" s="16" t="s">
        <v>278</v>
      </c>
      <c r="V21" s="12"/>
      <c r="W21" s="74"/>
      <c r="X21" s="12"/>
      <c r="Y21" s="12"/>
    </row>
    <row r="22" spans="2:25" ht="12.75" customHeight="1">
      <c r="B22" s="16">
        <v>16</v>
      </c>
      <c r="C22" s="12" t="s">
        <v>568</v>
      </c>
      <c r="D22" s="12" t="s">
        <v>526</v>
      </c>
      <c r="E22" s="88" t="s">
        <v>282</v>
      </c>
      <c r="F22" s="110">
        <v>5</v>
      </c>
      <c r="G22" s="110"/>
      <c r="H22" s="91" t="s">
        <v>209</v>
      </c>
      <c r="I22" s="12" t="s">
        <v>545</v>
      </c>
      <c r="J22" s="12">
        <v>29.3</v>
      </c>
      <c r="K22" s="12" t="s">
        <v>526</v>
      </c>
      <c r="L22" s="110">
        <v>99213420</v>
      </c>
      <c r="M22" s="12" t="s">
        <v>537</v>
      </c>
      <c r="N22" s="12">
        <v>2.125</v>
      </c>
      <c r="O22" s="12">
        <v>2.375</v>
      </c>
      <c r="P22" s="12" t="s">
        <v>529</v>
      </c>
      <c r="Q22" s="76" t="s">
        <v>567</v>
      </c>
      <c r="R22" s="12" t="s">
        <v>531</v>
      </c>
      <c r="S22" s="24">
        <v>2857</v>
      </c>
      <c r="T22" t="s">
        <v>532</v>
      </c>
      <c r="U22" s="16" t="s">
        <v>278</v>
      </c>
      <c r="V22" s="12"/>
      <c r="W22" s="74"/>
      <c r="X22" s="12"/>
      <c r="Y22" s="12"/>
    </row>
    <row r="23" spans="2:25" ht="12.75" customHeight="1">
      <c r="B23" s="16">
        <v>17</v>
      </c>
      <c r="C23" s="12" t="s">
        <v>569</v>
      </c>
      <c r="D23" s="12" t="s">
        <v>526</v>
      </c>
      <c r="E23" s="88" t="s">
        <v>282</v>
      </c>
      <c r="F23" s="110">
        <v>5</v>
      </c>
      <c r="G23" s="110"/>
      <c r="H23" s="91" t="s">
        <v>209</v>
      </c>
      <c r="I23" s="12" t="s">
        <v>547</v>
      </c>
      <c r="J23" s="12">
        <v>29.3</v>
      </c>
      <c r="K23" s="12" t="s">
        <v>570</v>
      </c>
      <c r="L23" s="110">
        <v>99209582</v>
      </c>
      <c r="M23" s="12" t="s">
        <v>548</v>
      </c>
      <c r="N23" s="12">
        <v>2.125</v>
      </c>
      <c r="O23" s="12">
        <v>2.875</v>
      </c>
      <c r="P23" s="12" t="s">
        <v>529</v>
      </c>
      <c r="Q23" s="76" t="s">
        <v>571</v>
      </c>
      <c r="R23" s="12" t="s">
        <v>531</v>
      </c>
      <c r="S23" s="24">
        <v>2857</v>
      </c>
      <c r="T23" t="s">
        <v>532</v>
      </c>
      <c r="U23" s="16" t="s">
        <v>278</v>
      </c>
      <c r="V23" s="12"/>
      <c r="W23" s="74"/>
      <c r="X23" s="12"/>
      <c r="Y23" s="12"/>
    </row>
    <row r="24" spans="2:25" ht="12.75" customHeight="1">
      <c r="B24" s="16">
        <v>18</v>
      </c>
      <c r="C24" s="12" t="s">
        <v>572</v>
      </c>
      <c r="D24" s="12" t="s">
        <v>526</v>
      </c>
      <c r="E24" s="88" t="s">
        <v>282</v>
      </c>
      <c r="F24" s="110">
        <v>5</v>
      </c>
      <c r="G24" s="110"/>
      <c r="H24" s="91" t="s">
        <v>209</v>
      </c>
      <c r="I24" s="12" t="s">
        <v>551</v>
      </c>
      <c r="J24" s="12">
        <v>29.3</v>
      </c>
      <c r="K24" s="12" t="s">
        <v>570</v>
      </c>
      <c r="L24" s="110">
        <v>99209582</v>
      </c>
      <c r="M24" s="12" t="s">
        <v>548</v>
      </c>
      <c r="N24" s="12">
        <v>2.125</v>
      </c>
      <c r="O24" s="12">
        <v>2.875</v>
      </c>
      <c r="P24" s="12" t="s">
        <v>529</v>
      </c>
      <c r="Q24" s="76" t="s">
        <v>571</v>
      </c>
      <c r="R24" s="12" t="s">
        <v>531</v>
      </c>
      <c r="S24" s="24">
        <v>2857</v>
      </c>
      <c r="T24" t="s">
        <v>532</v>
      </c>
      <c r="U24" s="16" t="s">
        <v>278</v>
      </c>
      <c r="V24" s="12"/>
      <c r="W24" s="74"/>
      <c r="X24" s="12"/>
      <c r="Y24" s="12"/>
    </row>
    <row r="25" spans="2:25" ht="12.75" customHeight="1">
      <c r="B25" s="16">
        <v>19</v>
      </c>
      <c r="C25" s="12" t="s">
        <v>573</v>
      </c>
      <c r="D25" s="12" t="s">
        <v>526</v>
      </c>
      <c r="E25" s="88" t="s">
        <v>282</v>
      </c>
      <c r="F25" s="110">
        <v>5</v>
      </c>
      <c r="G25" s="110"/>
      <c r="H25" s="91" t="s">
        <v>209</v>
      </c>
      <c r="I25" s="12" t="s">
        <v>553</v>
      </c>
      <c r="J25" s="12">
        <v>29.3</v>
      </c>
      <c r="K25" s="12" t="s">
        <v>526</v>
      </c>
      <c r="L25" s="110">
        <v>99213421</v>
      </c>
      <c r="M25" s="12" t="s">
        <v>554</v>
      </c>
      <c r="N25" s="12">
        <v>2.125</v>
      </c>
      <c r="O25" s="12">
        <v>3.375</v>
      </c>
      <c r="P25" s="12" t="s">
        <v>529</v>
      </c>
      <c r="Q25" s="76" t="s">
        <v>574</v>
      </c>
      <c r="R25" s="12" t="s">
        <v>531</v>
      </c>
      <c r="S25" s="24">
        <v>2857</v>
      </c>
      <c r="T25" t="s">
        <v>532</v>
      </c>
      <c r="U25" s="16" t="s">
        <v>278</v>
      </c>
      <c r="V25" s="12"/>
      <c r="W25" s="74"/>
      <c r="X25" s="12"/>
      <c r="Y25" s="12"/>
    </row>
    <row r="26" spans="2:25" ht="12.75" customHeight="1">
      <c r="B26" s="16">
        <v>20</v>
      </c>
      <c r="C26" s="12" t="s">
        <v>575</v>
      </c>
      <c r="D26" s="12" t="s">
        <v>526</v>
      </c>
      <c r="E26" s="88" t="s">
        <v>282</v>
      </c>
      <c r="F26" s="110">
        <v>5</v>
      </c>
      <c r="G26" s="110"/>
      <c r="H26" s="91" t="s">
        <v>209</v>
      </c>
      <c r="I26" s="12" t="s">
        <v>557</v>
      </c>
      <c r="J26" s="12">
        <v>29.3</v>
      </c>
      <c r="K26" s="12" t="s">
        <v>526</v>
      </c>
      <c r="L26" s="110">
        <v>99213421</v>
      </c>
      <c r="M26" s="12" t="s">
        <v>554</v>
      </c>
      <c r="N26" s="12">
        <v>2.125</v>
      </c>
      <c r="O26" s="12">
        <v>3.375</v>
      </c>
      <c r="P26" s="12" t="s">
        <v>529</v>
      </c>
      <c r="Q26" s="76" t="s">
        <v>574</v>
      </c>
      <c r="R26" s="12" t="s">
        <v>531</v>
      </c>
      <c r="S26" s="24">
        <v>2857</v>
      </c>
      <c r="T26" t="s">
        <v>532</v>
      </c>
      <c r="U26" s="16" t="s">
        <v>278</v>
      </c>
      <c r="V26" s="12"/>
      <c r="W26" s="74"/>
      <c r="X26" s="12"/>
      <c r="Y26" s="12"/>
    </row>
    <row r="27" spans="2:25" ht="12.75" customHeight="1">
      <c r="B27" s="16">
        <v>21</v>
      </c>
      <c r="C27" s="12" t="s">
        <v>576</v>
      </c>
      <c r="D27" s="12" t="s">
        <v>526</v>
      </c>
      <c r="E27" s="88" t="s">
        <v>282</v>
      </c>
      <c r="F27" s="110">
        <v>5</v>
      </c>
      <c r="G27" s="110"/>
      <c r="H27" s="91" t="s">
        <v>209</v>
      </c>
      <c r="I27" s="12" t="s">
        <v>559</v>
      </c>
      <c r="J27" s="12">
        <v>29.3</v>
      </c>
      <c r="K27" s="12" t="s">
        <v>526</v>
      </c>
      <c r="L27" s="110">
        <v>99213421</v>
      </c>
      <c r="M27" s="12" t="s">
        <v>554</v>
      </c>
      <c r="N27" s="12">
        <v>2.125</v>
      </c>
      <c r="O27" s="12">
        <v>3.375</v>
      </c>
      <c r="P27" s="12" t="s">
        <v>529</v>
      </c>
      <c r="Q27" s="76" t="s">
        <v>574</v>
      </c>
      <c r="R27" s="12" t="s">
        <v>531</v>
      </c>
      <c r="S27" s="24">
        <v>2857</v>
      </c>
      <c r="T27" t="s">
        <v>532</v>
      </c>
      <c r="U27" s="16" t="s">
        <v>278</v>
      </c>
      <c r="V27" s="12"/>
      <c r="W27" s="74"/>
      <c r="X27" s="12"/>
      <c r="Y27" s="12"/>
    </row>
    <row r="28" spans="2:25" ht="12.75" customHeight="1">
      <c r="B28" s="16">
        <v>22</v>
      </c>
      <c r="C28" s="12" t="s">
        <v>577</v>
      </c>
      <c r="D28" s="12" t="s">
        <v>526</v>
      </c>
      <c r="E28" s="88" t="s">
        <v>282</v>
      </c>
      <c r="F28" s="110">
        <v>5</v>
      </c>
      <c r="G28" s="110"/>
      <c r="H28" s="91" t="s">
        <v>209</v>
      </c>
      <c r="I28" s="12" t="s">
        <v>562</v>
      </c>
      <c r="J28" s="12">
        <v>29.3</v>
      </c>
      <c r="K28" s="12" t="s">
        <v>526</v>
      </c>
      <c r="L28" s="110">
        <v>99213421</v>
      </c>
      <c r="M28" s="12" t="s">
        <v>554</v>
      </c>
      <c r="N28" s="12">
        <v>2.125</v>
      </c>
      <c r="O28" s="12">
        <v>3.375</v>
      </c>
      <c r="P28" s="12" t="s">
        <v>529</v>
      </c>
      <c r="Q28" s="76" t="s">
        <v>574</v>
      </c>
      <c r="R28" s="12" t="s">
        <v>531</v>
      </c>
      <c r="S28" s="24">
        <v>2857</v>
      </c>
      <c r="T28" t="s">
        <v>532</v>
      </c>
      <c r="U28" s="16" t="s">
        <v>278</v>
      </c>
      <c r="V28" s="12"/>
      <c r="W28" s="74"/>
      <c r="X28" s="12"/>
      <c r="Y28" s="12"/>
    </row>
    <row r="29" spans="2:25" ht="12.75" customHeight="1">
      <c r="B29" s="16">
        <v>23</v>
      </c>
      <c r="C29" s="12" t="s">
        <v>578</v>
      </c>
      <c r="D29" s="12" t="s">
        <v>526</v>
      </c>
      <c r="E29" s="88" t="s">
        <v>285</v>
      </c>
      <c r="F29" s="110">
        <v>6</v>
      </c>
      <c r="G29" s="110"/>
      <c r="H29" s="76" t="s">
        <v>214</v>
      </c>
      <c r="I29" t="s">
        <v>542</v>
      </c>
      <c r="J29" s="12"/>
      <c r="K29" s="12" t="s">
        <v>526</v>
      </c>
      <c r="L29" s="123" t="s">
        <v>286</v>
      </c>
      <c r="M29" s="12"/>
      <c r="N29" s="12">
        <v>2.625</v>
      </c>
      <c r="O29" s="12">
        <v>2.375</v>
      </c>
      <c r="P29" s="12" t="s">
        <v>529</v>
      </c>
      <c r="Q29" s="2" t="s">
        <v>579</v>
      </c>
      <c r="R29" s="12" t="s">
        <v>220</v>
      </c>
      <c r="S29" s="24">
        <v>0</v>
      </c>
      <c r="T29" t="s">
        <v>221</v>
      </c>
      <c r="U29" s="16" t="s">
        <v>278</v>
      </c>
      <c r="V29" s="12"/>
      <c r="W29" s="74"/>
      <c r="X29" s="12"/>
      <c r="Y29" s="12"/>
    </row>
    <row r="30" spans="2:25" ht="12.75" customHeight="1">
      <c r="B30" s="16">
        <v>24</v>
      </c>
      <c r="C30" s="12" t="s">
        <v>580</v>
      </c>
      <c r="D30" s="12" t="s">
        <v>526</v>
      </c>
      <c r="E30" s="88" t="s">
        <v>285</v>
      </c>
      <c r="F30" s="110">
        <v>6</v>
      </c>
      <c r="G30" s="110"/>
      <c r="H30" s="76" t="s">
        <v>214</v>
      </c>
      <c r="I30" t="s">
        <v>545</v>
      </c>
      <c r="J30" s="12"/>
      <c r="K30" s="12" t="s">
        <v>526</v>
      </c>
      <c r="L30" s="123" t="s">
        <v>286</v>
      </c>
      <c r="M30" s="12"/>
      <c r="N30" s="12">
        <v>2.625</v>
      </c>
      <c r="O30" s="12">
        <v>2.375</v>
      </c>
      <c r="P30" s="12" t="s">
        <v>529</v>
      </c>
      <c r="Q30" s="2" t="s">
        <v>579</v>
      </c>
      <c r="R30" s="12" t="s">
        <v>220</v>
      </c>
      <c r="S30" s="24">
        <v>0</v>
      </c>
      <c r="T30" t="s">
        <v>221</v>
      </c>
      <c r="U30" s="16" t="s">
        <v>278</v>
      </c>
      <c r="V30" s="12"/>
      <c r="W30" s="74"/>
      <c r="X30" s="12"/>
      <c r="Y30" s="12"/>
    </row>
    <row r="31" spans="2:25" ht="12.75" customHeight="1">
      <c r="B31" s="16">
        <v>25</v>
      </c>
      <c r="C31" s="12" t="s">
        <v>581</v>
      </c>
      <c r="D31" s="12" t="s">
        <v>526</v>
      </c>
      <c r="E31" s="88" t="s">
        <v>285</v>
      </c>
      <c r="F31" s="110">
        <v>6</v>
      </c>
      <c r="G31" s="110"/>
      <c r="H31" s="76" t="s">
        <v>214</v>
      </c>
      <c r="I31" t="s">
        <v>547</v>
      </c>
      <c r="J31" s="12"/>
      <c r="K31" s="12" t="s">
        <v>526</v>
      </c>
      <c r="L31" s="123" t="s">
        <v>286</v>
      </c>
      <c r="M31" s="12"/>
      <c r="N31" s="12">
        <v>2.625</v>
      </c>
      <c r="O31" s="12">
        <v>2.875</v>
      </c>
      <c r="P31" s="12" t="s">
        <v>529</v>
      </c>
      <c r="Q31" s="2" t="s">
        <v>579</v>
      </c>
      <c r="R31" s="12" t="s">
        <v>220</v>
      </c>
      <c r="S31" s="24">
        <v>0</v>
      </c>
      <c r="T31" t="s">
        <v>221</v>
      </c>
      <c r="U31" s="16" t="s">
        <v>278</v>
      </c>
      <c r="V31" s="12"/>
      <c r="W31" s="74"/>
      <c r="X31" s="12"/>
      <c r="Y31" s="12"/>
    </row>
    <row r="32" spans="2:25" ht="12.75" customHeight="1">
      <c r="B32" s="16">
        <v>26</v>
      </c>
      <c r="C32" s="12" t="s">
        <v>582</v>
      </c>
      <c r="D32" s="12" t="s">
        <v>526</v>
      </c>
      <c r="E32" s="88" t="s">
        <v>285</v>
      </c>
      <c r="F32" s="110">
        <v>6</v>
      </c>
      <c r="G32" s="110"/>
      <c r="H32" s="76" t="s">
        <v>214</v>
      </c>
      <c r="I32" t="s">
        <v>551</v>
      </c>
      <c r="J32" s="12"/>
      <c r="K32" s="12" t="s">
        <v>526</v>
      </c>
      <c r="L32" s="123" t="s">
        <v>286</v>
      </c>
      <c r="M32" s="12"/>
      <c r="N32" s="12">
        <v>2.625</v>
      </c>
      <c r="O32" s="12">
        <v>2.875</v>
      </c>
      <c r="P32" s="12" t="s">
        <v>529</v>
      </c>
      <c r="Q32" s="2" t="s">
        <v>579</v>
      </c>
      <c r="R32" s="12" t="s">
        <v>220</v>
      </c>
      <c r="S32" s="24">
        <v>0</v>
      </c>
      <c r="T32" t="s">
        <v>221</v>
      </c>
      <c r="U32" s="16" t="s">
        <v>278</v>
      </c>
      <c r="V32" s="12"/>
      <c r="W32" s="74"/>
      <c r="X32" s="12"/>
      <c r="Y32" s="12"/>
    </row>
    <row r="33" spans="2:25" ht="12.75" customHeight="1">
      <c r="B33" s="16">
        <v>27</v>
      </c>
      <c r="C33" s="12" t="s">
        <v>583</v>
      </c>
      <c r="D33" s="12" t="s">
        <v>526</v>
      </c>
      <c r="E33" s="88" t="s">
        <v>285</v>
      </c>
      <c r="F33" s="110">
        <v>6</v>
      </c>
      <c r="G33" s="110"/>
      <c r="H33" s="76" t="s">
        <v>214</v>
      </c>
      <c r="I33" t="s">
        <v>553</v>
      </c>
      <c r="J33" s="12"/>
      <c r="K33" s="12" t="s">
        <v>526</v>
      </c>
      <c r="L33">
        <v>99317977</v>
      </c>
      <c r="M33" t="s">
        <v>584</v>
      </c>
      <c r="N33" s="12">
        <v>2.625</v>
      </c>
      <c r="O33" s="12">
        <v>3.375</v>
      </c>
      <c r="P33" s="12" t="s">
        <v>529</v>
      </c>
      <c r="Q33" s="2" t="s">
        <v>585</v>
      </c>
      <c r="R33" s="12" t="s">
        <v>586</v>
      </c>
      <c r="S33" s="24">
        <v>5500</v>
      </c>
      <c r="T33" s="12" t="s">
        <v>532</v>
      </c>
      <c r="U33" s="16" t="s">
        <v>278</v>
      </c>
      <c r="V33" s="12"/>
      <c r="W33" s="74"/>
      <c r="X33" s="12"/>
      <c r="Y33" s="12"/>
    </row>
    <row r="34" spans="2:25" ht="12.75" customHeight="1">
      <c r="B34" s="16">
        <v>28</v>
      </c>
      <c r="C34" s="12" t="s">
        <v>587</v>
      </c>
      <c r="D34" s="12" t="s">
        <v>526</v>
      </c>
      <c r="E34" s="88" t="s">
        <v>285</v>
      </c>
      <c r="F34" s="110">
        <v>6</v>
      </c>
      <c r="G34" s="110"/>
      <c r="H34" s="76" t="s">
        <v>214</v>
      </c>
      <c r="I34" t="s">
        <v>557</v>
      </c>
      <c r="J34" s="12"/>
      <c r="K34" s="12" t="s">
        <v>526</v>
      </c>
      <c r="L34">
        <v>99317977</v>
      </c>
      <c r="M34" t="s">
        <v>584</v>
      </c>
      <c r="N34" s="12">
        <v>2.625</v>
      </c>
      <c r="O34" s="12">
        <v>3.375</v>
      </c>
      <c r="P34" s="12" t="s">
        <v>529</v>
      </c>
      <c r="Q34" s="2" t="s">
        <v>585</v>
      </c>
      <c r="R34" s="12" t="s">
        <v>586</v>
      </c>
      <c r="S34" s="24">
        <v>5500</v>
      </c>
      <c r="T34" s="12" t="s">
        <v>532</v>
      </c>
      <c r="U34" s="16" t="s">
        <v>278</v>
      </c>
      <c r="V34" s="12"/>
      <c r="W34" s="74"/>
      <c r="X34" s="12"/>
      <c r="Y34" s="12"/>
    </row>
    <row r="35" spans="2:25" ht="12.75" customHeight="1">
      <c r="B35" s="16">
        <v>29</v>
      </c>
      <c r="C35" s="12" t="s">
        <v>588</v>
      </c>
      <c r="D35" s="12" t="s">
        <v>526</v>
      </c>
      <c r="E35" s="88" t="s">
        <v>285</v>
      </c>
      <c r="F35" s="110">
        <v>6</v>
      </c>
      <c r="G35" s="110"/>
      <c r="H35" s="76" t="s">
        <v>214</v>
      </c>
      <c r="I35" s="3" t="s">
        <v>559</v>
      </c>
      <c r="J35" s="12"/>
      <c r="K35" s="12" t="s">
        <v>526</v>
      </c>
      <c r="L35">
        <v>99317977</v>
      </c>
      <c r="M35" t="s">
        <v>584</v>
      </c>
      <c r="N35" s="12">
        <v>2.625</v>
      </c>
      <c r="O35" s="12">
        <v>3.375</v>
      </c>
      <c r="P35" s="12" t="s">
        <v>529</v>
      </c>
      <c r="Q35" s="2" t="s">
        <v>585</v>
      </c>
      <c r="R35" s="12" t="s">
        <v>586</v>
      </c>
      <c r="S35" s="24">
        <v>5500</v>
      </c>
      <c r="T35" s="12" t="s">
        <v>532</v>
      </c>
      <c r="U35" s="16" t="s">
        <v>278</v>
      </c>
      <c r="V35" s="12"/>
      <c r="W35" s="74"/>
      <c r="X35" s="12"/>
      <c r="Y35" s="12"/>
    </row>
    <row r="36" spans="2:25" ht="12.75" customHeight="1">
      <c r="B36" s="16">
        <v>30</v>
      </c>
      <c r="C36" s="12" t="s">
        <v>589</v>
      </c>
      <c r="D36" s="12" t="s">
        <v>526</v>
      </c>
      <c r="E36" s="88" t="s">
        <v>285</v>
      </c>
      <c r="F36" s="110">
        <v>6</v>
      </c>
      <c r="G36" s="110"/>
      <c r="H36" s="76" t="s">
        <v>214</v>
      </c>
      <c r="I36" s="3" t="s">
        <v>562</v>
      </c>
      <c r="J36" s="12"/>
      <c r="K36" s="12" t="s">
        <v>526</v>
      </c>
      <c r="L36">
        <v>99317977</v>
      </c>
      <c r="M36" t="s">
        <v>584</v>
      </c>
      <c r="N36" s="12">
        <v>2.625</v>
      </c>
      <c r="O36" s="12">
        <v>3.375</v>
      </c>
      <c r="P36" s="12" t="s">
        <v>529</v>
      </c>
      <c r="Q36" s="2" t="s">
        <v>585</v>
      </c>
      <c r="R36" s="12" t="s">
        <v>586</v>
      </c>
      <c r="S36" s="24">
        <v>5500</v>
      </c>
      <c r="T36" s="12" t="s">
        <v>532</v>
      </c>
      <c r="U36" s="16" t="s">
        <v>278</v>
      </c>
      <c r="V36" s="12"/>
      <c r="W36" s="74"/>
      <c r="X36" s="12"/>
      <c r="Y36" s="12"/>
    </row>
    <row r="37" spans="2:25" ht="12.75" customHeight="1">
      <c r="B37" s="16">
        <v>31</v>
      </c>
      <c r="C37" s="12" t="s">
        <v>590</v>
      </c>
      <c r="D37" s="12" t="s">
        <v>526</v>
      </c>
      <c r="E37" s="88" t="s">
        <v>591</v>
      </c>
      <c r="F37" s="110">
        <v>6</v>
      </c>
      <c r="G37" s="110"/>
      <c r="H37" s="76" t="s">
        <v>214</v>
      </c>
      <c r="I37" t="s">
        <v>542</v>
      </c>
      <c r="J37" s="12"/>
      <c r="K37" s="12" t="s">
        <v>526</v>
      </c>
      <c r="L37" s="123" t="s">
        <v>286</v>
      </c>
      <c r="M37" s="12"/>
      <c r="N37" s="12">
        <v>2.625</v>
      </c>
      <c r="O37" s="12">
        <v>2.375</v>
      </c>
      <c r="P37" s="12" t="s">
        <v>529</v>
      </c>
      <c r="Q37" s="2" t="s">
        <v>579</v>
      </c>
      <c r="R37" s="12" t="s">
        <v>220</v>
      </c>
      <c r="S37" s="24">
        <v>0</v>
      </c>
      <c r="T37" t="s">
        <v>221</v>
      </c>
      <c r="U37" s="16" t="s">
        <v>278</v>
      </c>
      <c r="V37" s="12"/>
      <c r="W37" s="74"/>
      <c r="X37" s="12"/>
      <c r="Y37" s="12"/>
    </row>
    <row r="38" spans="2:25" ht="12.75" customHeight="1">
      <c r="B38" s="16">
        <v>32</v>
      </c>
      <c r="C38" s="12" t="s">
        <v>592</v>
      </c>
      <c r="D38" s="12" t="s">
        <v>526</v>
      </c>
      <c r="E38" s="88" t="s">
        <v>591</v>
      </c>
      <c r="F38" s="110">
        <v>6</v>
      </c>
      <c r="G38" s="110"/>
      <c r="H38" s="76" t="s">
        <v>214</v>
      </c>
      <c r="I38" t="s">
        <v>545</v>
      </c>
      <c r="J38" s="12"/>
      <c r="K38" s="12" t="s">
        <v>526</v>
      </c>
      <c r="L38" s="123" t="s">
        <v>286</v>
      </c>
      <c r="M38" s="12"/>
      <c r="N38" s="12">
        <v>2.625</v>
      </c>
      <c r="O38" s="12">
        <v>2.375</v>
      </c>
      <c r="P38" s="12" t="s">
        <v>529</v>
      </c>
      <c r="Q38" s="2" t="s">
        <v>579</v>
      </c>
      <c r="R38" s="12" t="s">
        <v>220</v>
      </c>
      <c r="S38" s="24">
        <v>0</v>
      </c>
      <c r="T38" t="s">
        <v>221</v>
      </c>
      <c r="U38" s="16" t="s">
        <v>278</v>
      </c>
      <c r="V38" s="12"/>
      <c r="W38" s="74"/>
      <c r="X38" s="12"/>
      <c r="Y38" s="12"/>
    </row>
    <row r="39" spans="2:25" ht="12.75" customHeight="1">
      <c r="B39" s="16">
        <v>33</v>
      </c>
      <c r="C39" s="12" t="s">
        <v>593</v>
      </c>
      <c r="D39" s="12" t="s">
        <v>526</v>
      </c>
      <c r="E39" s="88" t="s">
        <v>591</v>
      </c>
      <c r="F39" s="110">
        <v>6</v>
      </c>
      <c r="G39" s="110"/>
      <c r="H39" s="76" t="s">
        <v>214</v>
      </c>
      <c r="I39" t="s">
        <v>547</v>
      </c>
      <c r="J39" s="12"/>
      <c r="K39" s="12" t="s">
        <v>526</v>
      </c>
      <c r="L39" s="123" t="s">
        <v>286</v>
      </c>
      <c r="M39" s="12"/>
      <c r="N39" s="12">
        <v>2.625</v>
      </c>
      <c r="O39" s="12">
        <v>2.875</v>
      </c>
      <c r="P39" s="12" t="s">
        <v>529</v>
      </c>
      <c r="Q39" s="2" t="s">
        <v>579</v>
      </c>
      <c r="R39" s="12" t="s">
        <v>220</v>
      </c>
      <c r="S39" s="24">
        <v>0</v>
      </c>
      <c r="T39" t="s">
        <v>221</v>
      </c>
      <c r="U39" s="16" t="s">
        <v>278</v>
      </c>
      <c r="V39" s="12"/>
      <c r="W39" s="74"/>
      <c r="X39" s="12"/>
      <c r="Y39" s="12"/>
    </row>
    <row r="40" spans="2:25" ht="12.75" customHeight="1">
      <c r="B40" s="16">
        <v>34</v>
      </c>
      <c r="C40" s="12" t="s">
        <v>594</v>
      </c>
      <c r="D40" s="12" t="s">
        <v>526</v>
      </c>
      <c r="E40" s="88" t="s">
        <v>591</v>
      </c>
      <c r="F40" s="110">
        <v>6</v>
      </c>
      <c r="G40" s="110"/>
      <c r="H40" s="76" t="s">
        <v>214</v>
      </c>
      <c r="I40" t="s">
        <v>551</v>
      </c>
      <c r="J40" s="12"/>
      <c r="K40" s="12" t="s">
        <v>526</v>
      </c>
      <c r="L40" s="123" t="s">
        <v>286</v>
      </c>
      <c r="M40" s="12"/>
      <c r="N40" s="12">
        <v>2.625</v>
      </c>
      <c r="O40" s="12">
        <v>2.875</v>
      </c>
      <c r="P40" s="12" t="s">
        <v>529</v>
      </c>
      <c r="Q40" s="2" t="s">
        <v>579</v>
      </c>
      <c r="R40" s="12" t="s">
        <v>220</v>
      </c>
      <c r="S40" s="24">
        <v>0</v>
      </c>
      <c r="T40" t="s">
        <v>221</v>
      </c>
      <c r="U40" s="16" t="s">
        <v>278</v>
      </c>
      <c r="V40" s="12"/>
      <c r="W40" s="74"/>
      <c r="X40" s="12"/>
      <c r="Y40" s="12"/>
    </row>
    <row r="41" spans="2:25" ht="12.75" customHeight="1">
      <c r="B41" s="16">
        <v>35</v>
      </c>
      <c r="C41" s="12" t="s">
        <v>595</v>
      </c>
      <c r="D41" s="12" t="s">
        <v>526</v>
      </c>
      <c r="E41" s="88" t="s">
        <v>591</v>
      </c>
      <c r="F41" s="110">
        <v>6</v>
      </c>
      <c r="G41" s="110"/>
      <c r="H41" s="76" t="s">
        <v>214</v>
      </c>
      <c r="I41" t="s">
        <v>553</v>
      </c>
      <c r="J41" s="12"/>
      <c r="K41" s="12" t="s">
        <v>526</v>
      </c>
      <c r="L41" s="123" t="s">
        <v>286</v>
      </c>
      <c r="M41" s="12"/>
      <c r="N41" s="12">
        <v>2.625</v>
      </c>
      <c r="O41" s="12">
        <v>3.375</v>
      </c>
      <c r="P41" s="12" t="s">
        <v>529</v>
      </c>
      <c r="Q41" s="2" t="s">
        <v>579</v>
      </c>
      <c r="R41" s="12" t="s">
        <v>220</v>
      </c>
      <c r="S41" s="24">
        <v>0</v>
      </c>
      <c r="T41" t="s">
        <v>221</v>
      </c>
      <c r="U41" s="16" t="s">
        <v>278</v>
      </c>
      <c r="V41" s="12"/>
      <c r="W41" s="74"/>
      <c r="X41" s="12"/>
      <c r="Y41" s="12"/>
    </row>
    <row r="42" spans="2:25" ht="12.75" customHeight="1">
      <c r="B42" s="16">
        <v>36</v>
      </c>
      <c r="C42" s="12" t="s">
        <v>596</v>
      </c>
      <c r="D42" s="12" t="s">
        <v>526</v>
      </c>
      <c r="E42" s="88" t="s">
        <v>591</v>
      </c>
      <c r="F42" s="110">
        <v>6</v>
      </c>
      <c r="G42" s="110"/>
      <c r="H42" s="76" t="s">
        <v>214</v>
      </c>
      <c r="I42" t="s">
        <v>557</v>
      </c>
      <c r="J42" s="12"/>
      <c r="K42" s="12" t="s">
        <v>526</v>
      </c>
      <c r="L42" s="123" t="s">
        <v>286</v>
      </c>
      <c r="M42" s="12"/>
      <c r="N42" s="12">
        <v>2.625</v>
      </c>
      <c r="O42" s="12">
        <v>3.375</v>
      </c>
      <c r="P42" s="12" t="s">
        <v>529</v>
      </c>
      <c r="Q42" s="2" t="s">
        <v>579</v>
      </c>
      <c r="R42" s="12" t="s">
        <v>220</v>
      </c>
      <c r="S42" s="24">
        <v>0</v>
      </c>
      <c r="T42" t="s">
        <v>221</v>
      </c>
      <c r="U42" s="16" t="s">
        <v>278</v>
      </c>
      <c r="V42" s="12"/>
      <c r="W42" s="74"/>
      <c r="X42" s="12"/>
      <c r="Y42" s="12"/>
    </row>
    <row r="43" spans="2:25" ht="12.75" customHeight="1">
      <c r="B43" s="16">
        <v>37</v>
      </c>
      <c r="C43" s="12" t="s">
        <v>597</v>
      </c>
      <c r="D43" s="12" t="s">
        <v>526</v>
      </c>
      <c r="E43" s="88" t="s">
        <v>591</v>
      </c>
      <c r="F43" s="110">
        <v>6</v>
      </c>
      <c r="G43" s="110"/>
      <c r="H43" s="76" t="s">
        <v>214</v>
      </c>
      <c r="I43" s="3" t="s">
        <v>559</v>
      </c>
      <c r="J43" s="12"/>
      <c r="K43" s="12" t="s">
        <v>526</v>
      </c>
      <c r="L43" s="123" t="s">
        <v>286</v>
      </c>
      <c r="M43" s="12"/>
      <c r="N43" s="12">
        <v>2.625</v>
      </c>
      <c r="O43" s="12">
        <v>3.375</v>
      </c>
      <c r="P43" s="12" t="s">
        <v>529</v>
      </c>
      <c r="Q43" s="2" t="s">
        <v>579</v>
      </c>
      <c r="R43" s="12" t="s">
        <v>220</v>
      </c>
      <c r="S43" s="24">
        <v>0</v>
      </c>
      <c r="T43" t="s">
        <v>221</v>
      </c>
      <c r="U43" s="16" t="s">
        <v>278</v>
      </c>
      <c r="V43" s="12"/>
      <c r="W43" s="74"/>
      <c r="X43" s="12"/>
      <c r="Y43" s="12"/>
    </row>
    <row r="44" spans="2:25" ht="12.75" customHeight="1">
      <c r="B44" s="16">
        <v>38</v>
      </c>
      <c r="C44" s="12" t="s">
        <v>598</v>
      </c>
      <c r="D44" s="12" t="s">
        <v>526</v>
      </c>
      <c r="E44" s="88" t="s">
        <v>591</v>
      </c>
      <c r="F44" s="110">
        <v>6</v>
      </c>
      <c r="G44" s="110"/>
      <c r="H44" s="76" t="s">
        <v>214</v>
      </c>
      <c r="I44" s="3" t="s">
        <v>562</v>
      </c>
      <c r="J44" s="12"/>
      <c r="K44" s="12" t="s">
        <v>526</v>
      </c>
      <c r="L44" s="123" t="s">
        <v>286</v>
      </c>
      <c r="M44" s="12"/>
      <c r="N44" s="12">
        <v>2.625</v>
      </c>
      <c r="O44" s="12">
        <v>3.375</v>
      </c>
      <c r="P44" s="12" t="s">
        <v>529</v>
      </c>
      <c r="Q44" s="2" t="s">
        <v>579</v>
      </c>
      <c r="R44" s="12" t="s">
        <v>220</v>
      </c>
      <c r="S44" s="24">
        <v>0</v>
      </c>
      <c r="T44" t="s">
        <v>221</v>
      </c>
      <c r="U44" s="16" t="s">
        <v>278</v>
      </c>
      <c r="V44" s="12"/>
      <c r="W44" s="74"/>
      <c r="X44" s="12"/>
      <c r="Y44" s="12"/>
    </row>
    <row r="45" spans="2:25" ht="12.75" customHeight="1">
      <c r="B45" s="16">
        <v>39</v>
      </c>
      <c r="C45" s="12" t="s">
        <v>599</v>
      </c>
      <c r="D45" s="12" t="s">
        <v>526</v>
      </c>
      <c r="E45" s="88" t="s">
        <v>289</v>
      </c>
      <c r="F45" s="110">
        <v>6</v>
      </c>
      <c r="G45" s="110"/>
      <c r="H45" s="91" t="s">
        <v>214</v>
      </c>
      <c r="I45" t="s">
        <v>542</v>
      </c>
      <c r="J45" s="12"/>
      <c r="K45" s="12" t="s">
        <v>526</v>
      </c>
      <c r="L45" s="123" t="s">
        <v>286</v>
      </c>
      <c r="M45" s="12"/>
      <c r="N45" s="12">
        <v>2.625</v>
      </c>
      <c r="O45" s="12">
        <v>2.375</v>
      </c>
      <c r="P45" s="12" t="s">
        <v>529</v>
      </c>
      <c r="Q45" s="76" t="s">
        <v>600</v>
      </c>
      <c r="R45" s="12" t="s">
        <v>220</v>
      </c>
      <c r="S45" s="24">
        <v>0</v>
      </c>
      <c r="T45" t="s">
        <v>221</v>
      </c>
      <c r="U45" s="16" t="s">
        <v>278</v>
      </c>
      <c r="V45" s="12"/>
      <c r="W45" s="74"/>
      <c r="X45" s="12"/>
      <c r="Y45" s="12"/>
    </row>
    <row r="46" spans="2:25" ht="12.75" customHeight="1">
      <c r="B46" s="16">
        <v>40</v>
      </c>
      <c r="C46" s="12" t="s">
        <v>601</v>
      </c>
      <c r="D46" s="12" t="s">
        <v>526</v>
      </c>
      <c r="E46" s="88" t="s">
        <v>289</v>
      </c>
      <c r="F46" s="110">
        <v>6</v>
      </c>
      <c r="G46" s="110"/>
      <c r="H46" s="91" t="s">
        <v>214</v>
      </c>
      <c r="I46" t="s">
        <v>545</v>
      </c>
      <c r="J46" s="12"/>
      <c r="K46" s="12" t="s">
        <v>526</v>
      </c>
      <c r="L46" s="123" t="s">
        <v>286</v>
      </c>
      <c r="M46" s="12"/>
      <c r="N46" s="12">
        <v>2.625</v>
      </c>
      <c r="O46" s="12">
        <v>2.375</v>
      </c>
      <c r="P46" s="12" t="s">
        <v>529</v>
      </c>
      <c r="Q46" s="76" t="s">
        <v>600</v>
      </c>
      <c r="R46" s="12" t="s">
        <v>220</v>
      </c>
      <c r="S46" s="24">
        <v>0</v>
      </c>
      <c r="T46" t="s">
        <v>221</v>
      </c>
      <c r="U46" s="16" t="s">
        <v>278</v>
      </c>
      <c r="V46" s="12"/>
      <c r="W46" s="74"/>
      <c r="X46" s="12"/>
      <c r="Y46" s="12"/>
    </row>
    <row r="47" spans="2:25" ht="12.75" customHeight="1">
      <c r="B47" s="16">
        <v>41</v>
      </c>
      <c r="C47" s="12" t="s">
        <v>602</v>
      </c>
      <c r="D47" s="12" t="s">
        <v>526</v>
      </c>
      <c r="E47" s="88" t="s">
        <v>289</v>
      </c>
      <c r="F47" s="110">
        <v>6</v>
      </c>
      <c r="G47" s="110"/>
      <c r="H47" s="91" t="s">
        <v>214</v>
      </c>
      <c r="I47" t="s">
        <v>547</v>
      </c>
      <c r="J47" s="12"/>
      <c r="K47" s="12" t="s">
        <v>526</v>
      </c>
      <c r="L47" s="123" t="s">
        <v>286</v>
      </c>
      <c r="M47" s="12"/>
      <c r="N47" s="12">
        <v>2.625</v>
      </c>
      <c r="O47" s="12">
        <v>2.875</v>
      </c>
      <c r="P47" s="12" t="s">
        <v>529</v>
      </c>
      <c r="Q47" s="76" t="s">
        <v>603</v>
      </c>
      <c r="R47" s="12" t="s">
        <v>220</v>
      </c>
      <c r="S47" s="24">
        <v>0</v>
      </c>
      <c r="T47" t="s">
        <v>221</v>
      </c>
      <c r="U47" s="16" t="s">
        <v>278</v>
      </c>
      <c r="V47" s="12"/>
      <c r="W47" s="74"/>
      <c r="X47" s="12"/>
      <c r="Y47" s="12"/>
    </row>
    <row r="48" spans="2:25">
      <c r="B48" s="16">
        <v>42</v>
      </c>
      <c r="C48" s="12" t="s">
        <v>604</v>
      </c>
      <c r="D48" s="12" t="s">
        <v>526</v>
      </c>
      <c r="E48" s="88" t="s">
        <v>289</v>
      </c>
      <c r="F48" s="110">
        <v>6</v>
      </c>
      <c r="G48" s="110"/>
      <c r="H48" s="91" t="s">
        <v>214</v>
      </c>
      <c r="I48" t="s">
        <v>551</v>
      </c>
      <c r="J48" s="12"/>
      <c r="K48" s="12" t="s">
        <v>526</v>
      </c>
      <c r="L48" s="123" t="s">
        <v>286</v>
      </c>
      <c r="M48" s="12"/>
      <c r="N48" s="12">
        <v>2.625</v>
      </c>
      <c r="O48" s="12">
        <v>2.875</v>
      </c>
      <c r="P48" s="12" t="s">
        <v>529</v>
      </c>
      <c r="Q48" s="76" t="s">
        <v>603</v>
      </c>
      <c r="R48" s="12" t="s">
        <v>220</v>
      </c>
      <c r="S48" s="24">
        <v>0</v>
      </c>
      <c r="T48" t="s">
        <v>221</v>
      </c>
      <c r="U48" s="16" t="s">
        <v>278</v>
      </c>
      <c r="V48" s="12"/>
      <c r="W48" s="74"/>
      <c r="X48" s="12"/>
      <c r="Y48" s="12"/>
    </row>
    <row r="49" spans="2:25">
      <c r="B49" s="16">
        <v>43</v>
      </c>
      <c r="C49" s="12" t="s">
        <v>605</v>
      </c>
      <c r="D49" s="12" t="s">
        <v>526</v>
      </c>
      <c r="E49" s="88" t="s">
        <v>289</v>
      </c>
      <c r="F49" s="110">
        <v>6</v>
      </c>
      <c r="G49" s="110"/>
      <c r="H49" s="91" t="s">
        <v>214</v>
      </c>
      <c r="I49" t="s">
        <v>553</v>
      </c>
      <c r="J49" s="12"/>
      <c r="K49" s="12" t="s">
        <v>526</v>
      </c>
      <c r="L49" s="123">
        <v>99317977</v>
      </c>
      <c r="M49" s="12" t="s">
        <v>584</v>
      </c>
      <c r="N49" s="12">
        <v>2.625</v>
      </c>
      <c r="O49" s="12">
        <v>3.375</v>
      </c>
      <c r="P49" s="12" t="s">
        <v>529</v>
      </c>
      <c r="Q49" s="2" t="s">
        <v>585</v>
      </c>
      <c r="R49" s="12" t="s">
        <v>586</v>
      </c>
      <c r="S49" s="24">
        <v>5500</v>
      </c>
      <c r="T49" s="12" t="s">
        <v>532</v>
      </c>
      <c r="U49" s="16" t="s">
        <v>278</v>
      </c>
      <c r="V49" s="12"/>
      <c r="W49" s="74"/>
      <c r="X49" s="12"/>
      <c r="Y49" s="12"/>
    </row>
    <row r="50" spans="2:25" ht="12.75" customHeight="1">
      <c r="B50" s="16">
        <v>44</v>
      </c>
      <c r="C50" s="12" t="s">
        <v>606</v>
      </c>
      <c r="D50" s="12" t="s">
        <v>526</v>
      </c>
      <c r="E50" s="88" t="s">
        <v>289</v>
      </c>
      <c r="F50" s="110">
        <v>6</v>
      </c>
      <c r="G50" s="110"/>
      <c r="H50" s="91" t="s">
        <v>214</v>
      </c>
      <c r="I50" t="s">
        <v>557</v>
      </c>
      <c r="J50" s="12"/>
      <c r="K50" s="12" t="s">
        <v>526</v>
      </c>
      <c r="L50" s="123">
        <v>99317977</v>
      </c>
      <c r="M50" s="12" t="s">
        <v>584</v>
      </c>
      <c r="N50" s="12">
        <v>2.625</v>
      </c>
      <c r="O50" s="12">
        <v>3.375</v>
      </c>
      <c r="P50" s="12" t="s">
        <v>529</v>
      </c>
      <c r="Q50" s="2" t="s">
        <v>585</v>
      </c>
      <c r="R50" s="12" t="s">
        <v>586</v>
      </c>
      <c r="S50" s="24">
        <v>5500</v>
      </c>
      <c r="T50" s="12" t="s">
        <v>532</v>
      </c>
      <c r="U50" s="16" t="s">
        <v>278</v>
      </c>
      <c r="V50" s="12"/>
      <c r="W50" s="74"/>
      <c r="X50" s="12"/>
      <c r="Y50" s="12"/>
    </row>
    <row r="51" spans="2:25" ht="12.75" customHeight="1">
      <c r="B51" s="16">
        <v>45</v>
      </c>
      <c r="C51" s="12" t="s">
        <v>607</v>
      </c>
      <c r="D51" s="12" t="s">
        <v>526</v>
      </c>
      <c r="E51" s="88" t="s">
        <v>289</v>
      </c>
      <c r="F51" s="110">
        <v>6</v>
      </c>
      <c r="G51" s="110"/>
      <c r="H51" s="91" t="s">
        <v>214</v>
      </c>
      <c r="I51" s="3" t="s">
        <v>559</v>
      </c>
      <c r="J51" s="12"/>
      <c r="K51" s="12" t="s">
        <v>526</v>
      </c>
      <c r="L51" s="123">
        <v>99317977</v>
      </c>
      <c r="M51" s="12" t="s">
        <v>584</v>
      </c>
      <c r="N51" s="12">
        <v>2.625</v>
      </c>
      <c r="O51" s="12">
        <v>3.375</v>
      </c>
      <c r="P51" s="12" t="s">
        <v>529</v>
      </c>
      <c r="Q51" s="2" t="s">
        <v>585</v>
      </c>
      <c r="R51" s="12" t="s">
        <v>586</v>
      </c>
      <c r="S51" s="24">
        <v>5500</v>
      </c>
      <c r="T51" s="12" t="s">
        <v>532</v>
      </c>
      <c r="U51" s="16" t="s">
        <v>278</v>
      </c>
      <c r="V51" s="12"/>
      <c r="W51" s="74"/>
      <c r="X51" s="12"/>
      <c r="Y51" s="12"/>
    </row>
    <row r="52" spans="2:25" ht="12.75" customHeight="1">
      <c r="B52" s="16">
        <v>46</v>
      </c>
      <c r="C52" s="12" t="s">
        <v>608</v>
      </c>
      <c r="D52" s="12" t="s">
        <v>526</v>
      </c>
      <c r="E52" s="88" t="s">
        <v>289</v>
      </c>
      <c r="F52" s="110">
        <v>6</v>
      </c>
      <c r="G52" s="110"/>
      <c r="H52" s="91" t="s">
        <v>214</v>
      </c>
      <c r="I52" s="3" t="s">
        <v>562</v>
      </c>
      <c r="J52" s="12"/>
      <c r="K52" s="12" t="s">
        <v>526</v>
      </c>
      <c r="L52" s="123">
        <v>99317977</v>
      </c>
      <c r="M52" s="12" t="s">
        <v>584</v>
      </c>
      <c r="N52" s="12">
        <v>2.625</v>
      </c>
      <c r="O52" s="12">
        <v>3.375</v>
      </c>
      <c r="P52" s="12" t="s">
        <v>529</v>
      </c>
      <c r="Q52" s="2" t="s">
        <v>585</v>
      </c>
      <c r="R52" s="12" t="s">
        <v>586</v>
      </c>
      <c r="S52" s="24">
        <v>5500</v>
      </c>
      <c r="T52" s="12" t="s">
        <v>532</v>
      </c>
      <c r="U52" s="16" t="s">
        <v>278</v>
      </c>
      <c r="V52" s="12"/>
      <c r="W52" s="74"/>
      <c r="X52" s="12"/>
      <c r="Y52" s="12"/>
    </row>
    <row r="53" spans="2:25" ht="12.75" customHeight="1">
      <c r="B53" s="16">
        <v>47</v>
      </c>
      <c r="C53" s="12" t="s">
        <v>609</v>
      </c>
      <c r="D53" s="12" t="s">
        <v>526</v>
      </c>
      <c r="E53" s="88" t="s">
        <v>292</v>
      </c>
      <c r="F53" s="110">
        <v>6</v>
      </c>
      <c r="G53" s="110"/>
      <c r="H53" s="91" t="s">
        <v>214</v>
      </c>
      <c r="I53" t="s">
        <v>542</v>
      </c>
      <c r="J53" s="12"/>
      <c r="K53" s="12" t="s">
        <v>526</v>
      </c>
      <c r="L53" s="123" t="s">
        <v>286</v>
      </c>
      <c r="M53" s="12"/>
      <c r="N53" s="12">
        <v>2.625</v>
      </c>
      <c r="O53" s="12">
        <v>2.375</v>
      </c>
      <c r="P53" s="12" t="s">
        <v>529</v>
      </c>
      <c r="Q53" s="76" t="s">
        <v>600</v>
      </c>
      <c r="R53" s="12" t="s">
        <v>220</v>
      </c>
      <c r="S53" s="24">
        <v>0</v>
      </c>
      <c r="T53" t="s">
        <v>221</v>
      </c>
      <c r="U53" s="16" t="s">
        <v>278</v>
      </c>
      <c r="V53" s="12"/>
      <c r="W53" s="74"/>
      <c r="X53" s="12"/>
      <c r="Y53" s="12"/>
    </row>
    <row r="54" spans="2:25" ht="12.75" customHeight="1">
      <c r="B54" s="16">
        <v>48</v>
      </c>
      <c r="C54" s="12" t="s">
        <v>610</v>
      </c>
      <c r="D54" s="12" t="s">
        <v>526</v>
      </c>
      <c r="E54" s="88" t="s">
        <v>292</v>
      </c>
      <c r="F54" s="110">
        <v>6</v>
      </c>
      <c r="G54" s="110"/>
      <c r="H54" s="91" t="s">
        <v>214</v>
      </c>
      <c r="I54" t="s">
        <v>545</v>
      </c>
      <c r="J54" s="12"/>
      <c r="K54" s="12" t="s">
        <v>526</v>
      </c>
      <c r="L54" s="123" t="s">
        <v>286</v>
      </c>
      <c r="M54" s="12"/>
      <c r="N54" s="12">
        <v>2.625</v>
      </c>
      <c r="O54" s="12">
        <v>2.375</v>
      </c>
      <c r="P54" s="12" t="s">
        <v>529</v>
      </c>
      <c r="Q54" s="76" t="s">
        <v>600</v>
      </c>
      <c r="R54" s="12" t="s">
        <v>220</v>
      </c>
      <c r="S54" s="24">
        <v>0</v>
      </c>
      <c r="T54" t="s">
        <v>221</v>
      </c>
      <c r="U54" s="16" t="s">
        <v>278</v>
      </c>
      <c r="V54" s="12"/>
      <c r="W54" s="74"/>
      <c r="X54" s="12"/>
      <c r="Y54" s="12"/>
    </row>
    <row r="55" spans="2:25" ht="12.75" customHeight="1">
      <c r="B55" s="16">
        <v>49</v>
      </c>
      <c r="C55" s="12" t="s">
        <v>611</v>
      </c>
      <c r="D55" s="12" t="s">
        <v>526</v>
      </c>
      <c r="E55" s="88" t="s">
        <v>292</v>
      </c>
      <c r="F55" s="110">
        <v>6</v>
      </c>
      <c r="G55" s="110"/>
      <c r="H55" s="91" t="s">
        <v>214</v>
      </c>
      <c r="I55" t="s">
        <v>547</v>
      </c>
      <c r="J55" s="12"/>
      <c r="K55" s="12" t="s">
        <v>526</v>
      </c>
      <c r="L55" s="123" t="s">
        <v>286</v>
      </c>
      <c r="M55" s="12"/>
      <c r="N55" s="12">
        <v>2.625</v>
      </c>
      <c r="O55" s="12">
        <v>2.875</v>
      </c>
      <c r="P55" s="12" t="s">
        <v>529</v>
      </c>
      <c r="Q55" s="76" t="s">
        <v>603</v>
      </c>
      <c r="R55" s="12" t="s">
        <v>220</v>
      </c>
      <c r="S55" s="24">
        <v>0</v>
      </c>
      <c r="T55" t="s">
        <v>221</v>
      </c>
      <c r="U55" s="16" t="s">
        <v>278</v>
      </c>
      <c r="V55" s="12"/>
      <c r="W55" s="74"/>
      <c r="X55" s="12"/>
      <c r="Y55" s="12"/>
    </row>
    <row r="56" spans="2:25" ht="12.75" customHeight="1">
      <c r="B56" s="16">
        <v>50</v>
      </c>
      <c r="C56" s="12" t="s">
        <v>612</v>
      </c>
      <c r="D56" s="12" t="s">
        <v>526</v>
      </c>
      <c r="E56" s="88" t="s">
        <v>292</v>
      </c>
      <c r="F56" s="110">
        <v>6</v>
      </c>
      <c r="G56" s="110"/>
      <c r="H56" s="91" t="s">
        <v>214</v>
      </c>
      <c r="I56" t="s">
        <v>551</v>
      </c>
      <c r="J56" s="12"/>
      <c r="K56" s="12" t="s">
        <v>526</v>
      </c>
      <c r="L56" s="123" t="s">
        <v>286</v>
      </c>
      <c r="M56" s="12"/>
      <c r="N56" s="12">
        <v>2.625</v>
      </c>
      <c r="O56" s="12">
        <v>2.875</v>
      </c>
      <c r="P56" s="12" t="s">
        <v>529</v>
      </c>
      <c r="Q56" s="76" t="s">
        <v>603</v>
      </c>
      <c r="R56" s="12" t="s">
        <v>220</v>
      </c>
      <c r="S56" s="24">
        <v>0</v>
      </c>
      <c r="T56" t="s">
        <v>221</v>
      </c>
      <c r="U56" s="16" t="s">
        <v>278</v>
      </c>
      <c r="V56" s="12"/>
      <c r="W56" s="74"/>
      <c r="X56" s="12"/>
      <c r="Y56" s="12"/>
    </row>
    <row r="57" spans="2:25" ht="12.75" customHeight="1">
      <c r="B57" s="16">
        <v>51</v>
      </c>
      <c r="C57" s="12" t="s">
        <v>613</v>
      </c>
      <c r="D57" s="12" t="s">
        <v>526</v>
      </c>
      <c r="E57" s="88" t="s">
        <v>292</v>
      </c>
      <c r="F57" s="110">
        <v>6</v>
      </c>
      <c r="G57" s="110"/>
      <c r="H57" s="91" t="s">
        <v>214</v>
      </c>
      <c r="I57" t="s">
        <v>553</v>
      </c>
      <c r="J57" s="12"/>
      <c r="K57" s="12" t="s">
        <v>526</v>
      </c>
      <c r="L57" s="123">
        <v>99317977</v>
      </c>
      <c r="M57" s="12" t="s">
        <v>584</v>
      </c>
      <c r="N57" s="12">
        <v>2.625</v>
      </c>
      <c r="O57" s="12">
        <v>3.375</v>
      </c>
      <c r="P57" s="12" t="s">
        <v>529</v>
      </c>
      <c r="Q57" s="76" t="s">
        <v>585</v>
      </c>
      <c r="R57" s="12" t="s">
        <v>586</v>
      </c>
      <c r="S57" s="24">
        <v>5500</v>
      </c>
      <c r="T57" s="12" t="s">
        <v>532</v>
      </c>
      <c r="U57" s="16" t="s">
        <v>278</v>
      </c>
      <c r="V57" s="12"/>
      <c r="W57" s="74"/>
      <c r="X57" s="12"/>
      <c r="Y57" s="12"/>
    </row>
    <row r="58" spans="2:25" ht="12.75" customHeight="1">
      <c r="B58" s="16">
        <v>52</v>
      </c>
      <c r="C58" s="12" t="s">
        <v>614</v>
      </c>
      <c r="D58" s="12" t="s">
        <v>526</v>
      </c>
      <c r="E58" s="88" t="s">
        <v>292</v>
      </c>
      <c r="F58" s="110">
        <v>6</v>
      </c>
      <c r="G58" s="110"/>
      <c r="H58" s="91" t="s">
        <v>214</v>
      </c>
      <c r="I58" t="s">
        <v>557</v>
      </c>
      <c r="J58" s="12"/>
      <c r="K58" s="12" t="s">
        <v>526</v>
      </c>
      <c r="L58" s="123">
        <v>99317977</v>
      </c>
      <c r="M58" s="12" t="s">
        <v>584</v>
      </c>
      <c r="N58" s="12">
        <v>2.625</v>
      </c>
      <c r="O58" s="12">
        <v>3.375</v>
      </c>
      <c r="P58" s="12" t="s">
        <v>529</v>
      </c>
      <c r="Q58" s="76" t="s">
        <v>585</v>
      </c>
      <c r="R58" s="12" t="s">
        <v>586</v>
      </c>
      <c r="S58" s="24">
        <v>5500</v>
      </c>
      <c r="T58" s="12" t="s">
        <v>532</v>
      </c>
      <c r="U58" s="16" t="s">
        <v>278</v>
      </c>
      <c r="V58" s="12"/>
      <c r="W58" s="74"/>
      <c r="X58" s="12"/>
      <c r="Y58" s="12"/>
    </row>
    <row r="59" spans="2:25" ht="12.75" customHeight="1">
      <c r="B59" s="16">
        <v>53</v>
      </c>
      <c r="C59" s="12" t="s">
        <v>615</v>
      </c>
      <c r="D59" s="12" t="s">
        <v>526</v>
      </c>
      <c r="E59" s="88" t="s">
        <v>292</v>
      </c>
      <c r="F59" s="110">
        <v>6</v>
      </c>
      <c r="G59" s="110"/>
      <c r="H59" s="91" t="s">
        <v>214</v>
      </c>
      <c r="I59" s="3" t="s">
        <v>559</v>
      </c>
      <c r="J59" s="12"/>
      <c r="K59" s="12" t="s">
        <v>526</v>
      </c>
      <c r="L59" s="123">
        <v>99317977</v>
      </c>
      <c r="M59" s="12" t="s">
        <v>584</v>
      </c>
      <c r="N59" s="12">
        <v>2.625</v>
      </c>
      <c r="O59" s="12">
        <v>3.375</v>
      </c>
      <c r="P59" s="12" t="s">
        <v>529</v>
      </c>
      <c r="Q59" s="76" t="s">
        <v>585</v>
      </c>
      <c r="R59" s="12" t="s">
        <v>586</v>
      </c>
      <c r="S59" s="24">
        <v>5500</v>
      </c>
      <c r="T59" s="12" t="s">
        <v>532</v>
      </c>
      <c r="U59" s="16" t="s">
        <v>278</v>
      </c>
      <c r="V59" s="12"/>
      <c r="W59" s="74"/>
      <c r="X59" s="12"/>
      <c r="Y59" s="12"/>
    </row>
    <row r="60" spans="2:25" ht="12.75" customHeight="1">
      <c r="B60" s="16">
        <v>54</v>
      </c>
      <c r="C60" s="12" t="s">
        <v>616</v>
      </c>
      <c r="D60" s="12" t="s">
        <v>526</v>
      </c>
      <c r="E60" s="88" t="s">
        <v>292</v>
      </c>
      <c r="F60" s="110">
        <v>6</v>
      </c>
      <c r="G60" s="110"/>
      <c r="H60" s="91" t="s">
        <v>214</v>
      </c>
      <c r="I60" s="3" t="s">
        <v>562</v>
      </c>
      <c r="J60" s="12"/>
      <c r="K60" s="12" t="s">
        <v>526</v>
      </c>
      <c r="L60" s="123">
        <v>99317977</v>
      </c>
      <c r="M60" s="12" t="s">
        <v>584</v>
      </c>
      <c r="N60" s="12">
        <v>2.625</v>
      </c>
      <c r="O60" s="12">
        <v>3.375</v>
      </c>
      <c r="P60" s="12" t="s">
        <v>529</v>
      </c>
      <c r="Q60" s="76" t="s">
        <v>585</v>
      </c>
      <c r="R60" s="12" t="s">
        <v>586</v>
      </c>
      <c r="S60" s="24">
        <v>5500</v>
      </c>
      <c r="T60" s="12" t="s">
        <v>532</v>
      </c>
      <c r="U60" s="16" t="s">
        <v>278</v>
      </c>
      <c r="V60" s="12"/>
      <c r="W60" s="74"/>
      <c r="X60" s="12"/>
      <c r="Y60" s="12"/>
    </row>
    <row r="61" spans="2:25" ht="12.75" customHeight="1">
      <c r="B61" s="16">
        <v>55</v>
      </c>
      <c r="C61" s="12" t="s">
        <v>617</v>
      </c>
      <c r="D61" s="12" t="s">
        <v>526</v>
      </c>
      <c r="E61" s="88" t="s">
        <v>412</v>
      </c>
      <c r="F61" s="110">
        <v>3</v>
      </c>
      <c r="G61" s="110"/>
      <c r="H61" s="91" t="s">
        <v>196</v>
      </c>
      <c r="I61" s="12" t="s">
        <v>618</v>
      </c>
      <c r="J61" s="12">
        <v>17.8</v>
      </c>
      <c r="K61" s="12" t="s">
        <v>526</v>
      </c>
      <c r="L61" s="123">
        <v>96699113</v>
      </c>
      <c r="M61" s="12" t="s">
        <v>619</v>
      </c>
      <c r="N61" s="12">
        <v>1.625</v>
      </c>
      <c r="O61" s="12">
        <v>1.625</v>
      </c>
      <c r="P61" s="12" t="s">
        <v>529</v>
      </c>
      <c r="Q61" s="2" t="s">
        <v>620</v>
      </c>
      <c r="R61" s="12" t="s">
        <v>621</v>
      </c>
      <c r="S61" s="24">
        <v>2857</v>
      </c>
      <c r="T61" t="s">
        <v>532</v>
      </c>
      <c r="U61" s="16" t="s">
        <v>278</v>
      </c>
      <c r="V61" s="12"/>
      <c r="W61" s="74"/>
      <c r="X61" s="12"/>
      <c r="Y61" s="12"/>
    </row>
    <row r="62" spans="2:25" ht="12.75" customHeight="1">
      <c r="B62" s="16">
        <v>56</v>
      </c>
      <c r="C62" s="12" t="s">
        <v>622</v>
      </c>
      <c r="D62" s="12" t="s">
        <v>526</v>
      </c>
      <c r="E62" s="88" t="s">
        <v>412</v>
      </c>
      <c r="F62" s="110">
        <v>3</v>
      </c>
      <c r="G62" s="110"/>
      <c r="H62" s="91" t="s">
        <v>196</v>
      </c>
      <c r="I62" s="12" t="s">
        <v>623</v>
      </c>
      <c r="J62" s="12">
        <v>17.8</v>
      </c>
      <c r="K62" s="12" t="s">
        <v>526</v>
      </c>
      <c r="L62" s="123">
        <v>96699113</v>
      </c>
      <c r="M62" s="12" t="s">
        <v>619</v>
      </c>
      <c r="N62" s="12">
        <v>1.625</v>
      </c>
      <c r="O62" s="12">
        <v>1.625</v>
      </c>
      <c r="P62" s="12" t="s">
        <v>529</v>
      </c>
      <c r="Q62" s="2" t="s">
        <v>620</v>
      </c>
      <c r="R62" s="12" t="s">
        <v>621</v>
      </c>
      <c r="S62" s="24">
        <v>2857</v>
      </c>
      <c r="T62" t="s">
        <v>532</v>
      </c>
      <c r="U62" s="16" t="s">
        <v>278</v>
      </c>
      <c r="V62" s="12"/>
      <c r="W62" s="74"/>
      <c r="X62" s="12"/>
      <c r="Y62" s="12"/>
    </row>
    <row r="63" spans="2:25" ht="12.75" customHeight="1">
      <c r="B63" s="16">
        <v>57</v>
      </c>
      <c r="C63" s="12" t="s">
        <v>624</v>
      </c>
      <c r="D63" s="12" t="s">
        <v>526</v>
      </c>
      <c r="E63" s="88" t="s">
        <v>295</v>
      </c>
      <c r="F63" s="110">
        <v>3</v>
      </c>
      <c r="G63" s="110"/>
      <c r="H63" s="91" t="s">
        <v>196</v>
      </c>
      <c r="I63" s="12" t="s">
        <v>527</v>
      </c>
      <c r="J63" s="12">
        <v>17.8</v>
      </c>
      <c r="K63" s="12" t="s">
        <v>526</v>
      </c>
      <c r="L63" s="123">
        <v>96699114</v>
      </c>
      <c r="M63" s="12" t="s">
        <v>528</v>
      </c>
      <c r="N63" s="12">
        <v>1.625</v>
      </c>
      <c r="O63" s="12">
        <v>1.875</v>
      </c>
      <c r="P63" s="12" t="s">
        <v>529</v>
      </c>
      <c r="Q63" s="2" t="s">
        <v>530</v>
      </c>
      <c r="R63" s="12" t="s">
        <v>531</v>
      </c>
      <c r="S63" s="24">
        <v>2857</v>
      </c>
      <c r="T63" t="s">
        <v>532</v>
      </c>
      <c r="U63" s="16" t="s">
        <v>278</v>
      </c>
      <c r="V63" s="12"/>
      <c r="W63" s="74"/>
      <c r="X63" s="12"/>
      <c r="Y63" s="12"/>
    </row>
    <row r="64" spans="2:25" ht="12.75" customHeight="1">
      <c r="B64" s="16">
        <v>58</v>
      </c>
      <c r="C64" s="12" t="s">
        <v>625</v>
      </c>
      <c r="D64" s="12" t="s">
        <v>526</v>
      </c>
      <c r="E64" s="88" t="s">
        <v>295</v>
      </c>
      <c r="F64" s="110">
        <v>3</v>
      </c>
      <c r="G64" s="110"/>
      <c r="H64" s="91" t="s">
        <v>196</v>
      </c>
      <c r="I64" s="12" t="s">
        <v>534</v>
      </c>
      <c r="J64" s="12">
        <v>17.8</v>
      </c>
      <c r="K64" s="12" t="s">
        <v>526</v>
      </c>
      <c r="L64" s="123">
        <v>96699114</v>
      </c>
      <c r="M64" s="12" t="s">
        <v>528</v>
      </c>
      <c r="N64" s="12">
        <v>1.625</v>
      </c>
      <c r="O64" s="12">
        <v>1.875</v>
      </c>
      <c r="P64" s="12" t="s">
        <v>529</v>
      </c>
      <c r="Q64" s="2" t="s">
        <v>530</v>
      </c>
      <c r="R64" s="12" t="s">
        <v>531</v>
      </c>
      <c r="S64" s="24">
        <v>2857</v>
      </c>
      <c r="T64" t="s">
        <v>532</v>
      </c>
      <c r="U64" s="16" t="s">
        <v>278</v>
      </c>
      <c r="V64" s="12"/>
      <c r="W64" s="74"/>
      <c r="X64" s="12"/>
      <c r="Y64" s="12"/>
    </row>
    <row r="65" spans="2:25" ht="12.75" customHeight="1">
      <c r="B65" s="16">
        <v>59</v>
      </c>
      <c r="C65" s="12" t="s">
        <v>626</v>
      </c>
      <c r="D65" s="12" t="s">
        <v>526</v>
      </c>
      <c r="E65" s="88" t="s">
        <v>295</v>
      </c>
      <c r="F65" s="110">
        <v>3</v>
      </c>
      <c r="G65" s="110"/>
      <c r="H65" s="91" t="s">
        <v>196</v>
      </c>
      <c r="I65" s="12" t="s">
        <v>536</v>
      </c>
      <c r="J65" s="12">
        <v>17.8</v>
      </c>
      <c r="K65" s="12" t="s">
        <v>526</v>
      </c>
      <c r="L65" s="110">
        <v>99213420</v>
      </c>
      <c r="M65" s="12" t="s">
        <v>537</v>
      </c>
      <c r="N65" s="12">
        <v>1.625</v>
      </c>
      <c r="O65" s="12">
        <v>2.125</v>
      </c>
      <c r="P65" s="12" t="s">
        <v>529</v>
      </c>
      <c r="Q65" s="2" t="s">
        <v>538</v>
      </c>
      <c r="R65" s="12" t="s">
        <v>531</v>
      </c>
      <c r="S65" s="24">
        <v>2857</v>
      </c>
      <c r="T65" t="s">
        <v>532</v>
      </c>
      <c r="U65" s="16" t="s">
        <v>278</v>
      </c>
      <c r="V65" s="12"/>
      <c r="W65" s="74"/>
      <c r="X65" s="12"/>
      <c r="Y65" s="12"/>
    </row>
    <row r="66" spans="2:25" ht="12.75" customHeight="1">
      <c r="B66" s="16">
        <v>60</v>
      </c>
      <c r="C66" s="12" t="s">
        <v>627</v>
      </c>
      <c r="D66" s="12" t="s">
        <v>526</v>
      </c>
      <c r="E66" s="88" t="s">
        <v>295</v>
      </c>
      <c r="F66" s="110">
        <v>3</v>
      </c>
      <c r="G66" s="110"/>
      <c r="H66" s="91" t="s">
        <v>196</v>
      </c>
      <c r="I66" s="12" t="s">
        <v>540</v>
      </c>
      <c r="J66" s="12">
        <v>17.8</v>
      </c>
      <c r="K66" s="12" t="s">
        <v>526</v>
      </c>
      <c r="L66" s="110">
        <v>99213420</v>
      </c>
      <c r="M66" s="12" t="s">
        <v>537</v>
      </c>
      <c r="N66" s="12">
        <v>1.625</v>
      </c>
      <c r="O66" s="12">
        <v>2.125</v>
      </c>
      <c r="P66" s="12" t="s">
        <v>529</v>
      </c>
      <c r="Q66" s="2" t="s">
        <v>538</v>
      </c>
      <c r="R66" s="12" t="s">
        <v>531</v>
      </c>
      <c r="S66" s="24">
        <v>2857</v>
      </c>
      <c r="T66" t="s">
        <v>532</v>
      </c>
      <c r="U66" s="16" t="s">
        <v>278</v>
      </c>
      <c r="V66" s="12"/>
      <c r="W66" s="74"/>
      <c r="X66" s="12"/>
      <c r="Y66" s="12"/>
    </row>
    <row r="67" spans="2:25" ht="12.75" customHeight="1">
      <c r="B67" s="16">
        <v>61</v>
      </c>
      <c r="C67" s="12" t="s">
        <v>628</v>
      </c>
      <c r="D67" s="12" t="s">
        <v>526</v>
      </c>
      <c r="E67" s="88" t="s">
        <v>295</v>
      </c>
      <c r="F67" s="110">
        <v>3</v>
      </c>
      <c r="G67" s="110"/>
      <c r="H67" s="91" t="s">
        <v>196</v>
      </c>
      <c r="I67" s="12" t="s">
        <v>542</v>
      </c>
      <c r="J67" s="12">
        <v>17.8</v>
      </c>
      <c r="K67" s="12" t="s">
        <v>526</v>
      </c>
      <c r="L67" s="110">
        <v>99213420</v>
      </c>
      <c r="M67" s="12" t="s">
        <v>537</v>
      </c>
      <c r="N67" s="12">
        <v>1.625</v>
      </c>
      <c r="O67" s="12">
        <v>2.375</v>
      </c>
      <c r="P67" s="12" t="s">
        <v>529</v>
      </c>
      <c r="Q67" s="2" t="s">
        <v>543</v>
      </c>
      <c r="R67" s="12" t="s">
        <v>531</v>
      </c>
      <c r="S67" s="24">
        <v>2857</v>
      </c>
      <c r="T67" t="s">
        <v>532</v>
      </c>
      <c r="U67" s="16" t="s">
        <v>278</v>
      </c>
      <c r="V67" s="12"/>
      <c r="W67" s="74"/>
      <c r="X67" s="12"/>
      <c r="Y67" s="12"/>
    </row>
    <row r="68" spans="2:25" ht="12.75" customHeight="1">
      <c r="B68" s="16">
        <v>62</v>
      </c>
      <c r="C68" s="12" t="s">
        <v>629</v>
      </c>
      <c r="D68" s="12" t="s">
        <v>526</v>
      </c>
      <c r="E68" s="88" t="s">
        <v>295</v>
      </c>
      <c r="F68" s="110">
        <v>3</v>
      </c>
      <c r="G68" s="110"/>
      <c r="H68" s="91" t="s">
        <v>196</v>
      </c>
      <c r="I68" s="12" t="s">
        <v>545</v>
      </c>
      <c r="J68" s="12">
        <v>17.8</v>
      </c>
      <c r="K68" s="12" t="s">
        <v>526</v>
      </c>
      <c r="L68" s="110">
        <v>99213420</v>
      </c>
      <c r="M68" s="12" t="s">
        <v>537</v>
      </c>
      <c r="N68" s="12">
        <v>1.625</v>
      </c>
      <c r="O68" s="12">
        <v>2.375</v>
      </c>
      <c r="P68" s="12" t="s">
        <v>529</v>
      </c>
      <c r="Q68" s="2" t="s">
        <v>543</v>
      </c>
      <c r="R68" s="12" t="s">
        <v>531</v>
      </c>
      <c r="S68" s="24">
        <v>2857</v>
      </c>
      <c r="T68" t="s">
        <v>532</v>
      </c>
      <c r="U68" s="16" t="s">
        <v>278</v>
      </c>
      <c r="V68" s="12"/>
      <c r="W68" s="74"/>
      <c r="X68" s="12"/>
      <c r="Y68" s="12"/>
    </row>
    <row r="69" spans="2:25" ht="12.75" customHeight="1">
      <c r="B69" s="16">
        <v>63</v>
      </c>
      <c r="C69" s="12" t="s">
        <v>630</v>
      </c>
      <c r="D69" s="12" t="s">
        <v>526</v>
      </c>
      <c r="E69" s="88" t="s">
        <v>295</v>
      </c>
      <c r="F69" s="110">
        <v>3</v>
      </c>
      <c r="G69" s="110"/>
      <c r="H69" s="91" t="s">
        <v>196</v>
      </c>
      <c r="I69" s="12" t="s">
        <v>547</v>
      </c>
      <c r="J69" s="12">
        <v>17.8</v>
      </c>
      <c r="K69" s="12" t="s">
        <v>526</v>
      </c>
      <c r="L69" s="110">
        <v>99209582</v>
      </c>
      <c r="M69" s="12" t="s">
        <v>548</v>
      </c>
      <c r="N69" s="12">
        <v>1.625</v>
      </c>
      <c r="O69" s="12">
        <v>2.875</v>
      </c>
      <c r="P69" s="12" t="s">
        <v>529</v>
      </c>
      <c r="Q69" s="2" t="s">
        <v>549</v>
      </c>
      <c r="R69" s="12" t="s">
        <v>531</v>
      </c>
      <c r="S69" s="24">
        <v>2857</v>
      </c>
      <c r="T69" t="s">
        <v>532</v>
      </c>
      <c r="U69" s="16" t="s">
        <v>278</v>
      </c>
      <c r="V69" s="12"/>
      <c r="W69" s="74"/>
      <c r="X69" s="12"/>
      <c r="Y69" s="12"/>
    </row>
    <row r="70" spans="2:25" ht="12.75" customHeight="1">
      <c r="B70" s="16">
        <v>64</v>
      </c>
      <c r="C70" s="12" t="s">
        <v>631</v>
      </c>
      <c r="D70" s="12" t="s">
        <v>526</v>
      </c>
      <c r="E70" s="88" t="s">
        <v>295</v>
      </c>
      <c r="F70" s="110">
        <v>3</v>
      </c>
      <c r="G70" s="110"/>
      <c r="H70" s="91" t="s">
        <v>196</v>
      </c>
      <c r="I70" s="12" t="s">
        <v>551</v>
      </c>
      <c r="J70" s="12">
        <v>17.8</v>
      </c>
      <c r="K70" s="12" t="s">
        <v>526</v>
      </c>
      <c r="L70" s="110">
        <v>99209582</v>
      </c>
      <c r="M70" s="12" t="s">
        <v>548</v>
      </c>
      <c r="N70" s="12">
        <v>1.625</v>
      </c>
      <c r="O70" s="12">
        <v>2.875</v>
      </c>
      <c r="P70" s="12" t="s">
        <v>529</v>
      </c>
      <c r="Q70" s="2" t="s">
        <v>549</v>
      </c>
      <c r="R70" s="12" t="s">
        <v>531</v>
      </c>
      <c r="S70" s="24">
        <v>2857</v>
      </c>
      <c r="T70" t="s">
        <v>532</v>
      </c>
      <c r="U70" s="16" t="s">
        <v>278</v>
      </c>
      <c r="V70" s="12"/>
      <c r="W70" s="74"/>
      <c r="X70" s="12"/>
      <c r="Y70" s="12"/>
    </row>
    <row r="71" spans="2:25" ht="12.75" customHeight="1">
      <c r="B71" s="16">
        <v>65</v>
      </c>
      <c r="C71" s="12" t="s">
        <v>632</v>
      </c>
      <c r="D71" s="12" t="s">
        <v>526</v>
      </c>
      <c r="E71" s="88" t="s">
        <v>295</v>
      </c>
      <c r="F71" s="110">
        <v>3</v>
      </c>
      <c r="G71" s="110"/>
      <c r="H71" s="91" t="s">
        <v>196</v>
      </c>
      <c r="I71" t="s">
        <v>553</v>
      </c>
      <c r="J71" s="12">
        <v>17.8</v>
      </c>
      <c r="K71" s="12" t="s">
        <v>526</v>
      </c>
      <c r="L71" s="110">
        <v>99213421</v>
      </c>
      <c r="M71" s="12" t="s">
        <v>554</v>
      </c>
      <c r="N71" s="12">
        <v>1.625</v>
      </c>
      <c r="O71" s="12">
        <v>3.375</v>
      </c>
      <c r="P71" s="12" t="s">
        <v>529</v>
      </c>
      <c r="Q71" s="2" t="s">
        <v>555</v>
      </c>
      <c r="R71" s="12" t="s">
        <v>531</v>
      </c>
      <c r="S71" s="24">
        <v>2857</v>
      </c>
      <c r="T71" t="s">
        <v>532</v>
      </c>
      <c r="U71" s="16" t="s">
        <v>278</v>
      </c>
      <c r="V71" s="12"/>
      <c r="W71" s="74"/>
      <c r="X71" s="12"/>
      <c r="Y71" s="12"/>
    </row>
    <row r="72" spans="2:25" ht="12.75" customHeight="1">
      <c r="B72" s="16">
        <v>66</v>
      </c>
      <c r="C72" s="12" t="s">
        <v>633</v>
      </c>
      <c r="D72" s="12" t="s">
        <v>526</v>
      </c>
      <c r="E72" s="88" t="s">
        <v>295</v>
      </c>
      <c r="F72" s="110">
        <v>3</v>
      </c>
      <c r="G72" s="110"/>
      <c r="H72" s="91" t="s">
        <v>196</v>
      </c>
      <c r="I72" t="s">
        <v>557</v>
      </c>
      <c r="J72" s="12">
        <v>17.8</v>
      </c>
      <c r="K72" s="12" t="s">
        <v>526</v>
      </c>
      <c r="L72" s="110">
        <v>99213421</v>
      </c>
      <c r="M72" s="12" t="s">
        <v>554</v>
      </c>
      <c r="N72" s="12">
        <v>1.625</v>
      </c>
      <c r="O72" s="12">
        <v>3.375</v>
      </c>
      <c r="P72" s="12" t="s">
        <v>529</v>
      </c>
      <c r="Q72" s="2" t="s">
        <v>555</v>
      </c>
      <c r="R72" s="12" t="s">
        <v>531</v>
      </c>
      <c r="S72" s="24">
        <v>2857</v>
      </c>
      <c r="T72" t="s">
        <v>532</v>
      </c>
      <c r="U72" s="16" t="s">
        <v>278</v>
      </c>
      <c r="V72" s="12"/>
      <c r="W72" s="74"/>
      <c r="X72" s="12"/>
      <c r="Y72" s="12"/>
    </row>
    <row r="73" spans="2:25" ht="12.75" customHeight="1">
      <c r="B73" s="16">
        <v>67</v>
      </c>
      <c r="C73" s="12" t="s">
        <v>634</v>
      </c>
      <c r="D73" s="12" t="s">
        <v>526</v>
      </c>
      <c r="E73" s="88" t="s">
        <v>295</v>
      </c>
      <c r="F73" s="110">
        <v>3</v>
      </c>
      <c r="G73" s="110"/>
      <c r="H73" s="91" t="s">
        <v>196</v>
      </c>
      <c r="I73" s="3" t="s">
        <v>559</v>
      </c>
      <c r="J73" s="12"/>
      <c r="K73" s="12" t="s">
        <v>526</v>
      </c>
      <c r="L73" s="110">
        <v>99213421</v>
      </c>
      <c r="M73" s="12" t="s">
        <v>554</v>
      </c>
      <c r="N73" s="12">
        <v>1.625</v>
      </c>
      <c r="O73" s="12">
        <v>3.375</v>
      </c>
      <c r="P73" s="12" t="s">
        <v>529</v>
      </c>
      <c r="Q73" s="2" t="s">
        <v>555</v>
      </c>
      <c r="R73" s="12" t="s">
        <v>531</v>
      </c>
      <c r="S73" s="24">
        <v>2857</v>
      </c>
      <c r="T73" t="s">
        <v>532</v>
      </c>
      <c r="U73" s="16" t="s">
        <v>278</v>
      </c>
      <c r="V73" s="12" t="s">
        <v>560</v>
      </c>
      <c r="W73" s="74"/>
      <c r="X73" s="12"/>
      <c r="Y73" s="12"/>
    </row>
    <row r="74" spans="2:25" ht="12.75" customHeight="1">
      <c r="B74" s="16">
        <v>68</v>
      </c>
      <c r="C74" s="12" t="s">
        <v>635</v>
      </c>
      <c r="D74" s="12" t="s">
        <v>526</v>
      </c>
      <c r="E74" s="88" t="s">
        <v>412</v>
      </c>
      <c r="F74" s="110">
        <v>3</v>
      </c>
      <c r="G74" s="110"/>
      <c r="H74" s="91" t="s">
        <v>196</v>
      </c>
      <c r="I74" s="3" t="s">
        <v>562</v>
      </c>
      <c r="J74" s="12"/>
      <c r="K74" s="12" t="s">
        <v>526</v>
      </c>
      <c r="L74" s="110">
        <v>99213421</v>
      </c>
      <c r="M74" s="12" t="s">
        <v>554</v>
      </c>
      <c r="N74" s="12">
        <v>1.625</v>
      </c>
      <c r="O74" s="12">
        <v>3.375</v>
      </c>
      <c r="P74" s="12" t="s">
        <v>529</v>
      </c>
      <c r="Q74" s="2" t="s">
        <v>555</v>
      </c>
      <c r="R74" s="12" t="s">
        <v>531</v>
      </c>
      <c r="S74" s="24">
        <v>2857</v>
      </c>
      <c r="T74" t="s">
        <v>532</v>
      </c>
      <c r="U74" s="16" t="s">
        <v>278</v>
      </c>
      <c r="V74" s="12" t="s">
        <v>560</v>
      </c>
      <c r="W74" s="74"/>
      <c r="X74" s="12"/>
      <c r="Y74" s="12"/>
    </row>
    <row r="75" spans="2:25" ht="12.75" customHeight="1">
      <c r="B75" s="16">
        <v>69</v>
      </c>
      <c r="C75" s="12" t="s">
        <v>636</v>
      </c>
      <c r="D75" s="12" t="s">
        <v>526</v>
      </c>
      <c r="E75" s="88" t="s">
        <v>298</v>
      </c>
      <c r="F75" s="110">
        <v>3</v>
      </c>
      <c r="G75" s="110"/>
      <c r="H75" s="91" t="s">
        <v>196</v>
      </c>
      <c r="I75" s="12" t="s">
        <v>527</v>
      </c>
      <c r="J75" s="12">
        <v>17.8</v>
      </c>
      <c r="K75" s="12" t="s">
        <v>526</v>
      </c>
      <c r="L75" s="123">
        <v>96699114</v>
      </c>
      <c r="M75" s="12" t="s">
        <v>528</v>
      </c>
      <c r="N75" s="12">
        <v>1.625</v>
      </c>
      <c r="O75" s="12">
        <v>1.875</v>
      </c>
      <c r="P75" s="12" t="s">
        <v>529</v>
      </c>
      <c r="Q75" s="2" t="s">
        <v>530</v>
      </c>
      <c r="R75" s="12" t="s">
        <v>531</v>
      </c>
      <c r="S75" s="24">
        <v>2857</v>
      </c>
      <c r="T75" t="s">
        <v>532</v>
      </c>
      <c r="U75" s="16" t="s">
        <v>278</v>
      </c>
      <c r="V75" s="12"/>
      <c r="W75" s="74"/>
      <c r="X75" s="12"/>
      <c r="Y75" s="12"/>
    </row>
    <row r="76" spans="2:25" ht="12.75" customHeight="1">
      <c r="B76" s="16">
        <v>70</v>
      </c>
      <c r="C76" s="12" t="s">
        <v>637</v>
      </c>
      <c r="D76" s="12" t="s">
        <v>526</v>
      </c>
      <c r="E76" s="88" t="s">
        <v>298</v>
      </c>
      <c r="F76" s="110">
        <v>3</v>
      </c>
      <c r="G76" s="110"/>
      <c r="H76" s="91" t="s">
        <v>196</v>
      </c>
      <c r="I76" s="12" t="s">
        <v>534</v>
      </c>
      <c r="J76" s="12">
        <v>17.8</v>
      </c>
      <c r="K76" s="12" t="s">
        <v>526</v>
      </c>
      <c r="L76" s="123">
        <v>96699114</v>
      </c>
      <c r="M76" s="12" t="s">
        <v>528</v>
      </c>
      <c r="N76" s="12">
        <v>1.625</v>
      </c>
      <c r="O76" s="12">
        <v>1.875</v>
      </c>
      <c r="P76" s="12" t="s">
        <v>529</v>
      </c>
      <c r="Q76" s="2" t="s">
        <v>530</v>
      </c>
      <c r="R76" s="12" t="s">
        <v>531</v>
      </c>
      <c r="S76" s="24">
        <v>2857</v>
      </c>
      <c r="T76" t="s">
        <v>532</v>
      </c>
      <c r="U76" s="16" t="s">
        <v>278</v>
      </c>
      <c r="V76" s="12"/>
      <c r="W76" s="74"/>
      <c r="X76" s="12"/>
      <c r="Y76" s="12"/>
    </row>
    <row r="77" spans="2:25" ht="12.75" customHeight="1">
      <c r="B77" s="16">
        <v>71</v>
      </c>
      <c r="C77" s="12" t="s">
        <v>638</v>
      </c>
      <c r="D77" s="12" t="s">
        <v>526</v>
      </c>
      <c r="E77" s="88" t="s">
        <v>298</v>
      </c>
      <c r="F77" s="110">
        <v>3</v>
      </c>
      <c r="G77" s="110"/>
      <c r="H77" s="91" t="s">
        <v>196</v>
      </c>
      <c r="I77" s="12" t="s">
        <v>536</v>
      </c>
      <c r="J77" s="12">
        <v>17.8</v>
      </c>
      <c r="K77" s="12" t="s">
        <v>526</v>
      </c>
      <c r="L77" s="110">
        <v>99213420</v>
      </c>
      <c r="M77" s="12" t="s">
        <v>537</v>
      </c>
      <c r="N77" s="12">
        <v>1.625</v>
      </c>
      <c r="O77" s="12">
        <v>2.125</v>
      </c>
      <c r="P77" s="12" t="s">
        <v>529</v>
      </c>
      <c r="Q77" s="2" t="s">
        <v>538</v>
      </c>
      <c r="R77" s="12" t="s">
        <v>531</v>
      </c>
      <c r="S77" s="24">
        <v>2857</v>
      </c>
      <c r="T77" t="s">
        <v>532</v>
      </c>
      <c r="U77" s="16" t="s">
        <v>278</v>
      </c>
      <c r="V77" s="12"/>
      <c r="W77" s="74"/>
      <c r="X77" s="12"/>
      <c r="Y77" s="12"/>
    </row>
    <row r="78" spans="2:25" ht="12.75" customHeight="1">
      <c r="B78" s="16">
        <v>72</v>
      </c>
      <c r="C78" s="12" t="s">
        <v>639</v>
      </c>
      <c r="D78" s="12" t="s">
        <v>526</v>
      </c>
      <c r="E78" s="88" t="s">
        <v>298</v>
      </c>
      <c r="F78" s="110">
        <v>3</v>
      </c>
      <c r="G78" s="110"/>
      <c r="H78" s="91" t="s">
        <v>196</v>
      </c>
      <c r="I78" s="12" t="s">
        <v>540</v>
      </c>
      <c r="J78" s="12">
        <v>17.8</v>
      </c>
      <c r="K78" s="12" t="s">
        <v>526</v>
      </c>
      <c r="L78" s="110">
        <v>99213420</v>
      </c>
      <c r="M78" s="12" t="s">
        <v>537</v>
      </c>
      <c r="N78" s="12">
        <v>1.625</v>
      </c>
      <c r="O78" s="12">
        <v>2.125</v>
      </c>
      <c r="P78" s="12" t="s">
        <v>529</v>
      </c>
      <c r="Q78" s="2" t="s">
        <v>538</v>
      </c>
      <c r="R78" s="12" t="s">
        <v>531</v>
      </c>
      <c r="S78" s="24">
        <v>2857</v>
      </c>
      <c r="T78" t="s">
        <v>532</v>
      </c>
      <c r="U78" s="16" t="s">
        <v>278</v>
      </c>
      <c r="V78" s="12"/>
      <c r="W78" s="74"/>
      <c r="X78" s="12"/>
      <c r="Y78" s="12"/>
    </row>
    <row r="79" spans="2:25" ht="12.75" customHeight="1">
      <c r="B79" s="16">
        <v>73</v>
      </c>
      <c r="C79" s="12" t="s">
        <v>640</v>
      </c>
      <c r="D79" s="12" t="s">
        <v>526</v>
      </c>
      <c r="E79" s="88" t="s">
        <v>298</v>
      </c>
      <c r="F79" s="110">
        <v>3</v>
      </c>
      <c r="G79" s="110"/>
      <c r="H79" s="91" t="s">
        <v>196</v>
      </c>
      <c r="I79" s="12" t="s">
        <v>542</v>
      </c>
      <c r="J79" s="12">
        <v>17.8</v>
      </c>
      <c r="K79" s="12" t="s">
        <v>526</v>
      </c>
      <c r="L79" s="110">
        <v>99213420</v>
      </c>
      <c r="M79" s="12" t="s">
        <v>537</v>
      </c>
      <c r="N79" s="12">
        <v>1.625</v>
      </c>
      <c r="O79" s="12">
        <v>2.375</v>
      </c>
      <c r="P79" s="12" t="s">
        <v>529</v>
      </c>
      <c r="Q79" s="2" t="s">
        <v>543</v>
      </c>
      <c r="R79" s="12" t="s">
        <v>531</v>
      </c>
      <c r="S79" s="24">
        <v>2857</v>
      </c>
      <c r="T79" t="s">
        <v>532</v>
      </c>
      <c r="U79" s="16" t="s">
        <v>278</v>
      </c>
      <c r="V79" s="12"/>
      <c r="W79" s="74"/>
      <c r="X79" s="12"/>
      <c r="Y79" s="12"/>
    </row>
    <row r="80" spans="2:25" ht="12.75" customHeight="1">
      <c r="B80" s="16">
        <v>74</v>
      </c>
      <c r="C80" s="12" t="s">
        <v>641</v>
      </c>
      <c r="D80" s="12" t="s">
        <v>526</v>
      </c>
      <c r="E80" s="88" t="s">
        <v>298</v>
      </c>
      <c r="F80" s="110">
        <v>3</v>
      </c>
      <c r="G80" s="110"/>
      <c r="H80" s="91" t="s">
        <v>196</v>
      </c>
      <c r="I80" s="12" t="s">
        <v>545</v>
      </c>
      <c r="J80" s="12">
        <v>17.8</v>
      </c>
      <c r="K80" s="12" t="s">
        <v>526</v>
      </c>
      <c r="L80" s="110">
        <v>99213420</v>
      </c>
      <c r="M80" s="12" t="s">
        <v>537</v>
      </c>
      <c r="N80" s="12">
        <v>1.625</v>
      </c>
      <c r="O80" s="12">
        <v>2.375</v>
      </c>
      <c r="P80" s="12" t="s">
        <v>529</v>
      </c>
      <c r="Q80" s="2" t="s">
        <v>543</v>
      </c>
      <c r="R80" s="12" t="s">
        <v>531</v>
      </c>
      <c r="S80" s="24">
        <v>2857</v>
      </c>
      <c r="T80" t="s">
        <v>532</v>
      </c>
      <c r="U80" s="16" t="s">
        <v>278</v>
      </c>
      <c r="V80" s="12"/>
      <c r="W80" s="74"/>
      <c r="X80" s="12"/>
      <c r="Y80" s="12"/>
    </row>
    <row r="81" spans="2:25" ht="12.75" customHeight="1">
      <c r="B81" s="16">
        <v>75</v>
      </c>
      <c r="C81" s="12" t="s">
        <v>642</v>
      </c>
      <c r="D81" s="12" t="s">
        <v>526</v>
      </c>
      <c r="E81" s="88" t="s">
        <v>298</v>
      </c>
      <c r="F81" s="110">
        <v>3</v>
      </c>
      <c r="G81" s="110"/>
      <c r="H81" s="91" t="s">
        <v>196</v>
      </c>
      <c r="I81" s="12" t="s">
        <v>547</v>
      </c>
      <c r="J81" s="12">
        <v>17.8</v>
      </c>
      <c r="K81" s="12" t="s">
        <v>526</v>
      </c>
      <c r="L81" s="110">
        <v>99209582</v>
      </c>
      <c r="M81" s="12" t="s">
        <v>548</v>
      </c>
      <c r="N81" s="12">
        <v>1.625</v>
      </c>
      <c r="O81" s="12">
        <v>2.875</v>
      </c>
      <c r="P81" s="12" t="s">
        <v>529</v>
      </c>
      <c r="Q81" s="2" t="s">
        <v>549</v>
      </c>
      <c r="R81" s="12" t="s">
        <v>531</v>
      </c>
      <c r="S81" s="24">
        <v>2857</v>
      </c>
      <c r="T81" t="s">
        <v>532</v>
      </c>
      <c r="U81" s="16" t="s">
        <v>278</v>
      </c>
      <c r="V81" s="12"/>
      <c r="W81" s="74"/>
      <c r="X81" s="12"/>
      <c r="Y81" s="12"/>
    </row>
    <row r="82" spans="2:25" ht="12.75" customHeight="1">
      <c r="B82" s="16">
        <v>76</v>
      </c>
      <c r="C82" s="12" t="s">
        <v>643</v>
      </c>
      <c r="D82" s="12" t="s">
        <v>526</v>
      </c>
      <c r="E82" s="88" t="s">
        <v>298</v>
      </c>
      <c r="F82" s="110">
        <v>3</v>
      </c>
      <c r="G82" s="110"/>
      <c r="H82" s="91" t="s">
        <v>196</v>
      </c>
      <c r="I82" s="12" t="s">
        <v>551</v>
      </c>
      <c r="J82" s="12">
        <v>17.8</v>
      </c>
      <c r="K82" s="12" t="s">
        <v>526</v>
      </c>
      <c r="L82" s="110">
        <v>99209582</v>
      </c>
      <c r="M82" s="12" t="s">
        <v>548</v>
      </c>
      <c r="N82" s="12">
        <v>1.625</v>
      </c>
      <c r="O82" s="12">
        <v>2.875</v>
      </c>
      <c r="P82" s="12" t="s">
        <v>529</v>
      </c>
      <c r="Q82" s="2" t="s">
        <v>549</v>
      </c>
      <c r="R82" s="12" t="s">
        <v>531</v>
      </c>
      <c r="S82" s="24">
        <v>2857</v>
      </c>
      <c r="T82" t="s">
        <v>532</v>
      </c>
      <c r="U82" s="16" t="s">
        <v>278</v>
      </c>
      <c r="V82" s="12"/>
      <c r="W82" s="74"/>
      <c r="X82" s="12"/>
      <c r="Y82" s="12"/>
    </row>
    <row r="83" spans="2:25" ht="12.75" customHeight="1">
      <c r="B83" s="16">
        <v>77</v>
      </c>
      <c r="C83" s="12" t="s">
        <v>644</v>
      </c>
      <c r="D83" s="12" t="s">
        <v>526</v>
      </c>
      <c r="E83" s="88" t="s">
        <v>298</v>
      </c>
      <c r="F83" s="110">
        <v>3</v>
      </c>
      <c r="G83" s="110"/>
      <c r="H83" s="91" t="s">
        <v>196</v>
      </c>
      <c r="I83" t="s">
        <v>553</v>
      </c>
      <c r="J83" s="12">
        <v>17.8</v>
      </c>
      <c r="K83" s="12" t="s">
        <v>526</v>
      </c>
      <c r="L83" s="110">
        <v>99213421</v>
      </c>
      <c r="M83" s="12" t="s">
        <v>554</v>
      </c>
      <c r="N83" s="12">
        <v>1.625</v>
      </c>
      <c r="O83" s="12">
        <v>3.375</v>
      </c>
      <c r="P83" s="12" t="s">
        <v>529</v>
      </c>
      <c r="Q83" s="2" t="s">
        <v>555</v>
      </c>
      <c r="R83" s="12" t="s">
        <v>531</v>
      </c>
      <c r="S83" s="24">
        <v>2857</v>
      </c>
      <c r="T83" t="s">
        <v>532</v>
      </c>
      <c r="U83" s="16" t="s">
        <v>278</v>
      </c>
      <c r="V83" s="12"/>
      <c r="W83" s="74"/>
      <c r="X83" s="12"/>
      <c r="Y83" s="12"/>
    </row>
    <row r="84" spans="2:25" ht="12.75" customHeight="1">
      <c r="B84" s="16">
        <v>78</v>
      </c>
      <c r="C84" s="12" t="s">
        <v>645</v>
      </c>
      <c r="D84" s="12" t="s">
        <v>526</v>
      </c>
      <c r="E84" s="88" t="s">
        <v>298</v>
      </c>
      <c r="F84" s="110">
        <v>3</v>
      </c>
      <c r="G84" s="110"/>
      <c r="H84" s="91" t="s">
        <v>196</v>
      </c>
      <c r="I84" t="s">
        <v>557</v>
      </c>
      <c r="J84" s="12">
        <v>17.8</v>
      </c>
      <c r="K84" s="12" t="s">
        <v>526</v>
      </c>
      <c r="L84" s="110">
        <v>99213421</v>
      </c>
      <c r="M84" s="12" t="s">
        <v>554</v>
      </c>
      <c r="N84" s="12">
        <v>1.625</v>
      </c>
      <c r="O84" s="12">
        <v>3.375</v>
      </c>
      <c r="P84" s="12" t="s">
        <v>529</v>
      </c>
      <c r="Q84" s="2" t="s">
        <v>555</v>
      </c>
      <c r="R84" s="12" t="s">
        <v>531</v>
      </c>
      <c r="S84" s="24">
        <v>2857</v>
      </c>
      <c r="T84" t="s">
        <v>532</v>
      </c>
      <c r="U84" s="16" t="s">
        <v>278</v>
      </c>
      <c r="V84" s="12"/>
      <c r="W84" s="74"/>
      <c r="X84" s="12"/>
      <c r="Y84" s="12"/>
    </row>
    <row r="85" spans="2:25" ht="12.75" customHeight="1">
      <c r="B85" s="16">
        <v>79</v>
      </c>
      <c r="C85" s="12" t="s">
        <v>646</v>
      </c>
      <c r="D85" s="12" t="s">
        <v>526</v>
      </c>
      <c r="E85" s="88" t="s">
        <v>298</v>
      </c>
      <c r="F85" s="110">
        <v>3</v>
      </c>
      <c r="G85" s="110"/>
      <c r="H85" s="91" t="s">
        <v>196</v>
      </c>
      <c r="I85" s="3" t="s">
        <v>559</v>
      </c>
      <c r="J85" s="12">
        <v>17.8</v>
      </c>
      <c r="K85" s="12" t="s">
        <v>526</v>
      </c>
      <c r="L85" s="110">
        <v>99213421</v>
      </c>
      <c r="M85" s="12" t="s">
        <v>554</v>
      </c>
      <c r="N85" s="12">
        <v>1.625</v>
      </c>
      <c r="O85" s="12">
        <v>3.375</v>
      </c>
      <c r="P85" s="12" t="s">
        <v>529</v>
      </c>
      <c r="Q85" s="2" t="s">
        <v>555</v>
      </c>
      <c r="R85" s="12" t="s">
        <v>531</v>
      </c>
      <c r="S85" s="24">
        <v>2857</v>
      </c>
      <c r="T85" t="s">
        <v>532</v>
      </c>
      <c r="U85" s="16" t="s">
        <v>278</v>
      </c>
      <c r="V85" s="12"/>
      <c r="W85" s="74"/>
      <c r="X85" s="12"/>
      <c r="Y85" s="12"/>
    </row>
    <row r="86" spans="2:25" ht="12.75" customHeight="1">
      <c r="B86" s="16">
        <v>80</v>
      </c>
      <c r="C86" s="12" t="s">
        <v>647</v>
      </c>
      <c r="D86" s="12" t="s">
        <v>526</v>
      </c>
      <c r="E86" s="88" t="s">
        <v>298</v>
      </c>
      <c r="F86" s="110">
        <v>3</v>
      </c>
      <c r="G86" s="110"/>
      <c r="H86" s="91" t="s">
        <v>196</v>
      </c>
      <c r="I86" s="3" t="s">
        <v>562</v>
      </c>
      <c r="J86" s="12">
        <v>17.8</v>
      </c>
      <c r="K86" s="12" t="s">
        <v>526</v>
      </c>
      <c r="L86" s="110">
        <v>99213421</v>
      </c>
      <c r="M86" s="12" t="s">
        <v>554</v>
      </c>
      <c r="N86" s="12">
        <v>1.625</v>
      </c>
      <c r="O86" s="12">
        <v>3.375</v>
      </c>
      <c r="P86" s="12" t="s">
        <v>529</v>
      </c>
      <c r="Q86" s="2" t="s">
        <v>555</v>
      </c>
      <c r="R86" s="12" t="s">
        <v>531</v>
      </c>
      <c r="S86" s="24">
        <v>2857</v>
      </c>
      <c r="T86" t="s">
        <v>532</v>
      </c>
      <c r="U86" s="16" t="s">
        <v>278</v>
      </c>
      <c r="V86" s="12"/>
      <c r="W86" s="74"/>
      <c r="X86" s="12"/>
      <c r="Y86" s="12"/>
    </row>
    <row r="87" spans="2:25" ht="12.75" customHeight="1">
      <c r="B87" s="16">
        <v>81</v>
      </c>
      <c r="C87" s="12" t="s">
        <v>648</v>
      </c>
      <c r="D87" s="12" t="s">
        <v>526</v>
      </c>
      <c r="E87" s="88" t="s">
        <v>301</v>
      </c>
      <c r="F87" s="110">
        <v>6</v>
      </c>
      <c r="G87" s="110"/>
      <c r="H87" s="76" t="s">
        <v>214</v>
      </c>
      <c r="I87" t="s">
        <v>547</v>
      </c>
      <c r="J87" s="12">
        <v>65.41</v>
      </c>
      <c r="K87" s="12" t="s">
        <v>526</v>
      </c>
      <c r="L87" s="123" t="s">
        <v>286</v>
      </c>
      <c r="M87" s="12"/>
      <c r="N87" s="12">
        <v>2.625</v>
      </c>
      <c r="O87" s="12">
        <v>2.875</v>
      </c>
      <c r="P87" s="12" t="s">
        <v>529</v>
      </c>
      <c r="Q87" s="2" t="s">
        <v>579</v>
      </c>
      <c r="R87" s="12" t="s">
        <v>220</v>
      </c>
      <c r="S87" s="24">
        <v>0</v>
      </c>
      <c r="T87" t="s">
        <v>221</v>
      </c>
      <c r="U87" s="16" t="s">
        <v>278</v>
      </c>
      <c r="V87" s="12"/>
      <c r="W87" s="74"/>
      <c r="X87" s="12"/>
      <c r="Y87" s="12"/>
    </row>
    <row r="88" spans="2:25" ht="12.75" customHeight="1">
      <c r="B88" s="16">
        <v>82</v>
      </c>
      <c r="C88" s="12" t="s">
        <v>649</v>
      </c>
      <c r="D88" s="12" t="s">
        <v>526</v>
      </c>
      <c r="E88" s="88" t="s">
        <v>301</v>
      </c>
      <c r="F88" s="110">
        <v>6</v>
      </c>
      <c r="G88" s="110"/>
      <c r="H88" s="76" t="s">
        <v>214</v>
      </c>
      <c r="I88" t="s">
        <v>551</v>
      </c>
      <c r="J88" s="12">
        <v>65.41</v>
      </c>
      <c r="K88" s="12" t="s">
        <v>526</v>
      </c>
      <c r="L88" s="123" t="s">
        <v>286</v>
      </c>
      <c r="M88" s="12"/>
      <c r="N88" s="12">
        <v>2.625</v>
      </c>
      <c r="O88" s="12">
        <v>2.875</v>
      </c>
      <c r="P88" s="12" t="s">
        <v>529</v>
      </c>
      <c r="Q88" s="2" t="s">
        <v>579</v>
      </c>
      <c r="R88" s="12" t="s">
        <v>220</v>
      </c>
      <c r="S88" s="24">
        <v>0</v>
      </c>
      <c r="T88" t="s">
        <v>221</v>
      </c>
      <c r="U88" s="16" t="s">
        <v>278</v>
      </c>
      <c r="V88" s="12"/>
      <c r="W88" s="74"/>
      <c r="X88" s="12"/>
      <c r="Y88" s="12"/>
    </row>
    <row r="89" spans="2:25" ht="12.75" customHeight="1">
      <c r="B89" s="16">
        <v>83</v>
      </c>
      <c r="C89" s="12" t="s">
        <v>650</v>
      </c>
      <c r="D89" s="12" t="s">
        <v>526</v>
      </c>
      <c r="E89" s="88" t="s">
        <v>301</v>
      </c>
      <c r="F89" s="110">
        <v>6</v>
      </c>
      <c r="G89" s="110"/>
      <c r="H89" s="76" t="s">
        <v>214</v>
      </c>
      <c r="I89" t="s">
        <v>553</v>
      </c>
      <c r="J89" s="12">
        <v>65.41</v>
      </c>
      <c r="K89" s="12" t="s">
        <v>526</v>
      </c>
      <c r="L89" s="123">
        <v>99317977</v>
      </c>
      <c r="M89" s="12" t="s">
        <v>584</v>
      </c>
      <c r="N89" s="12">
        <v>2.625</v>
      </c>
      <c r="O89" s="12">
        <v>3.375</v>
      </c>
      <c r="P89" s="12" t="s">
        <v>529</v>
      </c>
      <c r="Q89" s="2" t="s">
        <v>585</v>
      </c>
      <c r="R89" s="12" t="s">
        <v>586</v>
      </c>
      <c r="S89" s="24">
        <v>5500</v>
      </c>
      <c r="T89" s="12" t="s">
        <v>532</v>
      </c>
      <c r="U89" s="16" t="s">
        <v>278</v>
      </c>
      <c r="V89" s="12"/>
      <c r="W89" s="74"/>
      <c r="X89" s="12"/>
    </row>
    <row r="90" spans="2:25" ht="12.75" customHeight="1">
      <c r="B90" s="16">
        <v>84</v>
      </c>
      <c r="C90" s="12" t="s">
        <v>651</v>
      </c>
      <c r="D90" s="12" t="s">
        <v>526</v>
      </c>
      <c r="E90" s="88" t="s">
        <v>301</v>
      </c>
      <c r="F90" s="110">
        <v>6</v>
      </c>
      <c r="G90" s="110"/>
      <c r="H90" s="76" t="s">
        <v>214</v>
      </c>
      <c r="I90" t="s">
        <v>557</v>
      </c>
      <c r="J90" s="12">
        <v>65.41</v>
      </c>
      <c r="K90" s="12" t="s">
        <v>526</v>
      </c>
      <c r="L90" s="123">
        <v>99317977</v>
      </c>
      <c r="M90" s="12" t="s">
        <v>584</v>
      </c>
      <c r="N90" s="12">
        <v>2.625</v>
      </c>
      <c r="O90" s="12">
        <v>3.375</v>
      </c>
      <c r="P90" s="12" t="s">
        <v>529</v>
      </c>
      <c r="Q90" s="2" t="s">
        <v>585</v>
      </c>
      <c r="R90" s="12" t="s">
        <v>586</v>
      </c>
      <c r="S90" s="24">
        <v>5500</v>
      </c>
      <c r="T90" s="12" t="s">
        <v>532</v>
      </c>
      <c r="U90" s="16" t="s">
        <v>278</v>
      </c>
      <c r="V90" s="12"/>
      <c r="W90" s="74"/>
      <c r="X90" s="12"/>
    </row>
    <row r="91" spans="2:25" ht="12.75" customHeight="1">
      <c r="B91" s="16">
        <v>85</v>
      </c>
      <c r="C91" s="12" t="s">
        <v>652</v>
      </c>
      <c r="D91" s="12" t="s">
        <v>526</v>
      </c>
      <c r="E91" s="88" t="s">
        <v>301</v>
      </c>
      <c r="F91" s="110">
        <v>6</v>
      </c>
      <c r="G91" s="110"/>
      <c r="H91" s="76" t="s">
        <v>214</v>
      </c>
      <c r="I91" s="3" t="s">
        <v>559</v>
      </c>
      <c r="J91" s="12">
        <v>65.41</v>
      </c>
      <c r="K91" s="12" t="s">
        <v>526</v>
      </c>
      <c r="L91" s="123">
        <v>99317977</v>
      </c>
      <c r="M91" s="12" t="s">
        <v>584</v>
      </c>
      <c r="N91" s="12">
        <v>2.625</v>
      </c>
      <c r="O91" s="12">
        <v>3.375</v>
      </c>
      <c r="P91" s="12" t="s">
        <v>529</v>
      </c>
      <c r="Q91" s="2" t="s">
        <v>585</v>
      </c>
      <c r="R91" s="12" t="s">
        <v>586</v>
      </c>
      <c r="S91" s="24">
        <v>5500</v>
      </c>
      <c r="T91" s="12" t="s">
        <v>532</v>
      </c>
      <c r="U91" s="16" t="s">
        <v>278</v>
      </c>
      <c r="V91" s="12"/>
      <c r="W91" s="74"/>
      <c r="X91" s="12"/>
    </row>
    <row r="92" spans="2:25" ht="12.75" customHeight="1">
      <c r="B92" s="16">
        <v>86</v>
      </c>
      <c r="C92" s="12" t="s">
        <v>653</v>
      </c>
      <c r="D92" s="12" t="s">
        <v>526</v>
      </c>
      <c r="E92" s="88" t="s">
        <v>301</v>
      </c>
      <c r="F92" s="110">
        <v>6</v>
      </c>
      <c r="G92" s="110"/>
      <c r="H92" s="76" t="s">
        <v>214</v>
      </c>
      <c r="I92" s="3" t="s">
        <v>562</v>
      </c>
      <c r="J92" s="12">
        <v>65.41</v>
      </c>
      <c r="K92" s="12" t="s">
        <v>526</v>
      </c>
      <c r="L92" s="123">
        <v>99317977</v>
      </c>
      <c r="M92" s="12" t="s">
        <v>584</v>
      </c>
      <c r="N92" s="12">
        <v>2.625</v>
      </c>
      <c r="O92" s="12">
        <v>3.375</v>
      </c>
      <c r="P92" s="12" t="s">
        <v>529</v>
      </c>
      <c r="Q92" s="2" t="s">
        <v>585</v>
      </c>
      <c r="R92" s="12" t="s">
        <v>586</v>
      </c>
      <c r="S92" s="24">
        <v>5500</v>
      </c>
      <c r="T92" s="12" t="s">
        <v>532</v>
      </c>
      <c r="U92" s="16" t="s">
        <v>278</v>
      </c>
      <c r="V92" s="12"/>
      <c r="W92" s="74"/>
      <c r="X92" s="12"/>
    </row>
    <row r="93" spans="2:25" ht="12.75" customHeight="1">
      <c r="B93" s="16">
        <v>87</v>
      </c>
      <c r="C93" s="12" t="s">
        <v>654</v>
      </c>
      <c r="D93" s="12" t="s">
        <v>526</v>
      </c>
      <c r="E93" s="88" t="s">
        <v>655</v>
      </c>
      <c r="F93" s="110">
        <v>2</v>
      </c>
      <c r="G93" s="110" t="s">
        <v>99</v>
      </c>
      <c r="H93" s="91" t="s">
        <v>175</v>
      </c>
      <c r="I93" s="12" t="s">
        <v>656</v>
      </c>
      <c r="J93" s="12">
        <v>8.3699999999999992</v>
      </c>
      <c r="K93" s="12" t="s">
        <v>526</v>
      </c>
      <c r="L93" s="110" t="s">
        <v>286</v>
      </c>
      <c r="M93" s="12"/>
      <c r="N93" s="12">
        <v>1.25</v>
      </c>
      <c r="O93" s="12">
        <v>1.125</v>
      </c>
      <c r="P93" s="12" t="s">
        <v>529</v>
      </c>
      <c r="Q93" s="2" t="s">
        <v>657</v>
      </c>
      <c r="R93" s="12" t="s">
        <v>220</v>
      </c>
      <c r="S93" s="24">
        <v>0</v>
      </c>
      <c r="T93" t="s">
        <v>221</v>
      </c>
      <c r="U93" s="16" t="s">
        <v>278</v>
      </c>
      <c r="W93" s="74"/>
      <c r="X93" s="12"/>
    </row>
    <row r="94" spans="2:25" ht="12.75" customHeight="1">
      <c r="B94" s="16">
        <v>88</v>
      </c>
      <c r="C94" s="12" t="s">
        <v>658</v>
      </c>
      <c r="D94" s="12" t="s">
        <v>526</v>
      </c>
      <c r="E94" s="88" t="s">
        <v>659</v>
      </c>
      <c r="F94" s="110">
        <v>2</v>
      </c>
      <c r="G94" s="110" t="s">
        <v>99</v>
      </c>
      <c r="H94" s="91" t="s">
        <v>175</v>
      </c>
      <c r="I94" s="12" t="s">
        <v>660</v>
      </c>
      <c r="J94" s="12">
        <v>8.3699999999999992</v>
      </c>
      <c r="K94" s="12" t="s">
        <v>526</v>
      </c>
      <c r="L94" s="110" t="s">
        <v>286</v>
      </c>
      <c r="M94" s="12"/>
      <c r="N94" s="12">
        <v>1.25</v>
      </c>
      <c r="O94" s="12">
        <v>1.375</v>
      </c>
      <c r="P94" s="12" t="s">
        <v>529</v>
      </c>
      <c r="Q94" s="2" t="s">
        <v>661</v>
      </c>
      <c r="R94" s="12" t="s">
        <v>220</v>
      </c>
      <c r="S94" s="24">
        <v>0</v>
      </c>
      <c r="T94" t="s">
        <v>221</v>
      </c>
      <c r="U94" s="16" t="s">
        <v>278</v>
      </c>
      <c r="W94" s="74"/>
      <c r="X94" s="12"/>
      <c r="Y94" s="12"/>
    </row>
    <row r="95" spans="2:25" ht="12.75" customHeight="1">
      <c r="B95" s="16">
        <v>89</v>
      </c>
      <c r="C95" s="12" t="s">
        <v>662</v>
      </c>
      <c r="D95" s="12" t="s">
        <v>526</v>
      </c>
      <c r="E95" s="88" t="s">
        <v>307</v>
      </c>
      <c r="F95" s="110">
        <v>2</v>
      </c>
      <c r="G95" s="110" t="s">
        <v>100</v>
      </c>
      <c r="H95" s="91" t="s">
        <v>175</v>
      </c>
      <c r="I95" s="12" t="s">
        <v>660</v>
      </c>
      <c r="J95" s="12">
        <v>8.3699999999999992</v>
      </c>
      <c r="K95" s="12" t="s">
        <v>526</v>
      </c>
      <c r="L95" s="110" t="s">
        <v>286</v>
      </c>
      <c r="M95" s="12"/>
      <c r="N95" s="12">
        <v>1.25</v>
      </c>
      <c r="O95" s="12">
        <v>1.375</v>
      </c>
      <c r="P95" s="12" t="s">
        <v>529</v>
      </c>
      <c r="Q95" s="2" t="s">
        <v>661</v>
      </c>
      <c r="R95" s="12" t="s">
        <v>220</v>
      </c>
      <c r="S95" s="24">
        <v>0</v>
      </c>
      <c r="T95" t="s">
        <v>221</v>
      </c>
      <c r="U95" s="16" t="s">
        <v>278</v>
      </c>
      <c r="W95" s="74"/>
      <c r="X95" s="12"/>
      <c r="Y95" s="12"/>
    </row>
    <row r="96" spans="2:25" ht="12.75" customHeight="1">
      <c r="B96" s="16">
        <v>90</v>
      </c>
      <c r="C96" s="12" t="s">
        <v>663</v>
      </c>
      <c r="D96" s="12" t="s">
        <v>526</v>
      </c>
      <c r="E96" s="88" t="s">
        <v>304</v>
      </c>
      <c r="F96" s="110">
        <v>2</v>
      </c>
      <c r="G96" s="110" t="s">
        <v>99</v>
      </c>
      <c r="H96" s="91" t="s">
        <v>175</v>
      </c>
      <c r="I96" s="12" t="s">
        <v>664</v>
      </c>
      <c r="J96" s="12">
        <v>8.3699999999999992</v>
      </c>
      <c r="K96" s="12" t="s">
        <v>526</v>
      </c>
      <c r="L96" s="110">
        <v>96699155</v>
      </c>
      <c r="M96" s="12" t="s">
        <v>665</v>
      </c>
      <c r="N96" s="12">
        <v>1.25</v>
      </c>
      <c r="O96" s="12">
        <v>1.625</v>
      </c>
      <c r="P96" s="12" t="s">
        <v>529</v>
      </c>
      <c r="Q96" s="2" t="s">
        <v>666</v>
      </c>
      <c r="R96" s="12" t="s">
        <v>667</v>
      </c>
      <c r="S96" s="24">
        <v>477</v>
      </c>
      <c r="T96" t="s">
        <v>532</v>
      </c>
      <c r="U96" s="16" t="s">
        <v>278</v>
      </c>
      <c r="W96" s="74"/>
      <c r="X96" s="12"/>
      <c r="Y96" s="12"/>
    </row>
    <row r="97" spans="2:25" ht="12.75" customHeight="1">
      <c r="B97" s="16">
        <v>91</v>
      </c>
      <c r="C97" s="12" t="s">
        <v>668</v>
      </c>
      <c r="D97" s="12" t="s">
        <v>526</v>
      </c>
      <c r="E97" s="88" t="s">
        <v>470</v>
      </c>
      <c r="F97" s="110">
        <v>2</v>
      </c>
      <c r="G97" s="110" t="s">
        <v>100</v>
      </c>
      <c r="H97" s="91" t="s">
        <v>175</v>
      </c>
      <c r="I97" s="12" t="s">
        <v>664</v>
      </c>
      <c r="J97" s="12">
        <v>8.3699999999999992</v>
      </c>
      <c r="K97" s="12" t="s">
        <v>526</v>
      </c>
      <c r="L97" s="110">
        <v>96699155</v>
      </c>
      <c r="M97" s="12" t="s">
        <v>665</v>
      </c>
      <c r="N97" s="12">
        <v>1.25</v>
      </c>
      <c r="O97" s="12">
        <v>1.625</v>
      </c>
      <c r="P97" s="12" t="s">
        <v>529</v>
      </c>
      <c r="Q97" s="2" t="s">
        <v>666</v>
      </c>
      <c r="R97" s="12" t="s">
        <v>667</v>
      </c>
      <c r="S97" s="24">
        <v>477</v>
      </c>
      <c r="T97" t="s">
        <v>532</v>
      </c>
      <c r="U97" s="16" t="s">
        <v>278</v>
      </c>
      <c r="W97" s="74"/>
      <c r="X97" s="12"/>
      <c r="Y97" s="12"/>
    </row>
    <row r="98" spans="2:25" ht="12.75" customHeight="1">
      <c r="B98" s="16">
        <v>92</v>
      </c>
      <c r="C98" s="12" t="s">
        <v>669</v>
      </c>
      <c r="D98" s="12" t="s">
        <v>526</v>
      </c>
      <c r="E98" s="88" t="s">
        <v>304</v>
      </c>
      <c r="F98" s="110">
        <v>2</v>
      </c>
      <c r="G98" s="110" t="s">
        <v>99</v>
      </c>
      <c r="H98" s="91" t="s">
        <v>175</v>
      </c>
      <c r="I98" s="12" t="s">
        <v>670</v>
      </c>
      <c r="J98" s="12">
        <v>8.3699999999999992</v>
      </c>
      <c r="K98" s="12" t="s">
        <v>526</v>
      </c>
      <c r="L98" s="110">
        <v>96699159</v>
      </c>
      <c r="M98" s="12" t="s">
        <v>671</v>
      </c>
      <c r="N98" s="12">
        <v>1.25</v>
      </c>
      <c r="O98" s="12">
        <v>1.875</v>
      </c>
      <c r="P98" s="12" t="s">
        <v>529</v>
      </c>
      <c r="Q98" s="2" t="s">
        <v>672</v>
      </c>
      <c r="R98" s="12" t="s">
        <v>673</v>
      </c>
      <c r="S98" s="24">
        <v>610</v>
      </c>
      <c r="T98" t="s">
        <v>532</v>
      </c>
      <c r="U98" s="16" t="s">
        <v>278</v>
      </c>
      <c r="W98" s="74"/>
      <c r="X98" s="12"/>
      <c r="Y98" s="12"/>
    </row>
    <row r="99" spans="2:25" ht="12.75" customHeight="1">
      <c r="B99" s="16">
        <v>93</v>
      </c>
      <c r="C99" s="12" t="s">
        <v>674</v>
      </c>
      <c r="D99" s="12" t="s">
        <v>526</v>
      </c>
      <c r="E99" s="88" t="s">
        <v>470</v>
      </c>
      <c r="F99" s="110">
        <v>2</v>
      </c>
      <c r="G99" s="110" t="s">
        <v>100</v>
      </c>
      <c r="H99" s="91" t="s">
        <v>175</v>
      </c>
      <c r="I99" s="12" t="s">
        <v>670</v>
      </c>
      <c r="J99" s="12">
        <v>8.3699999999999992</v>
      </c>
      <c r="K99" s="12" t="s">
        <v>526</v>
      </c>
      <c r="L99" s="110">
        <v>96699159</v>
      </c>
      <c r="M99" s="12" t="s">
        <v>671</v>
      </c>
      <c r="N99" s="12">
        <v>1.25</v>
      </c>
      <c r="O99" s="12">
        <v>1.875</v>
      </c>
      <c r="P99" s="12" t="s">
        <v>529</v>
      </c>
      <c r="Q99" s="2" t="s">
        <v>672</v>
      </c>
      <c r="R99" s="12" t="s">
        <v>673</v>
      </c>
      <c r="S99" s="24">
        <v>610</v>
      </c>
      <c r="T99" t="s">
        <v>532</v>
      </c>
      <c r="U99" s="16" t="s">
        <v>278</v>
      </c>
      <c r="W99" s="74"/>
      <c r="X99" s="12"/>
      <c r="Y99" s="12"/>
    </row>
    <row r="100" spans="2:25" ht="12.75" customHeight="1">
      <c r="B100" s="16">
        <v>94</v>
      </c>
      <c r="C100" s="12" t="s">
        <v>675</v>
      </c>
      <c r="D100" s="12" t="s">
        <v>526</v>
      </c>
      <c r="E100" s="88" t="s">
        <v>676</v>
      </c>
      <c r="F100" s="110">
        <v>2</v>
      </c>
      <c r="G100" s="110" t="s">
        <v>99</v>
      </c>
      <c r="H100" s="91" t="s">
        <v>175</v>
      </c>
      <c r="I100" s="12" t="s">
        <v>677</v>
      </c>
      <c r="J100" s="12">
        <v>8.3699999999999992</v>
      </c>
      <c r="K100" s="12" t="s">
        <v>526</v>
      </c>
      <c r="L100" s="110">
        <v>99213420</v>
      </c>
      <c r="M100" s="12" t="s">
        <v>537</v>
      </c>
      <c r="N100" s="12">
        <v>1.25</v>
      </c>
      <c r="O100" s="12">
        <v>2.125</v>
      </c>
      <c r="P100" s="12" t="s">
        <v>529</v>
      </c>
      <c r="Q100" s="2" t="s">
        <v>678</v>
      </c>
      <c r="R100" s="12" t="s">
        <v>679</v>
      </c>
      <c r="S100" s="24">
        <v>605</v>
      </c>
      <c r="T100" t="s">
        <v>532</v>
      </c>
      <c r="U100" s="16" t="s">
        <v>278</v>
      </c>
      <c r="W100" s="74"/>
      <c r="X100" s="12"/>
      <c r="Y100" s="12"/>
    </row>
    <row r="101" spans="2:25" ht="12.75" customHeight="1">
      <c r="B101" s="16">
        <v>95</v>
      </c>
      <c r="C101" s="12" t="s">
        <v>680</v>
      </c>
      <c r="D101" s="12" t="s">
        <v>526</v>
      </c>
      <c r="E101" s="88" t="s">
        <v>470</v>
      </c>
      <c r="F101" s="110">
        <v>2</v>
      </c>
      <c r="G101" s="110" t="s">
        <v>100</v>
      </c>
      <c r="H101" s="91" t="s">
        <v>175</v>
      </c>
      <c r="I101" s="12" t="s">
        <v>677</v>
      </c>
      <c r="J101" s="12">
        <v>8.3699999999999992</v>
      </c>
      <c r="K101" s="12" t="s">
        <v>526</v>
      </c>
      <c r="L101" s="110">
        <v>99213420</v>
      </c>
      <c r="M101" s="12" t="s">
        <v>537</v>
      </c>
      <c r="N101" s="12">
        <v>1.25</v>
      </c>
      <c r="O101" s="12">
        <v>2.125</v>
      </c>
      <c r="P101" s="12" t="s">
        <v>529</v>
      </c>
      <c r="Q101" s="2" t="s">
        <v>678</v>
      </c>
      <c r="R101" s="12" t="s">
        <v>679</v>
      </c>
      <c r="S101" s="24">
        <v>605</v>
      </c>
      <c r="T101" t="s">
        <v>532</v>
      </c>
      <c r="U101" s="16" t="s">
        <v>278</v>
      </c>
      <c r="W101" s="74"/>
      <c r="X101" s="12"/>
      <c r="Y101" s="12"/>
    </row>
    <row r="102" spans="2:25" ht="12.75" customHeight="1">
      <c r="B102" s="16">
        <v>96</v>
      </c>
      <c r="C102" s="12" t="s">
        <v>681</v>
      </c>
      <c r="D102" s="12" t="s">
        <v>526</v>
      </c>
      <c r="E102" s="88" t="s">
        <v>682</v>
      </c>
      <c r="F102" s="110">
        <v>2</v>
      </c>
      <c r="G102" s="110" t="s">
        <v>99</v>
      </c>
      <c r="H102" s="91" t="s">
        <v>175</v>
      </c>
      <c r="I102" s="12" t="s">
        <v>683</v>
      </c>
      <c r="J102" s="12">
        <v>8.3699999999999992</v>
      </c>
      <c r="K102" s="12" t="s">
        <v>526</v>
      </c>
      <c r="L102" s="110">
        <v>99213420</v>
      </c>
      <c r="M102" s="12" t="s">
        <v>537</v>
      </c>
      <c r="N102" s="12">
        <v>1.25</v>
      </c>
      <c r="O102" s="12">
        <v>2.375</v>
      </c>
      <c r="P102" s="12" t="s">
        <v>529</v>
      </c>
      <c r="Q102" s="2" t="s">
        <v>684</v>
      </c>
      <c r="R102" s="12" t="s">
        <v>679</v>
      </c>
      <c r="S102" s="24">
        <v>605</v>
      </c>
      <c r="T102" t="s">
        <v>532</v>
      </c>
      <c r="U102" s="16" t="s">
        <v>278</v>
      </c>
      <c r="W102" s="74"/>
      <c r="X102" s="12"/>
      <c r="Y102" s="12"/>
    </row>
    <row r="103" spans="2:25" ht="12.75" customHeight="1">
      <c r="B103" s="16">
        <v>97</v>
      </c>
      <c r="C103" s="12" t="s">
        <v>685</v>
      </c>
      <c r="D103" s="12" t="s">
        <v>526</v>
      </c>
      <c r="E103" s="88" t="s">
        <v>470</v>
      </c>
      <c r="F103" s="110">
        <v>2</v>
      </c>
      <c r="G103" s="110" t="s">
        <v>100</v>
      </c>
      <c r="H103" s="91" t="s">
        <v>175</v>
      </c>
      <c r="I103" s="12" t="s">
        <v>683</v>
      </c>
      <c r="J103" s="12">
        <v>8.3699999999999992</v>
      </c>
      <c r="K103" s="12" t="s">
        <v>526</v>
      </c>
      <c r="L103" s="110">
        <v>99213420</v>
      </c>
      <c r="M103" s="12" t="s">
        <v>537</v>
      </c>
      <c r="N103" s="12">
        <v>1.25</v>
      </c>
      <c r="O103" s="12">
        <v>2.375</v>
      </c>
      <c r="P103" s="12" t="s">
        <v>529</v>
      </c>
      <c r="Q103" s="2" t="s">
        <v>684</v>
      </c>
      <c r="R103" s="12" t="s">
        <v>679</v>
      </c>
      <c r="S103" s="24">
        <v>605</v>
      </c>
      <c r="T103" t="s">
        <v>532</v>
      </c>
      <c r="U103" s="16" t="s">
        <v>278</v>
      </c>
      <c r="W103" s="74"/>
      <c r="X103" s="12"/>
      <c r="Y103" s="12"/>
    </row>
    <row r="104" spans="2:25" ht="12.75" customHeight="1">
      <c r="B104" s="16">
        <v>98</v>
      </c>
      <c r="C104" s="12" t="s">
        <v>686</v>
      </c>
      <c r="D104" s="12" t="s">
        <v>526</v>
      </c>
      <c r="E104" s="88" t="s">
        <v>687</v>
      </c>
      <c r="F104" s="110">
        <v>2</v>
      </c>
      <c r="G104" s="110" t="s">
        <v>99</v>
      </c>
      <c r="H104" s="91" t="s">
        <v>175</v>
      </c>
      <c r="I104" s="12" t="s">
        <v>688</v>
      </c>
      <c r="J104" s="12">
        <v>8.3699999999999992</v>
      </c>
      <c r="K104" s="12" t="s">
        <v>526</v>
      </c>
      <c r="L104" s="110">
        <v>99325594</v>
      </c>
      <c r="M104" s="12" t="s">
        <v>689</v>
      </c>
      <c r="N104" s="12">
        <v>1.25</v>
      </c>
      <c r="O104" s="12">
        <v>2.875</v>
      </c>
      <c r="P104" s="12" t="s">
        <v>529</v>
      </c>
      <c r="Q104" s="2" t="s">
        <v>690</v>
      </c>
      <c r="R104" s="12" t="s">
        <v>679</v>
      </c>
      <c r="S104" s="24">
        <v>605</v>
      </c>
      <c r="T104" t="s">
        <v>532</v>
      </c>
      <c r="U104" s="16" t="s">
        <v>278</v>
      </c>
      <c r="W104" s="74"/>
      <c r="X104" s="12"/>
      <c r="Y104" s="12"/>
    </row>
    <row r="105" spans="2:25" ht="12.75" customHeight="1">
      <c r="B105" s="16">
        <v>99</v>
      </c>
      <c r="C105" s="12" t="s">
        <v>691</v>
      </c>
      <c r="D105" s="12" t="s">
        <v>526</v>
      </c>
      <c r="E105" s="88" t="s">
        <v>310</v>
      </c>
      <c r="F105" s="110">
        <v>2</v>
      </c>
      <c r="G105" s="110" t="s">
        <v>100</v>
      </c>
      <c r="H105" s="91" t="s">
        <v>175</v>
      </c>
      <c r="I105" s="12" t="s">
        <v>688</v>
      </c>
      <c r="J105" s="12">
        <v>8.3699999999999992</v>
      </c>
      <c r="K105" s="12" t="s">
        <v>526</v>
      </c>
      <c r="L105" s="110">
        <v>99325594</v>
      </c>
      <c r="M105" s="12" t="s">
        <v>689</v>
      </c>
      <c r="N105" s="12">
        <v>1.25</v>
      </c>
      <c r="O105" s="12">
        <v>2.875</v>
      </c>
      <c r="P105" s="12" t="s">
        <v>529</v>
      </c>
      <c r="Q105" s="2" t="s">
        <v>690</v>
      </c>
      <c r="R105" s="12" t="s">
        <v>679</v>
      </c>
      <c r="S105" s="24">
        <v>605</v>
      </c>
      <c r="T105" t="s">
        <v>532</v>
      </c>
      <c r="U105" s="16" t="s">
        <v>278</v>
      </c>
      <c r="W105" s="74"/>
      <c r="X105" s="12"/>
      <c r="Y105" s="12"/>
    </row>
    <row r="106" spans="2:25" ht="12.75" customHeight="1">
      <c r="B106" s="16">
        <v>100</v>
      </c>
      <c r="C106" s="12" t="s">
        <v>692</v>
      </c>
      <c r="D106" s="12" t="s">
        <v>526</v>
      </c>
      <c r="E106" s="88" t="s">
        <v>687</v>
      </c>
      <c r="F106" s="110">
        <v>2</v>
      </c>
      <c r="G106" s="110" t="s">
        <v>99</v>
      </c>
      <c r="H106" s="91" t="s">
        <v>175</v>
      </c>
      <c r="I106" s="12" t="s">
        <v>693</v>
      </c>
      <c r="J106" s="12">
        <v>8.3699999999999992</v>
      </c>
      <c r="K106" s="12" t="s">
        <v>526</v>
      </c>
      <c r="L106" s="110">
        <v>99325595</v>
      </c>
      <c r="M106" s="12" t="s">
        <v>694</v>
      </c>
      <c r="N106" s="12">
        <v>1.25</v>
      </c>
      <c r="O106" s="12">
        <v>3.375</v>
      </c>
      <c r="P106" s="12" t="s">
        <v>529</v>
      </c>
      <c r="Q106" s="2" t="s">
        <v>695</v>
      </c>
      <c r="R106" s="12" t="s">
        <v>696</v>
      </c>
      <c r="S106" s="24">
        <v>879</v>
      </c>
      <c r="T106" t="s">
        <v>532</v>
      </c>
      <c r="U106" s="16" t="s">
        <v>278</v>
      </c>
      <c r="W106" s="74"/>
      <c r="X106" s="12"/>
      <c r="Y106" s="12"/>
    </row>
    <row r="107" spans="2:25" ht="12.75" customHeight="1">
      <c r="B107" s="16">
        <v>101</v>
      </c>
      <c r="C107" s="12" t="s">
        <v>697</v>
      </c>
      <c r="D107" s="12" t="s">
        <v>526</v>
      </c>
      <c r="E107" s="88" t="s">
        <v>698</v>
      </c>
      <c r="F107" s="110">
        <v>2</v>
      </c>
      <c r="G107" s="110" t="s">
        <v>100</v>
      </c>
      <c r="H107" s="91" t="s">
        <v>175</v>
      </c>
      <c r="I107" s="12" t="s">
        <v>693</v>
      </c>
      <c r="J107" s="12">
        <v>8.3699999999999992</v>
      </c>
      <c r="K107" s="12" t="s">
        <v>526</v>
      </c>
      <c r="L107" s="110">
        <v>99325595</v>
      </c>
      <c r="M107" s="12" t="s">
        <v>694</v>
      </c>
      <c r="N107" s="12">
        <v>1.25</v>
      </c>
      <c r="O107" s="12">
        <v>3.375</v>
      </c>
      <c r="P107" s="12" t="s">
        <v>529</v>
      </c>
      <c r="Q107" s="2" t="s">
        <v>695</v>
      </c>
      <c r="R107" s="12" t="s">
        <v>696</v>
      </c>
      <c r="S107" s="24">
        <v>879</v>
      </c>
      <c r="T107" t="s">
        <v>532</v>
      </c>
      <c r="U107" s="16" t="s">
        <v>278</v>
      </c>
      <c r="W107" s="74"/>
      <c r="X107" s="12"/>
      <c r="Y107" s="12"/>
    </row>
    <row r="108" spans="2:25" ht="12.75" customHeight="1">
      <c r="B108" s="16">
        <v>102</v>
      </c>
      <c r="C108" s="12" t="s">
        <v>699</v>
      </c>
      <c r="D108" s="12" t="s">
        <v>526</v>
      </c>
      <c r="E108" s="88" t="s">
        <v>700</v>
      </c>
      <c r="F108" s="110">
        <v>1</v>
      </c>
      <c r="G108" s="110"/>
      <c r="H108" s="91" t="s">
        <v>164</v>
      </c>
      <c r="I108" s="12" t="s">
        <v>656</v>
      </c>
      <c r="J108" s="12">
        <v>2.21</v>
      </c>
      <c r="K108" s="12" t="s">
        <v>526</v>
      </c>
      <c r="L108" s="110">
        <v>99382717</v>
      </c>
      <c r="M108" s="134" t="s">
        <v>701</v>
      </c>
      <c r="N108" s="12">
        <v>0.875</v>
      </c>
      <c r="O108" s="12">
        <v>1.125</v>
      </c>
      <c r="P108" s="12" t="s">
        <v>529</v>
      </c>
      <c r="Q108" s="2" t="s">
        <v>702</v>
      </c>
      <c r="R108" s="12" t="s">
        <v>703</v>
      </c>
      <c r="S108" s="24">
        <v>2694</v>
      </c>
      <c r="T108" t="s">
        <v>532</v>
      </c>
      <c r="U108" s="16" t="s">
        <v>278</v>
      </c>
      <c r="W108" s="74"/>
      <c r="X108" s="12"/>
      <c r="Y108" s="12"/>
    </row>
    <row r="109" spans="2:25" ht="12.75" customHeight="1">
      <c r="B109" s="16">
        <v>103</v>
      </c>
      <c r="C109" s="12" t="s">
        <v>704</v>
      </c>
      <c r="D109" s="12" t="s">
        <v>526</v>
      </c>
      <c r="E109" s="88" t="s">
        <v>478</v>
      </c>
      <c r="F109" s="110">
        <v>1</v>
      </c>
      <c r="G109" s="110"/>
      <c r="H109" s="91" t="s">
        <v>164</v>
      </c>
      <c r="I109" s="12" t="s">
        <v>660</v>
      </c>
      <c r="J109" s="12">
        <v>2.21</v>
      </c>
      <c r="K109" s="12" t="s">
        <v>526</v>
      </c>
      <c r="L109" s="110">
        <v>99382717</v>
      </c>
      <c r="M109" s="134" t="s">
        <v>701</v>
      </c>
      <c r="N109" s="12">
        <v>0.875</v>
      </c>
      <c r="O109" s="12">
        <v>1.375</v>
      </c>
      <c r="P109" s="12" t="s">
        <v>529</v>
      </c>
      <c r="Q109" s="2" t="s">
        <v>705</v>
      </c>
      <c r="R109" s="12" t="s">
        <v>703</v>
      </c>
      <c r="S109" s="24">
        <v>2694</v>
      </c>
      <c r="T109" t="s">
        <v>532</v>
      </c>
      <c r="U109" s="16" t="s">
        <v>278</v>
      </c>
      <c r="W109" s="74"/>
      <c r="X109" s="12"/>
      <c r="Y109" s="12"/>
    </row>
    <row r="110" spans="2:25" ht="12.75" customHeight="1">
      <c r="B110" s="16">
        <v>104</v>
      </c>
      <c r="C110" s="12" t="s">
        <v>706</v>
      </c>
      <c r="D110" s="12" t="s">
        <v>526</v>
      </c>
      <c r="E110" s="88" t="s">
        <v>478</v>
      </c>
      <c r="F110" s="110">
        <v>1</v>
      </c>
      <c r="G110" s="110"/>
      <c r="H110" s="91" t="s">
        <v>164</v>
      </c>
      <c r="I110" s="12" t="s">
        <v>664</v>
      </c>
      <c r="J110" s="12">
        <v>2.21</v>
      </c>
      <c r="K110" s="12" t="s">
        <v>526</v>
      </c>
      <c r="L110" s="110">
        <v>99382718</v>
      </c>
      <c r="M110" s="134" t="s">
        <v>707</v>
      </c>
      <c r="N110" s="12">
        <v>0.875</v>
      </c>
      <c r="O110" s="12">
        <v>1.625</v>
      </c>
      <c r="P110" s="12" t="s">
        <v>529</v>
      </c>
      <c r="Q110" s="76" t="s">
        <v>708</v>
      </c>
      <c r="R110" s="12" t="s">
        <v>709</v>
      </c>
      <c r="S110" s="24">
        <v>3247</v>
      </c>
      <c r="T110" t="s">
        <v>532</v>
      </c>
      <c r="U110" s="16" t="s">
        <v>278</v>
      </c>
      <c r="W110" s="74"/>
      <c r="X110" s="12"/>
      <c r="Y110" s="12"/>
    </row>
    <row r="111" spans="2:25" ht="12.75" customHeight="1">
      <c r="B111" s="16">
        <v>105</v>
      </c>
      <c r="C111" s="12" t="s">
        <v>710</v>
      </c>
      <c r="D111" s="12" t="s">
        <v>526</v>
      </c>
      <c r="E111" s="88" t="s">
        <v>700</v>
      </c>
      <c r="F111" s="110">
        <v>1</v>
      </c>
      <c r="G111" s="110"/>
      <c r="H111" s="91" t="s">
        <v>164</v>
      </c>
      <c r="I111" s="12" t="s">
        <v>314</v>
      </c>
      <c r="J111" s="12">
        <v>2.21</v>
      </c>
      <c r="K111" s="12" t="s">
        <v>526</v>
      </c>
      <c r="L111" s="110">
        <v>99382719</v>
      </c>
      <c r="M111" s="134" t="s">
        <v>711</v>
      </c>
      <c r="N111" s="12">
        <v>0.875</v>
      </c>
      <c r="O111" s="12">
        <v>1.625</v>
      </c>
      <c r="P111" s="12" t="s">
        <v>529</v>
      </c>
      <c r="Q111" s="2" t="s">
        <v>708</v>
      </c>
      <c r="R111" s="12" t="s">
        <v>712</v>
      </c>
      <c r="S111" s="24">
        <v>3558</v>
      </c>
      <c r="T111" t="s">
        <v>532</v>
      </c>
      <c r="U111" s="16" t="s">
        <v>278</v>
      </c>
      <c r="V111" s="12"/>
      <c r="W111" s="74"/>
      <c r="X111" s="12"/>
      <c r="Y111" s="12"/>
    </row>
    <row r="112" spans="2:25" ht="12.75" customHeight="1">
      <c r="B112" s="16">
        <v>106</v>
      </c>
      <c r="C112" s="12" t="s">
        <v>713</v>
      </c>
      <c r="D112" s="12" t="s">
        <v>526</v>
      </c>
      <c r="E112" s="88" t="s">
        <v>714</v>
      </c>
      <c r="F112" s="110">
        <v>1</v>
      </c>
      <c r="G112" s="110"/>
      <c r="H112" s="91" t="s">
        <v>164</v>
      </c>
      <c r="I112" s="12" t="s">
        <v>670</v>
      </c>
      <c r="J112" s="12">
        <v>2.21</v>
      </c>
      <c r="K112" s="12" t="s">
        <v>526</v>
      </c>
      <c r="L112" s="110">
        <v>99382719</v>
      </c>
      <c r="M112" s="134" t="s">
        <v>711</v>
      </c>
      <c r="N112" s="12">
        <v>0.875</v>
      </c>
      <c r="O112" s="12">
        <v>1.875</v>
      </c>
      <c r="P112" s="12" t="s">
        <v>529</v>
      </c>
      <c r="Q112" s="2" t="s">
        <v>715</v>
      </c>
      <c r="R112" s="12" t="s">
        <v>712</v>
      </c>
      <c r="S112" s="24">
        <v>3558</v>
      </c>
      <c r="T112" t="s">
        <v>532</v>
      </c>
      <c r="U112" s="16" t="s">
        <v>278</v>
      </c>
      <c r="V112" s="12"/>
      <c r="W112" s="74"/>
      <c r="X112" s="12"/>
      <c r="Y112" s="12"/>
    </row>
    <row r="113" spans="1:30" ht="12.75" customHeight="1">
      <c r="B113" s="16">
        <v>107</v>
      </c>
      <c r="C113" s="12" t="s">
        <v>716</v>
      </c>
      <c r="D113" s="12" t="s">
        <v>526</v>
      </c>
      <c r="E113" s="88" t="s">
        <v>700</v>
      </c>
      <c r="F113" s="110">
        <v>1</v>
      </c>
      <c r="G113" s="110"/>
      <c r="H113" s="91" t="s">
        <v>164</v>
      </c>
      <c r="I113" s="12" t="s">
        <v>717</v>
      </c>
      <c r="J113" s="12">
        <v>2.21</v>
      </c>
      <c r="K113" s="12" t="s">
        <v>570</v>
      </c>
      <c r="L113" s="110">
        <v>99382720</v>
      </c>
      <c r="M113" s="134" t="s">
        <v>718</v>
      </c>
      <c r="N113" s="12">
        <v>0.875</v>
      </c>
      <c r="O113" s="12">
        <v>1.875</v>
      </c>
      <c r="P113" s="12" t="s">
        <v>529</v>
      </c>
      <c r="Q113" s="2" t="s">
        <v>715</v>
      </c>
      <c r="R113" s="12" t="s">
        <v>719</v>
      </c>
      <c r="S113" s="24">
        <v>5595</v>
      </c>
      <c r="T113" t="s">
        <v>532</v>
      </c>
      <c r="U113" s="16" t="s">
        <v>278</v>
      </c>
      <c r="V113" s="12"/>
      <c r="W113" s="74"/>
      <c r="X113" s="12"/>
      <c r="Y113" s="12"/>
    </row>
    <row r="114" spans="1:30" ht="12.75" customHeight="1">
      <c r="B114" s="16">
        <v>108</v>
      </c>
      <c r="C114" s="12" t="s">
        <v>720</v>
      </c>
      <c r="D114" s="12" t="s">
        <v>526</v>
      </c>
      <c r="E114" s="88" t="s">
        <v>317</v>
      </c>
      <c r="F114" s="110">
        <v>1</v>
      </c>
      <c r="G114" s="110"/>
      <c r="H114" s="91" t="s">
        <v>164</v>
      </c>
      <c r="I114" s="12" t="s">
        <v>721</v>
      </c>
      <c r="J114" s="12">
        <v>3.65</v>
      </c>
      <c r="K114" s="12" t="s">
        <v>570</v>
      </c>
      <c r="L114" s="110">
        <v>99382720</v>
      </c>
      <c r="M114" s="134" t="s">
        <v>718</v>
      </c>
      <c r="N114" s="12">
        <v>0.875</v>
      </c>
      <c r="O114" s="12">
        <v>2.125</v>
      </c>
      <c r="P114" s="12" t="s">
        <v>529</v>
      </c>
      <c r="Q114" s="2" t="s">
        <v>722</v>
      </c>
      <c r="R114" s="12" t="s">
        <v>719</v>
      </c>
      <c r="S114" s="24">
        <v>5595</v>
      </c>
      <c r="T114" t="s">
        <v>532</v>
      </c>
      <c r="U114" s="16" t="s">
        <v>278</v>
      </c>
      <c r="V114" s="12"/>
      <c r="W114" s="74"/>
      <c r="Y114" s="12"/>
    </row>
    <row r="115" spans="1:30" ht="12.75" customHeight="1">
      <c r="B115" s="16">
        <v>109</v>
      </c>
      <c r="C115" s="12" t="s">
        <v>723</v>
      </c>
      <c r="D115" s="12" t="s">
        <v>526</v>
      </c>
      <c r="E115" s="88" t="s">
        <v>317</v>
      </c>
      <c r="F115" s="110">
        <v>1</v>
      </c>
      <c r="G115" s="110"/>
      <c r="H115" s="91" t="s">
        <v>164</v>
      </c>
      <c r="I115" s="12" t="s">
        <v>724</v>
      </c>
      <c r="J115" s="12">
        <v>3.65</v>
      </c>
      <c r="K115" s="12" t="s">
        <v>570</v>
      </c>
      <c r="L115" s="110" t="s">
        <v>286</v>
      </c>
      <c r="M115" s="16"/>
      <c r="N115" s="12">
        <v>0.875</v>
      </c>
      <c r="O115" s="12">
        <v>2.375</v>
      </c>
      <c r="P115" s="12" t="s">
        <v>529</v>
      </c>
      <c r="Q115" s="2" t="s">
        <v>725</v>
      </c>
      <c r="R115" s="12" t="s">
        <v>220</v>
      </c>
      <c r="S115" s="24">
        <v>0</v>
      </c>
      <c r="T115" t="s">
        <v>221</v>
      </c>
      <c r="U115" s="16" t="s">
        <v>278</v>
      </c>
      <c r="V115" s="12"/>
      <c r="W115" s="74"/>
      <c r="X115" s="12"/>
      <c r="Y115" s="12"/>
    </row>
    <row r="116" spans="1:30" ht="12.75" customHeight="1">
      <c r="B116" s="16">
        <v>110</v>
      </c>
      <c r="C116" s="12" t="s">
        <v>726</v>
      </c>
      <c r="D116" s="12" t="s">
        <v>526</v>
      </c>
      <c r="E116" s="88" t="s">
        <v>727</v>
      </c>
      <c r="F116" s="110">
        <v>3</v>
      </c>
      <c r="G116" s="110"/>
      <c r="H116" s="91" t="s">
        <v>196</v>
      </c>
      <c r="I116" s="12" t="s">
        <v>688</v>
      </c>
      <c r="J116" s="12">
        <v>17.8</v>
      </c>
      <c r="K116" s="12" t="s">
        <v>526</v>
      </c>
      <c r="L116" s="110">
        <v>99325594</v>
      </c>
      <c r="M116" s="12" t="s">
        <v>689</v>
      </c>
      <c r="N116" s="12">
        <v>1.625</v>
      </c>
      <c r="O116" s="12">
        <v>2.875</v>
      </c>
      <c r="P116" s="12" t="s">
        <v>529</v>
      </c>
      <c r="Q116" s="76" t="s">
        <v>549</v>
      </c>
      <c r="R116" s="12" t="s">
        <v>531</v>
      </c>
      <c r="S116" s="24">
        <v>2857</v>
      </c>
      <c r="T116" t="s">
        <v>532</v>
      </c>
      <c r="U116" s="16" t="s">
        <v>278</v>
      </c>
      <c r="V116" s="12"/>
      <c r="W116" s="74"/>
      <c r="X116" s="12"/>
      <c r="Y116" s="12"/>
    </row>
    <row r="117" spans="1:30" ht="12.75" customHeight="1">
      <c r="B117" s="16">
        <v>111</v>
      </c>
      <c r="C117" s="12" t="s">
        <v>728</v>
      </c>
      <c r="D117" s="12" t="s">
        <v>526</v>
      </c>
      <c r="E117" s="88" t="s">
        <v>332</v>
      </c>
      <c r="F117" s="110"/>
      <c r="G117" s="110"/>
      <c r="H117" s="91" t="s">
        <v>214</v>
      </c>
      <c r="I117" s="16" t="s">
        <v>553</v>
      </c>
      <c r="J117" s="12"/>
      <c r="K117" s="12" t="s">
        <v>526</v>
      </c>
      <c r="L117" s="110">
        <v>99317977</v>
      </c>
      <c r="M117" s="12" t="s">
        <v>729</v>
      </c>
      <c r="N117" s="12">
        <v>2.625</v>
      </c>
      <c r="O117" s="12">
        <v>3.375</v>
      </c>
      <c r="P117" s="12" t="s">
        <v>529</v>
      </c>
      <c r="Q117" s="76" t="s">
        <v>585</v>
      </c>
      <c r="R117" s="12" t="s">
        <v>586</v>
      </c>
      <c r="S117" s="24">
        <v>5500</v>
      </c>
      <c r="T117" s="12" t="s">
        <v>532</v>
      </c>
      <c r="U117" s="16" t="s">
        <v>278</v>
      </c>
      <c r="V117" s="12"/>
      <c r="W117" s="74"/>
      <c r="X117" s="12"/>
      <c r="Y117" s="12"/>
      <c r="Z117" s="12"/>
      <c r="AA117" s="12"/>
      <c r="AB117" s="12"/>
      <c r="AC117" s="12"/>
      <c r="AD117" s="12"/>
    </row>
    <row r="118" spans="1:30">
      <c r="B118" s="16">
        <v>112</v>
      </c>
      <c r="C118" s="12" t="s">
        <v>730</v>
      </c>
      <c r="D118" s="12" t="s">
        <v>526</v>
      </c>
      <c r="E118" s="88" t="s">
        <v>332</v>
      </c>
      <c r="F118" s="110"/>
      <c r="G118" s="110"/>
      <c r="H118" s="91" t="s">
        <v>214</v>
      </c>
      <c r="I118" s="16" t="s">
        <v>557</v>
      </c>
      <c r="J118" s="12"/>
      <c r="K118" s="12" t="s">
        <v>526</v>
      </c>
      <c r="L118" s="110">
        <v>99317977</v>
      </c>
      <c r="M118" s="12" t="s">
        <v>729</v>
      </c>
      <c r="N118" s="12">
        <v>2.625</v>
      </c>
      <c r="O118" s="12">
        <v>3.375</v>
      </c>
      <c r="P118" s="12" t="s">
        <v>529</v>
      </c>
      <c r="Q118" s="76" t="s">
        <v>585</v>
      </c>
      <c r="R118" s="12" t="s">
        <v>586</v>
      </c>
      <c r="S118" s="24">
        <v>5500</v>
      </c>
      <c r="T118" s="12" t="s">
        <v>532</v>
      </c>
      <c r="U118" s="16" t="s">
        <v>278</v>
      </c>
      <c r="V118" s="12"/>
      <c r="W118" s="74"/>
      <c r="X118" s="12"/>
      <c r="Y118" s="12"/>
      <c r="Z118" s="12"/>
      <c r="AA118" s="12"/>
      <c r="AB118" s="12"/>
      <c r="AC118" s="12"/>
      <c r="AD118" s="12"/>
    </row>
    <row r="119" spans="1:30">
      <c r="B119" s="16">
        <v>113</v>
      </c>
      <c r="C119" s="12" t="s">
        <v>731</v>
      </c>
      <c r="D119" s="12" t="s">
        <v>526</v>
      </c>
      <c r="E119" s="88" t="s">
        <v>332</v>
      </c>
      <c r="F119" s="110"/>
      <c r="G119" s="110"/>
      <c r="H119" s="91" t="s">
        <v>214</v>
      </c>
      <c r="I119" s="16" t="s">
        <v>559</v>
      </c>
      <c r="J119" s="12"/>
      <c r="K119" s="12" t="s">
        <v>526</v>
      </c>
      <c r="L119" s="110">
        <v>99317977</v>
      </c>
      <c r="M119" s="12" t="s">
        <v>729</v>
      </c>
      <c r="N119" s="12">
        <v>2.625</v>
      </c>
      <c r="O119" s="12">
        <v>3.375</v>
      </c>
      <c r="P119" s="12" t="s">
        <v>529</v>
      </c>
      <c r="Q119" s="76" t="s">
        <v>585</v>
      </c>
      <c r="R119" s="12" t="s">
        <v>586</v>
      </c>
      <c r="S119" s="24">
        <v>5500</v>
      </c>
      <c r="T119" s="12" t="s">
        <v>532</v>
      </c>
      <c r="U119" s="16" t="s">
        <v>278</v>
      </c>
      <c r="V119" s="12"/>
      <c r="W119" s="74"/>
      <c r="X119" s="12"/>
      <c r="Y119" s="12"/>
      <c r="Z119" s="12"/>
      <c r="AA119" s="12"/>
      <c r="AB119" s="12"/>
      <c r="AC119" s="12"/>
      <c r="AD119" s="12"/>
    </row>
    <row r="120" spans="1:30">
      <c r="B120" s="16">
        <v>114</v>
      </c>
      <c r="C120" s="12" t="s">
        <v>732</v>
      </c>
      <c r="D120" s="12" t="s">
        <v>526</v>
      </c>
      <c r="E120" s="88" t="s">
        <v>332</v>
      </c>
      <c r="F120" s="110"/>
      <c r="G120" s="110"/>
      <c r="H120" s="91" t="s">
        <v>214</v>
      </c>
      <c r="I120" s="16" t="s">
        <v>562</v>
      </c>
      <c r="J120" s="12"/>
      <c r="K120" s="12" t="s">
        <v>526</v>
      </c>
      <c r="L120" s="110">
        <v>99317977</v>
      </c>
      <c r="M120" s="12" t="s">
        <v>729</v>
      </c>
      <c r="N120" s="12">
        <v>2.625</v>
      </c>
      <c r="O120" s="12">
        <v>3.375</v>
      </c>
      <c r="P120" s="12" t="s">
        <v>529</v>
      </c>
      <c r="Q120" s="76" t="s">
        <v>585</v>
      </c>
      <c r="R120" s="12" t="s">
        <v>586</v>
      </c>
      <c r="S120" s="24">
        <v>5500</v>
      </c>
      <c r="T120" s="12" t="s">
        <v>532</v>
      </c>
      <c r="U120" s="16" t="s">
        <v>278</v>
      </c>
      <c r="V120" s="12"/>
      <c r="W120" s="74"/>
      <c r="X120" s="12"/>
      <c r="Y120" s="12"/>
      <c r="Z120" s="12"/>
      <c r="AA120" s="12"/>
      <c r="AB120" s="12"/>
      <c r="AC120" s="12"/>
      <c r="AD120" s="12"/>
    </row>
    <row r="121" spans="1:30">
      <c r="B121" s="16">
        <v>115</v>
      </c>
      <c r="C121" s="12" t="s">
        <v>733</v>
      </c>
      <c r="D121" s="12" t="s">
        <v>526</v>
      </c>
      <c r="E121" s="88" t="s">
        <v>335</v>
      </c>
      <c r="F121" s="110"/>
      <c r="G121" s="110"/>
      <c r="H121" s="91" t="s">
        <v>250</v>
      </c>
      <c r="I121" s="16" t="s">
        <v>693</v>
      </c>
      <c r="J121" s="12"/>
      <c r="K121" s="12" t="s">
        <v>526</v>
      </c>
      <c r="L121" s="110">
        <v>99412985</v>
      </c>
      <c r="M121" s="12" t="s">
        <v>734</v>
      </c>
      <c r="N121" s="12">
        <v>2.625</v>
      </c>
      <c r="O121" s="12">
        <v>3.375</v>
      </c>
      <c r="P121" s="12" t="s">
        <v>529</v>
      </c>
      <c r="Q121" s="76" t="s">
        <v>585</v>
      </c>
      <c r="R121" s="12" t="s">
        <v>586</v>
      </c>
      <c r="S121" s="24">
        <v>5500</v>
      </c>
      <c r="T121" s="12" t="s">
        <v>532</v>
      </c>
      <c r="U121" s="16" t="s">
        <v>278</v>
      </c>
      <c r="V121" s="12"/>
      <c r="W121" s="74"/>
      <c r="X121" s="12"/>
      <c r="Y121" s="12"/>
      <c r="Z121" s="12"/>
      <c r="AA121" s="12"/>
      <c r="AB121" s="12"/>
      <c r="AC121" s="12"/>
      <c r="AD121" s="12"/>
    </row>
    <row r="122" spans="1:30">
      <c r="B122" s="16">
        <v>116</v>
      </c>
      <c r="C122" s="12" t="s">
        <v>735</v>
      </c>
      <c r="D122" s="12" t="s">
        <v>526</v>
      </c>
      <c r="E122" s="88" t="s">
        <v>325</v>
      </c>
      <c r="F122" s="110">
        <v>3</v>
      </c>
      <c r="G122" s="110"/>
      <c r="H122" s="91" t="s">
        <v>196</v>
      </c>
      <c r="I122" s="12" t="s">
        <v>693</v>
      </c>
      <c r="J122" s="12"/>
      <c r="K122" s="12" t="s">
        <v>526</v>
      </c>
      <c r="L122" s="110">
        <v>99213421</v>
      </c>
      <c r="M122" s="12" t="s">
        <v>554</v>
      </c>
      <c r="N122" s="12">
        <v>1.625</v>
      </c>
      <c r="O122" s="12">
        <v>3.375</v>
      </c>
      <c r="P122" s="12" t="s">
        <v>529</v>
      </c>
      <c r="Q122" s="76" t="s">
        <v>555</v>
      </c>
      <c r="R122" s="12" t="s">
        <v>531</v>
      </c>
      <c r="S122" s="24">
        <v>2857</v>
      </c>
      <c r="T122" t="s">
        <v>532</v>
      </c>
      <c r="U122" s="16" t="s">
        <v>278</v>
      </c>
      <c r="V122" s="12"/>
      <c r="W122" s="74"/>
      <c r="X122" s="12"/>
      <c r="Y122" s="12"/>
      <c r="Z122" s="12"/>
      <c r="AA122" s="12"/>
      <c r="AB122" s="12"/>
      <c r="AC122" s="12"/>
      <c r="AD122" s="12"/>
    </row>
    <row r="123" spans="1:30">
      <c r="B123" s="16">
        <v>117</v>
      </c>
      <c r="C123" s="12" t="s">
        <v>736</v>
      </c>
      <c r="D123" s="12" t="s">
        <v>526</v>
      </c>
      <c r="E123" s="88" t="s">
        <v>325</v>
      </c>
      <c r="F123" s="110">
        <v>3</v>
      </c>
      <c r="G123" s="110"/>
      <c r="H123" s="76" t="s">
        <v>196</v>
      </c>
      <c r="I123" s="12" t="s">
        <v>683</v>
      </c>
      <c r="J123" s="12"/>
      <c r="K123" s="12" t="s">
        <v>526</v>
      </c>
      <c r="L123" s="110">
        <v>99213420</v>
      </c>
      <c r="M123" s="12" t="s">
        <v>537</v>
      </c>
      <c r="N123" s="12">
        <v>1.625</v>
      </c>
      <c r="O123" s="12">
        <v>2.375</v>
      </c>
      <c r="P123" s="12" t="s">
        <v>529</v>
      </c>
      <c r="Q123" s="2" t="s">
        <v>543</v>
      </c>
      <c r="R123" s="12" t="s">
        <v>531</v>
      </c>
      <c r="S123" s="24">
        <v>2857</v>
      </c>
      <c r="T123" t="s">
        <v>532</v>
      </c>
      <c r="U123" s="16" t="s">
        <v>278</v>
      </c>
      <c r="V123" s="12"/>
      <c r="W123" s="74"/>
      <c r="X123" s="12"/>
      <c r="Y123" s="12"/>
      <c r="Z123" s="12"/>
      <c r="AA123" s="12"/>
      <c r="AB123" s="12"/>
      <c r="AC123" s="12"/>
      <c r="AD123" s="12"/>
    </row>
    <row r="124" spans="1:30">
      <c r="B124" s="16">
        <v>118</v>
      </c>
      <c r="C124" s="12" t="s">
        <v>737</v>
      </c>
      <c r="D124" s="12" t="s">
        <v>526</v>
      </c>
      <c r="E124" s="88" t="s">
        <v>325</v>
      </c>
      <c r="F124" s="110">
        <v>3</v>
      </c>
      <c r="G124" s="110"/>
      <c r="H124" s="76" t="s">
        <v>196</v>
      </c>
      <c r="I124" s="12" t="s">
        <v>688</v>
      </c>
      <c r="J124" s="12"/>
      <c r="K124" s="12" t="s">
        <v>526</v>
      </c>
      <c r="L124" s="110">
        <v>99209582</v>
      </c>
      <c r="M124" s="12" t="s">
        <v>548</v>
      </c>
      <c r="N124" s="12">
        <v>1.625</v>
      </c>
      <c r="O124" s="12">
        <v>2.875</v>
      </c>
      <c r="P124" s="12" t="s">
        <v>529</v>
      </c>
      <c r="Q124" s="2" t="s">
        <v>549</v>
      </c>
      <c r="R124" s="12" t="s">
        <v>531</v>
      </c>
      <c r="S124" s="24">
        <v>2857</v>
      </c>
      <c r="T124" t="s">
        <v>532</v>
      </c>
      <c r="U124" s="16" t="s">
        <v>278</v>
      </c>
      <c r="V124" s="12"/>
      <c r="W124" s="74"/>
      <c r="X124" s="12"/>
      <c r="Y124" s="12"/>
      <c r="Z124" s="12"/>
      <c r="AA124" s="12"/>
      <c r="AB124" s="12"/>
      <c r="AC124" s="12"/>
      <c r="AD124" s="12"/>
    </row>
    <row r="125" spans="1:30">
      <c r="A125" s="36" t="s">
        <v>149</v>
      </c>
      <c r="B125" s="12"/>
      <c r="C125" s="12"/>
      <c r="D125" s="12"/>
      <c r="E125" s="12"/>
      <c r="F125" s="110"/>
      <c r="G125" s="110"/>
      <c r="H125" s="12"/>
      <c r="I125" s="12"/>
      <c r="J125" s="12"/>
      <c r="K125" s="12"/>
      <c r="L125" s="110"/>
      <c r="M125" s="12"/>
      <c r="N125" s="12"/>
      <c r="O125" s="12"/>
      <c r="P125" s="12"/>
      <c r="Q125" s="12"/>
      <c r="R125" s="12"/>
      <c r="S125" s="24"/>
      <c r="U125" s="16"/>
      <c r="V125" s="12"/>
      <c r="W125" s="12"/>
      <c r="X125" s="12"/>
      <c r="Y125" s="12"/>
      <c r="Z125" s="12"/>
      <c r="AA125" s="12"/>
      <c r="AB125" s="12"/>
      <c r="AC125" s="12"/>
      <c r="AD125" s="12"/>
    </row>
    <row r="126" spans="1:30">
      <c r="B126" s="12"/>
      <c r="C126" s="12"/>
      <c r="D126" s="12"/>
      <c r="E126" s="12"/>
      <c r="F126" s="110"/>
      <c r="G126" s="110"/>
      <c r="H126" s="12"/>
      <c r="I126" s="12"/>
      <c r="J126" s="12"/>
      <c r="K126" s="12"/>
      <c r="L126" s="110"/>
      <c r="M126" s="12"/>
      <c r="N126" s="12"/>
      <c r="O126" s="12"/>
      <c r="P126" s="12"/>
      <c r="Q126" s="12"/>
      <c r="R126" s="12"/>
      <c r="S126" s="12"/>
      <c r="T126" s="12"/>
      <c r="U126" s="16"/>
      <c r="V126" s="12"/>
      <c r="W126" s="12"/>
      <c r="X126" s="12"/>
      <c r="Y126" s="12"/>
      <c r="Z126" s="12"/>
      <c r="AA126" s="12"/>
      <c r="AB126" s="12"/>
      <c r="AC126" s="12"/>
      <c r="AD126" s="12"/>
    </row>
    <row r="127" spans="1:30">
      <c r="B127" s="12"/>
      <c r="C127" s="12"/>
      <c r="D127" s="12"/>
      <c r="E127" s="12"/>
      <c r="F127" s="110"/>
      <c r="G127" s="110"/>
      <c r="H127" s="12"/>
      <c r="I127" s="12"/>
      <c r="J127" s="12"/>
      <c r="K127" s="12"/>
      <c r="L127" s="110"/>
      <c r="M127" s="12"/>
      <c r="N127" s="12"/>
      <c r="O127" s="12"/>
      <c r="P127" s="12"/>
      <c r="Q127" s="12"/>
      <c r="R127" s="12"/>
      <c r="S127" s="12"/>
      <c r="T127" s="12"/>
      <c r="U127" s="16"/>
      <c r="V127" s="12"/>
      <c r="W127" s="12"/>
      <c r="X127" s="12"/>
      <c r="Y127" s="12"/>
      <c r="Z127" s="12"/>
      <c r="AA127" s="12"/>
      <c r="AB127" s="12"/>
      <c r="AC127" s="12"/>
      <c r="AD127" s="12"/>
    </row>
    <row r="128" spans="1:30">
      <c r="B128" s="12"/>
      <c r="C128" s="12"/>
      <c r="D128" s="12"/>
      <c r="E128" s="12"/>
      <c r="F128" s="110"/>
      <c r="G128" s="110"/>
      <c r="H128" s="12"/>
      <c r="I128" s="12"/>
      <c r="J128" s="12"/>
      <c r="K128" s="12"/>
      <c r="L128" s="110"/>
      <c r="M128" s="12"/>
      <c r="N128" s="12"/>
      <c r="O128" s="12"/>
      <c r="P128" s="12"/>
      <c r="Q128" s="12"/>
      <c r="R128" s="12"/>
      <c r="S128" s="12"/>
      <c r="T128" s="12"/>
      <c r="U128" s="16"/>
      <c r="V128" s="12"/>
      <c r="W128" s="12"/>
      <c r="X128" s="12"/>
      <c r="Y128" s="12"/>
      <c r="Z128" s="12"/>
      <c r="AA128" s="12"/>
      <c r="AB128" s="12"/>
      <c r="AC128" s="12"/>
      <c r="AD128" s="12"/>
    </row>
    <row r="129" spans="2:30">
      <c r="B129" s="12"/>
      <c r="C129" s="12"/>
      <c r="D129" s="12"/>
      <c r="E129" s="12"/>
      <c r="F129" s="110"/>
      <c r="G129" s="110"/>
      <c r="H129" s="12"/>
      <c r="I129" s="12"/>
      <c r="J129" s="12"/>
      <c r="K129" s="12"/>
      <c r="L129" s="110"/>
      <c r="M129" s="12"/>
      <c r="N129" s="12"/>
      <c r="O129" s="12"/>
      <c r="P129" s="12"/>
      <c r="Q129" s="12"/>
      <c r="R129" s="12"/>
      <c r="S129" s="12"/>
      <c r="T129" s="12"/>
      <c r="U129" s="16"/>
      <c r="V129" s="12"/>
      <c r="W129" s="12"/>
      <c r="X129" s="12"/>
      <c r="Y129" s="12"/>
      <c r="Z129" s="12"/>
      <c r="AA129" s="12"/>
      <c r="AB129" s="12"/>
      <c r="AC129" s="12"/>
      <c r="AD129" s="12"/>
    </row>
    <row r="130" spans="2:30">
      <c r="B130" s="12"/>
      <c r="C130" s="12"/>
      <c r="D130" s="12"/>
      <c r="E130" s="12"/>
      <c r="F130" s="110"/>
      <c r="G130" s="110"/>
      <c r="H130" s="12"/>
      <c r="I130" s="12"/>
      <c r="J130" s="12"/>
      <c r="K130" s="12"/>
      <c r="L130" s="110"/>
      <c r="M130" s="12"/>
      <c r="N130" s="12"/>
      <c r="O130" s="12"/>
      <c r="P130" s="12"/>
      <c r="Q130" s="12"/>
      <c r="R130" s="12"/>
      <c r="S130" s="12"/>
      <c r="T130" s="12"/>
      <c r="U130" s="16"/>
      <c r="V130" s="12"/>
      <c r="W130" s="12"/>
      <c r="X130" s="12"/>
      <c r="Y130" s="12"/>
      <c r="Z130" s="12"/>
      <c r="AA130" s="12"/>
      <c r="AB130" s="12"/>
      <c r="AC130" s="12"/>
      <c r="AD130" s="12"/>
    </row>
    <row r="131" spans="2:30">
      <c r="B131" s="12"/>
      <c r="C131" s="12"/>
      <c r="D131" s="12"/>
      <c r="E131" s="12"/>
      <c r="F131" s="110"/>
      <c r="G131" s="110"/>
      <c r="H131" s="12"/>
      <c r="I131" s="12"/>
      <c r="J131" s="12"/>
      <c r="K131" s="12"/>
      <c r="L131" s="110"/>
      <c r="M131" s="12"/>
      <c r="N131" s="12"/>
      <c r="O131" s="12"/>
      <c r="P131" s="12"/>
      <c r="Q131" s="12"/>
      <c r="R131" s="12"/>
      <c r="S131" s="12"/>
      <c r="T131" s="12"/>
      <c r="U131" s="16"/>
      <c r="V131" s="12"/>
      <c r="W131" s="12"/>
      <c r="X131" s="12"/>
      <c r="Y131" s="12"/>
      <c r="Z131" s="12"/>
      <c r="AA131" s="12"/>
      <c r="AB131" s="12"/>
      <c r="AC131" s="12"/>
      <c r="AD131" s="12"/>
    </row>
    <row r="132" spans="2:30">
      <c r="B132" s="12"/>
      <c r="C132" s="12"/>
      <c r="D132" s="12"/>
      <c r="E132" s="12"/>
      <c r="F132" s="110"/>
      <c r="G132" s="110"/>
      <c r="H132" s="12"/>
      <c r="I132" s="12"/>
      <c r="J132" s="12"/>
      <c r="K132" s="12"/>
      <c r="L132" s="110"/>
      <c r="M132" s="12"/>
      <c r="N132" s="12"/>
      <c r="O132" s="12"/>
      <c r="P132" s="12"/>
      <c r="Q132" s="12"/>
      <c r="R132" s="12"/>
      <c r="S132" s="12"/>
      <c r="T132" s="12"/>
      <c r="U132" s="16"/>
      <c r="V132" s="12"/>
      <c r="W132" s="12"/>
      <c r="X132" s="12"/>
      <c r="Y132" s="12"/>
      <c r="Z132" s="12"/>
      <c r="AA132" s="12"/>
      <c r="AB132" s="12"/>
      <c r="AC132" s="12"/>
      <c r="AD132" s="12"/>
    </row>
    <row r="133" spans="2:30">
      <c r="B133" s="12"/>
      <c r="C133" s="12"/>
      <c r="D133" s="12"/>
      <c r="E133" s="12"/>
      <c r="F133" s="110"/>
      <c r="G133" s="110"/>
      <c r="H133" s="12"/>
      <c r="I133" s="12"/>
      <c r="J133" s="12"/>
      <c r="K133" s="12"/>
      <c r="L133" s="110"/>
      <c r="M133" s="12"/>
      <c r="N133" s="12"/>
      <c r="O133" s="12"/>
      <c r="P133" s="12"/>
      <c r="Q133" s="12"/>
      <c r="R133" s="12"/>
      <c r="S133" s="12"/>
      <c r="T133" s="12"/>
      <c r="U133" s="16"/>
      <c r="V133" s="12"/>
      <c r="W133" s="12"/>
      <c r="X133" s="12"/>
      <c r="Y133" s="12"/>
      <c r="Z133" s="12"/>
      <c r="AA133" s="12"/>
      <c r="AB133" s="12"/>
      <c r="AC133" s="12"/>
      <c r="AD133" s="12"/>
    </row>
    <row r="134" spans="2:30">
      <c r="B134" s="12"/>
      <c r="C134" s="12"/>
      <c r="D134" s="12"/>
      <c r="E134" s="12"/>
      <c r="F134" s="110"/>
      <c r="G134" s="110"/>
      <c r="H134" s="12"/>
      <c r="I134" s="12"/>
      <c r="J134" s="12"/>
      <c r="K134" s="12"/>
      <c r="L134" s="110"/>
      <c r="M134" s="12"/>
      <c r="N134" s="12"/>
      <c r="O134" s="12"/>
      <c r="P134" s="12"/>
      <c r="Q134" s="12"/>
      <c r="R134" s="12"/>
      <c r="S134" s="12"/>
      <c r="T134" s="12"/>
      <c r="U134" s="16"/>
      <c r="V134" s="12"/>
      <c r="W134" s="12"/>
      <c r="X134" s="12"/>
      <c r="Y134" s="12"/>
      <c r="Z134" s="12"/>
      <c r="AA134" s="12"/>
      <c r="AB134" s="12"/>
      <c r="AC134" s="12"/>
      <c r="AD134" s="12"/>
    </row>
    <row r="135" spans="2:30">
      <c r="B135" s="12"/>
      <c r="C135" s="12"/>
      <c r="D135" s="12"/>
      <c r="E135" s="12"/>
      <c r="F135" s="110"/>
      <c r="G135" s="110"/>
      <c r="H135" s="12"/>
      <c r="I135" s="12"/>
      <c r="J135" s="12"/>
      <c r="K135" s="12"/>
      <c r="L135" s="110"/>
      <c r="M135" s="12"/>
      <c r="N135" s="12"/>
      <c r="O135" s="12"/>
      <c r="P135" s="12"/>
      <c r="Q135" s="12"/>
      <c r="R135" s="12"/>
      <c r="S135" s="12"/>
      <c r="T135" s="12"/>
      <c r="U135" s="16"/>
      <c r="V135" s="12"/>
      <c r="W135" s="12"/>
      <c r="X135" s="12"/>
      <c r="Y135" s="12"/>
      <c r="Z135" s="12"/>
      <c r="AA135" s="12"/>
      <c r="AB135" s="12"/>
      <c r="AC135" s="12"/>
      <c r="AD135" s="12"/>
    </row>
    <row r="136" spans="2:30">
      <c r="B136" s="12"/>
      <c r="C136" s="12"/>
      <c r="D136" s="12"/>
      <c r="E136" s="12"/>
      <c r="F136" s="110"/>
      <c r="G136" s="110"/>
      <c r="H136" s="12"/>
      <c r="I136" s="12"/>
      <c r="J136" s="12"/>
      <c r="K136" s="12"/>
      <c r="L136" s="110"/>
      <c r="M136" s="12"/>
      <c r="N136" s="12"/>
      <c r="O136" s="12"/>
      <c r="P136" s="12"/>
      <c r="Q136" s="12"/>
      <c r="R136" s="12"/>
      <c r="S136" s="12"/>
      <c r="T136" s="12"/>
      <c r="U136" s="16"/>
      <c r="V136" s="12"/>
      <c r="W136" s="12"/>
      <c r="X136" s="12"/>
      <c r="Y136" s="12"/>
      <c r="Z136" s="12"/>
      <c r="AA136" s="12"/>
      <c r="AB136" s="12"/>
      <c r="AC136" s="12"/>
      <c r="AD136" s="12"/>
    </row>
    <row r="137" spans="2:30">
      <c r="B137" s="12"/>
      <c r="C137" s="12"/>
      <c r="D137" s="12"/>
      <c r="E137" s="12"/>
      <c r="F137" s="110"/>
      <c r="G137" s="110"/>
      <c r="H137" s="12"/>
      <c r="I137" s="12"/>
      <c r="J137" s="12"/>
      <c r="K137" s="12"/>
      <c r="L137" s="110"/>
      <c r="M137" s="12"/>
      <c r="N137" s="12"/>
      <c r="O137" s="12"/>
      <c r="P137" s="12"/>
      <c r="Q137" s="12"/>
      <c r="R137" s="12"/>
      <c r="S137" s="12"/>
      <c r="T137" s="12"/>
      <c r="U137" s="16"/>
      <c r="V137" s="12"/>
      <c r="W137" s="12"/>
      <c r="X137" s="12"/>
      <c r="Y137" s="12"/>
      <c r="Z137" s="12"/>
      <c r="AA137" s="12"/>
      <c r="AB137" s="12"/>
      <c r="AC137" s="12"/>
      <c r="AD137" s="12"/>
    </row>
    <row r="138" spans="2:30">
      <c r="B138" s="12"/>
      <c r="C138" s="12"/>
      <c r="D138" s="12"/>
      <c r="E138" s="12"/>
      <c r="F138" s="110"/>
      <c r="G138" s="110"/>
      <c r="H138" s="12"/>
      <c r="I138" s="12"/>
      <c r="J138" s="12"/>
      <c r="K138" s="12"/>
      <c r="L138" s="110"/>
      <c r="M138" s="12"/>
      <c r="N138" s="12"/>
      <c r="O138" s="12"/>
      <c r="P138" s="12"/>
      <c r="Q138" s="12"/>
      <c r="R138" s="12"/>
      <c r="S138" s="12"/>
      <c r="T138" s="12"/>
      <c r="U138" s="16"/>
      <c r="V138" s="12"/>
      <c r="W138" s="12"/>
      <c r="X138" s="12"/>
      <c r="Y138" s="12"/>
      <c r="Z138" s="12"/>
      <c r="AA138" s="12"/>
      <c r="AB138" s="12"/>
      <c r="AC138" s="12"/>
      <c r="AD138" s="12"/>
    </row>
    <row r="139" spans="2:30">
      <c r="B139" s="12"/>
      <c r="D139" s="12"/>
      <c r="E139" s="12"/>
      <c r="F139" s="110"/>
      <c r="G139" s="110"/>
      <c r="H139" s="12"/>
      <c r="I139" s="12"/>
      <c r="J139" s="12"/>
      <c r="K139" s="12"/>
      <c r="L139" s="110"/>
      <c r="M139" s="12"/>
      <c r="N139" s="12"/>
      <c r="O139" s="12"/>
      <c r="P139" s="12"/>
      <c r="Q139" s="12"/>
      <c r="R139" s="12"/>
      <c r="S139" s="12"/>
      <c r="T139" s="12"/>
      <c r="U139" s="16"/>
      <c r="V139" s="12"/>
      <c r="W139" s="12"/>
      <c r="X139" s="12"/>
      <c r="Y139" s="12"/>
      <c r="Z139" s="12"/>
      <c r="AA139" s="12"/>
      <c r="AB139" s="12"/>
      <c r="AC139" s="12"/>
      <c r="AD139" s="12"/>
    </row>
    <row r="140" spans="2:30">
      <c r="B140" s="12"/>
      <c r="D140" s="12"/>
      <c r="E140" s="12"/>
      <c r="F140" s="110"/>
      <c r="G140" s="110"/>
      <c r="H140" s="12"/>
      <c r="I140" s="12"/>
      <c r="J140" s="12"/>
      <c r="K140" s="12"/>
      <c r="L140" s="110"/>
      <c r="M140" s="12"/>
      <c r="N140" s="12"/>
      <c r="O140" s="12"/>
      <c r="P140" s="12"/>
      <c r="Q140" s="12"/>
      <c r="R140" s="12"/>
      <c r="S140" s="12"/>
      <c r="T140" s="12"/>
      <c r="U140" s="16"/>
      <c r="V140" s="12"/>
      <c r="W140" s="12"/>
      <c r="X140" s="12"/>
      <c r="Y140" s="12"/>
      <c r="Z140" s="12"/>
      <c r="AA140" s="12"/>
      <c r="AB140" s="12"/>
      <c r="AC140" s="12"/>
      <c r="AD140" s="12"/>
    </row>
    <row r="141" spans="2:30">
      <c r="B141" s="12"/>
      <c r="D141" s="12"/>
      <c r="E141" s="12"/>
      <c r="F141" s="110"/>
      <c r="G141" s="110"/>
      <c r="H141" s="12"/>
      <c r="I141" s="12"/>
      <c r="J141" s="12"/>
      <c r="K141" s="12"/>
      <c r="L141" s="110"/>
      <c r="M141" s="12"/>
      <c r="N141" s="12"/>
      <c r="O141" s="12"/>
      <c r="P141" s="12"/>
      <c r="Q141" s="12"/>
      <c r="R141" s="12"/>
      <c r="S141" s="12"/>
      <c r="T141" s="12"/>
      <c r="U141" s="16"/>
      <c r="V141" s="12"/>
      <c r="W141" s="12"/>
      <c r="X141" s="12"/>
      <c r="Y141" s="12"/>
      <c r="Z141" s="12"/>
      <c r="AA141" s="12"/>
      <c r="AB141" s="12"/>
      <c r="AC141" s="12"/>
      <c r="AD141" s="12"/>
    </row>
    <row r="142" spans="2:30">
      <c r="B142" s="12"/>
      <c r="D142" s="12"/>
      <c r="E142" s="12"/>
      <c r="F142" s="110"/>
      <c r="G142" s="110"/>
      <c r="H142" s="12"/>
      <c r="I142" s="12"/>
      <c r="J142" s="12"/>
      <c r="K142" s="12"/>
      <c r="L142" s="110"/>
      <c r="M142" s="12"/>
      <c r="N142" s="12"/>
      <c r="O142" s="12"/>
      <c r="P142" s="12"/>
      <c r="Q142" s="12"/>
      <c r="R142" s="12"/>
      <c r="S142" s="12"/>
      <c r="T142" s="12"/>
      <c r="U142" s="16"/>
      <c r="V142" s="12"/>
      <c r="W142" s="12"/>
      <c r="X142" s="12"/>
      <c r="Y142" s="12"/>
      <c r="Z142" s="12"/>
      <c r="AA142" s="12"/>
      <c r="AB142" s="12"/>
      <c r="AC142" s="12"/>
      <c r="AD142" s="12"/>
    </row>
    <row r="143" spans="2:30">
      <c r="B143" s="12"/>
      <c r="D143" s="12"/>
      <c r="E143" s="12"/>
      <c r="F143" s="110"/>
      <c r="G143" s="110"/>
      <c r="H143" s="12"/>
      <c r="I143" s="12"/>
      <c r="J143" s="12"/>
      <c r="K143" s="12"/>
      <c r="L143" s="110"/>
      <c r="M143" s="12"/>
      <c r="N143" s="12"/>
      <c r="O143" s="12"/>
      <c r="P143" s="12"/>
      <c r="Q143" s="12"/>
      <c r="R143" s="12"/>
      <c r="S143" s="12"/>
      <c r="T143" s="12"/>
      <c r="U143" s="16"/>
      <c r="V143" s="12"/>
      <c r="W143" s="12"/>
      <c r="X143" s="12"/>
      <c r="Y143" s="12"/>
      <c r="Z143" s="12"/>
      <c r="AA143" s="12"/>
      <c r="AB143" s="12"/>
      <c r="AC143" s="12"/>
      <c r="AD143" s="12"/>
    </row>
    <row r="144" spans="2:30">
      <c r="B144" s="12"/>
      <c r="D144" s="12"/>
      <c r="E144" s="12"/>
      <c r="F144" s="110"/>
      <c r="G144" s="110"/>
      <c r="H144" s="12"/>
      <c r="I144" s="12"/>
      <c r="J144" s="12"/>
      <c r="K144" s="12"/>
      <c r="L144" s="110"/>
      <c r="M144" s="12"/>
      <c r="N144" s="12"/>
      <c r="O144" s="12"/>
      <c r="P144" s="12"/>
      <c r="Q144" s="12"/>
      <c r="R144" s="12"/>
      <c r="S144" s="12"/>
      <c r="T144" s="12"/>
      <c r="U144" s="16"/>
      <c r="V144" s="12"/>
      <c r="W144" s="12"/>
      <c r="X144" s="12"/>
      <c r="Y144" s="12"/>
      <c r="Z144" s="12"/>
      <c r="AA144" s="12"/>
      <c r="AB144" s="12"/>
      <c r="AC144" s="12"/>
      <c r="AD144" s="12"/>
    </row>
    <row r="145" spans="2:30">
      <c r="B145" s="12"/>
      <c r="D145" s="12"/>
      <c r="E145" s="12"/>
      <c r="F145" s="110"/>
      <c r="G145" s="110"/>
      <c r="H145" s="12"/>
      <c r="I145" s="12"/>
      <c r="J145" s="12"/>
      <c r="K145" s="12"/>
      <c r="L145" s="110"/>
      <c r="M145" s="12"/>
      <c r="N145" s="12"/>
      <c r="O145" s="12"/>
      <c r="P145" s="12"/>
      <c r="Q145" s="12"/>
      <c r="R145" s="12"/>
      <c r="S145" s="12"/>
      <c r="T145" s="12"/>
      <c r="U145" s="16"/>
      <c r="V145" s="12"/>
      <c r="W145" s="12"/>
      <c r="X145" s="12"/>
      <c r="Y145" s="12"/>
      <c r="Z145" s="12"/>
      <c r="AA145" s="12"/>
      <c r="AB145" s="12"/>
      <c r="AC145" s="12"/>
      <c r="AD145" s="12"/>
    </row>
    <row r="146" spans="2:30">
      <c r="B146" s="12"/>
      <c r="D146" s="12"/>
      <c r="E146" s="12"/>
      <c r="F146" s="110"/>
      <c r="G146" s="110"/>
      <c r="H146" s="12"/>
      <c r="I146" s="12"/>
      <c r="J146" s="12"/>
      <c r="K146" s="12"/>
      <c r="L146" s="110"/>
      <c r="M146" s="12"/>
      <c r="N146" s="12"/>
      <c r="O146" s="12"/>
      <c r="P146" s="12"/>
      <c r="Q146" s="12"/>
      <c r="R146" s="12"/>
      <c r="S146" s="12"/>
      <c r="T146" s="12"/>
      <c r="U146" s="16"/>
      <c r="V146" s="12"/>
      <c r="W146" s="12"/>
      <c r="X146" s="12"/>
      <c r="Y146" s="12"/>
      <c r="Z146" s="12"/>
      <c r="AA146" s="12"/>
      <c r="AB146" s="12"/>
      <c r="AC146" s="12"/>
      <c r="AD146" s="12"/>
    </row>
    <row r="147" spans="2:30">
      <c r="B147" s="12"/>
      <c r="D147" s="12"/>
      <c r="E147" s="12"/>
      <c r="F147" s="110"/>
      <c r="G147" s="110"/>
      <c r="H147" s="12"/>
      <c r="I147" s="12"/>
      <c r="J147" s="12"/>
      <c r="K147" s="12"/>
      <c r="L147" s="110"/>
      <c r="M147" s="12"/>
      <c r="N147" s="12"/>
      <c r="O147" s="12"/>
      <c r="P147" s="12"/>
      <c r="Q147" s="12"/>
      <c r="R147" s="12"/>
      <c r="S147" s="12"/>
      <c r="T147" s="12"/>
      <c r="U147" s="16"/>
      <c r="V147" s="12"/>
      <c r="W147" s="12"/>
      <c r="X147" s="12"/>
      <c r="Y147" s="12"/>
      <c r="Z147" s="12"/>
      <c r="AA147" s="12"/>
      <c r="AB147" s="12"/>
      <c r="AC147" s="12"/>
      <c r="AD147" s="12"/>
    </row>
    <row r="148" spans="2:30">
      <c r="B148" s="12"/>
      <c r="D148" s="12"/>
      <c r="E148" s="12"/>
      <c r="F148" s="110"/>
      <c r="G148" s="110"/>
      <c r="H148" s="12"/>
      <c r="I148" s="12"/>
      <c r="J148" s="12"/>
      <c r="K148" s="12"/>
      <c r="L148" s="110"/>
      <c r="M148" s="12"/>
      <c r="N148" s="12"/>
      <c r="O148" s="12"/>
      <c r="P148" s="12"/>
      <c r="Q148" s="12"/>
      <c r="R148" s="12"/>
      <c r="S148" s="12"/>
      <c r="T148" s="12"/>
      <c r="U148" s="16"/>
      <c r="V148" s="12"/>
      <c r="W148" s="12"/>
      <c r="X148" s="12"/>
      <c r="Y148" s="12"/>
      <c r="Z148" s="12"/>
      <c r="AA148" s="12"/>
      <c r="AB148" s="12"/>
      <c r="AC148" s="12"/>
      <c r="AD148" s="12"/>
    </row>
    <row r="149" spans="2:30">
      <c r="B149" s="12"/>
      <c r="D149" s="12"/>
      <c r="E149" s="12"/>
      <c r="F149" s="110"/>
      <c r="G149" s="110"/>
      <c r="H149" s="12"/>
      <c r="I149" s="12"/>
      <c r="J149" s="12"/>
      <c r="K149" s="12"/>
      <c r="L149" s="110"/>
      <c r="M149" s="12"/>
      <c r="N149" s="12"/>
      <c r="O149" s="12"/>
      <c r="P149" s="12"/>
      <c r="Q149" s="12"/>
      <c r="R149" s="12"/>
      <c r="S149" s="12"/>
      <c r="T149" s="12"/>
      <c r="U149" s="16"/>
      <c r="V149" s="12"/>
      <c r="W149" s="12"/>
      <c r="X149" s="12"/>
      <c r="Y149" s="12"/>
      <c r="Z149" s="12"/>
      <c r="AA149" s="12"/>
      <c r="AB149" s="12"/>
      <c r="AC149" s="12"/>
      <c r="AD149" s="12"/>
    </row>
    <row r="150" spans="2:30">
      <c r="B150" s="12"/>
      <c r="D150" s="12"/>
      <c r="E150" s="12"/>
      <c r="F150" s="110"/>
      <c r="G150" s="110"/>
      <c r="H150" s="12"/>
      <c r="I150" s="12"/>
      <c r="J150" s="12"/>
      <c r="K150" s="12"/>
      <c r="L150" s="110"/>
      <c r="M150" s="12"/>
      <c r="N150" s="12"/>
      <c r="O150" s="12"/>
      <c r="P150" s="12"/>
      <c r="Q150" s="12"/>
      <c r="R150" s="12"/>
      <c r="S150" s="12"/>
      <c r="T150" s="12"/>
      <c r="U150" s="16"/>
      <c r="V150" s="12"/>
      <c r="W150" s="12"/>
      <c r="X150" s="12"/>
      <c r="Y150" s="12"/>
      <c r="Z150" s="12"/>
      <c r="AA150" s="12"/>
      <c r="AB150" s="12"/>
      <c r="AC150" s="12"/>
      <c r="AD150" s="12"/>
    </row>
    <row r="151" spans="2:30">
      <c r="B151" s="12"/>
      <c r="D151" s="12"/>
      <c r="E151" s="12"/>
      <c r="F151" s="110"/>
      <c r="G151" s="110"/>
      <c r="H151" s="12"/>
      <c r="I151" s="12"/>
      <c r="J151" s="12"/>
      <c r="K151" s="12"/>
      <c r="L151" s="110"/>
      <c r="M151" s="12"/>
      <c r="N151" s="12"/>
      <c r="O151" s="12"/>
      <c r="P151" s="12"/>
      <c r="Q151" s="12"/>
      <c r="R151" s="12"/>
      <c r="S151" s="12"/>
      <c r="T151" s="12"/>
      <c r="U151" s="16"/>
      <c r="V151" s="12"/>
      <c r="W151" s="12"/>
      <c r="X151" s="12"/>
      <c r="Y151" s="12"/>
      <c r="Z151" s="12"/>
      <c r="AA151" s="12"/>
      <c r="AB151" s="12"/>
      <c r="AC151" s="12"/>
      <c r="AD151" s="12"/>
    </row>
    <row r="152" spans="2:30">
      <c r="B152" s="12"/>
      <c r="D152" s="12"/>
      <c r="E152" s="12"/>
      <c r="F152" s="110"/>
      <c r="G152" s="110"/>
      <c r="H152" s="12"/>
      <c r="I152" s="12"/>
      <c r="J152" s="12"/>
      <c r="K152" s="12"/>
      <c r="L152" s="110"/>
      <c r="M152" s="12"/>
      <c r="N152" s="12"/>
      <c r="O152" s="12"/>
      <c r="P152" s="12"/>
      <c r="Q152" s="12"/>
      <c r="R152" s="12"/>
      <c r="S152" s="12"/>
      <c r="T152" s="12"/>
      <c r="U152" s="16"/>
      <c r="V152" s="12"/>
      <c r="W152" s="12"/>
      <c r="X152" s="12"/>
      <c r="Y152" s="12"/>
      <c r="Z152" s="12"/>
      <c r="AA152" s="12"/>
      <c r="AB152" s="12"/>
      <c r="AC152" s="12"/>
      <c r="AD152" s="12"/>
    </row>
    <row r="153" spans="2:30">
      <c r="B153" s="12"/>
      <c r="D153" s="12"/>
      <c r="E153" s="12"/>
      <c r="F153" s="110"/>
      <c r="G153" s="110"/>
      <c r="H153" s="12"/>
      <c r="I153" s="12"/>
      <c r="J153" s="12"/>
      <c r="K153" s="12"/>
      <c r="L153" s="110"/>
      <c r="M153" s="12"/>
      <c r="N153" s="12"/>
      <c r="O153" s="12"/>
      <c r="P153" s="12"/>
      <c r="Q153" s="12"/>
      <c r="R153" s="12"/>
      <c r="S153" s="12"/>
      <c r="T153" s="12"/>
      <c r="U153" s="16"/>
      <c r="V153" s="12"/>
      <c r="W153" s="12"/>
      <c r="X153" s="12"/>
      <c r="Y153" s="12"/>
      <c r="Z153" s="12"/>
      <c r="AA153" s="12"/>
      <c r="AB153" s="12"/>
      <c r="AC153" s="12"/>
      <c r="AD153" s="12"/>
    </row>
    <row r="154" spans="2:30">
      <c r="B154" s="12"/>
      <c r="D154" s="12"/>
      <c r="E154" s="12"/>
      <c r="F154" s="110"/>
      <c r="G154" s="110"/>
      <c r="H154" s="12"/>
      <c r="I154" s="12"/>
      <c r="J154" s="12"/>
      <c r="K154" s="12"/>
      <c r="L154" s="110"/>
      <c r="M154" s="12"/>
      <c r="N154" s="12"/>
      <c r="O154" s="12"/>
      <c r="P154" s="12"/>
      <c r="Q154" s="12"/>
      <c r="R154" s="12"/>
      <c r="S154" s="12"/>
      <c r="T154" s="12"/>
      <c r="U154" s="16"/>
      <c r="V154" s="12"/>
      <c r="W154" s="12"/>
      <c r="X154" s="12"/>
      <c r="Y154" s="12"/>
      <c r="Z154" s="12"/>
      <c r="AA154" s="12"/>
      <c r="AB154" s="12"/>
      <c r="AC154" s="12"/>
      <c r="AD154" s="12"/>
    </row>
    <row r="155" spans="2:30">
      <c r="B155" s="12"/>
      <c r="D155" s="12"/>
      <c r="E155" s="12"/>
      <c r="F155" s="110"/>
      <c r="G155" s="110"/>
      <c r="H155" s="12"/>
      <c r="I155" s="12"/>
      <c r="J155" s="12"/>
      <c r="K155" s="12"/>
      <c r="L155" s="110"/>
      <c r="M155" s="12"/>
      <c r="N155" s="12"/>
      <c r="O155" s="12"/>
      <c r="P155" s="12"/>
      <c r="Q155" s="12"/>
      <c r="R155" s="12"/>
      <c r="S155" s="12"/>
      <c r="T155" s="12"/>
      <c r="U155" s="16"/>
      <c r="V155" s="12"/>
      <c r="W155" s="12"/>
      <c r="X155" s="12"/>
      <c r="Y155" s="12"/>
      <c r="Z155" s="12"/>
      <c r="AA155" s="12"/>
      <c r="AB155" s="12"/>
      <c r="AC155" s="12"/>
      <c r="AD155" s="12"/>
    </row>
    <row r="156" spans="2:30">
      <c r="B156" s="12"/>
      <c r="D156" s="12"/>
      <c r="E156" s="12"/>
      <c r="F156" s="110"/>
      <c r="G156" s="110"/>
      <c r="H156" s="12"/>
      <c r="I156" s="12"/>
      <c r="J156" s="12"/>
      <c r="K156" s="12"/>
      <c r="L156" s="110"/>
      <c r="M156" s="12"/>
      <c r="N156" s="12"/>
      <c r="O156" s="12"/>
      <c r="P156" s="12"/>
      <c r="Q156" s="12"/>
      <c r="R156" s="12"/>
      <c r="S156" s="12"/>
      <c r="T156" s="12"/>
      <c r="U156" s="16"/>
      <c r="V156" s="12"/>
      <c r="W156" s="12"/>
      <c r="X156" s="12"/>
      <c r="Y156" s="12"/>
      <c r="Z156" s="12"/>
      <c r="AA156" s="12"/>
      <c r="AB156" s="12"/>
      <c r="AC156" s="12"/>
      <c r="AD156" s="12"/>
    </row>
    <row r="157" spans="2:30">
      <c r="B157" s="12"/>
      <c r="D157" s="12"/>
      <c r="E157" s="12"/>
      <c r="F157" s="110"/>
      <c r="G157" s="110"/>
      <c r="H157" s="12"/>
      <c r="I157" s="12"/>
      <c r="J157" s="12"/>
      <c r="K157" s="12"/>
      <c r="L157" s="110"/>
      <c r="M157" s="12"/>
      <c r="N157" s="12"/>
      <c r="O157" s="12"/>
      <c r="P157" s="12"/>
      <c r="Q157" s="12"/>
      <c r="R157" s="12"/>
      <c r="S157" s="12"/>
      <c r="T157" s="12"/>
      <c r="U157" s="16"/>
      <c r="V157" s="12"/>
      <c r="W157" s="12"/>
      <c r="X157" s="12"/>
      <c r="Y157" s="12"/>
      <c r="Z157" s="12"/>
      <c r="AA157" s="12"/>
      <c r="AB157" s="12"/>
      <c r="AC157" s="12"/>
      <c r="AD157" s="12"/>
    </row>
    <row r="158" spans="2:30">
      <c r="B158" s="12"/>
      <c r="D158" s="12"/>
      <c r="E158" s="12"/>
      <c r="F158" s="110"/>
      <c r="G158" s="110"/>
      <c r="H158" s="12"/>
      <c r="I158" s="12"/>
      <c r="J158" s="12"/>
      <c r="K158" s="12"/>
      <c r="L158" s="110"/>
      <c r="M158" s="12"/>
      <c r="N158" s="12"/>
      <c r="O158" s="12"/>
      <c r="P158" s="12"/>
      <c r="Q158" s="12"/>
      <c r="R158" s="12"/>
      <c r="S158" s="12"/>
      <c r="T158" s="12"/>
      <c r="U158" s="16"/>
      <c r="V158" s="12"/>
      <c r="W158" s="12"/>
      <c r="X158" s="12"/>
      <c r="Y158" s="12"/>
      <c r="Z158" s="12"/>
      <c r="AA158" s="12"/>
      <c r="AB158" s="12"/>
      <c r="AC158" s="12"/>
      <c r="AD158" s="12"/>
    </row>
    <row r="159" spans="2:30">
      <c r="B159" s="12"/>
      <c r="D159" s="12"/>
      <c r="E159" s="12"/>
      <c r="F159" s="110"/>
      <c r="G159" s="110"/>
      <c r="H159" s="12"/>
      <c r="I159" s="12"/>
      <c r="J159" s="12"/>
      <c r="K159" s="12"/>
      <c r="L159" s="110"/>
      <c r="M159" s="12"/>
      <c r="N159" s="12"/>
      <c r="O159" s="12"/>
      <c r="P159" s="12"/>
      <c r="Q159" s="12"/>
      <c r="R159" s="12"/>
      <c r="S159" s="12"/>
      <c r="T159" s="12"/>
      <c r="U159" s="16"/>
      <c r="V159" s="12"/>
      <c r="W159" s="12"/>
      <c r="X159" s="12"/>
      <c r="Y159" s="12"/>
      <c r="Z159" s="12"/>
      <c r="AA159" s="12"/>
      <c r="AB159" s="12"/>
      <c r="AC159" s="12"/>
      <c r="AD159" s="12"/>
    </row>
    <row r="160" spans="2:30">
      <c r="B160" s="12"/>
      <c r="D160" s="12"/>
      <c r="E160" s="12"/>
      <c r="F160" s="110"/>
      <c r="G160" s="110"/>
      <c r="H160" s="12"/>
      <c r="I160" s="12"/>
      <c r="J160" s="12"/>
      <c r="K160" s="12"/>
      <c r="L160" s="110"/>
      <c r="M160" s="12"/>
      <c r="N160" s="12"/>
      <c r="O160" s="12"/>
      <c r="P160" s="12"/>
      <c r="Q160" s="12"/>
      <c r="R160" s="12"/>
      <c r="S160" s="12"/>
      <c r="T160" s="12"/>
      <c r="U160" s="16"/>
      <c r="V160" s="12"/>
      <c r="W160" s="12"/>
      <c r="X160" s="12"/>
      <c r="Y160" s="12"/>
      <c r="Z160" s="12"/>
      <c r="AA160" s="12"/>
      <c r="AB160" s="12"/>
      <c r="AC160" s="12"/>
      <c r="AD160" s="12"/>
    </row>
    <row r="161" spans="2:30">
      <c r="B161" s="12"/>
      <c r="D161" s="12"/>
      <c r="E161" s="12"/>
      <c r="F161" s="110"/>
      <c r="G161" s="110"/>
      <c r="H161" s="12"/>
      <c r="I161" s="12"/>
      <c r="J161" s="12"/>
      <c r="K161" s="12"/>
      <c r="L161" s="110"/>
      <c r="M161" s="12"/>
      <c r="N161" s="12"/>
      <c r="O161" s="12"/>
      <c r="P161" s="12"/>
      <c r="Q161" s="12"/>
      <c r="R161" s="12"/>
      <c r="S161" s="12"/>
      <c r="T161" s="12"/>
      <c r="U161" s="16"/>
      <c r="V161" s="12"/>
      <c r="W161" s="12"/>
      <c r="X161" s="12"/>
      <c r="Y161" s="12"/>
      <c r="Z161" s="12"/>
      <c r="AA161" s="12"/>
      <c r="AB161" s="12"/>
      <c r="AC161" s="12"/>
      <c r="AD161" s="12"/>
    </row>
    <row r="162" spans="2:30">
      <c r="B162" s="12"/>
      <c r="D162" s="12"/>
      <c r="E162" s="12"/>
      <c r="F162" s="110"/>
      <c r="G162" s="110"/>
      <c r="H162" s="12"/>
      <c r="I162" s="12"/>
      <c r="J162" s="12"/>
      <c r="K162" s="12"/>
      <c r="L162" s="110"/>
      <c r="M162" s="12"/>
      <c r="N162" s="12"/>
      <c r="O162" s="12"/>
      <c r="P162" s="12"/>
      <c r="Q162" s="12"/>
      <c r="R162" s="12"/>
      <c r="S162" s="12"/>
      <c r="T162" s="12"/>
      <c r="U162" s="16"/>
      <c r="V162" s="12"/>
      <c r="W162" s="12"/>
      <c r="X162" s="12"/>
      <c r="Y162" s="12"/>
      <c r="Z162" s="12"/>
      <c r="AA162" s="12"/>
      <c r="AB162" s="12"/>
      <c r="AC162" s="12"/>
      <c r="AD162" s="12"/>
    </row>
    <row r="163" spans="2:30">
      <c r="B163" s="12"/>
      <c r="D163" s="12"/>
      <c r="E163" s="12"/>
      <c r="F163" s="110"/>
      <c r="G163" s="110"/>
      <c r="H163" s="12"/>
      <c r="I163" s="12"/>
      <c r="J163" s="12"/>
      <c r="K163" s="12"/>
      <c r="L163" s="110"/>
      <c r="M163" s="12"/>
      <c r="N163" s="12"/>
      <c r="O163" s="12"/>
      <c r="P163" s="12"/>
      <c r="Q163" s="12"/>
      <c r="R163" s="12"/>
      <c r="S163" s="12"/>
      <c r="T163" s="12"/>
      <c r="U163" s="16"/>
      <c r="V163" s="12"/>
      <c r="W163" s="12"/>
      <c r="X163" s="12"/>
      <c r="Y163" s="12"/>
      <c r="Z163" s="12"/>
      <c r="AA163" s="12"/>
      <c r="AB163" s="12"/>
      <c r="AC163" s="12"/>
      <c r="AD163" s="12"/>
    </row>
    <row r="164" spans="2:30">
      <c r="B164" s="12"/>
      <c r="D164" s="12"/>
      <c r="E164" s="12"/>
      <c r="F164" s="110"/>
      <c r="G164" s="110"/>
      <c r="H164" s="12"/>
      <c r="I164" s="12"/>
      <c r="J164" s="12"/>
      <c r="K164" s="12"/>
      <c r="L164" s="110"/>
      <c r="M164" s="12"/>
      <c r="N164" s="12"/>
      <c r="O164" s="12"/>
      <c r="P164" s="12"/>
      <c r="Q164" s="12"/>
      <c r="R164" s="12"/>
      <c r="S164" s="12"/>
      <c r="T164" s="12"/>
      <c r="U164" s="16"/>
      <c r="V164" s="12"/>
      <c r="W164" s="12"/>
      <c r="X164" s="12"/>
      <c r="Y164" s="12"/>
      <c r="Z164" s="12"/>
      <c r="AA164" s="12"/>
      <c r="AB164" s="12"/>
      <c r="AC164" s="12"/>
      <c r="AD164" s="12"/>
    </row>
    <row r="165" spans="2:30">
      <c r="B165" s="12"/>
      <c r="D165" s="12"/>
      <c r="E165" s="12"/>
      <c r="F165" s="110"/>
      <c r="G165" s="110"/>
      <c r="H165" s="12"/>
      <c r="I165" s="12"/>
      <c r="J165" s="12"/>
      <c r="K165" s="12"/>
      <c r="M165" s="12"/>
      <c r="N165" s="12"/>
      <c r="O165" s="12"/>
      <c r="P165" s="12"/>
      <c r="Q165" s="12"/>
      <c r="R165" s="12"/>
      <c r="S165" s="12"/>
      <c r="T165" s="12"/>
      <c r="U165" s="16"/>
      <c r="V165" s="12"/>
      <c r="W165" s="12"/>
      <c r="X165" s="12"/>
      <c r="Y165" s="12"/>
      <c r="Z165" s="12"/>
      <c r="AA165" s="12"/>
      <c r="AB165" s="12"/>
      <c r="AC165" s="12"/>
      <c r="AD165" s="12"/>
    </row>
    <row r="166" spans="2:30">
      <c r="X166" s="12"/>
      <c r="Y166" s="12"/>
    </row>
    <row r="64939" spans="21:21">
      <c r="U64939" s="16"/>
    </row>
  </sheetData>
  <autoFilter ref="A6:V125" xr:uid="{00000000-0009-0000-0000-00000C000000}"/>
  <sortState xmlns:xlrd2="http://schemas.microsoft.com/office/spreadsheetml/2017/richdata2" ref="B93:U107">
    <sortCondition ref="B93:B107"/>
  </sortState>
  <phoneticPr fontId="9" type="noConversion"/>
  <dataValidations disablePrompts="1" count="1">
    <dataValidation type="list" allowBlank="1" showInputMessage="1" showErrorMessage="1" errorTitle="Invalid Attribute Type" error="Please select an attribute type from the dropdown list" sqref="B4:U4" xr:uid="{00000000-0002-0000-0C00-000000000000}">
      <formula1>"text, double, short, calculation, compatibility rule, string expression, boolean, description, pointer, pointer-merge"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22"/>
  <sheetViews>
    <sheetView workbookViewId="0">
      <selection activeCell="K32" sqref="K32"/>
    </sheetView>
  </sheetViews>
  <sheetFormatPr defaultRowHeight="13.15" outlineLevelRow="1"/>
  <cols>
    <col min="1" max="1" width="28" style="35" customWidth="1"/>
    <col min="2" max="2" width="28.5703125" customWidth="1"/>
    <col min="3" max="3" width="57.5703125" customWidth="1"/>
    <col min="4" max="5" width="6.140625" style="24" customWidth="1"/>
    <col min="6" max="6" width="11.140625" bestFit="1" customWidth="1"/>
    <col min="7" max="7" width="16.42578125" customWidth="1"/>
    <col min="8" max="8" width="32" style="117" customWidth="1"/>
    <col min="9" max="9" width="8.85546875" style="24"/>
    <col min="10" max="10" width="16.5703125" style="24" bestFit="1" customWidth="1"/>
    <col min="11" max="11" width="12.5703125" customWidth="1"/>
    <col min="12" max="12" width="27.140625" customWidth="1"/>
    <col min="13" max="13" width="13.5703125" style="24" customWidth="1"/>
    <col min="14" max="14" width="12" style="3" bestFit="1" customWidth="1"/>
    <col min="15" max="15" width="9.140625" style="24"/>
  </cols>
  <sheetData>
    <row r="1" spans="1:31" s="39" customFormat="1" ht="13.9" thickBot="1">
      <c r="A1" s="52" t="s">
        <v>137</v>
      </c>
      <c r="B1" s="77" t="s">
        <v>738</v>
      </c>
      <c r="C1" s="37"/>
      <c r="D1" s="121"/>
      <c r="E1" s="121"/>
      <c r="F1" s="37"/>
      <c r="G1" s="37"/>
      <c r="H1" s="133"/>
      <c r="I1" s="109"/>
      <c r="J1" s="109"/>
      <c r="K1" s="38"/>
      <c r="L1" s="38"/>
      <c r="M1" s="109"/>
      <c r="N1" s="38"/>
      <c r="O1" s="119"/>
      <c r="AC1" s="39" t="s">
        <v>350</v>
      </c>
      <c r="AE1" s="39" t="s">
        <v>739</v>
      </c>
    </row>
    <row r="2" spans="1:31" ht="13.9" outlineLevel="1" thickTop="1">
      <c r="A2" s="63" t="s">
        <v>740</v>
      </c>
      <c r="B2" s="33" t="s">
        <v>140</v>
      </c>
      <c r="C2" s="33" t="s">
        <v>83</v>
      </c>
      <c r="D2" s="105"/>
      <c r="E2" s="105"/>
      <c r="F2" s="33" t="s">
        <v>260</v>
      </c>
      <c r="G2" s="33"/>
      <c r="H2" s="113"/>
      <c r="I2" s="105" t="s">
        <v>141</v>
      </c>
      <c r="J2" s="105"/>
      <c r="K2" s="33"/>
      <c r="L2" s="33"/>
      <c r="M2" s="105"/>
      <c r="N2" s="33" t="s">
        <v>143</v>
      </c>
    </row>
    <row r="3" spans="1:31" outlineLevel="1">
      <c r="A3" s="34" t="s">
        <v>741</v>
      </c>
      <c r="B3" s="33" t="s">
        <v>145</v>
      </c>
      <c r="C3" s="33"/>
      <c r="D3" s="105"/>
      <c r="E3" s="105"/>
      <c r="F3" s="33"/>
      <c r="G3" s="33" t="s">
        <v>140</v>
      </c>
      <c r="H3" s="113"/>
      <c r="I3" s="105"/>
      <c r="J3" s="105"/>
      <c r="K3" s="33"/>
      <c r="L3" s="33"/>
      <c r="M3" s="105"/>
      <c r="N3" s="33"/>
    </row>
    <row r="4" spans="1:31" s="43" customFormat="1" outlineLevel="1">
      <c r="A4" s="40" t="s">
        <v>146</v>
      </c>
      <c r="B4" s="41" t="s">
        <v>261</v>
      </c>
      <c r="C4" s="41" t="s">
        <v>262</v>
      </c>
      <c r="D4" s="106"/>
      <c r="E4" s="106"/>
      <c r="F4" s="41" t="s">
        <v>262</v>
      </c>
      <c r="G4" s="41" t="s">
        <v>261</v>
      </c>
      <c r="H4" s="114"/>
      <c r="I4" s="106" t="s">
        <v>261</v>
      </c>
      <c r="J4" s="106"/>
      <c r="K4" s="41"/>
      <c r="L4" s="41"/>
      <c r="M4" s="106"/>
      <c r="N4" s="41" t="s">
        <v>261</v>
      </c>
      <c r="O4" s="120"/>
      <c r="P4" s="54" t="s">
        <v>149</v>
      </c>
    </row>
    <row r="5" spans="1:31" s="39" customFormat="1" ht="13.9" outlineLevel="1" thickBot="1">
      <c r="A5" s="44" t="s">
        <v>150</v>
      </c>
      <c r="B5" s="46"/>
      <c r="C5" s="45"/>
      <c r="D5" s="107"/>
      <c r="E5" s="107"/>
      <c r="F5" s="45"/>
      <c r="G5" s="45"/>
      <c r="H5" s="115"/>
      <c r="I5" s="107"/>
      <c r="J5" s="107"/>
      <c r="K5" s="45"/>
      <c r="L5" s="45"/>
      <c r="M5" s="107"/>
      <c r="N5" s="45"/>
      <c r="O5" s="119"/>
    </row>
    <row r="6" spans="1:31" ht="13.9" thickTop="1">
      <c r="B6" s="4" t="s">
        <v>140</v>
      </c>
      <c r="C6" s="5" t="s">
        <v>742</v>
      </c>
      <c r="D6" s="108" t="s">
        <v>153</v>
      </c>
      <c r="E6" s="108" t="s">
        <v>154</v>
      </c>
      <c r="F6" s="5" t="s">
        <v>743</v>
      </c>
      <c r="G6" s="5" t="s">
        <v>266</v>
      </c>
      <c r="H6" s="116" t="s">
        <v>518</v>
      </c>
      <c r="I6" s="108" t="s">
        <v>156</v>
      </c>
      <c r="J6" s="30" t="s">
        <v>523</v>
      </c>
      <c r="K6" s="30" t="s">
        <v>524</v>
      </c>
      <c r="L6" s="30" t="s">
        <v>744</v>
      </c>
      <c r="M6" s="132" t="s">
        <v>745</v>
      </c>
      <c r="N6" s="6" t="s">
        <v>158</v>
      </c>
      <c r="O6" s="132" t="s">
        <v>370</v>
      </c>
    </row>
    <row r="7" spans="1:31">
      <c r="A7" s="36" t="s">
        <v>161</v>
      </c>
      <c r="B7" s="12" t="s">
        <v>746</v>
      </c>
      <c r="C7" s="12" t="s">
        <v>295</v>
      </c>
      <c r="D7" s="24">
        <v>3</v>
      </c>
      <c r="F7" s="2">
        <v>99124776</v>
      </c>
      <c r="G7" s="2" t="s">
        <v>747</v>
      </c>
      <c r="H7" s="117" t="s">
        <v>748</v>
      </c>
      <c r="I7" s="24" t="s">
        <v>749</v>
      </c>
      <c r="J7" s="24">
        <v>0</v>
      </c>
      <c r="K7" t="s">
        <v>750</v>
      </c>
      <c r="L7" t="s">
        <v>751</v>
      </c>
      <c r="M7" s="24" t="s">
        <v>752</v>
      </c>
      <c r="N7" s="3" t="s">
        <v>278</v>
      </c>
      <c r="O7" s="24">
        <v>0</v>
      </c>
    </row>
    <row r="8" spans="1:31">
      <c r="B8" s="12" t="s">
        <v>753</v>
      </c>
      <c r="C8" t="s">
        <v>298</v>
      </c>
      <c r="D8" s="24">
        <v>3</v>
      </c>
      <c r="F8" s="2">
        <v>99124776</v>
      </c>
      <c r="G8" s="2" t="s">
        <v>747</v>
      </c>
      <c r="H8" s="117" t="s">
        <v>748</v>
      </c>
      <c r="I8" s="24" t="s">
        <v>749</v>
      </c>
      <c r="J8" s="24">
        <v>0</v>
      </c>
      <c r="K8" t="s">
        <v>750</v>
      </c>
      <c r="L8" t="s">
        <v>751</v>
      </c>
      <c r="M8" s="24" t="s">
        <v>752</v>
      </c>
      <c r="N8" s="3" t="s">
        <v>278</v>
      </c>
      <c r="O8" s="24">
        <v>0</v>
      </c>
    </row>
    <row r="9" spans="1:31">
      <c r="B9" s="12" t="s">
        <v>754</v>
      </c>
      <c r="C9" t="s">
        <v>301</v>
      </c>
      <c r="D9" s="110">
        <v>6</v>
      </c>
      <c r="E9" s="110"/>
      <c r="F9" s="76">
        <v>99318018</v>
      </c>
      <c r="G9" s="2" t="s">
        <v>747</v>
      </c>
      <c r="H9" s="117" t="s">
        <v>755</v>
      </c>
      <c r="I9" s="110" t="s">
        <v>756</v>
      </c>
      <c r="J9" s="24">
        <v>0</v>
      </c>
      <c r="K9" t="s">
        <v>750</v>
      </c>
      <c r="N9" s="3" t="s">
        <v>278</v>
      </c>
      <c r="O9" s="24">
        <v>0</v>
      </c>
    </row>
    <row r="10" spans="1:31">
      <c r="B10" s="12" t="s">
        <v>757</v>
      </c>
      <c r="C10" t="s">
        <v>282</v>
      </c>
      <c r="D10" s="24">
        <v>5</v>
      </c>
      <c r="F10" s="2">
        <v>99124776</v>
      </c>
      <c r="G10" s="2" t="s">
        <v>747</v>
      </c>
      <c r="H10" s="117" t="s">
        <v>748</v>
      </c>
      <c r="I10" s="24" t="s">
        <v>749</v>
      </c>
      <c r="J10" s="24">
        <v>0</v>
      </c>
      <c r="K10" t="s">
        <v>750</v>
      </c>
      <c r="L10" t="s">
        <v>751</v>
      </c>
      <c r="M10" s="24" t="s">
        <v>752</v>
      </c>
      <c r="N10" s="3" t="s">
        <v>278</v>
      </c>
      <c r="O10" s="24">
        <v>0</v>
      </c>
    </row>
    <row r="11" spans="1:31">
      <c r="B11" s="12" t="s">
        <v>758</v>
      </c>
      <c r="C11" s="12" t="s">
        <v>271</v>
      </c>
      <c r="D11" s="24">
        <v>3</v>
      </c>
      <c r="F11" s="2">
        <v>99124776</v>
      </c>
      <c r="G11" s="2" t="s">
        <v>747</v>
      </c>
      <c r="H11" s="117" t="s">
        <v>748</v>
      </c>
      <c r="I11" s="24" t="s">
        <v>749</v>
      </c>
      <c r="J11" s="24">
        <v>0</v>
      </c>
      <c r="K11" t="s">
        <v>750</v>
      </c>
      <c r="L11" t="s">
        <v>751</v>
      </c>
      <c r="M11" s="24" t="s">
        <v>752</v>
      </c>
      <c r="N11" s="3" t="s">
        <v>278</v>
      </c>
      <c r="O11" s="24">
        <v>0</v>
      </c>
    </row>
    <row r="12" spans="1:31">
      <c r="B12" s="12" t="s">
        <v>759</v>
      </c>
      <c r="C12" t="s">
        <v>285</v>
      </c>
      <c r="D12" s="110">
        <v>6</v>
      </c>
      <c r="E12" s="110"/>
      <c r="F12" s="76">
        <v>99318018</v>
      </c>
      <c r="G12" s="2" t="s">
        <v>747</v>
      </c>
      <c r="H12" s="117" t="s">
        <v>755</v>
      </c>
      <c r="I12" s="110" t="s">
        <v>756</v>
      </c>
      <c r="J12" s="24">
        <v>0</v>
      </c>
      <c r="K12" t="s">
        <v>750</v>
      </c>
      <c r="N12" s="3" t="s">
        <v>278</v>
      </c>
      <c r="O12" s="24">
        <v>0</v>
      </c>
    </row>
    <row r="13" spans="1:31">
      <c r="B13" s="12" t="s">
        <v>760</v>
      </c>
      <c r="C13" t="s">
        <v>591</v>
      </c>
      <c r="D13" s="24">
        <v>6</v>
      </c>
      <c r="F13" s="76">
        <v>99318018</v>
      </c>
      <c r="G13" s="2" t="s">
        <v>747</v>
      </c>
      <c r="H13" s="117" t="s">
        <v>755</v>
      </c>
      <c r="I13" s="110" t="s">
        <v>756</v>
      </c>
      <c r="J13" s="24">
        <v>0</v>
      </c>
      <c r="K13" t="s">
        <v>750</v>
      </c>
      <c r="N13" s="3" t="s">
        <v>278</v>
      </c>
      <c r="O13" s="24">
        <v>0</v>
      </c>
    </row>
    <row r="14" spans="1:31">
      <c r="B14" s="12" t="s">
        <v>761</v>
      </c>
      <c r="C14" t="s">
        <v>289</v>
      </c>
      <c r="D14" s="24">
        <v>6</v>
      </c>
      <c r="F14" s="76">
        <v>99318018</v>
      </c>
      <c r="G14" s="2" t="s">
        <v>747</v>
      </c>
      <c r="H14" s="117" t="s">
        <v>755</v>
      </c>
      <c r="I14" s="110" t="s">
        <v>756</v>
      </c>
      <c r="J14" s="24">
        <v>0</v>
      </c>
      <c r="K14" t="s">
        <v>750</v>
      </c>
      <c r="N14" s="3" t="s">
        <v>278</v>
      </c>
      <c r="O14" s="24">
        <v>0</v>
      </c>
    </row>
    <row r="15" spans="1:31">
      <c r="B15" s="12" t="s">
        <v>762</v>
      </c>
      <c r="C15" t="s">
        <v>292</v>
      </c>
      <c r="D15" s="110">
        <v>6</v>
      </c>
      <c r="E15" s="110"/>
      <c r="F15" s="76">
        <v>99318018</v>
      </c>
      <c r="G15" s="2" t="s">
        <v>747</v>
      </c>
      <c r="H15" s="117" t="s">
        <v>755</v>
      </c>
      <c r="I15" s="110" t="s">
        <v>756</v>
      </c>
      <c r="J15" s="24">
        <v>0</v>
      </c>
      <c r="K15" t="s">
        <v>750</v>
      </c>
      <c r="N15" s="3" t="s">
        <v>278</v>
      </c>
      <c r="O15" s="24">
        <v>0</v>
      </c>
    </row>
    <row r="16" spans="1:31">
      <c r="B16" s="12" t="s">
        <v>763</v>
      </c>
      <c r="C16" t="s">
        <v>304</v>
      </c>
      <c r="D16" s="110">
        <v>2</v>
      </c>
      <c r="E16" s="110" t="s">
        <v>99</v>
      </c>
      <c r="F16" s="2">
        <v>96699145</v>
      </c>
      <c r="G16" s="2" t="s">
        <v>747</v>
      </c>
      <c r="H16" s="117" t="s">
        <v>764</v>
      </c>
      <c r="I16" s="24" t="s">
        <v>765</v>
      </c>
      <c r="J16" s="24">
        <v>0</v>
      </c>
      <c r="K16" t="s">
        <v>750</v>
      </c>
      <c r="L16" t="s">
        <v>766</v>
      </c>
      <c r="M16" s="24">
        <v>96699145</v>
      </c>
      <c r="N16" s="3" t="s">
        <v>278</v>
      </c>
      <c r="O16" s="24">
        <v>0</v>
      </c>
    </row>
    <row r="17" spans="1:17">
      <c r="B17" s="12" t="s">
        <v>767</v>
      </c>
      <c r="C17" t="s">
        <v>470</v>
      </c>
      <c r="D17" s="110">
        <v>2</v>
      </c>
      <c r="E17" s="110" t="s">
        <v>100</v>
      </c>
      <c r="F17" s="2">
        <v>96699145</v>
      </c>
      <c r="G17" s="2" t="s">
        <v>747</v>
      </c>
      <c r="H17" s="117" t="s">
        <v>764</v>
      </c>
      <c r="I17" s="24" t="s">
        <v>765</v>
      </c>
      <c r="J17" s="24">
        <v>0</v>
      </c>
      <c r="K17" t="s">
        <v>750</v>
      </c>
      <c r="L17" t="s">
        <v>766</v>
      </c>
      <c r="M17" s="24">
        <v>96699145</v>
      </c>
      <c r="N17" s="3" t="s">
        <v>278</v>
      </c>
      <c r="O17" s="24">
        <v>0</v>
      </c>
    </row>
    <row r="18" spans="1:17">
      <c r="B18" s="12" t="s">
        <v>768</v>
      </c>
      <c r="C18" t="s">
        <v>478</v>
      </c>
      <c r="D18" s="110">
        <v>1</v>
      </c>
      <c r="E18"/>
      <c r="F18" s="25">
        <v>96699144</v>
      </c>
      <c r="G18" s="24" t="s">
        <v>747</v>
      </c>
      <c r="H18" s="117" t="s">
        <v>769</v>
      </c>
      <c r="I18" s="24" t="s">
        <v>770</v>
      </c>
      <c r="J18" s="24">
        <v>0</v>
      </c>
      <c r="K18" t="s">
        <v>750</v>
      </c>
      <c r="L18" t="s">
        <v>771</v>
      </c>
      <c r="M18" s="25">
        <v>96699144</v>
      </c>
      <c r="N18" t="s">
        <v>278</v>
      </c>
      <c r="O18" s="24">
        <v>0</v>
      </c>
      <c r="P18" s="3"/>
      <c r="Q18" s="3"/>
    </row>
    <row r="19" spans="1:17">
      <c r="B19" s="12" t="s">
        <v>772</v>
      </c>
      <c r="C19" s="12" t="s">
        <v>325</v>
      </c>
      <c r="D19" s="24">
        <v>3</v>
      </c>
      <c r="F19" s="2">
        <v>91869951</v>
      </c>
      <c r="G19" s="2" t="s">
        <v>747</v>
      </c>
      <c r="H19" s="117" t="s">
        <v>748</v>
      </c>
      <c r="I19" s="24" t="s">
        <v>749</v>
      </c>
      <c r="J19" s="24">
        <v>0</v>
      </c>
      <c r="K19" t="s">
        <v>750</v>
      </c>
      <c r="L19" t="s">
        <v>751</v>
      </c>
      <c r="M19" s="24" t="s">
        <v>752</v>
      </c>
      <c r="N19" s="3" t="s">
        <v>278</v>
      </c>
    </row>
    <row r="20" spans="1:17">
      <c r="B20" s="12" t="s">
        <v>773</v>
      </c>
      <c r="C20" s="12" t="s">
        <v>727</v>
      </c>
      <c r="D20" s="110">
        <v>3</v>
      </c>
      <c r="E20" s="110"/>
      <c r="F20" s="76">
        <v>96699146</v>
      </c>
      <c r="G20" s="110" t="s">
        <v>747</v>
      </c>
      <c r="H20" s="12" t="s">
        <v>774</v>
      </c>
      <c r="I20" s="110" t="s">
        <v>749</v>
      </c>
      <c r="J20" s="24">
        <v>0</v>
      </c>
      <c r="K20" t="s">
        <v>750</v>
      </c>
      <c r="L20" s="12"/>
      <c r="M20" s="110"/>
      <c r="N20" s="12" t="s">
        <v>278</v>
      </c>
      <c r="O20" s="110">
        <v>0</v>
      </c>
    </row>
    <row r="21" spans="1:17">
      <c r="B21" s="12" t="s">
        <v>775</v>
      </c>
      <c r="C21" s="12" t="s">
        <v>776</v>
      </c>
      <c r="D21" s="110"/>
      <c r="E21" s="110"/>
      <c r="F21" s="76">
        <v>99318018</v>
      </c>
      <c r="G21" s="110" t="s">
        <v>747</v>
      </c>
      <c r="H21" s="134" t="s">
        <v>777</v>
      </c>
      <c r="I21" s="110" t="s">
        <v>756</v>
      </c>
      <c r="J21" s="24">
        <v>0</v>
      </c>
      <c r="K21" t="s">
        <v>750</v>
      </c>
      <c r="L21" s="12"/>
      <c r="M21" s="110"/>
      <c r="N21" s="12" t="s">
        <v>278</v>
      </c>
      <c r="O21" s="110"/>
    </row>
    <row r="22" spans="1:17">
      <c r="A22" s="36" t="s">
        <v>149</v>
      </c>
    </row>
  </sheetData>
  <autoFilter ref="A6:AE22" xr:uid="{00000000-0009-0000-0000-00000B000000}"/>
  <phoneticPr fontId="9" type="noConversion"/>
  <dataValidations disablePrompts="1" count="1">
    <dataValidation type="list" allowBlank="1" showInputMessage="1" showErrorMessage="1" errorTitle="Invalid Attribute Type" error="Please select an attribute type from the dropdown list" sqref="B4:O4" xr:uid="{00000000-0002-0000-0B00-000000000000}">
      <formula1>"text, double, short, calculation, compatibility rule, string expression, boolean, description, pointer, pointer-merge"</formula1>
    </dataValidation>
  </dataValidations>
  <hyperlinks>
    <hyperlink ref="B1" r:id="rId1" xr:uid="{00000000-0004-0000-0B00-000000000000}"/>
  </hyperlinks>
  <pageMargins left="0.75" right="0.75" top="1" bottom="1" header="0.5" footer="0.5"/>
  <pageSetup orientation="portrait" r:id="rId2"/>
  <headerFooter alignWithMargins="0"/>
  <ignoredErrors>
    <ignoredError sqref="M19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50"/>
  <sheetViews>
    <sheetView zoomScale="85" zoomScaleNormal="85" workbookViewId="0">
      <pane ySplit="6" topLeftCell="A7" activePane="bottomLeft" state="frozen"/>
      <selection pane="bottomLeft" activeCell="D24" sqref="D24"/>
      <selection activeCell="D30" sqref="A1:AF794"/>
    </sheetView>
  </sheetViews>
  <sheetFormatPr defaultColWidth="9.140625" defaultRowHeight="13.15"/>
  <cols>
    <col min="1" max="1" width="29.140625" style="53" bestFit="1" customWidth="1"/>
    <col min="2" max="2" width="8.42578125" style="7" customWidth="1"/>
    <col min="3" max="3" width="30.85546875" style="7" customWidth="1"/>
    <col min="4" max="4" width="58.7109375" style="7" bestFit="1" customWidth="1"/>
    <col min="5" max="6" width="6.42578125" style="130" customWidth="1"/>
    <col min="7" max="7" width="5.42578125" style="7" customWidth="1"/>
    <col min="8" max="8" width="40.28515625" style="7" bestFit="1" customWidth="1"/>
    <col min="9" max="9" width="36.28515625" style="7" bestFit="1" customWidth="1"/>
    <col min="10" max="10" width="13.5703125" style="7" customWidth="1"/>
    <col min="11" max="11" width="12.28515625" style="7" bestFit="1" customWidth="1"/>
    <col min="12" max="12" width="12" style="7" bestFit="1" customWidth="1"/>
    <col min="13" max="16384" width="9.140625" style="7"/>
  </cols>
  <sheetData>
    <row r="1" spans="1:23" ht="13.9" thickBot="1">
      <c r="A1" s="52" t="s">
        <v>137</v>
      </c>
      <c r="B1" s="56" t="s">
        <v>778</v>
      </c>
      <c r="C1" s="37"/>
      <c r="D1" s="37"/>
      <c r="E1" s="121"/>
      <c r="F1" s="121"/>
      <c r="G1" s="93"/>
      <c r="H1" s="93"/>
      <c r="I1" s="93"/>
      <c r="J1" s="93"/>
      <c r="K1" s="93"/>
      <c r="L1" s="93"/>
      <c r="M1" s="93"/>
      <c r="N1" s="12"/>
      <c r="O1" s="12"/>
      <c r="P1" s="12"/>
      <c r="Q1" s="12"/>
      <c r="R1" s="12"/>
      <c r="S1" s="12"/>
      <c r="T1" s="12"/>
      <c r="U1" s="12"/>
      <c r="V1" s="12"/>
      <c r="W1" s="12" t="s">
        <v>350</v>
      </c>
    </row>
    <row r="2" spans="1:23" ht="13.9" thickTop="1">
      <c r="A2" s="89" t="s">
        <v>779</v>
      </c>
      <c r="B2" s="94"/>
      <c r="C2" s="80" t="s">
        <v>140</v>
      </c>
      <c r="D2" s="80" t="s">
        <v>83</v>
      </c>
      <c r="E2" s="127"/>
      <c r="F2" s="127"/>
      <c r="G2" s="80"/>
      <c r="H2" s="80"/>
      <c r="I2" s="80" t="s">
        <v>780</v>
      </c>
      <c r="J2" s="80" t="s">
        <v>260</v>
      </c>
      <c r="K2" s="80" t="s">
        <v>141</v>
      </c>
      <c r="L2" s="80" t="s">
        <v>143</v>
      </c>
      <c r="M2" s="80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>
      <c r="A3" s="34" t="s">
        <v>359</v>
      </c>
      <c r="B3" s="94"/>
      <c r="C3" s="33" t="s">
        <v>145</v>
      </c>
      <c r="D3" s="80"/>
      <c r="E3" s="127"/>
      <c r="F3" s="127"/>
      <c r="G3" s="80"/>
      <c r="H3" s="33" t="s">
        <v>140</v>
      </c>
      <c r="I3" s="80"/>
      <c r="J3" s="80"/>
      <c r="K3" s="80"/>
      <c r="L3" s="80"/>
      <c r="M3" s="80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>
      <c r="A4" s="95" t="s">
        <v>146</v>
      </c>
      <c r="B4" s="96"/>
      <c r="C4" s="81" t="s">
        <v>261</v>
      </c>
      <c r="D4" s="81" t="s">
        <v>262</v>
      </c>
      <c r="E4" s="128"/>
      <c r="F4" s="128"/>
      <c r="G4" s="81"/>
      <c r="H4" s="41" t="s">
        <v>261</v>
      </c>
      <c r="I4" s="81" t="s">
        <v>262</v>
      </c>
      <c r="J4" s="81" t="s">
        <v>262</v>
      </c>
      <c r="K4" s="81" t="s">
        <v>261</v>
      </c>
      <c r="L4" s="81" t="s">
        <v>261</v>
      </c>
      <c r="M4" s="81"/>
      <c r="N4" s="97" t="s">
        <v>149</v>
      </c>
      <c r="O4" s="12"/>
      <c r="P4" s="12"/>
      <c r="Q4" s="12"/>
      <c r="R4" s="12"/>
      <c r="S4" s="12"/>
      <c r="T4" s="12"/>
      <c r="U4" s="12"/>
      <c r="V4" s="12"/>
      <c r="W4" s="12"/>
    </row>
    <row r="5" spans="1:23" ht="13.9" thickBot="1">
      <c r="A5" s="98" t="s">
        <v>150</v>
      </c>
      <c r="B5" s="99"/>
      <c r="C5" s="100"/>
      <c r="D5" s="100"/>
      <c r="E5" s="129"/>
      <c r="F5" s="129"/>
      <c r="G5" s="100"/>
      <c r="H5" s="100"/>
      <c r="I5" s="100"/>
      <c r="J5" s="100"/>
      <c r="K5" s="100"/>
      <c r="L5" s="100"/>
      <c r="M5" s="100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ht="13.9" thickTop="1">
      <c r="A6" s="101"/>
      <c r="B6" s="5" t="s">
        <v>781</v>
      </c>
      <c r="C6" s="5" t="s">
        <v>140</v>
      </c>
      <c r="D6" s="6" t="s">
        <v>83</v>
      </c>
      <c r="E6" s="108" t="s">
        <v>153</v>
      </c>
      <c r="F6" s="108" t="s">
        <v>154</v>
      </c>
      <c r="G6" s="6" t="s">
        <v>155</v>
      </c>
      <c r="H6" s="6" t="s">
        <v>266</v>
      </c>
      <c r="I6" s="5" t="s">
        <v>782</v>
      </c>
      <c r="J6" s="4" t="s">
        <v>260</v>
      </c>
      <c r="K6" s="5" t="s">
        <v>156</v>
      </c>
      <c r="L6" s="6" t="s">
        <v>158</v>
      </c>
      <c r="M6" s="55" t="s">
        <v>370</v>
      </c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>
      <c r="A7" s="102" t="s">
        <v>161</v>
      </c>
      <c r="B7" s="82"/>
      <c r="C7" s="12" t="s">
        <v>783</v>
      </c>
      <c r="D7" s="12" t="s">
        <v>373</v>
      </c>
      <c r="E7" s="110">
        <v>3</v>
      </c>
      <c r="F7" s="110"/>
      <c r="G7" s="16" t="s">
        <v>784</v>
      </c>
      <c r="H7" s="16" t="s">
        <v>785</v>
      </c>
      <c r="I7" s="12" t="s">
        <v>786</v>
      </c>
      <c r="J7" s="2">
        <v>91847638</v>
      </c>
      <c r="K7" t="s">
        <v>787</v>
      </c>
      <c r="L7" s="16" t="s">
        <v>278</v>
      </c>
      <c r="M7" s="16">
        <v>0</v>
      </c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>
      <c r="A8" s="101"/>
      <c r="B8" s="82"/>
      <c r="C8" s="12" t="s">
        <v>788</v>
      </c>
      <c r="D8" s="12" t="s">
        <v>373</v>
      </c>
      <c r="E8" s="110">
        <v>3</v>
      </c>
      <c r="F8" s="110"/>
      <c r="G8" s="16" t="s">
        <v>784</v>
      </c>
      <c r="H8" s="16" t="s">
        <v>789</v>
      </c>
      <c r="I8" s="12" t="s">
        <v>790</v>
      </c>
      <c r="J8" s="2">
        <v>91864436</v>
      </c>
      <c r="K8" t="s">
        <v>791</v>
      </c>
      <c r="L8" s="16" t="s">
        <v>792</v>
      </c>
      <c r="M8" s="16">
        <v>42</v>
      </c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>
      <c r="A9" s="101"/>
      <c r="B9" s="82"/>
      <c r="C9" s="12" t="s">
        <v>793</v>
      </c>
      <c r="D9" s="12" t="s">
        <v>373</v>
      </c>
      <c r="E9" s="110">
        <v>3</v>
      </c>
      <c r="F9" s="110"/>
      <c r="G9" s="16" t="s">
        <v>784</v>
      </c>
      <c r="H9" s="16" t="s">
        <v>794</v>
      </c>
      <c r="I9" s="12" t="s">
        <v>795</v>
      </c>
      <c r="J9" s="2">
        <v>91866224</v>
      </c>
      <c r="K9" t="s">
        <v>796</v>
      </c>
      <c r="L9" s="16" t="s">
        <v>792</v>
      </c>
      <c r="M9" s="16">
        <v>42</v>
      </c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>
      <c r="A10" s="101"/>
      <c r="B10" s="82"/>
      <c r="C10" s="12" t="s">
        <v>797</v>
      </c>
      <c r="D10" s="12" t="s">
        <v>373</v>
      </c>
      <c r="E10" s="110">
        <v>3</v>
      </c>
      <c r="F10" s="110"/>
      <c r="G10" s="16" t="s">
        <v>784</v>
      </c>
      <c r="H10" s="16" t="s">
        <v>798</v>
      </c>
      <c r="I10" s="12" t="s">
        <v>799</v>
      </c>
      <c r="J10" s="2">
        <v>91867407</v>
      </c>
      <c r="K10" t="s">
        <v>800</v>
      </c>
      <c r="L10" s="16" t="s">
        <v>792</v>
      </c>
      <c r="M10" s="16">
        <v>42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>
      <c r="A11" s="101"/>
      <c r="B11" s="82"/>
      <c r="C11" s="12" t="s">
        <v>801</v>
      </c>
      <c r="D11" s="12" t="s">
        <v>373</v>
      </c>
      <c r="E11" s="110">
        <v>3</v>
      </c>
      <c r="F11" s="110"/>
      <c r="G11" s="16" t="s">
        <v>784</v>
      </c>
      <c r="H11" s="16" t="s">
        <v>802</v>
      </c>
      <c r="I11" s="12" t="s">
        <v>104</v>
      </c>
      <c r="J11" s="76" t="s">
        <v>286</v>
      </c>
      <c r="K11" t="s">
        <v>803</v>
      </c>
      <c r="L11" s="16" t="s">
        <v>804</v>
      </c>
      <c r="M11" s="16">
        <v>999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>
      <c r="A12" s="101"/>
      <c r="B12" s="82"/>
      <c r="C12" s="12" t="s">
        <v>805</v>
      </c>
      <c r="D12" s="12" t="s">
        <v>282</v>
      </c>
      <c r="E12" s="110">
        <v>5</v>
      </c>
      <c r="F12" s="110"/>
      <c r="G12" s="16" t="s">
        <v>784</v>
      </c>
      <c r="H12" s="16" t="s">
        <v>785</v>
      </c>
      <c r="I12" s="12" t="s">
        <v>786</v>
      </c>
      <c r="J12" s="2">
        <v>91847638</v>
      </c>
      <c r="K12" t="s">
        <v>806</v>
      </c>
      <c r="L12" s="16" t="s">
        <v>278</v>
      </c>
      <c r="M12" s="16">
        <v>0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>
      <c r="A13" s="101"/>
      <c r="B13" s="82"/>
      <c r="C13" s="12" t="s">
        <v>807</v>
      </c>
      <c r="D13" s="12" t="s">
        <v>282</v>
      </c>
      <c r="E13" s="110">
        <v>5</v>
      </c>
      <c r="F13" s="110"/>
      <c r="G13" s="16" t="s">
        <v>784</v>
      </c>
      <c r="H13" s="16" t="s">
        <v>789</v>
      </c>
      <c r="I13" s="12" t="s">
        <v>790</v>
      </c>
      <c r="J13" s="2">
        <v>91864436</v>
      </c>
      <c r="K13" t="s">
        <v>808</v>
      </c>
      <c r="L13" s="16" t="s">
        <v>792</v>
      </c>
      <c r="M13" s="16">
        <v>42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>
      <c r="A14" s="101"/>
      <c r="B14" s="82"/>
      <c r="C14" s="12" t="s">
        <v>809</v>
      </c>
      <c r="D14" s="12" t="s">
        <v>282</v>
      </c>
      <c r="E14" s="110">
        <v>5</v>
      </c>
      <c r="F14" s="110"/>
      <c r="G14" s="16" t="s">
        <v>784</v>
      </c>
      <c r="H14" s="16" t="s">
        <v>794</v>
      </c>
      <c r="I14" s="12" t="s">
        <v>795</v>
      </c>
      <c r="J14" s="2">
        <v>91866224</v>
      </c>
      <c r="K14" t="s">
        <v>810</v>
      </c>
      <c r="L14" s="16" t="s">
        <v>792</v>
      </c>
      <c r="M14" s="16">
        <v>42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>
      <c r="A15" s="101"/>
      <c r="B15" s="82"/>
      <c r="C15" s="12" t="s">
        <v>811</v>
      </c>
      <c r="D15" s="12" t="s">
        <v>282</v>
      </c>
      <c r="E15" s="110">
        <v>5</v>
      </c>
      <c r="F15" s="110"/>
      <c r="G15" s="16" t="s">
        <v>784</v>
      </c>
      <c r="H15" s="16" t="s">
        <v>798</v>
      </c>
      <c r="I15" s="12" t="s">
        <v>799</v>
      </c>
      <c r="J15" s="2">
        <v>91867407</v>
      </c>
      <c r="K15" t="s">
        <v>812</v>
      </c>
      <c r="L15" s="16" t="s">
        <v>792</v>
      </c>
      <c r="M15" s="16">
        <v>42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>
      <c r="A16" s="101"/>
      <c r="B16" s="82"/>
      <c r="C16" s="12" t="s">
        <v>813</v>
      </c>
      <c r="D16" s="12" t="s">
        <v>282</v>
      </c>
      <c r="E16" s="110">
        <v>5</v>
      </c>
      <c r="F16" s="110"/>
      <c r="G16" s="16" t="s">
        <v>784</v>
      </c>
      <c r="H16" s="16" t="s">
        <v>802</v>
      </c>
      <c r="I16" s="12" t="s">
        <v>104</v>
      </c>
      <c r="J16" s="76" t="s">
        <v>286</v>
      </c>
      <c r="K16" t="s">
        <v>814</v>
      </c>
      <c r="L16" s="16" t="s">
        <v>804</v>
      </c>
      <c r="M16" s="16">
        <v>999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2:20">
      <c r="B17" s="82"/>
      <c r="C17" s="12" t="s">
        <v>815</v>
      </c>
      <c r="D17" s="12" t="s">
        <v>295</v>
      </c>
      <c r="E17" s="110">
        <v>3</v>
      </c>
      <c r="F17" s="110"/>
      <c r="G17" s="16" t="s">
        <v>784</v>
      </c>
      <c r="H17" s="16" t="s">
        <v>785</v>
      </c>
      <c r="I17" s="12" t="s">
        <v>786</v>
      </c>
      <c r="J17" s="2">
        <v>91847682</v>
      </c>
      <c r="K17" t="s">
        <v>816</v>
      </c>
      <c r="L17" s="16" t="s">
        <v>278</v>
      </c>
      <c r="M17" s="16">
        <v>0</v>
      </c>
      <c r="N17" s="12"/>
      <c r="O17" s="12"/>
      <c r="P17" s="12"/>
      <c r="Q17" s="12"/>
      <c r="R17" s="12"/>
      <c r="S17" s="12"/>
      <c r="T17" s="12"/>
    </row>
    <row r="18" spans="2:20">
      <c r="B18" s="82"/>
      <c r="C18" s="12" t="s">
        <v>817</v>
      </c>
      <c r="D18" s="12" t="s">
        <v>295</v>
      </c>
      <c r="E18" s="110">
        <v>3</v>
      </c>
      <c r="F18" s="110"/>
      <c r="G18" s="16" t="s">
        <v>784</v>
      </c>
      <c r="H18" s="16" t="s">
        <v>789</v>
      </c>
      <c r="I18" s="12" t="s">
        <v>790</v>
      </c>
      <c r="J18" s="76">
        <v>91864436</v>
      </c>
      <c r="K18" t="s">
        <v>818</v>
      </c>
      <c r="L18" s="16" t="s">
        <v>792</v>
      </c>
      <c r="M18" s="16">
        <v>42</v>
      </c>
      <c r="N18" s="12"/>
      <c r="O18" s="12"/>
      <c r="P18" s="12"/>
      <c r="Q18" s="12"/>
      <c r="R18" s="12"/>
      <c r="S18" s="12"/>
      <c r="T18" s="12"/>
    </row>
    <row r="19" spans="2:20">
      <c r="B19" s="82"/>
      <c r="C19" s="12" t="s">
        <v>819</v>
      </c>
      <c r="D19" s="12" t="s">
        <v>295</v>
      </c>
      <c r="E19" s="110">
        <v>3</v>
      </c>
      <c r="F19" s="110"/>
      <c r="G19" s="16" t="s">
        <v>784</v>
      </c>
      <c r="H19" s="16" t="s">
        <v>794</v>
      </c>
      <c r="I19" s="12" t="s">
        <v>795</v>
      </c>
      <c r="J19" s="76" t="s">
        <v>286</v>
      </c>
      <c r="K19" t="s">
        <v>820</v>
      </c>
      <c r="L19" s="16" t="s">
        <v>792</v>
      </c>
      <c r="M19" s="16">
        <v>42</v>
      </c>
      <c r="N19" s="12"/>
      <c r="O19" s="12"/>
      <c r="P19" s="12"/>
      <c r="Q19" s="12"/>
      <c r="R19" s="12"/>
      <c r="S19" s="12"/>
      <c r="T19" s="12"/>
    </row>
    <row r="20" spans="2:20">
      <c r="B20" s="82"/>
      <c r="C20" s="12" t="s">
        <v>821</v>
      </c>
      <c r="D20" s="12" t="s">
        <v>822</v>
      </c>
      <c r="E20" s="110">
        <v>3</v>
      </c>
      <c r="F20" s="110"/>
      <c r="G20" s="16" t="s">
        <v>784</v>
      </c>
      <c r="H20" s="16" t="s">
        <v>798</v>
      </c>
      <c r="I20" s="12" t="s">
        <v>799</v>
      </c>
      <c r="J20" s="76">
        <v>91867407</v>
      </c>
      <c r="K20" t="s">
        <v>823</v>
      </c>
      <c r="L20" s="16" t="s">
        <v>792</v>
      </c>
      <c r="M20" s="16">
        <v>42</v>
      </c>
      <c r="N20" s="12"/>
      <c r="O20" s="12"/>
      <c r="P20" s="12"/>
      <c r="Q20" s="12"/>
      <c r="R20" s="12"/>
      <c r="S20" s="12"/>
      <c r="T20" s="12"/>
    </row>
    <row r="21" spans="2:20">
      <c r="B21" s="82"/>
      <c r="C21" s="12" t="s">
        <v>824</v>
      </c>
      <c r="D21" s="12" t="s">
        <v>295</v>
      </c>
      <c r="E21" s="110">
        <v>3</v>
      </c>
      <c r="F21" s="110"/>
      <c r="G21" s="16" t="s">
        <v>784</v>
      </c>
      <c r="H21" s="16" t="s">
        <v>802</v>
      </c>
      <c r="I21" s="12" t="s">
        <v>104</v>
      </c>
      <c r="J21" s="76" t="s">
        <v>286</v>
      </c>
      <c r="K21" t="s">
        <v>825</v>
      </c>
      <c r="L21" s="16" t="s">
        <v>804</v>
      </c>
      <c r="M21" s="16">
        <v>999</v>
      </c>
      <c r="N21" s="12"/>
      <c r="O21" s="12"/>
      <c r="P21" s="12"/>
      <c r="Q21" s="12"/>
      <c r="R21" s="12"/>
      <c r="S21" s="12"/>
      <c r="T21" s="12"/>
    </row>
    <row r="22" spans="2:20">
      <c r="B22" s="82"/>
      <c r="C22" s="12" t="s">
        <v>826</v>
      </c>
      <c r="D22" s="12" t="s">
        <v>298</v>
      </c>
      <c r="E22" s="110">
        <v>3</v>
      </c>
      <c r="F22" s="110"/>
      <c r="G22" s="16" t="s">
        <v>784</v>
      </c>
      <c r="H22" s="16" t="s">
        <v>785</v>
      </c>
      <c r="I22" s="12" t="s">
        <v>786</v>
      </c>
      <c r="J22" s="2">
        <v>91847684</v>
      </c>
      <c r="K22" t="s">
        <v>827</v>
      </c>
      <c r="L22" s="16" t="s">
        <v>278</v>
      </c>
      <c r="M22" s="16">
        <v>0</v>
      </c>
      <c r="N22" s="12"/>
      <c r="O22" s="12"/>
      <c r="P22" s="12"/>
      <c r="Q22" s="12"/>
      <c r="R22" s="12"/>
      <c r="S22" s="12"/>
      <c r="T22" s="12"/>
    </row>
    <row r="23" spans="2:20">
      <c r="B23" s="82"/>
      <c r="C23" s="12" t="s">
        <v>828</v>
      </c>
      <c r="D23" s="12" t="s">
        <v>298</v>
      </c>
      <c r="E23" s="110">
        <v>3</v>
      </c>
      <c r="F23" s="110"/>
      <c r="G23" s="16" t="s">
        <v>784</v>
      </c>
      <c r="H23" s="16" t="s">
        <v>789</v>
      </c>
      <c r="I23" s="12" t="s">
        <v>790</v>
      </c>
      <c r="J23" s="76" t="s">
        <v>286</v>
      </c>
      <c r="K23" t="s">
        <v>829</v>
      </c>
      <c r="L23" s="16" t="s">
        <v>792</v>
      </c>
      <c r="M23" s="16">
        <v>42</v>
      </c>
      <c r="N23" s="12"/>
      <c r="O23" s="12"/>
      <c r="P23" s="12"/>
      <c r="Q23" s="12"/>
      <c r="R23" s="12"/>
      <c r="S23" s="12"/>
      <c r="T23" s="12"/>
    </row>
    <row r="24" spans="2:20">
      <c r="B24" s="82"/>
      <c r="C24" s="12" t="s">
        <v>830</v>
      </c>
      <c r="D24" s="12" t="s">
        <v>298</v>
      </c>
      <c r="E24" s="110">
        <v>3</v>
      </c>
      <c r="F24" s="110"/>
      <c r="G24" s="16" t="s">
        <v>784</v>
      </c>
      <c r="H24" s="16" t="s">
        <v>794</v>
      </c>
      <c r="I24" s="12" t="s">
        <v>795</v>
      </c>
      <c r="J24" s="76">
        <v>99189093</v>
      </c>
      <c r="K24" t="s">
        <v>831</v>
      </c>
      <c r="L24" s="16" t="s">
        <v>792</v>
      </c>
      <c r="M24" s="16">
        <v>42</v>
      </c>
      <c r="N24" s="12"/>
      <c r="O24" s="12"/>
      <c r="P24" s="12"/>
      <c r="Q24" s="12"/>
      <c r="R24" s="12"/>
      <c r="S24" s="12"/>
      <c r="T24" s="12"/>
    </row>
    <row r="25" spans="2:20">
      <c r="B25" s="82"/>
      <c r="C25" s="12" t="s">
        <v>832</v>
      </c>
      <c r="D25" s="12" t="s">
        <v>298</v>
      </c>
      <c r="E25" s="110">
        <v>3</v>
      </c>
      <c r="F25" s="110"/>
      <c r="G25" s="16" t="s">
        <v>784</v>
      </c>
      <c r="H25" s="16" t="s">
        <v>798</v>
      </c>
      <c r="I25" s="12" t="s">
        <v>799</v>
      </c>
      <c r="J25" s="76" t="s">
        <v>286</v>
      </c>
      <c r="K25" t="s">
        <v>833</v>
      </c>
      <c r="L25" s="16" t="s">
        <v>792</v>
      </c>
      <c r="M25" s="16">
        <v>42</v>
      </c>
      <c r="N25" s="12"/>
      <c r="O25" s="12"/>
      <c r="P25" s="12"/>
      <c r="Q25" s="12"/>
      <c r="R25" s="12"/>
      <c r="S25" s="12"/>
      <c r="T25" s="12"/>
    </row>
    <row r="26" spans="2:20">
      <c r="B26" s="82"/>
      <c r="C26" s="12" t="s">
        <v>834</v>
      </c>
      <c r="D26" s="12" t="s">
        <v>298</v>
      </c>
      <c r="E26" s="110">
        <v>3</v>
      </c>
      <c r="F26" s="110"/>
      <c r="G26" s="16" t="s">
        <v>784</v>
      </c>
      <c r="H26" s="16" t="s">
        <v>802</v>
      </c>
      <c r="I26" s="12" t="s">
        <v>104</v>
      </c>
      <c r="J26" s="76" t="s">
        <v>286</v>
      </c>
      <c r="K26" t="s">
        <v>835</v>
      </c>
      <c r="L26" s="16" t="s">
        <v>804</v>
      </c>
      <c r="M26" s="16">
        <v>999</v>
      </c>
      <c r="N26" s="12"/>
      <c r="O26" s="12"/>
      <c r="P26" s="12"/>
      <c r="Q26" s="12"/>
      <c r="R26" s="12"/>
      <c r="S26" s="12"/>
      <c r="T26" s="12"/>
    </row>
    <row r="27" spans="2:20">
      <c r="B27" s="82"/>
      <c r="C27" s="12" t="s">
        <v>836</v>
      </c>
      <c r="D27" s="12" t="s">
        <v>301</v>
      </c>
      <c r="E27" s="110">
        <v>6</v>
      </c>
      <c r="F27" s="110"/>
      <c r="G27" s="16" t="s">
        <v>784</v>
      </c>
      <c r="H27" s="16" t="s">
        <v>785</v>
      </c>
      <c r="I27" s="12" t="s">
        <v>786</v>
      </c>
      <c r="J27" s="2">
        <v>91847684</v>
      </c>
      <c r="K27" t="s">
        <v>827</v>
      </c>
      <c r="L27" s="16" t="s">
        <v>278</v>
      </c>
      <c r="M27" s="16">
        <v>0</v>
      </c>
      <c r="N27" s="12"/>
      <c r="O27" s="12"/>
      <c r="P27" s="12"/>
      <c r="Q27" s="12"/>
      <c r="R27" s="12"/>
      <c r="S27" s="12"/>
      <c r="T27" s="12"/>
    </row>
    <row r="28" spans="2:20">
      <c r="B28" s="82"/>
      <c r="C28" s="12" t="s">
        <v>837</v>
      </c>
      <c r="D28" s="12" t="s">
        <v>301</v>
      </c>
      <c r="E28" s="110">
        <v>6</v>
      </c>
      <c r="F28" s="110"/>
      <c r="G28" s="16" t="s">
        <v>784</v>
      </c>
      <c r="H28" s="16" t="s">
        <v>789</v>
      </c>
      <c r="I28" s="12" t="s">
        <v>790</v>
      </c>
      <c r="J28" s="76" t="s">
        <v>286</v>
      </c>
      <c r="K28" t="s">
        <v>829</v>
      </c>
      <c r="L28" s="16" t="s">
        <v>792</v>
      </c>
      <c r="M28" s="16">
        <v>42</v>
      </c>
      <c r="N28" s="12"/>
      <c r="O28" s="12"/>
      <c r="P28" s="12"/>
      <c r="Q28" s="12"/>
      <c r="R28" s="12"/>
      <c r="S28" s="12"/>
      <c r="T28" s="12"/>
    </row>
    <row r="29" spans="2:20">
      <c r="B29" s="82"/>
      <c r="C29" s="12" t="s">
        <v>838</v>
      </c>
      <c r="D29" s="12" t="s">
        <v>301</v>
      </c>
      <c r="E29" s="110">
        <v>6</v>
      </c>
      <c r="F29" s="110"/>
      <c r="G29" s="16" t="s">
        <v>784</v>
      </c>
      <c r="H29" s="16" t="s">
        <v>794</v>
      </c>
      <c r="I29" s="12" t="s">
        <v>795</v>
      </c>
      <c r="J29" s="76" t="s">
        <v>286</v>
      </c>
      <c r="K29" t="s">
        <v>831</v>
      </c>
      <c r="L29" s="16" t="s">
        <v>792</v>
      </c>
      <c r="M29" s="16">
        <v>42</v>
      </c>
      <c r="N29" s="12"/>
      <c r="O29" s="12"/>
      <c r="P29" s="12"/>
      <c r="Q29" s="12"/>
      <c r="R29" s="12"/>
      <c r="S29" s="12"/>
      <c r="T29" s="12"/>
    </row>
    <row r="30" spans="2:20">
      <c r="B30" s="82"/>
      <c r="C30" s="12" t="s">
        <v>839</v>
      </c>
      <c r="D30" s="12" t="s">
        <v>301</v>
      </c>
      <c r="E30" s="110">
        <v>6</v>
      </c>
      <c r="F30" s="110"/>
      <c r="G30" s="16" t="s">
        <v>784</v>
      </c>
      <c r="H30" s="16" t="s">
        <v>798</v>
      </c>
      <c r="I30" s="12" t="s">
        <v>799</v>
      </c>
      <c r="J30" s="76" t="s">
        <v>286</v>
      </c>
      <c r="K30" t="s">
        <v>833</v>
      </c>
      <c r="L30" s="16" t="s">
        <v>792</v>
      </c>
      <c r="M30" s="16">
        <v>42</v>
      </c>
      <c r="N30" s="12"/>
      <c r="O30" s="12"/>
      <c r="P30" s="12"/>
      <c r="Q30" s="12"/>
      <c r="R30" s="12"/>
      <c r="S30" s="12"/>
      <c r="T30" s="12"/>
    </row>
    <row r="31" spans="2:20">
      <c r="B31" s="82"/>
      <c r="C31" s="12" t="s">
        <v>840</v>
      </c>
      <c r="D31" s="12" t="s">
        <v>301</v>
      </c>
      <c r="E31" s="110">
        <v>6</v>
      </c>
      <c r="F31" s="110"/>
      <c r="G31" s="16" t="s">
        <v>784</v>
      </c>
      <c r="H31" s="16" t="s">
        <v>802</v>
      </c>
      <c r="I31" s="12" t="s">
        <v>104</v>
      </c>
      <c r="J31" s="76" t="s">
        <v>286</v>
      </c>
      <c r="K31" t="s">
        <v>835</v>
      </c>
      <c r="L31" s="16" t="s">
        <v>804</v>
      </c>
      <c r="M31" s="16">
        <v>999</v>
      </c>
      <c r="N31" s="12"/>
      <c r="O31" s="12"/>
      <c r="P31" s="12"/>
      <c r="Q31" s="12"/>
      <c r="R31" s="12"/>
      <c r="S31" s="12"/>
      <c r="T31" s="12"/>
    </row>
    <row r="32" spans="2:20">
      <c r="B32" s="82"/>
      <c r="C32" s="12" t="s">
        <v>841</v>
      </c>
      <c r="D32" s="12" t="s">
        <v>285</v>
      </c>
      <c r="E32" s="110">
        <v>6</v>
      </c>
      <c r="F32" s="110"/>
      <c r="G32" s="16" t="s">
        <v>784</v>
      </c>
      <c r="H32" s="16" t="s">
        <v>785</v>
      </c>
      <c r="I32" s="12" t="s">
        <v>786</v>
      </c>
      <c r="J32" s="2">
        <v>91847684</v>
      </c>
      <c r="K32" t="s">
        <v>827</v>
      </c>
      <c r="L32" s="16" t="s">
        <v>278</v>
      </c>
      <c r="M32" s="16">
        <v>0</v>
      </c>
      <c r="N32" s="12"/>
      <c r="O32" s="12"/>
      <c r="P32" s="12"/>
      <c r="Q32" s="12"/>
      <c r="R32" s="12"/>
      <c r="S32" s="12"/>
      <c r="T32" s="12"/>
    </row>
    <row r="33" spans="2:20">
      <c r="B33" s="82"/>
      <c r="C33" s="12" t="s">
        <v>842</v>
      </c>
      <c r="D33" s="12" t="s">
        <v>285</v>
      </c>
      <c r="E33" s="110">
        <v>6</v>
      </c>
      <c r="F33" s="110"/>
      <c r="G33" s="16" t="s">
        <v>784</v>
      </c>
      <c r="H33" s="16" t="s">
        <v>789</v>
      </c>
      <c r="I33" s="12" t="s">
        <v>790</v>
      </c>
      <c r="J33" s="76" t="s">
        <v>286</v>
      </c>
      <c r="K33" t="s">
        <v>829</v>
      </c>
      <c r="L33" s="16" t="s">
        <v>792</v>
      </c>
      <c r="M33" s="16">
        <v>42</v>
      </c>
      <c r="N33" s="12"/>
      <c r="O33" s="12"/>
      <c r="P33" s="12"/>
      <c r="Q33" s="12"/>
      <c r="R33" s="12"/>
      <c r="S33" s="12"/>
      <c r="T33" s="12"/>
    </row>
    <row r="34" spans="2:20">
      <c r="B34" s="82"/>
      <c r="C34" s="12" t="s">
        <v>843</v>
      </c>
      <c r="D34" s="12" t="s">
        <v>285</v>
      </c>
      <c r="E34" s="110">
        <v>6</v>
      </c>
      <c r="F34" s="110"/>
      <c r="G34" s="16" t="s">
        <v>784</v>
      </c>
      <c r="H34" s="16" t="s">
        <v>794</v>
      </c>
      <c r="I34" s="12" t="s">
        <v>795</v>
      </c>
      <c r="J34" s="76">
        <v>99189093</v>
      </c>
      <c r="K34" t="s">
        <v>831</v>
      </c>
      <c r="L34" s="16" t="s">
        <v>792</v>
      </c>
      <c r="M34" s="16">
        <v>42</v>
      </c>
      <c r="N34" s="12"/>
      <c r="O34" s="12"/>
      <c r="P34" s="12"/>
      <c r="Q34" s="12"/>
      <c r="R34" s="12"/>
      <c r="S34" s="12"/>
      <c r="T34" s="12"/>
    </row>
    <row r="35" spans="2:20">
      <c r="B35" s="82"/>
      <c r="C35" s="12" t="s">
        <v>844</v>
      </c>
      <c r="D35" s="12" t="s">
        <v>285</v>
      </c>
      <c r="E35" s="110">
        <v>6</v>
      </c>
      <c r="F35" s="110"/>
      <c r="G35" s="16" t="s">
        <v>784</v>
      </c>
      <c r="H35" s="16" t="s">
        <v>798</v>
      </c>
      <c r="I35" s="12" t="s">
        <v>799</v>
      </c>
      <c r="J35" s="76">
        <v>91867407</v>
      </c>
      <c r="K35" t="s">
        <v>833</v>
      </c>
      <c r="L35" s="16" t="s">
        <v>792</v>
      </c>
      <c r="M35" s="16">
        <v>42</v>
      </c>
      <c r="N35" s="12"/>
      <c r="O35" s="12"/>
      <c r="P35" s="12"/>
      <c r="Q35" s="12"/>
      <c r="R35" s="12"/>
      <c r="S35" s="12"/>
      <c r="T35" s="12"/>
    </row>
    <row r="36" spans="2:20">
      <c r="B36" s="82"/>
      <c r="C36" s="12" t="s">
        <v>845</v>
      </c>
      <c r="D36" s="12" t="s">
        <v>285</v>
      </c>
      <c r="E36" s="110">
        <v>6</v>
      </c>
      <c r="F36" s="110"/>
      <c r="G36" s="16" t="s">
        <v>784</v>
      </c>
      <c r="H36" s="16" t="s">
        <v>802</v>
      </c>
      <c r="I36" s="12" t="s">
        <v>104</v>
      </c>
      <c r="J36" s="76" t="s">
        <v>286</v>
      </c>
      <c r="K36" t="s">
        <v>835</v>
      </c>
      <c r="L36" s="16" t="s">
        <v>804</v>
      </c>
      <c r="M36" s="16">
        <v>999</v>
      </c>
      <c r="N36" s="12"/>
      <c r="O36" s="12"/>
      <c r="P36" s="12"/>
      <c r="Q36" s="12"/>
      <c r="R36" s="12"/>
      <c r="S36" s="12"/>
      <c r="T36" s="12"/>
    </row>
    <row r="37" spans="2:20">
      <c r="B37" s="82"/>
      <c r="C37" s="12" t="s">
        <v>846</v>
      </c>
      <c r="D37" s="12" t="s">
        <v>591</v>
      </c>
      <c r="E37" s="110">
        <v>6</v>
      </c>
      <c r="F37" s="110"/>
      <c r="G37" s="16" t="s">
        <v>784</v>
      </c>
      <c r="H37" s="16" t="s">
        <v>785</v>
      </c>
      <c r="I37" s="12" t="s">
        <v>786</v>
      </c>
      <c r="J37" s="2">
        <v>91847684</v>
      </c>
      <c r="K37" t="s">
        <v>827</v>
      </c>
      <c r="L37" s="16" t="s">
        <v>278</v>
      </c>
      <c r="M37" s="16">
        <v>0</v>
      </c>
      <c r="N37" s="12"/>
      <c r="O37" s="12"/>
      <c r="P37" s="12"/>
      <c r="Q37" s="12"/>
      <c r="R37" s="12"/>
      <c r="S37" s="12"/>
      <c r="T37" s="12"/>
    </row>
    <row r="38" spans="2:20">
      <c r="B38" s="82"/>
      <c r="C38" s="12" t="s">
        <v>847</v>
      </c>
      <c r="D38" s="12" t="s">
        <v>591</v>
      </c>
      <c r="E38" s="110">
        <v>6</v>
      </c>
      <c r="F38" s="110"/>
      <c r="G38" s="16" t="s">
        <v>784</v>
      </c>
      <c r="H38" s="16" t="s">
        <v>789</v>
      </c>
      <c r="I38" s="12" t="s">
        <v>790</v>
      </c>
      <c r="J38" s="76" t="s">
        <v>286</v>
      </c>
      <c r="K38" t="s">
        <v>829</v>
      </c>
      <c r="L38" s="16" t="s">
        <v>792</v>
      </c>
      <c r="M38" s="16">
        <v>42</v>
      </c>
      <c r="N38" s="12"/>
      <c r="O38" s="12"/>
      <c r="P38" s="12"/>
      <c r="Q38" s="12"/>
      <c r="R38" s="12"/>
      <c r="S38" s="12"/>
      <c r="T38" s="12"/>
    </row>
    <row r="39" spans="2:20">
      <c r="B39" s="82"/>
      <c r="C39" s="12" t="s">
        <v>848</v>
      </c>
      <c r="D39" s="12" t="s">
        <v>591</v>
      </c>
      <c r="E39" s="110">
        <v>6</v>
      </c>
      <c r="F39" s="110"/>
      <c r="G39" s="16" t="s">
        <v>784</v>
      </c>
      <c r="H39" s="16" t="s">
        <v>794</v>
      </c>
      <c r="I39" s="12" t="s">
        <v>795</v>
      </c>
      <c r="J39" s="76" t="s">
        <v>286</v>
      </c>
      <c r="K39" t="s">
        <v>831</v>
      </c>
      <c r="L39" s="16" t="s">
        <v>792</v>
      </c>
      <c r="M39" s="16">
        <v>42</v>
      </c>
      <c r="N39" s="12"/>
      <c r="O39" s="12"/>
      <c r="P39" s="12"/>
      <c r="Q39" s="12"/>
      <c r="R39" s="12"/>
      <c r="S39" s="12"/>
      <c r="T39" s="12"/>
    </row>
    <row r="40" spans="2:20">
      <c r="B40" s="82"/>
      <c r="C40" s="12" t="s">
        <v>849</v>
      </c>
      <c r="D40" s="12" t="s">
        <v>591</v>
      </c>
      <c r="E40" s="110">
        <v>6</v>
      </c>
      <c r="F40" s="110"/>
      <c r="G40" s="16" t="s">
        <v>784</v>
      </c>
      <c r="H40" s="16" t="s">
        <v>798</v>
      </c>
      <c r="I40" s="12" t="s">
        <v>799</v>
      </c>
      <c r="J40" s="76" t="s">
        <v>286</v>
      </c>
      <c r="K40" t="s">
        <v>833</v>
      </c>
      <c r="L40" s="16" t="s">
        <v>792</v>
      </c>
      <c r="M40" s="16">
        <v>42</v>
      </c>
      <c r="N40" s="12"/>
      <c r="O40" s="12"/>
      <c r="P40" s="12"/>
      <c r="Q40" s="12"/>
      <c r="R40" s="12"/>
      <c r="S40" s="12"/>
      <c r="T40" s="12"/>
    </row>
    <row r="41" spans="2:20">
      <c r="B41" s="82"/>
      <c r="C41" s="12" t="s">
        <v>850</v>
      </c>
      <c r="D41" s="12" t="s">
        <v>591</v>
      </c>
      <c r="E41" s="110">
        <v>6</v>
      </c>
      <c r="F41" s="110"/>
      <c r="G41" s="16" t="s">
        <v>784</v>
      </c>
      <c r="H41" s="16" t="s">
        <v>802</v>
      </c>
      <c r="I41" s="12" t="s">
        <v>104</v>
      </c>
      <c r="J41" s="76" t="s">
        <v>286</v>
      </c>
      <c r="K41" t="s">
        <v>835</v>
      </c>
      <c r="L41" s="16" t="s">
        <v>804</v>
      </c>
      <c r="M41" s="16">
        <v>999</v>
      </c>
      <c r="N41" s="12"/>
      <c r="O41" s="12"/>
      <c r="P41" s="12"/>
      <c r="Q41" s="12"/>
      <c r="R41" s="12"/>
      <c r="S41" s="12"/>
      <c r="T41" s="12"/>
    </row>
    <row r="42" spans="2:20">
      <c r="B42" s="82"/>
      <c r="C42" s="12" t="s">
        <v>851</v>
      </c>
      <c r="D42" s="12" t="s">
        <v>289</v>
      </c>
      <c r="E42" s="110">
        <v>6</v>
      </c>
      <c r="F42" s="110"/>
      <c r="G42" s="16" t="s">
        <v>784</v>
      </c>
      <c r="H42" s="16" t="s">
        <v>785</v>
      </c>
      <c r="I42" s="12" t="s">
        <v>786</v>
      </c>
      <c r="J42" s="2">
        <v>91847684</v>
      </c>
      <c r="K42" t="s">
        <v>827</v>
      </c>
      <c r="L42" s="16" t="s">
        <v>278</v>
      </c>
      <c r="M42" s="16">
        <v>0</v>
      </c>
      <c r="N42" s="12"/>
      <c r="O42" s="12"/>
      <c r="P42" s="12"/>
      <c r="Q42" s="12"/>
      <c r="R42" s="12"/>
      <c r="S42" s="12"/>
      <c r="T42" s="12"/>
    </row>
    <row r="43" spans="2:20">
      <c r="B43" s="82"/>
      <c r="C43" s="12" t="s">
        <v>852</v>
      </c>
      <c r="D43" s="12" t="s">
        <v>289</v>
      </c>
      <c r="E43" s="110">
        <v>6</v>
      </c>
      <c r="F43" s="110"/>
      <c r="G43" s="16" t="s">
        <v>784</v>
      </c>
      <c r="H43" s="16" t="s">
        <v>789</v>
      </c>
      <c r="I43" s="12" t="s">
        <v>790</v>
      </c>
      <c r="J43" s="76" t="s">
        <v>286</v>
      </c>
      <c r="K43" t="s">
        <v>829</v>
      </c>
      <c r="L43" s="16" t="s">
        <v>792</v>
      </c>
      <c r="M43" s="16">
        <v>42</v>
      </c>
      <c r="N43" s="12"/>
      <c r="O43" s="12"/>
      <c r="P43" s="12"/>
      <c r="Q43" s="12"/>
      <c r="R43" s="12"/>
      <c r="S43" s="12"/>
      <c r="T43" s="12"/>
    </row>
    <row r="44" spans="2:20">
      <c r="B44" s="82"/>
      <c r="C44" s="12" t="s">
        <v>853</v>
      </c>
      <c r="D44" s="12" t="s">
        <v>289</v>
      </c>
      <c r="E44" s="110">
        <v>6</v>
      </c>
      <c r="F44" s="110"/>
      <c r="G44" s="16" t="s">
        <v>784</v>
      </c>
      <c r="H44" s="16" t="s">
        <v>794</v>
      </c>
      <c r="I44" s="12" t="s">
        <v>795</v>
      </c>
      <c r="J44" s="76" t="s">
        <v>286</v>
      </c>
      <c r="K44" t="s">
        <v>831</v>
      </c>
      <c r="L44" s="16" t="s">
        <v>792</v>
      </c>
      <c r="M44" s="16">
        <v>42</v>
      </c>
      <c r="N44" s="12"/>
      <c r="O44" s="12"/>
      <c r="P44" s="12"/>
      <c r="Q44" s="12"/>
      <c r="R44" s="12"/>
      <c r="S44" s="12"/>
      <c r="T44" s="12"/>
    </row>
    <row r="45" spans="2:20">
      <c r="B45" s="82"/>
      <c r="C45" s="12" t="s">
        <v>854</v>
      </c>
      <c r="D45" s="12" t="s">
        <v>289</v>
      </c>
      <c r="E45" s="110">
        <v>6</v>
      </c>
      <c r="F45" s="110"/>
      <c r="G45" s="16" t="s">
        <v>784</v>
      </c>
      <c r="H45" s="16" t="s">
        <v>798</v>
      </c>
      <c r="I45" s="12" t="s">
        <v>799</v>
      </c>
      <c r="J45" s="76" t="s">
        <v>286</v>
      </c>
      <c r="K45" t="s">
        <v>833</v>
      </c>
      <c r="L45" s="16" t="s">
        <v>792</v>
      </c>
      <c r="M45" s="16">
        <v>42</v>
      </c>
      <c r="N45" s="12"/>
      <c r="O45" s="12"/>
      <c r="P45" s="12"/>
      <c r="Q45" s="12"/>
      <c r="R45" s="12"/>
      <c r="S45" s="12"/>
      <c r="T45" s="12"/>
    </row>
    <row r="46" spans="2:20">
      <c r="B46" s="82"/>
      <c r="C46" s="12" t="s">
        <v>855</v>
      </c>
      <c r="D46" s="12" t="s">
        <v>289</v>
      </c>
      <c r="E46" s="110">
        <v>6</v>
      </c>
      <c r="F46" s="110"/>
      <c r="G46" s="16" t="s">
        <v>784</v>
      </c>
      <c r="H46" s="16" t="s">
        <v>802</v>
      </c>
      <c r="I46" s="12" t="s">
        <v>104</v>
      </c>
      <c r="J46" s="76" t="s">
        <v>286</v>
      </c>
      <c r="K46" t="s">
        <v>835</v>
      </c>
      <c r="L46" s="16" t="s">
        <v>804</v>
      </c>
      <c r="M46" s="16">
        <v>999</v>
      </c>
      <c r="N46" s="12"/>
      <c r="O46" s="12"/>
      <c r="P46" s="12"/>
      <c r="Q46" s="12"/>
      <c r="R46" s="12"/>
      <c r="S46" s="12"/>
      <c r="T46" s="12"/>
    </row>
    <row r="47" spans="2:20">
      <c r="B47" s="82"/>
      <c r="C47" s="12" t="s">
        <v>856</v>
      </c>
      <c r="D47" s="12" t="s">
        <v>292</v>
      </c>
      <c r="E47" s="110">
        <v>6</v>
      </c>
      <c r="F47" s="110"/>
      <c r="G47" s="16" t="s">
        <v>784</v>
      </c>
      <c r="H47" s="16" t="s">
        <v>785</v>
      </c>
      <c r="I47" s="12" t="s">
        <v>786</v>
      </c>
      <c r="J47" s="2">
        <v>91847684</v>
      </c>
      <c r="K47" t="s">
        <v>827</v>
      </c>
      <c r="L47" s="16" t="s">
        <v>278</v>
      </c>
      <c r="M47" s="16">
        <v>0</v>
      </c>
      <c r="N47" s="12"/>
      <c r="O47" s="12"/>
      <c r="P47" s="12"/>
      <c r="Q47" s="12"/>
      <c r="R47" s="12"/>
      <c r="S47" s="12"/>
      <c r="T47" s="12"/>
    </row>
    <row r="48" spans="2:20">
      <c r="B48" s="82"/>
      <c r="C48" s="12" t="s">
        <v>857</v>
      </c>
      <c r="D48" s="12" t="s">
        <v>292</v>
      </c>
      <c r="E48" s="110">
        <v>6</v>
      </c>
      <c r="F48" s="110"/>
      <c r="G48" s="16" t="s">
        <v>784</v>
      </c>
      <c r="H48" s="16" t="s">
        <v>789</v>
      </c>
      <c r="I48" s="12" t="s">
        <v>790</v>
      </c>
      <c r="J48" s="76" t="s">
        <v>286</v>
      </c>
      <c r="K48" t="s">
        <v>829</v>
      </c>
      <c r="L48" s="16" t="s">
        <v>792</v>
      </c>
      <c r="M48" s="16">
        <v>42</v>
      </c>
      <c r="N48" s="12"/>
      <c r="O48" s="12"/>
      <c r="P48" s="12"/>
      <c r="Q48" s="12"/>
      <c r="R48" s="12"/>
      <c r="S48" s="12"/>
      <c r="T48" s="12"/>
    </row>
    <row r="49" spans="1:20">
      <c r="A49" s="101"/>
      <c r="B49" s="82"/>
      <c r="C49" s="12" t="s">
        <v>858</v>
      </c>
      <c r="D49" s="12" t="s">
        <v>292</v>
      </c>
      <c r="E49" s="110">
        <v>6</v>
      </c>
      <c r="F49" s="110"/>
      <c r="G49" s="16" t="s">
        <v>784</v>
      </c>
      <c r="H49" s="16" t="s">
        <v>794</v>
      </c>
      <c r="I49" s="12" t="s">
        <v>795</v>
      </c>
      <c r="J49" s="76" t="s">
        <v>286</v>
      </c>
      <c r="K49" t="s">
        <v>831</v>
      </c>
      <c r="L49" s="16" t="s">
        <v>792</v>
      </c>
      <c r="M49" s="16">
        <v>42</v>
      </c>
      <c r="N49" s="12"/>
      <c r="O49" s="12"/>
      <c r="P49" s="12"/>
      <c r="Q49" s="12"/>
      <c r="R49" s="12"/>
      <c r="S49" s="12"/>
      <c r="T49" s="12"/>
    </row>
    <row r="50" spans="1:20">
      <c r="A50" s="101"/>
      <c r="B50" s="82"/>
      <c r="C50" s="12" t="s">
        <v>859</v>
      </c>
      <c r="D50" s="12" t="s">
        <v>292</v>
      </c>
      <c r="E50" s="110">
        <v>6</v>
      </c>
      <c r="F50" s="110"/>
      <c r="G50" s="16" t="s">
        <v>784</v>
      </c>
      <c r="H50" s="16" t="s">
        <v>798</v>
      </c>
      <c r="I50" s="12" t="s">
        <v>799</v>
      </c>
      <c r="J50" s="76" t="s">
        <v>286</v>
      </c>
      <c r="K50" t="s">
        <v>833</v>
      </c>
      <c r="L50" s="16" t="s">
        <v>792</v>
      </c>
      <c r="M50" s="16">
        <v>42</v>
      </c>
      <c r="N50" s="12"/>
      <c r="O50" s="12"/>
      <c r="P50" s="12"/>
      <c r="Q50" s="12"/>
      <c r="R50" s="12"/>
      <c r="S50" s="12"/>
      <c r="T50" s="12"/>
    </row>
    <row r="51" spans="1:20">
      <c r="A51" s="101"/>
      <c r="B51" s="82"/>
      <c r="C51" s="12" t="s">
        <v>860</v>
      </c>
      <c r="D51" s="12" t="s">
        <v>292</v>
      </c>
      <c r="E51" s="110">
        <v>6</v>
      </c>
      <c r="F51" s="110"/>
      <c r="G51" s="16" t="s">
        <v>784</v>
      </c>
      <c r="H51" s="16" t="s">
        <v>802</v>
      </c>
      <c r="I51" s="12" t="s">
        <v>104</v>
      </c>
      <c r="J51" s="76" t="s">
        <v>286</v>
      </c>
      <c r="K51" t="s">
        <v>835</v>
      </c>
      <c r="L51" s="16" t="s">
        <v>804</v>
      </c>
      <c r="M51" s="16">
        <v>999</v>
      </c>
      <c r="N51" s="12"/>
      <c r="O51" s="12"/>
      <c r="P51" s="12"/>
      <c r="Q51" s="12"/>
      <c r="R51" s="12"/>
      <c r="S51" s="12"/>
      <c r="T51" s="12"/>
    </row>
    <row r="52" spans="1:20">
      <c r="A52" s="101"/>
      <c r="B52" s="82"/>
      <c r="C52" s="12" t="s">
        <v>861</v>
      </c>
      <c r="D52" s="12" t="s">
        <v>304</v>
      </c>
      <c r="E52" s="110">
        <v>2</v>
      </c>
      <c r="F52" s="110" t="s">
        <v>99</v>
      </c>
      <c r="G52" s="16" t="s">
        <v>784</v>
      </c>
      <c r="H52" s="16" t="s">
        <v>785</v>
      </c>
      <c r="I52" s="12" t="s">
        <v>786</v>
      </c>
      <c r="J52" s="76">
        <v>91847682</v>
      </c>
      <c r="K52" t="s">
        <v>862</v>
      </c>
      <c r="L52" s="12" t="s">
        <v>278</v>
      </c>
      <c r="M52" s="16">
        <v>0</v>
      </c>
      <c r="N52" s="12"/>
      <c r="O52" s="12"/>
      <c r="P52" s="12"/>
      <c r="Q52" s="12"/>
      <c r="R52" s="12"/>
      <c r="S52" s="12"/>
      <c r="T52" s="12"/>
    </row>
    <row r="53" spans="1:20">
      <c r="A53" s="101"/>
      <c r="B53" s="82"/>
      <c r="C53" s="12" t="s">
        <v>863</v>
      </c>
      <c r="D53" s="12" t="s">
        <v>470</v>
      </c>
      <c r="E53" s="110">
        <v>2</v>
      </c>
      <c r="F53" s="110" t="s">
        <v>100</v>
      </c>
      <c r="G53" s="16" t="s">
        <v>784</v>
      </c>
      <c r="H53" s="16" t="s">
        <v>785</v>
      </c>
      <c r="I53" s="12" t="s">
        <v>786</v>
      </c>
      <c r="J53" s="76">
        <v>91847682</v>
      </c>
      <c r="K53" t="s">
        <v>862</v>
      </c>
      <c r="L53" s="12" t="s">
        <v>278</v>
      </c>
      <c r="M53" s="16">
        <v>0</v>
      </c>
      <c r="N53" s="12"/>
      <c r="O53" s="12"/>
      <c r="P53" s="12"/>
      <c r="Q53" s="12"/>
      <c r="R53" s="12"/>
      <c r="S53" s="12"/>
      <c r="T53" s="12"/>
    </row>
    <row r="54" spans="1:20">
      <c r="A54" s="101"/>
      <c r="B54" s="82"/>
      <c r="C54" s="12" t="s">
        <v>864</v>
      </c>
      <c r="D54" s="12" t="s">
        <v>304</v>
      </c>
      <c r="E54" s="110">
        <v>2</v>
      </c>
      <c r="F54" s="110" t="s">
        <v>99</v>
      </c>
      <c r="G54" s="16" t="s">
        <v>784</v>
      </c>
      <c r="H54" s="16" t="s">
        <v>789</v>
      </c>
      <c r="I54" s="12" t="s">
        <v>790</v>
      </c>
      <c r="J54" s="76" t="s">
        <v>286</v>
      </c>
      <c r="K54" t="s">
        <v>829</v>
      </c>
      <c r="L54" s="16" t="s">
        <v>792</v>
      </c>
      <c r="M54" s="16">
        <v>42</v>
      </c>
      <c r="N54" s="12"/>
      <c r="O54" s="12"/>
      <c r="P54" s="12"/>
      <c r="Q54" s="12"/>
      <c r="R54" s="12"/>
      <c r="S54" s="12"/>
      <c r="T54" s="12"/>
    </row>
    <row r="55" spans="1:20">
      <c r="A55" s="101"/>
      <c r="B55" s="82"/>
      <c r="C55" s="12" t="s">
        <v>865</v>
      </c>
      <c r="D55" s="12" t="s">
        <v>470</v>
      </c>
      <c r="E55" s="110">
        <v>2</v>
      </c>
      <c r="F55" s="110" t="s">
        <v>100</v>
      </c>
      <c r="G55" s="16" t="s">
        <v>784</v>
      </c>
      <c r="H55" s="16" t="s">
        <v>789</v>
      </c>
      <c r="I55" s="12" t="s">
        <v>790</v>
      </c>
      <c r="J55" s="76" t="s">
        <v>286</v>
      </c>
      <c r="K55" t="s">
        <v>829</v>
      </c>
      <c r="L55" s="16" t="s">
        <v>792</v>
      </c>
      <c r="M55" s="16">
        <v>42</v>
      </c>
      <c r="N55" s="12"/>
      <c r="O55" s="12"/>
      <c r="P55" s="12"/>
      <c r="Q55" s="12"/>
      <c r="R55" s="12"/>
      <c r="S55" s="12"/>
      <c r="T55" s="12"/>
    </row>
    <row r="56" spans="1:20">
      <c r="A56" s="101"/>
      <c r="B56" s="82"/>
      <c r="C56" s="12" t="s">
        <v>866</v>
      </c>
      <c r="D56" s="12" t="s">
        <v>304</v>
      </c>
      <c r="E56" s="110">
        <v>2</v>
      </c>
      <c r="F56" s="110" t="s">
        <v>99</v>
      </c>
      <c r="G56" s="16" t="s">
        <v>784</v>
      </c>
      <c r="H56" s="16" t="s">
        <v>794</v>
      </c>
      <c r="I56" s="12" t="s">
        <v>795</v>
      </c>
      <c r="J56" s="76" t="s">
        <v>286</v>
      </c>
      <c r="K56" t="s">
        <v>820</v>
      </c>
      <c r="L56" s="16" t="s">
        <v>792</v>
      </c>
      <c r="M56" s="16">
        <v>42</v>
      </c>
      <c r="N56" s="12"/>
      <c r="O56" s="12"/>
      <c r="P56" s="12"/>
      <c r="Q56" s="12"/>
      <c r="R56" s="12"/>
      <c r="S56" s="12"/>
      <c r="T56" s="12"/>
    </row>
    <row r="57" spans="1:20">
      <c r="A57" s="101"/>
      <c r="B57" s="82"/>
      <c r="C57" s="12" t="s">
        <v>867</v>
      </c>
      <c r="D57" s="12" t="s">
        <v>470</v>
      </c>
      <c r="E57" s="110">
        <v>2</v>
      </c>
      <c r="F57" s="110" t="s">
        <v>100</v>
      </c>
      <c r="G57" s="16" t="s">
        <v>784</v>
      </c>
      <c r="H57" s="16" t="s">
        <v>794</v>
      </c>
      <c r="I57" s="12" t="s">
        <v>795</v>
      </c>
      <c r="J57" s="76" t="s">
        <v>286</v>
      </c>
      <c r="K57" t="s">
        <v>820</v>
      </c>
      <c r="L57" s="16" t="s">
        <v>792</v>
      </c>
      <c r="M57" s="16">
        <v>42</v>
      </c>
      <c r="N57" s="12"/>
      <c r="O57" s="12"/>
      <c r="P57" s="12"/>
      <c r="Q57" s="12"/>
      <c r="R57" s="12"/>
      <c r="S57" s="12"/>
      <c r="T57" s="12"/>
    </row>
    <row r="58" spans="1:20">
      <c r="A58" s="101"/>
      <c r="B58" s="82"/>
      <c r="C58" s="12" t="s">
        <v>868</v>
      </c>
      <c r="D58" s="12" t="s">
        <v>304</v>
      </c>
      <c r="E58" s="110">
        <v>2</v>
      </c>
      <c r="F58" s="110" t="s">
        <v>99</v>
      </c>
      <c r="G58" s="16" t="s">
        <v>784</v>
      </c>
      <c r="H58" s="16" t="s">
        <v>798</v>
      </c>
      <c r="I58" s="12" t="s">
        <v>799</v>
      </c>
      <c r="J58" s="76" t="s">
        <v>286</v>
      </c>
      <c r="K58" t="s">
        <v>823</v>
      </c>
      <c r="L58" s="16" t="s">
        <v>792</v>
      </c>
      <c r="M58" s="16">
        <v>42</v>
      </c>
      <c r="N58" s="12"/>
      <c r="O58" s="12"/>
      <c r="P58" s="12"/>
      <c r="Q58" s="12"/>
      <c r="R58" s="12"/>
      <c r="S58" s="12"/>
      <c r="T58" s="12"/>
    </row>
    <row r="59" spans="1:20">
      <c r="A59" s="101"/>
      <c r="B59" s="82"/>
      <c r="C59" s="12" t="s">
        <v>869</v>
      </c>
      <c r="D59" s="12" t="s">
        <v>470</v>
      </c>
      <c r="E59" s="110">
        <v>2</v>
      </c>
      <c r="F59" s="110" t="s">
        <v>100</v>
      </c>
      <c r="G59" s="16" t="s">
        <v>784</v>
      </c>
      <c r="H59" s="16" t="s">
        <v>798</v>
      </c>
      <c r="I59" s="12" t="s">
        <v>799</v>
      </c>
      <c r="J59" s="76">
        <v>91867407</v>
      </c>
      <c r="K59" t="s">
        <v>823</v>
      </c>
      <c r="L59" s="16" t="s">
        <v>792</v>
      </c>
      <c r="M59" s="16">
        <v>42</v>
      </c>
      <c r="N59" s="12"/>
      <c r="O59" s="12"/>
      <c r="P59" s="12"/>
      <c r="Q59" s="12"/>
      <c r="R59" s="12"/>
      <c r="S59" s="12"/>
      <c r="T59" s="12"/>
    </row>
    <row r="60" spans="1:20">
      <c r="A60" s="101"/>
      <c r="B60" s="82"/>
      <c r="C60" s="12" t="s">
        <v>870</v>
      </c>
      <c r="D60" s="12" t="s">
        <v>304</v>
      </c>
      <c r="E60" s="110">
        <v>2</v>
      </c>
      <c r="F60" s="110" t="s">
        <v>99</v>
      </c>
      <c r="G60" s="16" t="s">
        <v>784</v>
      </c>
      <c r="H60" s="16" t="s">
        <v>802</v>
      </c>
      <c r="I60" s="12" t="s">
        <v>104</v>
      </c>
      <c r="J60" s="76" t="s">
        <v>286</v>
      </c>
      <c r="K60" t="s">
        <v>814</v>
      </c>
      <c r="L60" s="16" t="s">
        <v>804</v>
      </c>
      <c r="M60" s="16">
        <v>999</v>
      </c>
      <c r="N60" s="12"/>
      <c r="O60" s="12"/>
      <c r="P60" s="12"/>
      <c r="Q60" s="12"/>
      <c r="R60" s="12"/>
      <c r="S60" s="12"/>
      <c r="T60" s="12"/>
    </row>
    <row r="61" spans="1:20">
      <c r="A61" s="101"/>
      <c r="B61" s="82"/>
      <c r="C61" s="12" t="s">
        <v>871</v>
      </c>
      <c r="D61" s="12" t="s">
        <v>470</v>
      </c>
      <c r="E61" s="110">
        <v>2</v>
      </c>
      <c r="F61" s="110" t="s">
        <v>100</v>
      </c>
      <c r="G61" s="16" t="s">
        <v>784</v>
      </c>
      <c r="H61" s="16" t="s">
        <v>802</v>
      </c>
      <c r="I61" s="12" t="s">
        <v>104</v>
      </c>
      <c r="J61" s="76" t="s">
        <v>286</v>
      </c>
      <c r="K61" t="s">
        <v>814</v>
      </c>
      <c r="L61" s="16" t="s">
        <v>804</v>
      </c>
      <c r="M61" s="16">
        <v>999</v>
      </c>
      <c r="N61" s="12"/>
      <c r="O61" s="12"/>
      <c r="P61" s="12"/>
      <c r="Q61" s="12"/>
      <c r="R61" s="12"/>
      <c r="S61" s="12"/>
      <c r="T61" s="12"/>
    </row>
    <row r="62" spans="1:20">
      <c r="A62" s="101"/>
      <c r="B62" s="82"/>
      <c r="C62" s="12" t="s">
        <v>872</v>
      </c>
      <c r="D62" s="12" t="s">
        <v>478</v>
      </c>
      <c r="E62" s="110">
        <v>1</v>
      </c>
      <c r="F62" s="110"/>
      <c r="G62" s="16" t="s">
        <v>784</v>
      </c>
      <c r="H62" s="16" t="s">
        <v>785</v>
      </c>
      <c r="I62" s="12" t="s">
        <v>786</v>
      </c>
      <c r="J62" s="76">
        <v>99354624</v>
      </c>
      <c r="K62" t="s">
        <v>862</v>
      </c>
      <c r="L62" s="12" t="s">
        <v>278</v>
      </c>
      <c r="M62" s="16">
        <v>0</v>
      </c>
      <c r="N62" s="12"/>
      <c r="O62" s="12"/>
      <c r="P62" s="12"/>
      <c r="Q62" s="12"/>
      <c r="R62" s="12"/>
      <c r="S62" s="12"/>
      <c r="T62" s="12"/>
    </row>
    <row r="63" spans="1:20">
      <c r="A63" s="101"/>
      <c r="B63" s="82"/>
      <c r="C63" s="12" t="s">
        <v>873</v>
      </c>
      <c r="D63" s="12" t="s">
        <v>478</v>
      </c>
      <c r="E63" s="110">
        <v>1</v>
      </c>
      <c r="F63" s="110"/>
      <c r="G63" s="16" t="s">
        <v>784</v>
      </c>
      <c r="H63" s="16" t="s">
        <v>789</v>
      </c>
      <c r="I63" s="12" t="s">
        <v>790</v>
      </c>
      <c r="J63" s="76" t="s">
        <v>286</v>
      </c>
      <c r="K63" t="s">
        <v>829</v>
      </c>
      <c r="L63" s="16" t="s">
        <v>792</v>
      </c>
      <c r="M63" s="16">
        <v>42</v>
      </c>
      <c r="N63" s="12"/>
      <c r="O63" s="12"/>
      <c r="P63" s="12"/>
      <c r="Q63" s="12"/>
      <c r="R63" s="12"/>
      <c r="S63" s="12"/>
      <c r="T63" s="12"/>
    </row>
    <row r="64" spans="1:20">
      <c r="A64" s="101"/>
      <c r="B64" s="82"/>
      <c r="C64" s="12" t="s">
        <v>874</v>
      </c>
      <c r="D64" s="12" t="s">
        <v>478</v>
      </c>
      <c r="E64" s="110">
        <v>1</v>
      </c>
      <c r="F64" s="110"/>
      <c r="G64" s="16" t="s">
        <v>784</v>
      </c>
      <c r="H64" s="16" t="s">
        <v>794</v>
      </c>
      <c r="I64" s="12" t="s">
        <v>795</v>
      </c>
      <c r="J64" s="76">
        <v>99508092</v>
      </c>
      <c r="K64" t="s">
        <v>820</v>
      </c>
      <c r="L64" s="12" t="s">
        <v>278</v>
      </c>
      <c r="M64" s="16">
        <v>0</v>
      </c>
      <c r="N64" s="12"/>
      <c r="O64" s="12"/>
      <c r="P64" s="12"/>
      <c r="Q64" s="12"/>
      <c r="R64" s="12"/>
      <c r="S64" s="12"/>
      <c r="T64" s="12"/>
    </row>
    <row r="65" spans="1:20">
      <c r="A65" s="101"/>
      <c r="B65" s="82"/>
      <c r="C65" s="12" t="s">
        <v>875</v>
      </c>
      <c r="D65" s="12" t="s">
        <v>478</v>
      </c>
      <c r="E65" s="110">
        <v>1</v>
      </c>
      <c r="F65" s="110"/>
      <c r="G65" s="16" t="s">
        <v>784</v>
      </c>
      <c r="H65" s="16" t="s">
        <v>798</v>
      </c>
      <c r="I65" s="12" t="s">
        <v>799</v>
      </c>
      <c r="J65" s="76">
        <v>99508091</v>
      </c>
      <c r="K65" t="s">
        <v>823</v>
      </c>
      <c r="L65" s="12" t="s">
        <v>278</v>
      </c>
      <c r="M65" s="16">
        <v>0</v>
      </c>
      <c r="N65" s="12"/>
      <c r="O65" s="12"/>
      <c r="P65" s="12"/>
      <c r="Q65" s="12"/>
      <c r="R65" s="12"/>
      <c r="S65" s="12"/>
      <c r="T65" s="12"/>
    </row>
    <row r="66" spans="1:20">
      <c r="A66" s="101"/>
      <c r="B66" s="82"/>
      <c r="C66" s="12" t="s">
        <v>876</v>
      </c>
      <c r="D66" s="12" t="s">
        <v>478</v>
      </c>
      <c r="E66" s="110">
        <v>1</v>
      </c>
      <c r="F66" s="110"/>
      <c r="G66" s="16" t="s">
        <v>784</v>
      </c>
      <c r="H66" s="16" t="s">
        <v>802</v>
      </c>
      <c r="I66" s="12" t="s">
        <v>104</v>
      </c>
      <c r="J66" s="76" t="s">
        <v>286</v>
      </c>
      <c r="K66" t="s">
        <v>814</v>
      </c>
      <c r="L66" s="16" t="s">
        <v>804</v>
      </c>
      <c r="M66" s="16">
        <v>999</v>
      </c>
      <c r="N66" s="12"/>
      <c r="O66" s="12"/>
      <c r="P66" s="12"/>
      <c r="Q66" s="12"/>
      <c r="R66" s="12"/>
      <c r="S66" s="12"/>
      <c r="T66" s="12"/>
    </row>
    <row r="67" spans="1:20">
      <c r="A67" s="101"/>
      <c r="B67" s="82"/>
      <c r="C67" s="12" t="s">
        <v>877</v>
      </c>
      <c r="D67" s="12" t="s">
        <v>822</v>
      </c>
      <c r="E67" s="110">
        <v>3</v>
      </c>
      <c r="F67" s="110"/>
      <c r="G67" s="16" t="s">
        <v>784</v>
      </c>
      <c r="H67" s="16" t="s">
        <v>878</v>
      </c>
      <c r="I67" s="138" t="s">
        <v>879</v>
      </c>
      <c r="J67" s="76">
        <v>91866224</v>
      </c>
      <c r="K67" s="12" t="s">
        <v>820</v>
      </c>
      <c r="L67" s="16" t="s">
        <v>792</v>
      </c>
      <c r="M67" s="16"/>
      <c r="N67" s="12"/>
      <c r="O67" s="12"/>
      <c r="P67" s="12"/>
      <c r="Q67" s="12"/>
      <c r="R67" s="12"/>
      <c r="S67" s="12"/>
      <c r="T67" s="12"/>
    </row>
    <row r="68" spans="1:20">
      <c r="A68" s="101"/>
      <c r="B68" s="82"/>
      <c r="C68" s="12" t="s">
        <v>880</v>
      </c>
      <c r="D68" s="12" t="s">
        <v>881</v>
      </c>
      <c r="E68" s="110">
        <v>3</v>
      </c>
      <c r="F68" s="110"/>
      <c r="G68" s="16" t="s">
        <v>784</v>
      </c>
      <c r="H68" s="16" t="s">
        <v>785</v>
      </c>
      <c r="I68" s="12" t="s">
        <v>786</v>
      </c>
      <c r="J68" s="76">
        <v>91847638</v>
      </c>
      <c r="K68" s="12" t="s">
        <v>862</v>
      </c>
      <c r="L68" s="12" t="s">
        <v>278</v>
      </c>
      <c r="M68" s="16">
        <v>0</v>
      </c>
      <c r="N68" s="12"/>
      <c r="O68" s="12"/>
      <c r="P68" s="12"/>
      <c r="Q68" s="12"/>
      <c r="R68" s="12"/>
      <c r="S68" s="12"/>
      <c r="T68" s="12"/>
    </row>
    <row r="69" spans="1:20">
      <c r="A69" s="101"/>
      <c r="B69" s="82"/>
      <c r="C69" s="12" t="s">
        <v>882</v>
      </c>
      <c r="D69" s="12" t="s">
        <v>883</v>
      </c>
      <c r="E69" s="110"/>
      <c r="F69" s="110"/>
      <c r="G69" s="16" t="s">
        <v>784</v>
      </c>
      <c r="H69" s="16" t="s">
        <v>794</v>
      </c>
      <c r="I69" s="12" t="s">
        <v>795</v>
      </c>
      <c r="J69" s="76">
        <v>99189093</v>
      </c>
      <c r="K69" s="12" t="s">
        <v>820</v>
      </c>
      <c r="L69" s="12" t="s">
        <v>792</v>
      </c>
      <c r="M69" s="16"/>
      <c r="N69" s="12"/>
      <c r="O69" s="12"/>
      <c r="P69" s="12"/>
      <c r="Q69" s="12"/>
      <c r="R69" s="12"/>
      <c r="S69" s="12"/>
      <c r="T69" s="12"/>
    </row>
    <row r="70" spans="1:20">
      <c r="A70" s="101"/>
      <c r="B70" s="82"/>
      <c r="C70" s="12" t="s">
        <v>884</v>
      </c>
      <c r="D70" s="12" t="s">
        <v>335</v>
      </c>
      <c r="E70" s="110"/>
      <c r="F70" s="110"/>
      <c r="G70" s="16" t="s">
        <v>784</v>
      </c>
      <c r="H70" s="16" t="s">
        <v>798</v>
      </c>
      <c r="I70" s="12" t="s">
        <v>799</v>
      </c>
      <c r="J70" s="76">
        <v>91867407</v>
      </c>
      <c r="K70" s="12" t="s">
        <v>812</v>
      </c>
      <c r="L70" s="16" t="s">
        <v>792</v>
      </c>
      <c r="M70" s="16"/>
      <c r="N70" s="12"/>
      <c r="O70" s="12"/>
      <c r="P70" s="12"/>
      <c r="Q70" s="12"/>
      <c r="R70" s="12"/>
      <c r="S70" s="12"/>
      <c r="T70" s="12"/>
    </row>
    <row r="71" spans="1:20">
      <c r="A71" s="102" t="s">
        <v>149</v>
      </c>
      <c r="B71" s="82"/>
      <c r="C71" s="12"/>
      <c r="D71" s="16"/>
      <c r="E71" s="110"/>
      <c r="F71" s="110"/>
      <c r="G71" s="16"/>
      <c r="H71" s="16"/>
      <c r="I71" s="12"/>
      <c r="J71" s="76"/>
      <c r="K71"/>
      <c r="L71" s="16"/>
      <c r="M71" s="16"/>
      <c r="N71" s="12"/>
      <c r="O71" s="12"/>
      <c r="P71" s="12"/>
      <c r="Q71" s="12"/>
      <c r="R71" s="12"/>
      <c r="S71" s="12"/>
      <c r="T71" s="12"/>
    </row>
    <row r="72" spans="1:20">
      <c r="A72" s="101"/>
      <c r="B72" s="82"/>
      <c r="C72" s="12"/>
      <c r="D72" s="16"/>
      <c r="E72" s="110"/>
      <c r="F72" s="110"/>
      <c r="G72" s="16"/>
      <c r="H72" s="16"/>
      <c r="I72" s="12"/>
      <c r="J72" s="76"/>
      <c r="K72"/>
      <c r="L72" s="16"/>
      <c r="M72" s="16"/>
      <c r="N72" s="12"/>
      <c r="O72" s="12"/>
      <c r="P72" s="12"/>
      <c r="Q72" s="12"/>
      <c r="R72" s="12"/>
      <c r="S72" s="12"/>
      <c r="T72" s="12"/>
    </row>
    <row r="73" spans="1:20">
      <c r="A73" s="101"/>
      <c r="B73" s="82"/>
      <c r="C73" s="12"/>
      <c r="D73" s="16"/>
      <c r="E73" s="110"/>
      <c r="F73" s="110"/>
      <c r="G73" s="16"/>
      <c r="H73" s="16"/>
      <c r="I73" s="12"/>
      <c r="J73" s="76"/>
      <c r="K73"/>
      <c r="L73" s="16"/>
      <c r="M73" s="16"/>
      <c r="N73" s="12"/>
      <c r="O73" s="12"/>
      <c r="P73" s="12"/>
      <c r="Q73" s="12"/>
      <c r="R73" s="12"/>
      <c r="S73" s="12"/>
      <c r="T73" s="12"/>
    </row>
    <row r="74" spans="1:20">
      <c r="A74" s="101"/>
      <c r="B74" s="82"/>
      <c r="C74" s="12"/>
      <c r="D74" s="12"/>
      <c r="E74" s="110"/>
      <c r="F74" s="110"/>
      <c r="G74" s="16"/>
      <c r="H74" s="16"/>
      <c r="I74" s="12"/>
      <c r="J74" s="76"/>
      <c r="K74"/>
      <c r="L74" s="16"/>
      <c r="M74" s="16"/>
      <c r="N74" s="12"/>
      <c r="O74" s="12"/>
      <c r="P74" s="12"/>
      <c r="Q74" s="12"/>
      <c r="R74" s="12"/>
      <c r="S74" s="12"/>
      <c r="T74" s="12"/>
    </row>
    <row r="75" spans="1:20">
      <c r="A75" s="101"/>
      <c r="B75" s="82"/>
      <c r="C75" s="12"/>
      <c r="D75" s="12"/>
      <c r="E75" s="110"/>
      <c r="F75" s="110"/>
      <c r="G75" s="16"/>
      <c r="H75" s="16"/>
      <c r="I75" s="12"/>
      <c r="J75" s="76"/>
      <c r="K75"/>
      <c r="L75" s="16"/>
      <c r="M75" s="16"/>
      <c r="N75" s="12"/>
      <c r="O75" s="12"/>
      <c r="P75" s="12"/>
      <c r="Q75" s="12"/>
      <c r="R75" s="12"/>
      <c r="S75" s="12"/>
      <c r="T75" s="12"/>
    </row>
    <row r="76" spans="1:20">
      <c r="A76" s="101"/>
      <c r="B76" s="82"/>
      <c r="C76" s="12"/>
      <c r="D76" s="12"/>
      <c r="E76" s="110"/>
      <c r="F76" s="110"/>
      <c r="G76" s="16"/>
      <c r="H76" s="16"/>
      <c r="I76" s="12"/>
      <c r="J76" s="76"/>
      <c r="K76"/>
      <c r="L76" s="16"/>
      <c r="M76" s="16"/>
      <c r="N76" s="12"/>
      <c r="O76" s="12"/>
      <c r="P76" s="12"/>
      <c r="Q76" s="12"/>
      <c r="R76" s="12"/>
      <c r="S76" s="12"/>
      <c r="T76" s="12"/>
    </row>
    <row r="77" spans="1:20">
      <c r="A77" s="101"/>
      <c r="B77" s="82"/>
      <c r="C77" s="12"/>
      <c r="D77" s="12"/>
      <c r="E77" s="110"/>
      <c r="F77" s="110"/>
      <c r="G77" s="16"/>
      <c r="H77" s="16"/>
      <c r="I77" s="12"/>
      <c r="J77" s="76"/>
      <c r="K77"/>
      <c r="L77" s="16"/>
      <c r="M77" s="16"/>
      <c r="N77" s="12"/>
      <c r="O77" s="12"/>
      <c r="P77" s="12"/>
      <c r="Q77" s="12"/>
      <c r="R77" s="12"/>
      <c r="S77" s="12"/>
      <c r="T77" s="12"/>
    </row>
    <row r="78" spans="1:20">
      <c r="A78" s="101"/>
      <c r="B78" s="82"/>
      <c r="C78" s="12"/>
      <c r="D78" s="12"/>
      <c r="E78" s="110"/>
      <c r="F78" s="110"/>
      <c r="G78" s="16"/>
      <c r="H78" s="16"/>
      <c r="I78" s="12"/>
      <c r="J78" s="76"/>
      <c r="K78"/>
      <c r="L78" s="16"/>
      <c r="M78" s="16"/>
      <c r="N78" s="12"/>
      <c r="O78" s="12"/>
      <c r="P78" s="12"/>
      <c r="Q78" s="12"/>
      <c r="R78" s="12"/>
      <c r="S78" s="12"/>
      <c r="T78" s="12"/>
    </row>
    <row r="79" spans="1:20">
      <c r="A79" s="101"/>
      <c r="B79" s="82"/>
      <c r="C79" s="12"/>
      <c r="D79" s="12"/>
      <c r="E79" s="110"/>
      <c r="F79" s="110"/>
      <c r="G79" s="16"/>
      <c r="H79" s="16"/>
      <c r="I79" s="12"/>
      <c r="J79" s="76"/>
      <c r="K79"/>
      <c r="L79" s="16"/>
      <c r="M79" s="16"/>
      <c r="N79" s="12"/>
      <c r="O79" s="12"/>
      <c r="P79" s="12"/>
      <c r="Q79" s="12"/>
      <c r="R79" s="12"/>
      <c r="S79" s="12"/>
      <c r="T79" s="12"/>
    </row>
    <row r="80" spans="1:20">
      <c r="A80" s="101"/>
      <c r="B80" s="82"/>
      <c r="C80" s="12"/>
      <c r="D80" s="12"/>
      <c r="E80" s="110"/>
      <c r="F80" s="110"/>
      <c r="G80" s="16"/>
      <c r="H80" s="16"/>
      <c r="I80" s="12"/>
      <c r="J80" s="76"/>
      <c r="K80"/>
      <c r="L80" s="16"/>
      <c r="M80" s="16"/>
      <c r="N80" s="12"/>
      <c r="O80" s="12"/>
      <c r="P80" s="12"/>
      <c r="Q80" s="12"/>
      <c r="R80" s="12"/>
      <c r="S80" s="12"/>
      <c r="T80" s="12"/>
    </row>
    <row r="81" spans="1:20">
      <c r="A81" s="101"/>
      <c r="B81" s="82"/>
      <c r="C81" s="12"/>
      <c r="D81" s="12"/>
      <c r="E81" s="110"/>
      <c r="F81" s="110"/>
      <c r="G81" s="16"/>
      <c r="H81" s="16"/>
      <c r="I81" s="12"/>
      <c r="J81" s="2"/>
      <c r="K81"/>
      <c r="L81" s="16"/>
      <c r="M81" s="16"/>
      <c r="N81" s="12"/>
      <c r="O81" s="12"/>
      <c r="P81" s="12"/>
      <c r="Q81" s="12"/>
      <c r="R81" s="12"/>
      <c r="S81" s="12"/>
      <c r="T81" s="12"/>
    </row>
    <row r="82" spans="1:20">
      <c r="A82" s="101"/>
      <c r="B82" s="82"/>
      <c r="C82" s="12"/>
      <c r="D82" s="12"/>
      <c r="E82" s="110"/>
      <c r="F82" s="110"/>
      <c r="G82" s="16"/>
      <c r="H82" s="16"/>
      <c r="I82" s="12"/>
      <c r="J82" s="2"/>
      <c r="K82"/>
      <c r="L82" s="16"/>
      <c r="M82" s="16"/>
      <c r="N82" s="12"/>
      <c r="O82" s="12"/>
      <c r="P82" s="12"/>
      <c r="Q82" s="12"/>
      <c r="R82" s="12"/>
      <c r="S82" s="12"/>
      <c r="T82" s="12"/>
    </row>
    <row r="83" spans="1:20">
      <c r="A83" s="101"/>
      <c r="B83" s="82"/>
      <c r="C83" s="12"/>
      <c r="D83" s="12"/>
      <c r="E83" s="110"/>
      <c r="F83" s="110"/>
      <c r="G83" s="16"/>
      <c r="H83" s="16"/>
      <c r="I83" s="12"/>
      <c r="J83" s="2"/>
      <c r="K83"/>
      <c r="L83" s="16"/>
      <c r="M83" s="16"/>
      <c r="N83" s="12"/>
      <c r="O83" s="12"/>
      <c r="P83" s="12"/>
      <c r="Q83" s="12"/>
      <c r="R83" s="12"/>
      <c r="S83" s="12"/>
      <c r="T83" s="12"/>
    </row>
    <row r="84" spans="1:20">
      <c r="A84" s="101"/>
      <c r="B84" s="82"/>
      <c r="C84" s="12"/>
      <c r="D84" s="16"/>
      <c r="E84" s="110"/>
      <c r="F84" s="110"/>
      <c r="G84" s="16"/>
      <c r="H84" s="16"/>
      <c r="I84" s="12"/>
      <c r="J84" s="76"/>
      <c r="K84"/>
      <c r="L84" s="16"/>
      <c r="M84" s="16"/>
      <c r="N84" s="12"/>
      <c r="O84" s="12"/>
      <c r="P84" s="12"/>
      <c r="Q84" s="12"/>
      <c r="R84" s="12"/>
      <c r="S84" s="12"/>
      <c r="T84" s="12"/>
    </row>
    <row r="85" spans="1:20">
      <c r="A85" s="101"/>
      <c r="B85" s="82"/>
      <c r="C85" s="12"/>
      <c r="D85" s="16"/>
      <c r="E85" s="110"/>
      <c r="F85" s="110"/>
      <c r="G85" s="16"/>
      <c r="H85" s="16"/>
      <c r="I85" s="12"/>
      <c r="J85" s="76"/>
      <c r="K85"/>
      <c r="L85" s="16"/>
      <c r="M85" s="16"/>
      <c r="N85" s="12"/>
      <c r="O85" s="12"/>
      <c r="P85" s="12"/>
      <c r="Q85" s="12"/>
      <c r="R85" s="12"/>
      <c r="S85" s="12"/>
      <c r="T85" s="12"/>
    </row>
    <row r="86" spans="1:20">
      <c r="A86" s="101"/>
      <c r="B86" s="82"/>
      <c r="C86" s="12"/>
      <c r="D86" s="16"/>
      <c r="E86" s="110"/>
      <c r="F86" s="110"/>
      <c r="G86" s="16"/>
      <c r="H86" s="16"/>
      <c r="I86" s="12"/>
      <c r="J86" s="76"/>
      <c r="K86"/>
      <c r="L86" s="16"/>
      <c r="M86" s="16"/>
      <c r="N86" s="12"/>
      <c r="O86" s="12"/>
      <c r="P86" s="12"/>
      <c r="Q86" s="12"/>
      <c r="R86" s="12"/>
      <c r="S86" s="12"/>
      <c r="T86" s="12"/>
    </row>
    <row r="87" spans="1:20">
      <c r="A87" s="101"/>
      <c r="B87" s="82"/>
      <c r="C87" s="12"/>
      <c r="D87" s="16"/>
      <c r="E87" s="110"/>
      <c r="F87" s="110"/>
      <c r="G87" s="16"/>
      <c r="H87" s="16"/>
      <c r="I87" s="12"/>
      <c r="J87" s="76"/>
      <c r="K87"/>
      <c r="L87" s="16"/>
      <c r="M87" s="16"/>
      <c r="N87" s="12"/>
      <c r="O87" s="12"/>
      <c r="P87" s="12"/>
      <c r="Q87" s="12"/>
      <c r="R87" s="12"/>
      <c r="S87" s="12"/>
      <c r="T87" s="12"/>
    </row>
    <row r="88" spans="1:20">
      <c r="A88" s="101"/>
      <c r="B88" s="82"/>
      <c r="C88" s="12"/>
      <c r="D88" s="12"/>
      <c r="E88" s="110"/>
      <c r="F88" s="110"/>
      <c r="G88" s="16"/>
      <c r="H88" s="16"/>
      <c r="I88" s="12"/>
      <c r="J88" s="76"/>
      <c r="K88"/>
      <c r="L88" s="16"/>
      <c r="M88" s="16"/>
      <c r="N88" s="12"/>
      <c r="O88" s="12"/>
      <c r="P88" s="12"/>
      <c r="Q88" s="12"/>
      <c r="R88" s="12"/>
      <c r="S88" s="12"/>
      <c r="T88" s="12"/>
    </row>
    <row r="89" spans="1:20">
      <c r="A89" s="101"/>
      <c r="B89" s="82"/>
      <c r="C89" s="12"/>
      <c r="D89" s="12"/>
      <c r="E89" s="110"/>
      <c r="F89" s="110"/>
      <c r="G89" s="16"/>
      <c r="H89" s="16"/>
      <c r="I89" s="12"/>
      <c r="J89" s="76"/>
      <c r="K89"/>
      <c r="L89" s="16"/>
      <c r="M89" s="16"/>
      <c r="N89" s="12"/>
      <c r="O89" s="12"/>
      <c r="P89" s="12"/>
      <c r="Q89" s="12"/>
      <c r="R89" s="12"/>
      <c r="S89" s="12"/>
      <c r="T89" s="12"/>
    </row>
    <row r="90" spans="1:20">
      <c r="A90" s="101"/>
      <c r="B90" s="82"/>
      <c r="C90" s="12"/>
      <c r="D90" s="12"/>
      <c r="E90" s="110"/>
      <c r="F90" s="110"/>
      <c r="G90" s="16"/>
      <c r="H90" s="16"/>
      <c r="I90" s="12"/>
      <c r="J90" s="76"/>
      <c r="K90"/>
      <c r="L90" s="16"/>
      <c r="M90" s="16"/>
      <c r="N90" s="12"/>
      <c r="O90" s="12"/>
      <c r="P90" s="12"/>
      <c r="Q90" s="12"/>
      <c r="R90" s="12"/>
      <c r="S90" s="12"/>
      <c r="T90" s="12"/>
    </row>
    <row r="91" spans="1:20">
      <c r="A91" s="101"/>
      <c r="B91" s="82"/>
      <c r="C91" s="12"/>
      <c r="D91" s="12"/>
      <c r="E91" s="110"/>
      <c r="F91" s="110"/>
      <c r="G91" s="16"/>
      <c r="H91" s="16"/>
      <c r="I91" s="12"/>
      <c r="J91" s="76"/>
      <c r="K91"/>
      <c r="L91" s="16"/>
      <c r="M91" s="16"/>
      <c r="N91" s="12"/>
      <c r="O91" s="12"/>
      <c r="P91" s="12"/>
      <c r="Q91" s="12"/>
      <c r="R91" s="12"/>
      <c r="S91" s="12"/>
      <c r="T91" s="12"/>
    </row>
    <row r="92" spans="1:20">
      <c r="A92" s="101"/>
      <c r="B92" s="82"/>
      <c r="C92" s="12"/>
      <c r="D92" s="12"/>
      <c r="E92" s="110"/>
      <c r="F92" s="110"/>
      <c r="G92" s="16"/>
      <c r="H92" s="16"/>
      <c r="I92" s="12"/>
      <c r="J92" s="76"/>
      <c r="K92"/>
      <c r="L92" s="16"/>
      <c r="M92" s="16"/>
      <c r="N92" s="12"/>
      <c r="O92" s="12"/>
      <c r="P92" s="12"/>
      <c r="Q92" s="12"/>
      <c r="R92" s="12"/>
      <c r="S92" s="12"/>
      <c r="T92" s="12"/>
    </row>
    <row r="93" spans="1:20">
      <c r="A93" s="101"/>
      <c r="B93" s="82"/>
      <c r="C93" s="12"/>
      <c r="D93" s="12"/>
      <c r="E93" s="110"/>
      <c r="F93" s="110"/>
      <c r="G93" s="16"/>
      <c r="H93" s="16"/>
      <c r="I93" s="12"/>
      <c r="J93" s="76"/>
      <c r="K93"/>
      <c r="L93" s="16"/>
      <c r="M93" s="16"/>
      <c r="N93" s="12"/>
      <c r="O93" s="12"/>
      <c r="P93" s="12"/>
      <c r="Q93" s="12"/>
      <c r="R93" s="12"/>
      <c r="S93" s="12"/>
      <c r="T93" s="12"/>
    </row>
    <row r="94" spans="1:20">
      <c r="A94" s="101"/>
      <c r="B94" s="82"/>
      <c r="C94" s="12"/>
      <c r="D94" s="12"/>
      <c r="E94" s="110"/>
      <c r="F94" s="110"/>
      <c r="G94" s="16"/>
      <c r="H94" s="16"/>
      <c r="I94" s="12"/>
      <c r="J94" s="76"/>
      <c r="K94"/>
      <c r="L94" s="16"/>
      <c r="M94" s="16"/>
      <c r="N94" s="12"/>
      <c r="O94" s="12"/>
      <c r="P94" s="12"/>
      <c r="Q94" s="12"/>
      <c r="R94" s="12"/>
      <c r="S94" s="12"/>
      <c r="T94" s="12"/>
    </row>
    <row r="95" spans="1:20">
      <c r="A95" s="101"/>
      <c r="B95" s="82"/>
      <c r="C95" s="12"/>
      <c r="D95" s="12"/>
      <c r="E95" s="110"/>
      <c r="F95" s="110"/>
      <c r="G95" s="16"/>
      <c r="H95" s="16"/>
      <c r="I95" s="12"/>
      <c r="J95" s="2"/>
      <c r="K95"/>
      <c r="L95" s="16"/>
      <c r="M95" s="16"/>
      <c r="N95" s="12"/>
      <c r="O95" s="12"/>
      <c r="P95" s="12"/>
      <c r="Q95" s="12"/>
      <c r="R95" s="12"/>
      <c r="S95" s="12"/>
      <c r="T95" s="12"/>
    </row>
    <row r="96" spans="1:20">
      <c r="A96" s="101"/>
      <c r="B96" s="82"/>
      <c r="C96" s="12"/>
      <c r="D96" s="12"/>
      <c r="E96" s="110"/>
      <c r="F96" s="110"/>
      <c r="G96" s="16"/>
      <c r="H96" s="16"/>
      <c r="I96" s="12"/>
      <c r="J96" s="2"/>
      <c r="K96"/>
      <c r="L96" s="16"/>
      <c r="M96" s="16"/>
      <c r="N96" s="12"/>
      <c r="O96" s="12"/>
      <c r="P96" s="12"/>
      <c r="Q96" s="12"/>
      <c r="R96" s="12"/>
      <c r="S96" s="12"/>
      <c r="T96" s="12"/>
    </row>
    <row r="97" spans="1:20">
      <c r="A97" s="101"/>
      <c r="B97" s="82"/>
      <c r="C97" s="12"/>
      <c r="D97" s="12"/>
      <c r="E97" s="110"/>
      <c r="F97" s="110"/>
      <c r="G97" s="16"/>
      <c r="H97" s="16"/>
      <c r="I97" s="12"/>
      <c r="J97" s="2"/>
      <c r="K97"/>
      <c r="L97" s="16"/>
      <c r="M97" s="16"/>
      <c r="N97" s="12"/>
      <c r="O97" s="12"/>
      <c r="P97" s="12"/>
      <c r="Q97" s="12"/>
      <c r="R97" s="12"/>
      <c r="S97" s="12"/>
      <c r="T97" s="12"/>
    </row>
    <row r="98" spans="1:20">
      <c r="A98" s="101"/>
      <c r="B98" s="82"/>
      <c r="C98" s="12"/>
      <c r="D98" s="16"/>
      <c r="E98" s="110"/>
      <c r="F98" s="110"/>
      <c r="G98" s="16"/>
      <c r="H98" s="16"/>
      <c r="I98" s="12"/>
      <c r="J98" s="76"/>
      <c r="K98"/>
      <c r="L98" s="16"/>
      <c r="M98" s="16"/>
      <c r="N98" s="12"/>
      <c r="O98" s="12"/>
      <c r="P98" s="12"/>
      <c r="Q98" s="12"/>
      <c r="R98" s="12"/>
      <c r="S98" s="12"/>
      <c r="T98" s="12"/>
    </row>
    <row r="99" spans="1:20">
      <c r="A99" s="101"/>
      <c r="B99" s="82"/>
      <c r="C99" s="12"/>
      <c r="D99" s="16"/>
      <c r="E99" s="110"/>
      <c r="F99" s="110"/>
      <c r="G99" s="16"/>
      <c r="H99" s="16"/>
      <c r="I99" s="12"/>
      <c r="J99" s="76"/>
      <c r="K99"/>
      <c r="L99" s="16"/>
      <c r="M99" s="16"/>
      <c r="N99" s="12"/>
      <c r="O99" s="12"/>
      <c r="P99" s="12"/>
      <c r="Q99" s="12"/>
      <c r="R99" s="12"/>
      <c r="S99" s="12"/>
      <c r="T99" s="12"/>
    </row>
    <row r="100" spans="1:20">
      <c r="A100" s="101"/>
      <c r="B100" s="82"/>
      <c r="C100" s="12"/>
      <c r="D100" s="16"/>
      <c r="E100" s="110"/>
      <c r="F100" s="110"/>
      <c r="G100" s="16"/>
      <c r="H100" s="16"/>
      <c r="I100" s="12"/>
      <c r="J100" s="76"/>
      <c r="K100"/>
      <c r="L100" s="16"/>
      <c r="M100" s="16"/>
      <c r="N100" s="12"/>
      <c r="O100" s="12"/>
      <c r="P100" s="12"/>
      <c r="Q100" s="12"/>
      <c r="R100" s="12"/>
      <c r="S100" s="12"/>
      <c r="T100" s="12"/>
    </row>
    <row r="101" spans="1:20">
      <c r="A101" s="101"/>
      <c r="B101" s="82"/>
      <c r="C101" s="12"/>
      <c r="D101" s="16"/>
      <c r="E101" s="110"/>
      <c r="F101" s="110"/>
      <c r="G101" s="16"/>
      <c r="H101" s="16"/>
      <c r="I101" s="12"/>
      <c r="J101" s="76"/>
      <c r="K101"/>
      <c r="L101" s="16"/>
      <c r="M101" s="16"/>
      <c r="N101" s="12"/>
      <c r="O101" s="12"/>
      <c r="P101" s="12"/>
      <c r="Q101" s="12"/>
      <c r="R101" s="12"/>
      <c r="S101" s="12"/>
      <c r="T101" s="12"/>
    </row>
    <row r="102" spans="1:20">
      <c r="A102" s="101"/>
      <c r="B102" s="82"/>
      <c r="C102" s="12"/>
      <c r="D102" s="12"/>
      <c r="E102" s="110"/>
      <c r="F102" s="110"/>
      <c r="G102" s="16"/>
      <c r="H102" s="16"/>
      <c r="I102" s="12"/>
      <c r="J102" s="76"/>
      <c r="K102"/>
      <c r="L102" s="16"/>
      <c r="M102" s="16"/>
      <c r="N102" s="12"/>
      <c r="O102" s="12"/>
      <c r="P102" s="12"/>
      <c r="Q102" s="12"/>
      <c r="R102" s="12"/>
      <c r="S102" s="12"/>
      <c r="T102" s="12"/>
    </row>
    <row r="103" spans="1:20">
      <c r="A103" s="101"/>
      <c r="B103" s="82"/>
      <c r="C103" s="12"/>
      <c r="D103" s="12"/>
      <c r="E103" s="110"/>
      <c r="F103" s="110"/>
      <c r="G103" s="16"/>
      <c r="H103" s="16"/>
      <c r="I103" s="12"/>
      <c r="J103" s="76"/>
      <c r="K103"/>
      <c r="L103" s="16"/>
      <c r="M103" s="16"/>
      <c r="N103" s="12"/>
      <c r="O103" s="12"/>
      <c r="P103" s="12"/>
      <c r="Q103" s="12"/>
      <c r="R103" s="12"/>
      <c r="S103" s="12"/>
      <c r="T103" s="12"/>
    </row>
    <row r="104" spans="1:20">
      <c r="A104" s="101"/>
      <c r="B104" s="82"/>
      <c r="C104" s="12"/>
      <c r="D104" s="12"/>
      <c r="E104" s="110"/>
      <c r="F104" s="110"/>
      <c r="G104" s="16"/>
      <c r="H104" s="16"/>
      <c r="I104" s="12"/>
      <c r="J104" s="76"/>
      <c r="K104"/>
      <c r="L104" s="16"/>
      <c r="M104" s="16"/>
      <c r="N104" s="12"/>
      <c r="O104" s="12"/>
      <c r="P104" s="12"/>
      <c r="Q104" s="12"/>
      <c r="R104" s="12"/>
      <c r="S104" s="12"/>
      <c r="T104" s="12"/>
    </row>
    <row r="105" spans="1:20">
      <c r="A105" s="101"/>
      <c r="B105" s="82"/>
      <c r="C105" s="12"/>
      <c r="D105" s="12"/>
      <c r="E105" s="110"/>
      <c r="F105" s="110"/>
      <c r="G105" s="16"/>
      <c r="H105" s="16"/>
      <c r="I105" s="12"/>
      <c r="J105" s="76"/>
      <c r="K105"/>
      <c r="L105" s="16"/>
      <c r="M105" s="16"/>
      <c r="N105" s="12"/>
      <c r="O105" s="12"/>
      <c r="P105" s="12"/>
      <c r="Q105" s="12"/>
      <c r="R105" s="12"/>
      <c r="S105" s="12"/>
      <c r="T105" s="12"/>
    </row>
    <row r="106" spans="1:20">
      <c r="A106" s="101"/>
      <c r="B106" s="82"/>
      <c r="C106" s="12"/>
      <c r="D106" s="12"/>
      <c r="E106" s="110"/>
      <c r="F106" s="110"/>
      <c r="G106" s="16"/>
      <c r="H106" s="16"/>
      <c r="I106" s="12"/>
      <c r="J106" s="76"/>
      <c r="K106"/>
      <c r="L106" s="16"/>
      <c r="M106" s="16"/>
      <c r="N106" s="12"/>
      <c r="O106" s="12"/>
      <c r="P106" s="12"/>
      <c r="Q106" s="12"/>
      <c r="R106" s="12"/>
      <c r="S106" s="12"/>
      <c r="T106" s="12"/>
    </row>
    <row r="107" spans="1:20">
      <c r="A107" s="101"/>
      <c r="B107" s="82"/>
      <c r="C107" s="12"/>
      <c r="D107" s="12"/>
      <c r="E107" s="110"/>
      <c r="F107" s="110"/>
      <c r="G107" s="16"/>
      <c r="H107" s="16"/>
      <c r="I107" s="12"/>
      <c r="J107" s="76"/>
      <c r="K107"/>
      <c r="L107" s="16"/>
      <c r="M107" s="16"/>
      <c r="N107" s="12"/>
      <c r="O107" s="12"/>
      <c r="P107" s="12"/>
      <c r="Q107" s="12"/>
      <c r="R107" s="12"/>
      <c r="S107" s="12"/>
      <c r="T107" s="12"/>
    </row>
    <row r="108" spans="1:20">
      <c r="A108" s="101"/>
      <c r="B108" s="82"/>
      <c r="C108" s="12"/>
      <c r="D108" s="12"/>
      <c r="E108" s="110"/>
      <c r="F108" s="110"/>
      <c r="G108" s="16"/>
      <c r="H108" s="16"/>
      <c r="I108" s="12"/>
      <c r="J108" s="76"/>
      <c r="K108"/>
      <c r="L108" s="16"/>
      <c r="M108" s="16"/>
      <c r="N108" s="12"/>
      <c r="O108" s="12"/>
      <c r="P108" s="12"/>
      <c r="Q108" s="12"/>
      <c r="R108" s="12"/>
      <c r="S108" s="12"/>
      <c r="T108" s="12"/>
    </row>
    <row r="109" spans="1:20">
      <c r="A109" s="101"/>
      <c r="B109" s="82"/>
      <c r="C109" s="12"/>
      <c r="D109" s="12"/>
      <c r="E109" s="110"/>
      <c r="F109" s="110"/>
      <c r="G109" s="16"/>
      <c r="H109" s="16"/>
      <c r="I109" s="12"/>
      <c r="J109" s="76"/>
      <c r="K109"/>
      <c r="L109" s="16"/>
      <c r="M109" s="16"/>
      <c r="N109" s="12"/>
      <c r="O109" s="12"/>
      <c r="P109" s="12"/>
      <c r="Q109" s="12"/>
      <c r="R109" s="12"/>
      <c r="S109" s="12"/>
      <c r="T109" s="12"/>
    </row>
    <row r="110" spans="1:20">
      <c r="A110" s="101"/>
      <c r="B110" s="82"/>
      <c r="C110" s="12"/>
      <c r="D110" s="12"/>
      <c r="E110" s="110"/>
      <c r="F110" s="110"/>
      <c r="G110" s="16"/>
      <c r="H110" s="16"/>
      <c r="I110" s="12"/>
      <c r="J110" s="76"/>
      <c r="K110"/>
      <c r="L110" s="16"/>
      <c r="M110" s="16"/>
      <c r="N110" s="12"/>
      <c r="O110" s="12"/>
      <c r="P110" s="12"/>
      <c r="Q110" s="12"/>
      <c r="R110" s="12"/>
      <c r="S110" s="12"/>
      <c r="T110" s="12"/>
    </row>
    <row r="111" spans="1:20">
      <c r="A111" s="101"/>
      <c r="B111" s="82"/>
      <c r="C111" s="12"/>
      <c r="D111" s="12"/>
      <c r="E111" s="110"/>
      <c r="F111" s="110"/>
      <c r="G111" s="16"/>
      <c r="H111" s="16"/>
      <c r="I111" s="12"/>
      <c r="J111" s="76"/>
      <c r="K111"/>
      <c r="L111" s="16"/>
      <c r="M111" s="16"/>
      <c r="N111" s="12"/>
      <c r="O111" s="12"/>
      <c r="P111" s="12"/>
      <c r="Q111" s="12"/>
      <c r="R111" s="12"/>
      <c r="S111" s="12"/>
      <c r="T111" s="12"/>
    </row>
    <row r="112" spans="1:20">
      <c r="A112" s="101"/>
      <c r="B112" s="82"/>
      <c r="C112" s="12"/>
      <c r="D112" s="16"/>
      <c r="E112" s="110"/>
      <c r="F112" s="110"/>
      <c r="G112" s="16"/>
      <c r="H112" s="16"/>
      <c r="I112" s="12"/>
      <c r="J112" s="2"/>
      <c r="K112"/>
      <c r="L112" s="16"/>
      <c r="M112" s="16"/>
      <c r="N112" s="12"/>
      <c r="O112" s="12"/>
      <c r="P112" s="12"/>
      <c r="Q112" s="12"/>
      <c r="R112" s="12"/>
      <c r="S112" s="12"/>
      <c r="T112" s="12"/>
    </row>
    <row r="113" spans="1:20">
      <c r="A113" s="101"/>
      <c r="B113" s="82"/>
      <c r="C113" s="12"/>
      <c r="D113" s="16"/>
      <c r="E113" s="110"/>
      <c r="F113" s="110"/>
      <c r="G113" s="16"/>
      <c r="H113" s="16"/>
      <c r="I113" s="12"/>
      <c r="J113" s="76"/>
      <c r="K113"/>
      <c r="L113" s="16"/>
      <c r="M113" s="16"/>
      <c r="N113" s="12"/>
      <c r="O113" s="12"/>
      <c r="P113" s="12"/>
      <c r="Q113" s="12"/>
      <c r="R113" s="12"/>
      <c r="S113" s="12"/>
      <c r="T113" s="12"/>
    </row>
    <row r="114" spans="1:20">
      <c r="A114" s="101"/>
      <c r="B114" s="82"/>
      <c r="C114" s="12"/>
      <c r="D114" s="16"/>
      <c r="E114" s="110"/>
      <c r="F114" s="110"/>
      <c r="G114" s="16"/>
      <c r="H114" s="16"/>
      <c r="I114" s="12"/>
      <c r="J114" s="76"/>
      <c r="K114"/>
      <c r="L114" s="16"/>
      <c r="M114" s="16"/>
      <c r="N114" s="12"/>
      <c r="O114" s="12"/>
      <c r="P114" s="12"/>
      <c r="Q114" s="12"/>
      <c r="R114" s="12"/>
      <c r="S114" s="12"/>
      <c r="T114" s="12"/>
    </row>
    <row r="115" spans="1:20">
      <c r="A115" s="101"/>
      <c r="B115" s="82"/>
      <c r="C115" s="12"/>
      <c r="D115" s="16"/>
      <c r="E115" s="110"/>
      <c r="F115" s="110"/>
      <c r="G115" s="16"/>
      <c r="H115" s="16"/>
      <c r="I115" s="12"/>
      <c r="J115" s="76"/>
      <c r="K115"/>
      <c r="L115" s="16"/>
      <c r="M115" s="16"/>
      <c r="N115" s="12"/>
      <c r="O115" s="12"/>
      <c r="P115" s="12"/>
      <c r="Q115" s="12"/>
      <c r="R115" s="12"/>
      <c r="S115" s="12"/>
      <c r="T115" s="12"/>
    </row>
    <row r="116" spans="1:20">
      <c r="A116" s="101"/>
      <c r="B116" s="82"/>
      <c r="C116" s="12"/>
      <c r="D116" s="16"/>
      <c r="E116" s="110"/>
      <c r="F116" s="110"/>
      <c r="G116" s="16"/>
      <c r="H116" s="16"/>
      <c r="I116" s="12"/>
      <c r="J116" s="76"/>
      <c r="K116"/>
      <c r="L116" s="16"/>
      <c r="M116" s="16"/>
      <c r="N116" s="12"/>
      <c r="O116" s="12"/>
      <c r="P116" s="12"/>
      <c r="Q116" s="12"/>
      <c r="R116" s="12"/>
      <c r="S116" s="12"/>
      <c r="T116" s="12"/>
    </row>
    <row r="117" spans="1:20">
      <c r="A117" s="101"/>
      <c r="B117" s="82"/>
      <c r="C117" s="12"/>
      <c r="D117" s="12"/>
      <c r="E117" s="110"/>
      <c r="F117" s="110"/>
      <c r="G117" s="16"/>
      <c r="H117" s="16"/>
      <c r="I117" s="12"/>
      <c r="J117" s="2"/>
      <c r="K117"/>
      <c r="L117" s="16"/>
      <c r="M117" s="16"/>
      <c r="N117" s="12"/>
      <c r="O117" s="12"/>
      <c r="P117" s="12"/>
      <c r="Q117" s="12"/>
      <c r="R117" s="12"/>
      <c r="S117" s="12"/>
      <c r="T117" s="12"/>
    </row>
    <row r="118" spans="1:20">
      <c r="A118" s="101"/>
      <c r="B118" s="82"/>
      <c r="C118" s="12"/>
      <c r="D118" s="12"/>
      <c r="E118" s="110"/>
      <c r="F118" s="110"/>
      <c r="G118" s="16"/>
      <c r="H118" s="16"/>
      <c r="I118" s="12"/>
      <c r="J118" s="76"/>
      <c r="K118"/>
      <c r="L118" s="16"/>
      <c r="M118" s="16"/>
      <c r="N118" s="12"/>
      <c r="O118" s="12"/>
      <c r="P118" s="12"/>
      <c r="Q118" s="12"/>
      <c r="R118" s="12"/>
      <c r="S118" s="12"/>
      <c r="T118" s="12"/>
    </row>
    <row r="119" spans="1:20">
      <c r="A119" s="101"/>
      <c r="B119" s="82"/>
      <c r="C119" s="12"/>
      <c r="D119" s="12"/>
      <c r="E119" s="110"/>
      <c r="F119" s="110"/>
      <c r="G119" s="16"/>
      <c r="H119" s="16"/>
      <c r="I119" s="12"/>
      <c r="J119" s="76"/>
      <c r="K119"/>
      <c r="L119" s="16"/>
      <c r="M119" s="16"/>
      <c r="N119" s="12"/>
      <c r="O119" s="12"/>
      <c r="P119" s="12"/>
      <c r="Q119" s="12"/>
      <c r="R119" s="12"/>
      <c r="S119" s="12"/>
      <c r="T119" s="12"/>
    </row>
    <row r="120" spans="1:20">
      <c r="A120" s="101"/>
      <c r="B120" s="82"/>
      <c r="C120" s="12"/>
      <c r="D120" s="12"/>
      <c r="E120" s="110"/>
      <c r="F120" s="110"/>
      <c r="G120" s="16"/>
      <c r="H120" s="16"/>
      <c r="I120" s="12"/>
      <c r="J120" s="76"/>
      <c r="K120"/>
      <c r="L120" s="16"/>
      <c r="M120" s="16"/>
      <c r="N120" s="12"/>
      <c r="O120" s="12"/>
      <c r="P120" s="12"/>
      <c r="Q120" s="12"/>
      <c r="R120" s="12"/>
      <c r="S120" s="12"/>
      <c r="T120" s="12"/>
    </row>
    <row r="121" spans="1:20">
      <c r="A121" s="101"/>
      <c r="B121" s="82"/>
      <c r="C121" s="12"/>
      <c r="D121" s="12"/>
      <c r="E121" s="110"/>
      <c r="F121" s="110"/>
      <c r="G121" s="16"/>
      <c r="H121" s="16"/>
      <c r="I121" s="12"/>
      <c r="J121" s="76"/>
      <c r="K121"/>
      <c r="L121" s="16"/>
      <c r="M121" s="16"/>
      <c r="N121" s="12"/>
      <c r="O121" s="12"/>
      <c r="P121" s="12"/>
      <c r="Q121" s="12"/>
      <c r="R121" s="12"/>
      <c r="S121" s="12"/>
      <c r="T121" s="12"/>
    </row>
    <row r="122" spans="1:20">
      <c r="A122" s="101"/>
      <c r="B122" s="82"/>
      <c r="C122" s="12"/>
      <c r="D122" s="12"/>
      <c r="E122" s="110"/>
      <c r="F122" s="110"/>
      <c r="G122" s="16"/>
      <c r="H122" s="16"/>
      <c r="I122" s="12"/>
      <c r="J122" s="2"/>
      <c r="K122"/>
      <c r="L122" s="16"/>
      <c r="M122" s="16"/>
      <c r="N122" s="12"/>
      <c r="O122" s="12"/>
      <c r="P122" s="12"/>
      <c r="Q122" s="12"/>
      <c r="R122" s="12"/>
      <c r="S122" s="12"/>
      <c r="T122" s="12"/>
    </row>
    <row r="123" spans="1:20">
      <c r="A123" s="101"/>
      <c r="B123" s="82"/>
      <c r="C123" s="12"/>
      <c r="D123" s="12"/>
      <c r="E123" s="110"/>
      <c r="F123" s="110"/>
      <c r="G123" s="16"/>
      <c r="H123" s="16"/>
      <c r="I123" s="12"/>
      <c r="J123" s="2"/>
      <c r="K123"/>
      <c r="L123" s="16"/>
      <c r="M123" s="16"/>
      <c r="N123" s="12"/>
      <c r="O123" s="12"/>
      <c r="P123" s="12"/>
      <c r="Q123" s="12"/>
      <c r="R123" s="12"/>
      <c r="S123" s="12"/>
      <c r="T123" s="12"/>
    </row>
    <row r="124" spans="1:20">
      <c r="A124" s="101"/>
      <c r="B124" s="82"/>
      <c r="C124" s="12"/>
      <c r="D124" s="12"/>
      <c r="E124" s="110"/>
      <c r="F124" s="110"/>
      <c r="G124" s="16"/>
      <c r="H124" s="16"/>
      <c r="I124" s="12"/>
      <c r="J124" s="2"/>
      <c r="K124"/>
      <c r="L124" s="16"/>
      <c r="M124" s="16"/>
      <c r="N124" s="12"/>
      <c r="O124" s="12"/>
      <c r="P124" s="12"/>
      <c r="Q124" s="12"/>
      <c r="R124" s="12"/>
      <c r="S124" s="12"/>
      <c r="T124" s="12"/>
    </row>
    <row r="125" spans="1:20">
      <c r="A125" s="101"/>
      <c r="B125" s="82"/>
      <c r="C125" s="12"/>
      <c r="D125" s="12"/>
      <c r="E125" s="110"/>
      <c r="F125" s="110"/>
      <c r="G125" s="16"/>
      <c r="H125" s="16"/>
      <c r="I125" s="12"/>
      <c r="J125" s="2"/>
      <c r="K125"/>
      <c r="L125" s="16"/>
      <c r="M125" s="16"/>
      <c r="N125" s="12"/>
      <c r="O125" s="12"/>
      <c r="P125" s="12"/>
      <c r="Q125" s="12"/>
      <c r="R125" s="12"/>
      <c r="S125" s="12"/>
      <c r="T125" s="12"/>
    </row>
    <row r="126" spans="1:20">
      <c r="A126" s="101"/>
      <c r="B126" s="82"/>
      <c r="C126" s="12"/>
      <c r="D126" s="12"/>
      <c r="E126" s="110"/>
      <c r="F126" s="110"/>
      <c r="G126" s="16"/>
      <c r="H126" s="16"/>
      <c r="I126" s="12"/>
      <c r="J126" s="76"/>
      <c r="K126"/>
      <c r="L126" s="16"/>
      <c r="M126" s="16"/>
      <c r="N126" s="12"/>
      <c r="O126" s="12"/>
      <c r="P126" s="12"/>
      <c r="Q126" s="12"/>
      <c r="R126" s="12"/>
      <c r="S126" s="12"/>
      <c r="T126" s="12"/>
    </row>
    <row r="127" spans="1:20">
      <c r="A127" s="101"/>
      <c r="B127" s="12"/>
      <c r="C127" s="12"/>
      <c r="D127" s="12"/>
      <c r="E127" s="110"/>
      <c r="F127" s="110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</row>
    <row r="128" spans="1:20">
      <c r="A128" s="101"/>
      <c r="B128" s="12"/>
      <c r="C128" s="12"/>
      <c r="D128" s="12"/>
      <c r="E128" s="110"/>
      <c r="F128" s="110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</row>
    <row r="129" spans="1:20">
      <c r="A129" s="101"/>
      <c r="B129" s="12"/>
      <c r="C129" s="12"/>
      <c r="D129" s="12"/>
      <c r="E129" s="110"/>
      <c r="F129" s="110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</row>
    <row r="130" spans="1:20">
      <c r="A130" s="101"/>
      <c r="B130" s="12"/>
      <c r="C130" s="12"/>
      <c r="D130" s="12"/>
      <c r="E130" s="110"/>
      <c r="F130" s="110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</row>
    <row r="131" spans="1:20">
      <c r="A131" s="101"/>
      <c r="B131" s="12"/>
      <c r="C131" s="12"/>
      <c r="D131" s="12"/>
      <c r="E131" s="110"/>
      <c r="F131" s="110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</row>
    <row r="132" spans="1:20">
      <c r="A132" s="101"/>
      <c r="B132" s="12"/>
      <c r="C132" s="12"/>
      <c r="D132" s="12"/>
      <c r="E132" s="110"/>
      <c r="F132" s="110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</row>
    <row r="133" spans="1:20">
      <c r="A133" s="101"/>
      <c r="B133" s="12"/>
      <c r="C133" s="12"/>
      <c r="D133" s="12"/>
      <c r="E133" s="110"/>
      <c r="F133" s="110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</row>
    <row r="134" spans="1:20">
      <c r="A134" s="101"/>
      <c r="B134" s="12"/>
      <c r="C134" s="12"/>
      <c r="D134" s="12"/>
      <c r="E134" s="110"/>
      <c r="F134" s="110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</row>
    <row r="135" spans="1:20">
      <c r="A135" s="101"/>
      <c r="B135" s="12"/>
      <c r="C135" s="12"/>
      <c r="D135" s="12"/>
      <c r="E135" s="110"/>
      <c r="F135" s="110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</row>
    <row r="136" spans="1:20">
      <c r="A136" s="101"/>
      <c r="B136" s="12"/>
      <c r="C136" s="12"/>
      <c r="D136" s="12"/>
      <c r="E136" s="110"/>
      <c r="F136" s="110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</row>
    <row r="137" spans="1:20">
      <c r="A137" s="101"/>
      <c r="B137" s="12"/>
      <c r="C137" s="12"/>
      <c r="D137" s="12"/>
      <c r="E137" s="110"/>
      <c r="F137" s="110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</row>
    <row r="138" spans="1:20">
      <c r="A138" s="101"/>
      <c r="B138" s="12"/>
      <c r="C138" s="12"/>
      <c r="D138" s="12"/>
      <c r="E138" s="110"/>
      <c r="F138" s="110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</row>
    <row r="139" spans="1:20">
      <c r="A139" s="101"/>
      <c r="B139" s="12"/>
      <c r="C139" s="12"/>
      <c r="D139" s="12"/>
      <c r="E139" s="110"/>
      <c r="F139" s="110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</row>
    <row r="140" spans="1:20">
      <c r="A140" s="101"/>
      <c r="B140" s="12"/>
      <c r="C140" s="12"/>
      <c r="D140" s="12"/>
      <c r="E140" s="110"/>
      <c r="F140" s="110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</row>
    <row r="141" spans="1:20">
      <c r="A141" s="101"/>
      <c r="B141" s="12"/>
      <c r="C141" s="12"/>
      <c r="D141" s="12"/>
      <c r="E141" s="110"/>
      <c r="F141" s="110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</row>
    <row r="142" spans="1:20">
      <c r="A142" s="101"/>
      <c r="B142" s="12"/>
      <c r="C142" s="12"/>
      <c r="D142" s="12"/>
      <c r="E142" s="110"/>
      <c r="F142" s="110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</row>
    <row r="143" spans="1:20">
      <c r="A143" s="101"/>
      <c r="B143" s="12"/>
      <c r="C143" s="12"/>
      <c r="D143" s="12"/>
      <c r="E143" s="110"/>
      <c r="F143" s="110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</row>
    <row r="144" spans="1:20">
      <c r="A144" s="101"/>
      <c r="B144" s="12"/>
      <c r="C144" s="12"/>
      <c r="D144" s="12"/>
      <c r="E144" s="110"/>
      <c r="F144" s="110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</row>
    <row r="145" spans="12:20">
      <c r="L145" s="12"/>
      <c r="M145" s="12"/>
      <c r="N145" s="12"/>
      <c r="O145" s="12"/>
      <c r="P145" s="12"/>
      <c r="Q145" s="12"/>
      <c r="R145" s="12"/>
      <c r="S145" s="12"/>
      <c r="T145" s="12"/>
    </row>
    <row r="146" spans="12:20">
      <c r="L146" s="12"/>
      <c r="M146" s="12"/>
      <c r="N146" s="12"/>
      <c r="O146" s="12"/>
      <c r="P146" s="12"/>
      <c r="Q146" s="12"/>
      <c r="R146" s="12"/>
      <c r="S146" s="12"/>
      <c r="T146" s="12"/>
    </row>
    <row r="147" spans="12:20">
      <c r="L147" s="12"/>
      <c r="M147" s="12"/>
      <c r="N147" s="12"/>
      <c r="O147" s="12"/>
      <c r="P147" s="12"/>
      <c r="Q147" s="12"/>
      <c r="R147" s="12"/>
      <c r="S147" s="12"/>
      <c r="T147" s="12"/>
    </row>
    <row r="148" spans="12:20">
      <c r="L148" s="12"/>
      <c r="M148" s="12"/>
      <c r="N148" s="12"/>
      <c r="O148" s="12"/>
      <c r="P148" s="12"/>
      <c r="Q148" s="12"/>
      <c r="R148" s="12"/>
      <c r="S148" s="12"/>
      <c r="T148" s="12"/>
    </row>
    <row r="149" spans="12:20">
      <c r="L149" s="12"/>
      <c r="M149" s="12"/>
      <c r="N149" s="12"/>
      <c r="O149" s="12"/>
      <c r="P149" s="12"/>
      <c r="Q149" s="12"/>
      <c r="R149" s="12"/>
      <c r="S149" s="12"/>
      <c r="T149" s="12"/>
    </row>
    <row r="150" spans="12:20">
      <c r="L150" s="12"/>
      <c r="M150" s="12"/>
      <c r="N150" s="12"/>
      <c r="O150" s="12"/>
      <c r="P150" s="12"/>
      <c r="Q150" s="12"/>
      <c r="R150" s="12"/>
      <c r="S150" s="12"/>
      <c r="T150" s="12"/>
    </row>
  </sheetData>
  <autoFilter ref="B6:M126" xr:uid="{00000000-0009-0000-0000-00000D000000}"/>
  <phoneticPr fontId="9" type="noConversion"/>
  <dataValidations disablePrompts="1" count="1">
    <dataValidation type="list" allowBlank="1" showInputMessage="1" showErrorMessage="1" errorTitle="Invalid Attribute Type" error="Please select an attribute type from the dropdown list" sqref="B4:M4" xr:uid="{00000000-0002-0000-0D00-000000000000}">
      <formula1>"text, double, short, calculation, compatibility rule, string expression, boolean, description, pointer, pointer-merge"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37"/>
  <sheetViews>
    <sheetView zoomScale="108" zoomScaleNormal="108" workbookViewId="0">
      <pane ySplit="1" topLeftCell="A2" activePane="bottomLeft" state="frozen"/>
      <selection pane="bottomLeft" activeCell="D30" sqref="A1:AF794"/>
      <selection activeCell="D30" sqref="A1:AF794"/>
    </sheetView>
  </sheetViews>
  <sheetFormatPr defaultColWidth="9.140625" defaultRowHeight="13.15"/>
  <cols>
    <col min="1" max="1" width="38" style="3" customWidth="1"/>
    <col min="2" max="2" width="9.42578125" bestFit="1" customWidth="1"/>
    <col min="3" max="3" width="9.42578125" style="28" bestFit="1" customWidth="1"/>
    <col min="4" max="4" width="29.140625" style="28" bestFit="1" customWidth="1"/>
    <col min="5" max="5" width="16" customWidth="1"/>
    <col min="6" max="6" width="14.85546875" customWidth="1"/>
    <col min="7" max="7" width="14.7109375" customWidth="1"/>
    <col min="8" max="8" width="15.7109375" bestFit="1" customWidth="1"/>
    <col min="9" max="9" width="15.28515625" customWidth="1"/>
    <col min="10" max="10" width="36" customWidth="1"/>
    <col min="11" max="11" width="17.28515625" customWidth="1"/>
    <col min="12" max="12" width="38.28515625" customWidth="1"/>
    <col min="13" max="13" width="15.28515625" customWidth="1"/>
    <col min="14" max="14" width="36" customWidth="1"/>
  </cols>
  <sheetData>
    <row r="1" spans="1:8">
      <c r="A1" s="6"/>
      <c r="B1" s="5"/>
      <c r="C1" s="27"/>
      <c r="D1" s="27"/>
      <c r="E1" s="5"/>
      <c r="F1" s="5"/>
      <c r="G1" s="5"/>
      <c r="H1" s="5"/>
    </row>
    <row r="2" spans="1:8" s="5" customFormat="1">
      <c r="A2" s="3"/>
      <c r="B2" s="2"/>
      <c r="C2" s="28"/>
      <c r="D2"/>
      <c r="E2"/>
      <c r="F2" s="103"/>
      <c r="G2"/>
      <c r="H2"/>
    </row>
    <row r="3" spans="1:8">
      <c r="B3" s="2"/>
      <c r="D3"/>
    </row>
    <row r="4" spans="1:8">
      <c r="B4" s="2"/>
      <c r="D4"/>
      <c r="F4" s="103"/>
    </row>
    <row r="5" spans="1:8">
      <c r="B5" s="2"/>
      <c r="D5"/>
      <c r="F5" s="103"/>
    </row>
    <row r="6" spans="1:8">
      <c r="B6" s="2"/>
      <c r="D6"/>
      <c r="F6" s="103"/>
    </row>
    <row r="7" spans="1:8">
      <c r="B7" s="2"/>
      <c r="D7"/>
      <c r="F7" s="103"/>
    </row>
    <row r="8" spans="1:8">
      <c r="B8" s="2"/>
      <c r="D8"/>
      <c r="F8" s="103"/>
    </row>
    <row r="9" spans="1:8">
      <c r="D9"/>
      <c r="F9" s="103"/>
    </row>
    <row r="10" spans="1:8">
      <c r="D10"/>
      <c r="F10" s="103"/>
    </row>
    <row r="11" spans="1:8">
      <c r="D11"/>
      <c r="F11" s="103"/>
    </row>
    <row r="12" spans="1:8">
      <c r="A12" s="29"/>
      <c r="B12" s="12"/>
      <c r="C12" s="5"/>
      <c r="D12" s="12"/>
      <c r="E12" s="12"/>
      <c r="F12" s="103"/>
      <c r="G12" s="103"/>
    </row>
    <row r="13" spans="1:8">
      <c r="A13" s="29"/>
      <c r="B13" s="12"/>
      <c r="D13" s="12"/>
      <c r="E13" s="12"/>
      <c r="F13" s="103"/>
      <c r="G13" s="103"/>
    </row>
    <row r="14" spans="1:8">
      <c r="A14" s="29"/>
      <c r="B14" s="12"/>
      <c r="D14" s="12"/>
      <c r="E14" s="12"/>
      <c r="F14" s="103"/>
      <c r="G14" s="103"/>
    </row>
    <row r="15" spans="1:8">
      <c r="A15" s="29"/>
      <c r="B15" s="12"/>
      <c r="D15" s="12"/>
      <c r="E15" s="12"/>
      <c r="F15" s="103"/>
      <c r="G15" s="103"/>
    </row>
    <row r="16" spans="1:8">
      <c r="A16" s="29"/>
      <c r="B16" s="12"/>
      <c r="D16" s="12"/>
      <c r="E16" s="12"/>
      <c r="F16" s="103"/>
      <c r="G16" s="103"/>
    </row>
    <row r="17" spans="1:7">
      <c r="A17" s="29"/>
      <c r="B17" s="12"/>
      <c r="D17" s="12"/>
      <c r="E17" s="12"/>
      <c r="F17" s="103"/>
      <c r="G17" s="103"/>
    </row>
    <row r="18" spans="1:7">
      <c r="A18" s="29"/>
      <c r="B18" s="12"/>
      <c r="D18" s="12"/>
      <c r="E18" s="12"/>
      <c r="F18" s="103"/>
      <c r="G18" s="103"/>
    </row>
    <row r="19" spans="1:7">
      <c r="A19" s="29"/>
      <c r="B19" s="12"/>
      <c r="D19" s="12"/>
      <c r="E19" s="12"/>
      <c r="F19" s="103"/>
      <c r="G19" s="103"/>
    </row>
    <row r="20" spans="1:7">
      <c r="A20" s="29"/>
      <c r="B20" s="12"/>
      <c r="D20" s="12"/>
      <c r="E20" s="12"/>
      <c r="F20" s="103"/>
      <c r="G20" s="103"/>
    </row>
    <row r="21" spans="1:7">
      <c r="A21" s="29"/>
      <c r="B21" s="12"/>
      <c r="D21" s="12"/>
      <c r="E21" s="12"/>
      <c r="F21" s="103"/>
      <c r="G21" s="103"/>
    </row>
    <row r="22" spans="1:7">
      <c r="A22" s="29"/>
      <c r="B22" s="12"/>
      <c r="D22" s="12"/>
      <c r="E22" s="12"/>
      <c r="F22" s="103"/>
      <c r="G22" s="103"/>
    </row>
    <row r="23" spans="1:7">
      <c r="A23" s="29"/>
      <c r="B23" s="12"/>
      <c r="D23" s="12"/>
      <c r="E23" s="12"/>
      <c r="F23" s="103"/>
      <c r="G23" s="103"/>
    </row>
    <row r="24" spans="1:7">
      <c r="A24" s="29"/>
      <c r="B24" s="12"/>
      <c r="D24" s="12"/>
      <c r="E24" s="12"/>
      <c r="F24" s="103"/>
      <c r="G24" s="103"/>
    </row>
    <row r="25" spans="1:7">
      <c r="A25" s="29"/>
      <c r="B25" s="12"/>
      <c r="D25" s="12"/>
      <c r="E25" s="12"/>
      <c r="F25" s="103"/>
      <c r="G25" s="103"/>
    </row>
    <row r="26" spans="1:7">
      <c r="A26" s="29"/>
      <c r="B26" s="12"/>
      <c r="D26" s="12"/>
      <c r="E26" s="12"/>
      <c r="F26" s="103"/>
      <c r="G26" s="103"/>
    </row>
    <row r="27" spans="1:7">
      <c r="A27" s="29"/>
      <c r="B27" s="12"/>
      <c r="D27" s="12"/>
      <c r="E27" s="12"/>
      <c r="F27" s="103"/>
      <c r="G27" s="103"/>
    </row>
    <row r="28" spans="1:7">
      <c r="A28" s="29"/>
      <c r="B28" s="12"/>
      <c r="D28" s="12"/>
      <c r="E28" s="12"/>
      <c r="F28" s="103"/>
      <c r="G28" s="103"/>
    </row>
    <row r="29" spans="1:7">
      <c r="A29" s="29"/>
      <c r="B29" s="12"/>
      <c r="D29" s="12"/>
      <c r="E29" s="12"/>
      <c r="F29" s="103"/>
      <c r="G29" s="103"/>
    </row>
    <row r="30" spans="1:7">
      <c r="A30" s="29"/>
      <c r="B30" s="12"/>
      <c r="D30" s="12"/>
      <c r="E30" s="12"/>
      <c r="F30" s="103"/>
      <c r="G30" s="103"/>
    </row>
    <row r="31" spans="1:7">
      <c r="A31" s="29"/>
      <c r="B31" s="12"/>
      <c r="D31" s="12"/>
      <c r="E31" s="12"/>
      <c r="F31" s="103"/>
      <c r="G31" s="103"/>
    </row>
    <row r="32" spans="1:7">
      <c r="A32" s="29"/>
      <c r="B32" s="12"/>
      <c r="D32" s="12"/>
      <c r="E32" s="12"/>
      <c r="F32" s="103"/>
      <c r="G32" s="103"/>
    </row>
    <row r="33" spans="1:7">
      <c r="A33" s="29"/>
      <c r="B33" s="12"/>
      <c r="D33" s="12"/>
      <c r="E33" s="12"/>
      <c r="F33" s="103"/>
      <c r="G33" s="103"/>
    </row>
    <row r="34" spans="1:7">
      <c r="A34" s="90"/>
      <c r="B34" s="12"/>
      <c r="D34" s="12"/>
      <c r="E34" s="12"/>
      <c r="F34" s="103"/>
      <c r="G34" s="103"/>
    </row>
    <row r="35" spans="1:7">
      <c r="A35" s="29"/>
      <c r="B35" s="12"/>
      <c r="D35" s="12"/>
      <c r="E35" s="12"/>
      <c r="F35" s="103"/>
      <c r="G35" s="103"/>
    </row>
    <row r="36" spans="1:7">
      <c r="A36" s="29"/>
      <c r="B36" s="12"/>
      <c r="D36" s="12"/>
      <c r="E36" s="12"/>
      <c r="F36" s="103"/>
      <c r="G36" s="103"/>
    </row>
    <row r="37" spans="1:7">
      <c r="A37" s="29"/>
      <c r="B37" s="12"/>
      <c r="D37" s="12"/>
      <c r="E37" s="12"/>
      <c r="F37" s="103"/>
      <c r="G37" s="103"/>
    </row>
    <row r="38" spans="1:7">
      <c r="A38" s="29"/>
      <c r="B38" s="12"/>
      <c r="D38" s="12"/>
      <c r="E38" s="12"/>
      <c r="F38" s="103"/>
      <c r="G38" s="103"/>
    </row>
    <row r="39" spans="1:7">
      <c r="A39" s="29"/>
      <c r="B39" s="12"/>
      <c r="D39" s="12"/>
      <c r="E39" s="12"/>
      <c r="F39" s="103"/>
      <c r="G39" s="103"/>
    </row>
    <row r="40" spans="1:7">
      <c r="A40" s="29"/>
      <c r="B40" s="12"/>
      <c r="D40" s="12"/>
      <c r="E40" s="12"/>
      <c r="F40" s="103"/>
      <c r="G40" s="103"/>
    </row>
    <row r="41" spans="1:7">
      <c r="A41" s="29"/>
      <c r="B41" s="12"/>
      <c r="D41" s="12"/>
      <c r="E41" s="12"/>
      <c r="F41" s="103"/>
      <c r="G41" s="103"/>
    </row>
    <row r="42" spans="1:7">
      <c r="A42" s="29"/>
      <c r="B42" s="12"/>
      <c r="D42" s="12"/>
      <c r="E42" s="12"/>
      <c r="F42" s="103"/>
      <c r="G42" s="103"/>
    </row>
    <row r="43" spans="1:7">
      <c r="A43" s="29"/>
      <c r="B43" s="12"/>
      <c r="D43" s="12"/>
      <c r="E43" s="12"/>
      <c r="F43" s="103"/>
      <c r="G43" s="103"/>
    </row>
    <row r="44" spans="1:7">
      <c r="A44" s="29"/>
      <c r="B44" s="12"/>
      <c r="D44" s="12"/>
      <c r="E44" s="12"/>
      <c r="F44" s="103"/>
      <c r="G44" s="103"/>
    </row>
    <row r="45" spans="1:7">
      <c r="A45" s="29"/>
      <c r="B45" s="12"/>
      <c r="D45" s="12"/>
      <c r="E45" s="12"/>
      <c r="F45" s="103"/>
      <c r="G45" s="103"/>
    </row>
    <row r="46" spans="1:7">
      <c r="A46" s="29"/>
      <c r="B46" s="12"/>
      <c r="D46" s="12"/>
      <c r="E46" s="12"/>
      <c r="F46" s="103"/>
      <c r="G46" s="103"/>
    </row>
    <row r="47" spans="1:7">
      <c r="A47" s="29"/>
      <c r="B47" s="12"/>
      <c r="D47" s="12"/>
      <c r="E47" s="12"/>
      <c r="F47" s="103"/>
      <c r="G47" s="103"/>
    </row>
    <row r="48" spans="1:7">
      <c r="A48" s="29"/>
      <c r="B48" s="12"/>
      <c r="D48" s="12"/>
      <c r="E48" s="12"/>
      <c r="F48" s="103"/>
      <c r="G48" s="103"/>
    </row>
    <row r="49" spans="1:7">
      <c r="A49" s="29"/>
      <c r="B49" s="12"/>
      <c r="D49" s="12"/>
      <c r="E49" s="12"/>
      <c r="F49" s="103"/>
      <c r="G49" s="103"/>
    </row>
    <row r="50" spans="1:7">
      <c r="A50" s="29"/>
      <c r="B50" s="12"/>
      <c r="D50" s="12"/>
      <c r="E50" s="12"/>
      <c r="F50" s="103"/>
      <c r="G50" s="103"/>
    </row>
    <row r="51" spans="1:7">
      <c r="A51" s="29"/>
      <c r="B51" s="12"/>
      <c r="D51" s="12"/>
      <c r="E51" s="12"/>
      <c r="F51" s="103"/>
      <c r="G51" s="103"/>
    </row>
    <row r="52" spans="1:7">
      <c r="A52" s="29"/>
      <c r="B52" s="12"/>
      <c r="D52" s="12"/>
      <c r="E52" s="12"/>
      <c r="F52" s="103"/>
      <c r="G52" s="103"/>
    </row>
    <row r="53" spans="1:7">
      <c r="A53" s="29"/>
      <c r="B53" s="12"/>
      <c r="D53" s="12"/>
      <c r="E53" s="12"/>
      <c r="F53" s="103"/>
      <c r="G53" s="103"/>
    </row>
    <row r="54" spans="1:7">
      <c r="A54" s="29"/>
      <c r="B54" s="12"/>
      <c r="D54" s="12"/>
      <c r="E54" s="12"/>
      <c r="F54" s="103"/>
      <c r="G54" s="103"/>
    </row>
    <row r="55" spans="1:7">
      <c r="A55" s="29"/>
      <c r="B55" s="12"/>
      <c r="D55" s="12"/>
      <c r="E55" s="12"/>
      <c r="F55" s="103"/>
      <c r="G55" s="103"/>
    </row>
    <row r="56" spans="1:7">
      <c r="A56" s="16"/>
      <c r="B56" s="12"/>
      <c r="D56"/>
      <c r="E56" s="12"/>
      <c r="F56" s="103"/>
      <c r="G56" s="103"/>
    </row>
    <row r="57" spans="1:7">
      <c r="B57" s="12"/>
      <c r="D57"/>
      <c r="E57" s="12"/>
      <c r="F57" s="103"/>
      <c r="G57" s="103"/>
    </row>
    <row r="58" spans="1:7">
      <c r="B58" s="12"/>
      <c r="D58"/>
      <c r="E58" s="12"/>
      <c r="F58" s="103"/>
      <c r="G58" s="103"/>
    </row>
    <row r="59" spans="1:7">
      <c r="B59" s="12"/>
      <c r="D59"/>
      <c r="E59" s="12"/>
      <c r="F59" s="103"/>
      <c r="G59" s="103"/>
    </row>
    <row r="60" spans="1:7">
      <c r="B60" s="12"/>
      <c r="D60"/>
      <c r="E60" s="12"/>
      <c r="F60" s="103"/>
      <c r="G60" s="103"/>
    </row>
    <row r="61" spans="1:7">
      <c r="B61" s="12"/>
      <c r="D61"/>
      <c r="E61" s="12"/>
      <c r="F61" s="103"/>
      <c r="G61" s="103"/>
    </row>
    <row r="62" spans="1:7">
      <c r="B62" s="12"/>
      <c r="D62"/>
      <c r="E62" s="12"/>
      <c r="F62" s="103"/>
      <c r="G62" s="103"/>
    </row>
    <row r="63" spans="1:7">
      <c r="B63" s="12"/>
      <c r="D63"/>
      <c r="E63" s="12"/>
      <c r="F63" s="103"/>
      <c r="G63" s="103"/>
    </row>
    <row r="64" spans="1:7">
      <c r="B64" s="12"/>
      <c r="D64"/>
      <c r="E64" s="12"/>
      <c r="F64" s="103"/>
      <c r="G64" s="103"/>
    </row>
    <row r="65" spans="2:7">
      <c r="B65" s="12"/>
      <c r="D65"/>
      <c r="E65" s="12"/>
      <c r="F65" s="103"/>
      <c r="G65" s="103"/>
    </row>
    <row r="66" spans="2:7">
      <c r="B66" s="12"/>
      <c r="D66"/>
      <c r="E66" s="12"/>
      <c r="F66" s="103"/>
      <c r="G66" s="103"/>
    </row>
    <row r="67" spans="2:7">
      <c r="B67" s="12"/>
      <c r="D67"/>
      <c r="E67" s="12"/>
      <c r="F67" s="103"/>
      <c r="G67" s="103"/>
    </row>
    <row r="68" spans="2:7">
      <c r="B68" s="12"/>
      <c r="D68"/>
      <c r="E68" s="12"/>
      <c r="F68" s="103"/>
      <c r="G68" s="103"/>
    </row>
    <row r="69" spans="2:7">
      <c r="B69" s="12"/>
      <c r="D69"/>
      <c r="E69" s="12"/>
      <c r="F69" s="103"/>
      <c r="G69" s="103"/>
    </row>
    <row r="70" spans="2:7">
      <c r="B70" s="12"/>
      <c r="D70"/>
      <c r="E70" s="12"/>
      <c r="F70" s="103"/>
      <c r="G70" s="103"/>
    </row>
    <row r="71" spans="2:7">
      <c r="B71" s="12"/>
      <c r="D71"/>
      <c r="E71" s="12"/>
      <c r="F71" s="103"/>
      <c r="G71" s="103"/>
    </row>
    <row r="72" spans="2:7">
      <c r="B72" s="12"/>
      <c r="D72"/>
      <c r="E72" s="12"/>
      <c r="F72" s="103"/>
      <c r="G72" s="103"/>
    </row>
    <row r="73" spans="2:7">
      <c r="B73" s="12"/>
      <c r="D73"/>
      <c r="E73" s="12"/>
      <c r="F73" s="103"/>
      <c r="G73" s="103"/>
    </row>
    <row r="74" spans="2:7">
      <c r="B74" s="12"/>
      <c r="D74"/>
      <c r="E74" s="12"/>
      <c r="F74" s="103"/>
      <c r="G74" s="103"/>
    </row>
    <row r="75" spans="2:7">
      <c r="B75" s="12"/>
      <c r="D75"/>
      <c r="E75" s="12"/>
      <c r="F75" s="103"/>
      <c r="G75" s="103"/>
    </row>
    <row r="76" spans="2:7">
      <c r="B76" s="12"/>
      <c r="D76"/>
      <c r="E76" s="12"/>
      <c r="F76" s="103"/>
      <c r="G76" s="103"/>
    </row>
    <row r="77" spans="2:7">
      <c r="B77" s="12"/>
      <c r="D77"/>
      <c r="E77" s="12"/>
      <c r="F77" s="103"/>
      <c r="G77" s="103"/>
    </row>
    <row r="78" spans="2:7">
      <c r="B78" s="12"/>
      <c r="D78"/>
      <c r="E78" s="12"/>
      <c r="F78" s="103"/>
      <c r="G78" s="103"/>
    </row>
    <row r="79" spans="2:7">
      <c r="B79" s="12"/>
      <c r="D79"/>
      <c r="E79" s="12"/>
      <c r="F79" s="103"/>
      <c r="G79" s="103"/>
    </row>
    <row r="80" spans="2:7">
      <c r="B80" s="12"/>
      <c r="D80"/>
      <c r="E80" s="12"/>
      <c r="F80" s="103"/>
      <c r="G80" s="103"/>
    </row>
    <row r="81" spans="2:7">
      <c r="B81" s="12"/>
      <c r="D81"/>
      <c r="E81" s="12"/>
      <c r="F81" s="103"/>
      <c r="G81" s="103"/>
    </row>
    <row r="82" spans="2:7">
      <c r="B82" s="12"/>
      <c r="D82"/>
      <c r="E82" s="12"/>
      <c r="F82" s="103"/>
      <c r="G82" s="103"/>
    </row>
    <row r="83" spans="2:7">
      <c r="B83" s="12"/>
      <c r="D83"/>
      <c r="E83" s="12"/>
      <c r="F83" s="103"/>
      <c r="G83" s="103"/>
    </row>
    <row r="84" spans="2:7">
      <c r="B84" s="12"/>
      <c r="D84"/>
      <c r="E84" s="12"/>
      <c r="F84" s="103"/>
      <c r="G84" s="103"/>
    </row>
    <row r="85" spans="2:7">
      <c r="B85" s="12"/>
      <c r="D85"/>
      <c r="E85" s="12"/>
      <c r="F85" s="103"/>
      <c r="G85" s="103"/>
    </row>
    <row r="86" spans="2:7">
      <c r="B86" s="12"/>
      <c r="D86"/>
      <c r="E86" s="12"/>
      <c r="F86" s="103"/>
      <c r="G86" s="103"/>
    </row>
    <row r="87" spans="2:7">
      <c r="B87" s="12"/>
      <c r="D87"/>
      <c r="E87" s="12"/>
      <c r="F87" s="103"/>
      <c r="G87" s="103"/>
    </row>
    <row r="88" spans="2:7">
      <c r="B88" s="12"/>
      <c r="D88"/>
      <c r="E88" s="12"/>
      <c r="F88" s="103"/>
      <c r="G88" s="103"/>
    </row>
    <row r="89" spans="2:7">
      <c r="B89" s="12"/>
      <c r="D89"/>
      <c r="E89" s="12"/>
      <c r="F89" s="103"/>
      <c r="G89" s="103"/>
    </row>
    <row r="90" spans="2:7">
      <c r="B90" s="12"/>
      <c r="D90"/>
      <c r="E90" s="12"/>
      <c r="F90" s="103"/>
      <c r="G90" s="103"/>
    </row>
    <row r="91" spans="2:7">
      <c r="B91" s="12"/>
      <c r="D91"/>
      <c r="E91" s="12"/>
      <c r="F91" s="103"/>
      <c r="G91" s="103"/>
    </row>
    <row r="92" spans="2:7">
      <c r="B92" s="12"/>
      <c r="D92"/>
      <c r="E92" s="12"/>
      <c r="F92" s="103"/>
      <c r="G92" s="103"/>
    </row>
    <row r="93" spans="2:7">
      <c r="B93" s="12"/>
      <c r="D93"/>
      <c r="E93" s="12"/>
      <c r="F93" s="103"/>
      <c r="G93" s="103"/>
    </row>
    <row r="94" spans="2:7">
      <c r="B94" s="12"/>
      <c r="D94"/>
      <c r="E94" s="12"/>
      <c r="F94" s="103"/>
      <c r="G94" s="103"/>
    </row>
    <row r="95" spans="2:7">
      <c r="B95" s="12"/>
      <c r="D95"/>
      <c r="E95" s="12"/>
      <c r="F95" s="103"/>
      <c r="G95" s="103"/>
    </row>
    <row r="96" spans="2:7">
      <c r="B96" s="12"/>
      <c r="D96"/>
      <c r="E96" s="12"/>
      <c r="F96" s="103"/>
      <c r="G96" s="103"/>
    </row>
    <row r="97" spans="1:7">
      <c r="B97" s="12"/>
      <c r="D97"/>
      <c r="E97" s="12"/>
      <c r="F97" s="103"/>
      <c r="G97" s="103"/>
    </row>
    <row r="98" spans="1:7">
      <c r="B98" s="12"/>
      <c r="D98"/>
      <c r="E98" s="12"/>
      <c r="F98" s="103"/>
      <c r="G98" s="103"/>
    </row>
    <row r="99" spans="1:7">
      <c r="B99" s="12"/>
      <c r="D99"/>
      <c r="E99" s="12"/>
      <c r="F99" s="103"/>
      <c r="G99" s="103"/>
    </row>
    <row r="100" spans="1:7">
      <c r="B100" s="12"/>
      <c r="D100"/>
      <c r="E100" s="12"/>
      <c r="F100" s="103"/>
      <c r="G100" s="103"/>
    </row>
    <row r="101" spans="1:7">
      <c r="B101" s="12"/>
      <c r="D101"/>
      <c r="E101" s="12"/>
      <c r="F101" s="103"/>
      <c r="G101" s="103"/>
    </row>
    <row r="102" spans="1:7">
      <c r="B102" s="12"/>
      <c r="D102"/>
      <c r="E102" s="12"/>
      <c r="F102" s="103"/>
      <c r="G102" s="103"/>
    </row>
    <row r="103" spans="1:7">
      <c r="B103" s="12"/>
      <c r="D103"/>
      <c r="E103" s="12"/>
      <c r="F103" s="103"/>
      <c r="G103" s="103"/>
    </row>
    <row r="104" spans="1:7">
      <c r="B104" s="12"/>
      <c r="D104"/>
      <c r="E104" s="12"/>
      <c r="F104" s="103"/>
      <c r="G104" s="103"/>
    </row>
    <row r="105" spans="1:7">
      <c r="B105" s="12"/>
      <c r="D105"/>
      <c r="E105" s="12"/>
      <c r="F105" s="103"/>
      <c r="G105" s="103"/>
    </row>
    <row r="106" spans="1:7">
      <c r="A106" s="16"/>
      <c r="B106" s="12"/>
      <c r="D106"/>
      <c r="E106" s="12"/>
      <c r="F106" s="103"/>
      <c r="G106" s="103"/>
    </row>
    <row r="107" spans="1:7">
      <c r="B107" s="12"/>
      <c r="D107"/>
      <c r="E107" s="12"/>
      <c r="F107" s="103"/>
      <c r="G107" s="103"/>
    </row>
    <row r="108" spans="1:7">
      <c r="B108" s="12"/>
      <c r="D108"/>
      <c r="E108" s="12"/>
      <c r="F108" s="103"/>
      <c r="G108" s="103"/>
    </row>
    <row r="109" spans="1:7">
      <c r="B109" s="12"/>
      <c r="D109"/>
      <c r="E109" s="12"/>
      <c r="F109" s="103"/>
      <c r="G109" s="103"/>
    </row>
    <row r="110" spans="1:7">
      <c r="B110" s="12"/>
      <c r="D110"/>
      <c r="E110" s="12"/>
      <c r="F110" s="103"/>
      <c r="G110" s="103"/>
    </row>
    <row r="111" spans="1:7">
      <c r="B111" s="12"/>
      <c r="D111"/>
      <c r="E111" s="12"/>
      <c r="F111" s="103"/>
      <c r="G111" s="103"/>
    </row>
    <row r="112" spans="1:7">
      <c r="B112" s="12"/>
      <c r="D112"/>
      <c r="E112" s="12"/>
      <c r="F112" s="103"/>
      <c r="G112" s="103"/>
    </row>
    <row r="113" spans="1:7">
      <c r="B113" s="12"/>
      <c r="D113"/>
      <c r="E113" s="12"/>
      <c r="F113" s="103"/>
      <c r="G113" s="103"/>
    </row>
    <row r="114" spans="1:7">
      <c r="B114" s="12"/>
      <c r="D114"/>
      <c r="E114" s="12"/>
      <c r="F114" s="103"/>
      <c r="G114" s="103"/>
    </row>
    <row r="115" spans="1:7">
      <c r="B115" s="12"/>
      <c r="D115"/>
      <c r="E115" s="12"/>
      <c r="F115" s="103"/>
      <c r="G115" s="103"/>
    </row>
    <row r="116" spans="1:7">
      <c r="B116" s="12"/>
      <c r="D116"/>
      <c r="E116" s="12"/>
      <c r="F116" s="103"/>
      <c r="G116" s="103"/>
    </row>
    <row r="117" spans="1:7">
      <c r="B117" s="12"/>
      <c r="D117"/>
      <c r="E117" s="12"/>
      <c r="F117" s="103"/>
      <c r="G117" s="103"/>
    </row>
    <row r="118" spans="1:7">
      <c r="B118" s="12"/>
      <c r="D118"/>
      <c r="E118" s="12"/>
      <c r="F118" s="103"/>
      <c r="G118" s="103"/>
    </row>
    <row r="119" spans="1:7">
      <c r="A119" s="29"/>
      <c r="B119" s="12"/>
      <c r="D119"/>
      <c r="E119" s="12"/>
      <c r="F119" s="103"/>
      <c r="G119" s="103"/>
    </row>
    <row r="120" spans="1:7">
      <c r="A120" s="29"/>
      <c r="B120" s="12"/>
      <c r="D120"/>
      <c r="E120" s="12"/>
      <c r="F120" s="103"/>
      <c r="G120" s="103"/>
    </row>
    <row r="121" spans="1:7">
      <c r="A121" s="29"/>
      <c r="B121" s="12"/>
      <c r="D121"/>
      <c r="E121" s="12"/>
      <c r="F121" s="103"/>
      <c r="G121" s="103"/>
    </row>
    <row r="122" spans="1:7">
      <c r="A122" s="29"/>
      <c r="B122" s="12"/>
      <c r="D122"/>
      <c r="E122" s="12"/>
      <c r="F122" s="103"/>
      <c r="G122" s="103"/>
    </row>
    <row r="123" spans="1:7">
      <c r="A123" s="29"/>
      <c r="B123" s="12"/>
      <c r="D123"/>
      <c r="E123" s="12"/>
      <c r="F123" s="103"/>
      <c r="G123" s="103"/>
    </row>
    <row r="124" spans="1:7">
      <c r="A124" s="29"/>
      <c r="B124" s="12"/>
      <c r="D124"/>
      <c r="E124" s="12"/>
      <c r="F124" s="103"/>
      <c r="G124" s="103"/>
    </row>
    <row r="125" spans="1:7">
      <c r="A125" s="29"/>
      <c r="B125" s="12"/>
      <c r="D125"/>
      <c r="E125" s="12"/>
      <c r="F125" s="103"/>
      <c r="G125" s="103"/>
    </row>
    <row r="126" spans="1:7">
      <c r="A126" s="29"/>
      <c r="B126" s="12"/>
      <c r="D126"/>
      <c r="E126" s="12"/>
      <c r="F126" s="103"/>
      <c r="G126" s="103"/>
    </row>
    <row r="127" spans="1:7">
      <c r="A127" s="29"/>
      <c r="B127" s="12"/>
      <c r="D127"/>
      <c r="E127" s="12"/>
      <c r="F127" s="103"/>
      <c r="G127" s="103"/>
    </row>
    <row r="128" spans="1:7">
      <c r="A128" s="29"/>
      <c r="B128" s="12"/>
      <c r="D128"/>
      <c r="E128" s="12"/>
      <c r="F128" s="103"/>
      <c r="G128" s="103"/>
    </row>
    <row r="129" spans="1:7">
      <c r="A129" s="29"/>
      <c r="B129" s="12"/>
      <c r="D129"/>
      <c r="E129" s="12"/>
      <c r="F129" s="103"/>
      <c r="G129" s="103"/>
    </row>
    <row r="130" spans="1:7">
      <c r="A130" s="29"/>
      <c r="B130" s="12"/>
      <c r="D130"/>
      <c r="E130" s="12"/>
      <c r="F130" s="103"/>
      <c r="G130" s="103"/>
    </row>
    <row r="131" spans="1:7">
      <c r="A131" s="29"/>
      <c r="B131" s="12"/>
      <c r="D131"/>
      <c r="E131" s="12"/>
      <c r="F131" s="103"/>
      <c r="G131" s="103"/>
    </row>
    <row r="132" spans="1:7">
      <c r="A132" s="29"/>
      <c r="B132" s="12"/>
      <c r="D132"/>
      <c r="E132" s="12"/>
      <c r="F132" s="103"/>
      <c r="G132" s="103"/>
    </row>
    <row r="133" spans="1:7">
      <c r="A133" s="29"/>
      <c r="B133" s="12"/>
      <c r="D133"/>
      <c r="E133" s="12"/>
      <c r="F133" s="103"/>
      <c r="G133" s="103"/>
    </row>
    <row r="134" spans="1:7">
      <c r="A134" s="29"/>
      <c r="B134" s="12"/>
      <c r="D134"/>
      <c r="E134" s="12"/>
      <c r="F134" s="103"/>
      <c r="G134" s="103"/>
    </row>
    <row r="135" spans="1:7">
      <c r="A135" s="29"/>
      <c r="B135" s="12"/>
      <c r="D135"/>
      <c r="E135" s="12"/>
      <c r="F135" s="103"/>
      <c r="G135" s="103"/>
    </row>
    <row r="136" spans="1:7">
      <c r="A136" s="29"/>
      <c r="B136" s="12"/>
      <c r="D136"/>
      <c r="E136" s="12"/>
      <c r="F136" s="103"/>
      <c r="G136" s="103"/>
    </row>
    <row r="137" spans="1:7">
      <c r="A137" s="29"/>
      <c r="B137" s="12"/>
      <c r="D137"/>
      <c r="E137" s="12"/>
      <c r="F137" s="103"/>
      <c r="G137" s="103"/>
    </row>
    <row r="138" spans="1:7">
      <c r="A138" s="29"/>
      <c r="B138" s="12"/>
      <c r="D138"/>
      <c r="E138" s="12"/>
      <c r="F138" s="103"/>
      <c r="G138" s="103"/>
    </row>
    <row r="139" spans="1:7">
      <c r="A139" s="29"/>
      <c r="B139" s="12"/>
      <c r="D139"/>
      <c r="E139" s="12"/>
      <c r="F139" s="103"/>
      <c r="G139" s="103"/>
    </row>
    <row r="140" spans="1:7">
      <c r="A140" s="29"/>
      <c r="B140" s="12"/>
      <c r="D140"/>
      <c r="E140" s="12"/>
      <c r="F140" s="103"/>
      <c r="G140" s="103"/>
    </row>
    <row r="141" spans="1:7">
      <c r="A141" s="90"/>
      <c r="B141" s="12"/>
      <c r="D141"/>
      <c r="E141" s="12"/>
      <c r="F141" s="103"/>
      <c r="G141" s="103"/>
    </row>
    <row r="142" spans="1:7">
      <c r="A142" s="29"/>
      <c r="B142" s="12"/>
      <c r="D142"/>
      <c r="E142" s="12"/>
      <c r="F142" s="103"/>
      <c r="G142" s="103"/>
    </row>
    <row r="143" spans="1:7">
      <c r="A143" s="29"/>
      <c r="B143" s="12"/>
      <c r="D143"/>
      <c r="E143" s="12"/>
      <c r="F143" s="103"/>
      <c r="G143" s="103"/>
    </row>
    <row r="144" spans="1:7">
      <c r="A144" s="29"/>
      <c r="B144" s="12"/>
      <c r="D144"/>
      <c r="E144" s="12"/>
      <c r="F144" s="103"/>
      <c r="G144" s="103"/>
    </row>
    <row r="145" spans="1:7">
      <c r="A145" s="29"/>
      <c r="B145" s="12"/>
      <c r="D145"/>
      <c r="E145" s="12"/>
      <c r="F145" s="103"/>
      <c r="G145" s="103"/>
    </row>
    <row r="146" spans="1:7">
      <c r="A146" s="29"/>
      <c r="B146" s="12"/>
      <c r="D146"/>
      <c r="E146" s="12"/>
      <c r="F146" s="103"/>
      <c r="G146" s="103"/>
    </row>
    <row r="147" spans="1:7">
      <c r="A147" s="29"/>
      <c r="B147" s="12"/>
      <c r="D147"/>
      <c r="E147" s="12"/>
      <c r="F147" s="103"/>
      <c r="G147" s="103"/>
    </row>
    <row r="148" spans="1:7">
      <c r="A148" s="29"/>
      <c r="B148" s="12"/>
      <c r="D148"/>
      <c r="E148" s="12"/>
      <c r="F148" s="103"/>
      <c r="G148" s="103"/>
    </row>
    <row r="149" spans="1:7">
      <c r="A149" s="29"/>
      <c r="B149" s="12"/>
      <c r="D149"/>
      <c r="E149" s="12"/>
      <c r="F149" s="103"/>
      <c r="G149" s="103"/>
    </row>
    <row r="150" spans="1:7">
      <c r="A150" s="29"/>
      <c r="B150" s="12"/>
      <c r="D150"/>
      <c r="E150" s="12"/>
      <c r="F150" s="103"/>
      <c r="G150" s="103"/>
    </row>
    <row r="151" spans="1:7">
      <c r="A151" s="29"/>
      <c r="B151" s="12"/>
      <c r="D151"/>
      <c r="E151" s="12"/>
      <c r="F151" s="103"/>
      <c r="G151" s="103"/>
    </row>
    <row r="152" spans="1:7">
      <c r="A152" s="29"/>
      <c r="B152" s="12"/>
      <c r="D152"/>
      <c r="E152" s="12"/>
      <c r="F152" s="103"/>
      <c r="G152" s="103"/>
    </row>
    <row r="153" spans="1:7">
      <c r="A153" s="29"/>
      <c r="B153" s="12"/>
      <c r="D153"/>
      <c r="E153" s="12"/>
      <c r="F153" s="103"/>
      <c r="G153" s="103"/>
    </row>
    <row r="154" spans="1:7">
      <c r="A154" s="29"/>
      <c r="B154" s="12"/>
      <c r="D154"/>
      <c r="E154" s="12"/>
      <c r="F154" s="103"/>
      <c r="G154" s="103"/>
    </row>
    <row r="155" spans="1:7">
      <c r="A155" s="29"/>
      <c r="B155" s="12"/>
      <c r="D155"/>
      <c r="E155" s="12"/>
      <c r="F155" s="103"/>
      <c r="G155" s="103"/>
    </row>
    <row r="156" spans="1:7">
      <c r="A156" s="29"/>
      <c r="B156" s="12"/>
      <c r="D156"/>
      <c r="E156" s="12"/>
      <c r="F156" s="103"/>
      <c r="G156" s="103"/>
    </row>
    <row r="157" spans="1:7">
      <c r="A157" s="29"/>
      <c r="B157" s="12"/>
      <c r="D157"/>
      <c r="E157" s="12"/>
      <c r="F157" s="103"/>
      <c r="G157" s="103"/>
    </row>
    <row r="158" spans="1:7">
      <c r="A158" s="29"/>
      <c r="B158" s="12"/>
      <c r="D158"/>
      <c r="E158" s="12"/>
      <c r="F158" s="103"/>
      <c r="G158" s="103"/>
    </row>
    <row r="159" spans="1:7">
      <c r="A159" s="29"/>
      <c r="B159" s="12"/>
      <c r="D159"/>
      <c r="E159" s="12"/>
      <c r="F159" s="103"/>
      <c r="G159" s="103"/>
    </row>
    <row r="160" spans="1:7">
      <c r="A160" s="29"/>
      <c r="B160" s="12"/>
      <c r="D160"/>
      <c r="E160" s="12"/>
      <c r="F160" s="103"/>
      <c r="G160" s="103"/>
    </row>
    <row r="161" spans="1:7">
      <c r="A161" s="29"/>
      <c r="B161" s="12"/>
      <c r="D161"/>
      <c r="E161" s="12"/>
      <c r="F161" s="103"/>
      <c r="G161" s="103"/>
    </row>
    <row r="162" spans="1:7">
      <c r="A162" s="29"/>
      <c r="B162" s="12"/>
      <c r="D162"/>
      <c r="E162" s="12"/>
      <c r="F162" s="103"/>
      <c r="G162" s="103"/>
    </row>
    <row r="163" spans="1:7">
      <c r="A163" s="16"/>
      <c r="B163" s="12"/>
      <c r="D163"/>
      <c r="E163" s="12"/>
      <c r="F163" s="103"/>
      <c r="G163" s="103"/>
    </row>
    <row r="164" spans="1:7">
      <c r="B164" s="12"/>
      <c r="D164"/>
      <c r="E164" s="12"/>
      <c r="F164" s="103"/>
      <c r="G164" s="103"/>
    </row>
    <row r="165" spans="1:7">
      <c r="B165" s="12"/>
      <c r="D165"/>
      <c r="E165" s="12"/>
      <c r="F165" s="103"/>
      <c r="G165" s="103"/>
    </row>
    <row r="166" spans="1:7">
      <c r="B166" s="12"/>
      <c r="D166"/>
      <c r="E166" s="12"/>
      <c r="F166" s="103"/>
      <c r="G166" s="103"/>
    </row>
    <row r="167" spans="1:7">
      <c r="B167" s="12"/>
      <c r="D167"/>
      <c r="E167" s="12"/>
      <c r="F167" s="103"/>
      <c r="G167" s="103"/>
    </row>
    <row r="168" spans="1:7">
      <c r="B168" s="12"/>
      <c r="D168"/>
      <c r="E168" s="12"/>
      <c r="F168" s="103"/>
      <c r="G168" s="103"/>
    </row>
    <row r="169" spans="1:7">
      <c r="B169" s="12"/>
      <c r="D169"/>
      <c r="E169" s="12"/>
      <c r="F169" s="103"/>
      <c r="G169" s="103"/>
    </row>
    <row r="170" spans="1:7">
      <c r="B170" s="12"/>
      <c r="D170"/>
      <c r="E170" s="12"/>
      <c r="F170" s="103"/>
      <c r="G170" s="103"/>
    </row>
    <row r="171" spans="1:7">
      <c r="B171" s="12"/>
      <c r="D171"/>
      <c r="E171" s="12"/>
      <c r="F171" s="103"/>
      <c r="G171" s="103"/>
    </row>
    <row r="172" spans="1:7">
      <c r="B172" s="12"/>
      <c r="D172"/>
      <c r="E172" s="12"/>
      <c r="F172" s="103"/>
      <c r="G172" s="103"/>
    </row>
    <row r="173" spans="1:7">
      <c r="B173" s="12"/>
      <c r="D173"/>
      <c r="E173" s="12"/>
      <c r="F173" s="103"/>
      <c r="G173" s="103"/>
    </row>
    <row r="174" spans="1:7">
      <c r="B174" s="12"/>
      <c r="D174"/>
      <c r="E174" s="12"/>
      <c r="F174" s="103"/>
      <c r="G174" s="103"/>
    </row>
    <row r="175" spans="1:7">
      <c r="B175" s="12"/>
      <c r="D175"/>
      <c r="E175" s="12"/>
      <c r="F175" s="103"/>
      <c r="G175" s="103"/>
    </row>
    <row r="176" spans="1:7">
      <c r="B176" s="12"/>
      <c r="D176"/>
      <c r="E176" s="12"/>
      <c r="F176" s="103"/>
      <c r="G176" s="103"/>
    </row>
    <row r="177" spans="2:7">
      <c r="B177" s="12"/>
      <c r="D177"/>
      <c r="E177" s="12"/>
      <c r="F177" s="103"/>
      <c r="G177" s="103"/>
    </row>
    <row r="178" spans="2:7">
      <c r="B178" s="12"/>
      <c r="D178"/>
      <c r="E178" s="12"/>
      <c r="F178" s="103"/>
      <c r="G178" s="103"/>
    </row>
    <row r="179" spans="2:7">
      <c r="B179" s="12"/>
      <c r="D179"/>
      <c r="E179" s="12"/>
      <c r="F179" s="103"/>
      <c r="G179" s="103"/>
    </row>
    <row r="180" spans="2:7">
      <c r="B180" s="12"/>
      <c r="D180"/>
      <c r="E180" s="12"/>
      <c r="F180" s="103"/>
      <c r="G180" s="103"/>
    </row>
    <row r="181" spans="2:7">
      <c r="B181" s="12"/>
      <c r="D181"/>
      <c r="E181" s="12"/>
      <c r="F181" s="103"/>
      <c r="G181" s="103"/>
    </row>
    <row r="182" spans="2:7">
      <c r="B182" s="12"/>
      <c r="D182"/>
      <c r="E182" s="12"/>
      <c r="F182" s="103"/>
      <c r="G182" s="103"/>
    </row>
    <row r="183" spans="2:7">
      <c r="B183" s="12"/>
      <c r="D183"/>
      <c r="E183" s="12"/>
      <c r="F183" s="103"/>
      <c r="G183" s="103"/>
    </row>
    <row r="184" spans="2:7">
      <c r="B184" s="12"/>
      <c r="D184"/>
      <c r="E184" s="12"/>
      <c r="F184" s="103"/>
      <c r="G184" s="103"/>
    </row>
    <row r="185" spans="2:7">
      <c r="B185" s="12"/>
      <c r="D185"/>
      <c r="E185" s="12"/>
      <c r="F185" s="103"/>
      <c r="G185" s="103"/>
    </row>
    <row r="186" spans="2:7">
      <c r="B186" s="12"/>
      <c r="D186"/>
      <c r="E186" s="12"/>
      <c r="F186" s="103"/>
      <c r="G186" s="103"/>
    </row>
    <row r="187" spans="2:7">
      <c r="B187" s="12"/>
      <c r="D187"/>
      <c r="E187" s="12"/>
      <c r="F187" s="103"/>
      <c r="G187" s="103"/>
    </row>
    <row r="188" spans="2:7">
      <c r="B188" s="12"/>
      <c r="D188"/>
      <c r="E188" s="12"/>
      <c r="F188" s="103"/>
      <c r="G188" s="103"/>
    </row>
    <row r="189" spans="2:7">
      <c r="B189" s="12"/>
      <c r="D189"/>
      <c r="E189" s="12"/>
      <c r="F189" s="103"/>
      <c r="G189" s="103"/>
    </row>
    <row r="190" spans="2:7">
      <c r="B190" s="12"/>
      <c r="D190"/>
      <c r="E190" s="12"/>
      <c r="F190" s="103"/>
      <c r="G190" s="103"/>
    </row>
    <row r="191" spans="2:7">
      <c r="B191" s="12"/>
      <c r="D191"/>
      <c r="E191" s="12"/>
      <c r="F191" s="103"/>
      <c r="G191" s="103"/>
    </row>
    <row r="192" spans="2:7">
      <c r="B192" s="12"/>
      <c r="D192"/>
      <c r="E192" s="12"/>
      <c r="F192" s="103"/>
      <c r="G192" s="103"/>
    </row>
    <row r="193" spans="2:7">
      <c r="B193" s="12"/>
      <c r="D193"/>
      <c r="E193" s="12"/>
      <c r="F193" s="103"/>
      <c r="G193" s="103"/>
    </row>
    <row r="194" spans="2:7">
      <c r="B194" s="12"/>
      <c r="D194"/>
      <c r="E194" s="12"/>
      <c r="F194" s="103"/>
      <c r="G194" s="103"/>
    </row>
    <row r="195" spans="2:7">
      <c r="B195" s="12"/>
      <c r="D195"/>
      <c r="E195" s="12"/>
      <c r="F195" s="103"/>
      <c r="G195" s="103"/>
    </row>
    <row r="196" spans="2:7">
      <c r="B196" s="12"/>
      <c r="D196"/>
      <c r="E196" s="12"/>
      <c r="F196" s="103"/>
      <c r="G196" s="103"/>
    </row>
    <row r="197" spans="2:7">
      <c r="B197" s="12"/>
      <c r="D197"/>
      <c r="E197" s="12"/>
      <c r="F197" s="103"/>
      <c r="G197" s="103"/>
    </row>
    <row r="198" spans="2:7">
      <c r="B198" s="12"/>
      <c r="D198"/>
      <c r="E198" s="12"/>
      <c r="F198" s="103"/>
      <c r="G198" s="103"/>
    </row>
    <row r="199" spans="2:7">
      <c r="B199" s="12"/>
      <c r="D199"/>
      <c r="E199" s="12"/>
      <c r="F199" s="103"/>
      <c r="G199" s="103"/>
    </row>
    <row r="200" spans="2:7">
      <c r="B200" s="12"/>
      <c r="D200"/>
      <c r="E200" s="12"/>
      <c r="F200" s="103"/>
      <c r="G200" s="103"/>
    </row>
    <row r="201" spans="2:7">
      <c r="B201" s="12"/>
      <c r="D201"/>
      <c r="E201" s="12"/>
      <c r="F201" s="103"/>
      <c r="G201" s="103"/>
    </row>
    <row r="202" spans="2:7">
      <c r="B202" s="12"/>
      <c r="D202"/>
      <c r="E202" s="12"/>
      <c r="F202" s="103"/>
      <c r="G202" s="103"/>
    </row>
    <row r="203" spans="2:7">
      <c r="B203" s="12"/>
      <c r="D203"/>
      <c r="E203" s="12"/>
      <c r="F203" s="103"/>
      <c r="G203" s="103"/>
    </row>
    <row r="204" spans="2:7">
      <c r="B204" s="12"/>
      <c r="D204"/>
      <c r="E204" s="12"/>
      <c r="F204" s="103"/>
      <c r="G204" s="103"/>
    </row>
    <row r="205" spans="2:7">
      <c r="B205" s="12"/>
      <c r="D205"/>
      <c r="E205" s="12"/>
      <c r="F205" s="103"/>
      <c r="G205" s="103"/>
    </row>
    <row r="206" spans="2:7">
      <c r="B206" s="12"/>
      <c r="D206"/>
      <c r="E206" s="12"/>
      <c r="F206" s="103"/>
      <c r="G206" s="103"/>
    </row>
    <row r="207" spans="2:7">
      <c r="B207" s="12"/>
      <c r="D207"/>
      <c r="E207" s="12"/>
      <c r="F207" s="103"/>
      <c r="G207" s="103"/>
    </row>
    <row r="208" spans="2:7">
      <c r="B208" s="12"/>
      <c r="D208"/>
      <c r="E208" s="12"/>
      <c r="F208" s="103"/>
      <c r="G208" s="103"/>
    </row>
    <row r="209" spans="1:7">
      <c r="B209" s="12"/>
      <c r="D209"/>
      <c r="E209" s="12"/>
      <c r="F209" s="103"/>
      <c r="G209" s="103"/>
    </row>
    <row r="210" spans="1:7">
      <c r="B210" s="12"/>
      <c r="D210"/>
      <c r="E210" s="12"/>
      <c r="F210" s="103"/>
      <c r="G210" s="103"/>
    </row>
    <row r="211" spans="1:7">
      <c r="B211" s="12"/>
      <c r="D211"/>
      <c r="E211" s="12"/>
      <c r="F211" s="103"/>
      <c r="G211" s="103"/>
    </row>
    <row r="212" spans="1:7">
      <c r="B212" s="12"/>
      <c r="D212"/>
      <c r="E212" s="12"/>
      <c r="F212" s="103"/>
      <c r="G212" s="103"/>
    </row>
    <row r="213" spans="1:7">
      <c r="A213" s="16"/>
      <c r="B213" s="12"/>
      <c r="D213"/>
      <c r="E213" s="12"/>
      <c r="F213" s="103"/>
      <c r="G213" s="103"/>
    </row>
    <row r="214" spans="1:7">
      <c r="B214" s="12"/>
      <c r="D214"/>
      <c r="E214" s="12"/>
      <c r="F214" s="103"/>
      <c r="G214" s="103"/>
    </row>
    <row r="215" spans="1:7">
      <c r="B215" s="12"/>
      <c r="D215"/>
      <c r="E215" s="12"/>
      <c r="F215" s="103"/>
      <c r="G215" s="103"/>
    </row>
    <row r="216" spans="1:7">
      <c r="B216" s="12"/>
      <c r="D216"/>
      <c r="E216" s="12"/>
      <c r="F216" s="103"/>
      <c r="G216" s="103"/>
    </row>
    <row r="217" spans="1:7">
      <c r="B217" s="12"/>
      <c r="D217"/>
      <c r="E217" s="12"/>
      <c r="F217" s="103"/>
      <c r="G217" s="103"/>
    </row>
    <row r="218" spans="1:7">
      <c r="B218" s="12"/>
      <c r="D218"/>
      <c r="E218" s="12"/>
      <c r="F218" s="103"/>
      <c r="G218" s="103"/>
    </row>
    <row r="219" spans="1:7">
      <c r="B219" s="12"/>
      <c r="D219"/>
      <c r="E219" s="12"/>
      <c r="F219" s="103"/>
      <c r="G219" s="103"/>
    </row>
    <row r="220" spans="1:7">
      <c r="B220" s="12"/>
      <c r="D220"/>
      <c r="E220" s="12"/>
      <c r="F220" s="103"/>
      <c r="G220" s="103"/>
    </row>
    <row r="221" spans="1:7">
      <c r="B221" s="12"/>
      <c r="D221"/>
      <c r="E221" s="12"/>
      <c r="F221" s="103"/>
      <c r="G221" s="103"/>
    </row>
    <row r="222" spans="1:7">
      <c r="B222" s="12"/>
      <c r="D222"/>
      <c r="E222" s="12"/>
      <c r="F222" s="103"/>
      <c r="G222" s="103"/>
    </row>
    <row r="223" spans="1:7">
      <c r="B223" s="12"/>
      <c r="D223"/>
      <c r="E223" s="12"/>
      <c r="F223" s="103"/>
      <c r="G223" s="103"/>
    </row>
    <row r="224" spans="1:7">
      <c r="B224" s="12"/>
      <c r="D224"/>
      <c r="E224" s="12"/>
      <c r="F224" s="103"/>
      <c r="G224" s="103"/>
    </row>
    <row r="225" spans="2:7">
      <c r="B225" s="12"/>
      <c r="D225"/>
      <c r="E225" s="12"/>
      <c r="F225" s="103"/>
      <c r="G225" s="103"/>
    </row>
    <row r="226" spans="2:7">
      <c r="B226" s="2"/>
      <c r="D226" s="29"/>
    </row>
    <row r="254" spans="5:5">
      <c r="E254" s="3"/>
    </row>
    <row r="255" spans="5:5">
      <c r="E255" s="3"/>
    </row>
    <row r="260" spans="5:5">
      <c r="E260" s="3"/>
    </row>
    <row r="261" spans="5:5">
      <c r="E261" s="3"/>
    </row>
    <row r="266" spans="5:5">
      <c r="E266" s="3"/>
    </row>
    <row r="267" spans="5:5">
      <c r="E267" s="3"/>
    </row>
    <row r="272" spans="5:5">
      <c r="E272" s="3"/>
    </row>
    <row r="273" spans="5:5">
      <c r="E273" s="3"/>
    </row>
    <row r="278" spans="5:5">
      <c r="E278" s="3"/>
    </row>
    <row r="279" spans="5:5">
      <c r="E279" s="3"/>
    </row>
    <row r="283" spans="5:5">
      <c r="E283" s="3"/>
    </row>
    <row r="284" spans="5:5">
      <c r="E284" s="3"/>
    </row>
    <row r="289" spans="5:5">
      <c r="E289" s="3"/>
    </row>
    <row r="290" spans="5:5">
      <c r="E290" s="3"/>
    </row>
    <row r="295" spans="5:5">
      <c r="E295" s="3"/>
    </row>
    <row r="296" spans="5:5">
      <c r="E296" s="3"/>
    </row>
    <row r="301" spans="5:5">
      <c r="E301" s="3"/>
    </row>
    <row r="302" spans="5:5">
      <c r="E302" s="3"/>
    </row>
    <row r="307" spans="5:5">
      <c r="E307" s="3"/>
    </row>
    <row r="308" spans="5:5">
      <c r="E308" s="3"/>
    </row>
    <row r="313" spans="5:5">
      <c r="E313" s="3"/>
    </row>
    <row r="314" spans="5:5">
      <c r="E314" s="3"/>
    </row>
    <row r="318" spans="5:5">
      <c r="E318" s="3"/>
    </row>
    <row r="319" spans="5:5">
      <c r="E319" s="3"/>
    </row>
    <row r="324" spans="5:5">
      <c r="E324" s="3"/>
    </row>
    <row r="325" spans="5:5">
      <c r="E325" s="3"/>
    </row>
    <row r="330" spans="5:5">
      <c r="E330" s="3"/>
    </row>
    <row r="331" spans="5:5">
      <c r="E331" s="3"/>
    </row>
    <row r="336" spans="5:5">
      <c r="E336" s="3"/>
    </row>
    <row r="337" spans="5:5">
      <c r="E337" s="3"/>
    </row>
  </sheetData>
  <phoneticPr fontId="0" type="noConversion"/>
  <printOptions gridLines="1"/>
  <pageMargins left="0.74791666666666701" right="0.74791666666666701" top="0.98402777777777795" bottom="0.98402777777777795" header="0.51180555555555596" footer="0.51180555555555596"/>
  <pageSetup scale="120" firstPageNumber="0" orientation="landscape" blackAndWhite="1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577"/>
  <sheetViews>
    <sheetView workbookViewId="0">
      <pane ySplit="5" topLeftCell="A6" activePane="bottomLeft" state="frozen"/>
      <selection pane="bottomLeft" activeCell="H29" sqref="H29"/>
      <selection activeCell="D30" sqref="A1:AF794"/>
    </sheetView>
  </sheetViews>
  <sheetFormatPr defaultRowHeight="13.15" outlineLevelRow="1"/>
  <cols>
    <col min="1" max="1" width="32.42578125" style="35" bestFit="1" customWidth="1"/>
    <col min="2" max="2" width="36.85546875" customWidth="1"/>
    <col min="3" max="3" width="14.42578125" customWidth="1"/>
    <col min="4" max="5" width="6.85546875" style="24" customWidth="1"/>
    <col min="6" max="7" width="7.7109375" customWidth="1"/>
    <col min="8" max="8" width="32.85546875" bestFit="1" customWidth="1"/>
    <col min="9" max="9" width="11.85546875" customWidth="1"/>
    <col min="10" max="10" width="34.85546875" bestFit="1" customWidth="1"/>
    <col min="11" max="11" width="9.5703125" customWidth="1"/>
  </cols>
  <sheetData>
    <row r="1" spans="1:16" s="39" customFormat="1" ht="13.9" thickBot="1">
      <c r="A1" s="52" t="s">
        <v>137</v>
      </c>
      <c r="B1" s="59" t="s">
        <v>885</v>
      </c>
      <c r="C1" s="124"/>
      <c r="D1" s="125"/>
      <c r="E1" s="125"/>
      <c r="F1" s="58"/>
      <c r="G1" s="58"/>
      <c r="H1" s="58"/>
      <c r="P1" s="39" t="s">
        <v>739</v>
      </c>
    </row>
    <row r="2" spans="1:16" ht="13.9" outlineLevel="1" thickTop="1">
      <c r="A2" s="63" t="s">
        <v>886</v>
      </c>
      <c r="B2" s="33" t="s">
        <v>140</v>
      </c>
      <c r="C2" s="33" t="s">
        <v>83</v>
      </c>
      <c r="D2" s="105"/>
      <c r="E2" s="105"/>
      <c r="F2" s="33" t="s">
        <v>352</v>
      </c>
      <c r="G2" s="33" t="s">
        <v>257</v>
      </c>
      <c r="H2" s="33" t="s">
        <v>887</v>
      </c>
    </row>
    <row r="3" spans="1:16" s="43" customFormat="1" outlineLevel="1">
      <c r="A3" s="40" t="s">
        <v>146</v>
      </c>
      <c r="B3" s="81" t="s">
        <v>261</v>
      </c>
      <c r="C3" s="41" t="s">
        <v>262</v>
      </c>
      <c r="D3" s="106"/>
      <c r="E3" s="106"/>
      <c r="F3" s="41" t="s">
        <v>262</v>
      </c>
      <c r="G3" s="41" t="s">
        <v>262</v>
      </c>
      <c r="H3" s="41" t="s">
        <v>262</v>
      </c>
      <c r="I3" s="42" t="s">
        <v>149</v>
      </c>
    </row>
    <row r="4" spans="1:16" s="39" customFormat="1" ht="13.9" outlineLevel="1" thickBot="1">
      <c r="A4" s="44" t="s">
        <v>150</v>
      </c>
      <c r="B4" s="45"/>
      <c r="C4" s="45"/>
      <c r="D4" s="107"/>
      <c r="E4" s="107"/>
      <c r="F4" s="45"/>
      <c r="G4" s="45"/>
      <c r="H4" s="45"/>
    </row>
    <row r="5" spans="1:16" ht="13.9" thickTop="1">
      <c r="B5" s="4" t="s">
        <v>140</v>
      </c>
      <c r="C5" s="5" t="s">
        <v>83</v>
      </c>
      <c r="D5" s="108" t="s">
        <v>153</v>
      </c>
      <c r="E5" s="108" t="s">
        <v>154</v>
      </c>
      <c r="F5" s="5" t="s">
        <v>516</v>
      </c>
      <c r="G5" s="5" t="s">
        <v>265</v>
      </c>
      <c r="H5" s="27" t="s">
        <v>521</v>
      </c>
      <c r="I5" s="5"/>
    </row>
    <row r="6" spans="1:16">
      <c r="A6" s="36" t="s">
        <v>161</v>
      </c>
      <c r="B6" t="s">
        <v>888</v>
      </c>
      <c r="C6" t="s">
        <v>200</v>
      </c>
      <c r="D6" s="24">
        <v>3</v>
      </c>
      <c r="F6" s="32" t="s">
        <v>196</v>
      </c>
      <c r="G6" s="12" t="s">
        <v>889</v>
      </c>
      <c r="H6" s="12" t="s">
        <v>529</v>
      </c>
    </row>
    <row r="7" spans="1:16">
      <c r="B7" t="s">
        <v>890</v>
      </c>
      <c r="C7" t="s">
        <v>200</v>
      </c>
      <c r="D7" s="24">
        <v>3</v>
      </c>
      <c r="F7" s="32" t="s">
        <v>196</v>
      </c>
      <c r="G7" s="12" t="s">
        <v>891</v>
      </c>
      <c r="H7" s="12" t="s">
        <v>529</v>
      </c>
    </row>
    <row r="8" spans="1:16">
      <c r="B8" t="s">
        <v>892</v>
      </c>
      <c r="C8" t="s">
        <v>200</v>
      </c>
      <c r="D8" s="24">
        <v>3</v>
      </c>
      <c r="F8" s="32" t="s">
        <v>196</v>
      </c>
      <c r="G8" t="s">
        <v>893</v>
      </c>
      <c r="H8" s="12" t="s">
        <v>529</v>
      </c>
    </row>
    <row r="9" spans="1:16">
      <c r="B9" t="s">
        <v>894</v>
      </c>
      <c r="C9" t="s">
        <v>200</v>
      </c>
      <c r="D9" s="24">
        <v>3</v>
      </c>
      <c r="F9" s="32" t="s">
        <v>196</v>
      </c>
      <c r="G9" t="s">
        <v>895</v>
      </c>
      <c r="H9" s="12" t="s">
        <v>529</v>
      </c>
    </row>
    <row r="10" spans="1:16">
      <c r="B10" t="s">
        <v>896</v>
      </c>
      <c r="C10" t="s">
        <v>200</v>
      </c>
      <c r="D10" s="24">
        <v>3</v>
      </c>
      <c r="F10" s="32" t="s">
        <v>196</v>
      </c>
      <c r="G10" t="s">
        <v>897</v>
      </c>
      <c r="H10" s="12" t="s">
        <v>529</v>
      </c>
    </row>
    <row r="11" spans="1:16">
      <c r="B11" t="s">
        <v>898</v>
      </c>
      <c r="C11" t="s">
        <v>200</v>
      </c>
      <c r="D11" s="24">
        <v>3</v>
      </c>
      <c r="F11" s="32" t="s">
        <v>196</v>
      </c>
      <c r="G11" t="s">
        <v>899</v>
      </c>
      <c r="H11" s="12" t="s">
        <v>529</v>
      </c>
    </row>
    <row r="12" spans="1:16">
      <c r="B12" t="s">
        <v>900</v>
      </c>
      <c r="C12" t="s">
        <v>200</v>
      </c>
      <c r="D12" s="24">
        <v>3</v>
      </c>
      <c r="F12" s="32" t="s">
        <v>196</v>
      </c>
      <c r="G12" t="s">
        <v>901</v>
      </c>
      <c r="H12" s="12" t="s">
        <v>529</v>
      </c>
    </row>
    <row r="13" spans="1:16">
      <c r="B13" t="s">
        <v>902</v>
      </c>
      <c r="C13" t="s">
        <v>200</v>
      </c>
      <c r="D13" s="24">
        <v>3</v>
      </c>
      <c r="F13" s="32" t="s">
        <v>196</v>
      </c>
      <c r="G13" t="s">
        <v>903</v>
      </c>
      <c r="H13" s="12" t="s">
        <v>529</v>
      </c>
    </row>
    <row r="14" spans="1:16">
      <c r="B14" t="s">
        <v>904</v>
      </c>
      <c r="C14" t="s">
        <v>200</v>
      </c>
      <c r="D14" s="24">
        <v>3</v>
      </c>
      <c r="F14" s="32" t="s">
        <v>196</v>
      </c>
      <c r="G14" s="12" t="s">
        <v>905</v>
      </c>
      <c r="H14" s="12" t="s">
        <v>529</v>
      </c>
    </row>
    <row r="15" spans="1:16">
      <c r="B15" t="s">
        <v>906</v>
      </c>
      <c r="C15" t="s">
        <v>200</v>
      </c>
      <c r="D15" s="24">
        <v>3</v>
      </c>
      <c r="F15" s="32" t="s">
        <v>196</v>
      </c>
      <c r="G15" s="12" t="s">
        <v>907</v>
      </c>
      <c r="H15" s="12" t="s">
        <v>529</v>
      </c>
    </row>
    <row r="16" spans="1:16">
      <c r="B16" t="s">
        <v>908</v>
      </c>
      <c r="C16" t="s">
        <v>200</v>
      </c>
      <c r="D16" s="24">
        <v>3</v>
      </c>
      <c r="F16" s="32" t="s">
        <v>196</v>
      </c>
      <c r="G16" s="12" t="s">
        <v>909</v>
      </c>
      <c r="H16" s="12" t="s">
        <v>529</v>
      </c>
      <c r="I16" s="12"/>
    </row>
    <row r="17" spans="2:9">
      <c r="B17" t="s">
        <v>910</v>
      </c>
      <c r="C17" t="s">
        <v>200</v>
      </c>
      <c r="D17" s="24">
        <v>3</v>
      </c>
      <c r="F17" s="32" t="s">
        <v>196</v>
      </c>
      <c r="G17" s="12" t="s">
        <v>911</v>
      </c>
      <c r="H17" s="12" t="s">
        <v>529</v>
      </c>
      <c r="I17" s="12"/>
    </row>
    <row r="18" spans="2:9">
      <c r="B18" t="s">
        <v>912</v>
      </c>
      <c r="C18" t="s">
        <v>208</v>
      </c>
      <c r="D18" s="24">
        <v>5</v>
      </c>
      <c r="F18" s="32" t="s">
        <v>209</v>
      </c>
      <c r="G18" s="12" t="s">
        <v>893</v>
      </c>
      <c r="H18" s="12" t="s">
        <v>529</v>
      </c>
      <c r="I18" s="12"/>
    </row>
    <row r="19" spans="2:9">
      <c r="B19" t="s">
        <v>913</v>
      </c>
      <c r="C19" t="s">
        <v>208</v>
      </c>
      <c r="D19" s="24">
        <v>5</v>
      </c>
      <c r="F19" s="32" t="s">
        <v>209</v>
      </c>
      <c r="G19" s="12" t="s">
        <v>895</v>
      </c>
      <c r="H19" s="12" t="s">
        <v>529</v>
      </c>
      <c r="I19" s="12"/>
    </row>
    <row r="20" spans="2:9">
      <c r="B20" t="s">
        <v>914</v>
      </c>
      <c r="C20" t="s">
        <v>208</v>
      </c>
      <c r="D20" s="24">
        <v>5</v>
      </c>
      <c r="F20" s="32" t="s">
        <v>209</v>
      </c>
      <c r="G20" s="12" t="s">
        <v>897</v>
      </c>
      <c r="H20" s="12" t="s">
        <v>529</v>
      </c>
    </row>
    <row r="21" spans="2:9">
      <c r="B21" t="s">
        <v>915</v>
      </c>
      <c r="C21" t="s">
        <v>208</v>
      </c>
      <c r="D21" s="24">
        <v>5</v>
      </c>
      <c r="F21" s="32" t="s">
        <v>209</v>
      </c>
      <c r="G21" s="12" t="s">
        <v>899</v>
      </c>
      <c r="H21" s="12" t="s">
        <v>529</v>
      </c>
    </row>
    <row r="22" spans="2:9">
      <c r="B22" t="s">
        <v>916</v>
      </c>
      <c r="C22" t="s">
        <v>208</v>
      </c>
      <c r="D22" s="24">
        <v>5</v>
      </c>
      <c r="F22" s="32" t="s">
        <v>209</v>
      </c>
      <c r="G22" t="s">
        <v>901</v>
      </c>
      <c r="H22" s="12" t="s">
        <v>529</v>
      </c>
    </row>
    <row r="23" spans="2:9">
      <c r="B23" t="s">
        <v>917</v>
      </c>
      <c r="C23" t="s">
        <v>208</v>
      </c>
      <c r="D23" s="24">
        <v>5</v>
      </c>
      <c r="F23" s="32" t="s">
        <v>209</v>
      </c>
      <c r="G23" s="12" t="s">
        <v>903</v>
      </c>
      <c r="H23" s="12" t="s">
        <v>529</v>
      </c>
    </row>
    <row r="24" spans="2:9">
      <c r="B24" t="s">
        <v>918</v>
      </c>
      <c r="C24" t="s">
        <v>208</v>
      </c>
      <c r="D24" s="24">
        <v>5</v>
      </c>
      <c r="F24" s="32" t="s">
        <v>209</v>
      </c>
      <c r="G24" s="12" t="s">
        <v>905</v>
      </c>
      <c r="H24" s="12" t="s">
        <v>529</v>
      </c>
    </row>
    <row r="25" spans="2:9">
      <c r="B25" t="s">
        <v>919</v>
      </c>
      <c r="C25" t="s">
        <v>208</v>
      </c>
      <c r="D25" s="24">
        <v>5</v>
      </c>
      <c r="F25" s="32" t="s">
        <v>209</v>
      </c>
      <c r="G25" s="12" t="s">
        <v>907</v>
      </c>
      <c r="H25" s="12" t="s">
        <v>529</v>
      </c>
    </row>
    <row r="26" spans="2:9">
      <c r="B26" t="s">
        <v>920</v>
      </c>
      <c r="C26" t="s">
        <v>208</v>
      </c>
      <c r="D26" s="24">
        <v>5</v>
      </c>
      <c r="F26" s="32" t="s">
        <v>209</v>
      </c>
      <c r="G26" s="12" t="s">
        <v>909</v>
      </c>
      <c r="H26" s="12" t="s">
        <v>529</v>
      </c>
    </row>
    <row r="27" spans="2:9">
      <c r="B27" t="s">
        <v>921</v>
      </c>
      <c r="C27" t="s">
        <v>208</v>
      </c>
      <c r="D27" s="24">
        <v>5</v>
      </c>
      <c r="F27" s="32" t="s">
        <v>209</v>
      </c>
      <c r="G27" s="12" t="s">
        <v>911</v>
      </c>
      <c r="H27" s="12" t="s">
        <v>529</v>
      </c>
    </row>
    <row r="28" spans="2:9">
      <c r="B28" t="s">
        <v>922</v>
      </c>
      <c r="C28" t="s">
        <v>195</v>
      </c>
      <c r="D28" s="24">
        <v>3</v>
      </c>
      <c r="F28" s="32" t="s">
        <v>196</v>
      </c>
      <c r="G28" s="12" t="s">
        <v>923</v>
      </c>
      <c r="H28" s="12" t="s">
        <v>529</v>
      </c>
    </row>
    <row r="29" spans="2:9">
      <c r="B29" t="s">
        <v>924</v>
      </c>
      <c r="C29" t="s">
        <v>195</v>
      </c>
      <c r="D29" s="24">
        <v>3</v>
      </c>
      <c r="F29" s="32" t="s">
        <v>196</v>
      </c>
      <c r="G29" s="12" t="s">
        <v>925</v>
      </c>
      <c r="H29" s="12" t="s">
        <v>529</v>
      </c>
    </row>
    <row r="30" spans="2:9">
      <c r="B30" t="s">
        <v>926</v>
      </c>
      <c r="C30" t="s">
        <v>195</v>
      </c>
      <c r="D30" s="24">
        <v>3</v>
      </c>
      <c r="F30" s="32" t="s">
        <v>196</v>
      </c>
      <c r="G30" s="12" t="s">
        <v>889</v>
      </c>
      <c r="H30" s="12" t="s">
        <v>529</v>
      </c>
    </row>
    <row r="31" spans="2:9">
      <c r="B31" t="s">
        <v>927</v>
      </c>
      <c r="C31" t="s">
        <v>195</v>
      </c>
      <c r="D31" s="24">
        <v>3</v>
      </c>
      <c r="F31" s="32" t="s">
        <v>196</v>
      </c>
      <c r="G31" s="12" t="s">
        <v>891</v>
      </c>
      <c r="H31" s="12" t="s">
        <v>529</v>
      </c>
    </row>
    <row r="32" spans="2:9">
      <c r="B32" t="s">
        <v>928</v>
      </c>
      <c r="C32" t="s">
        <v>195</v>
      </c>
      <c r="D32" s="24">
        <v>3</v>
      </c>
      <c r="F32" s="32" t="s">
        <v>196</v>
      </c>
      <c r="G32" t="s">
        <v>893</v>
      </c>
      <c r="H32" s="12" t="s">
        <v>529</v>
      </c>
    </row>
    <row r="33" spans="2:9">
      <c r="B33" t="s">
        <v>929</v>
      </c>
      <c r="C33" t="s">
        <v>195</v>
      </c>
      <c r="D33" s="24">
        <v>3</v>
      </c>
      <c r="F33" s="32" t="s">
        <v>196</v>
      </c>
      <c r="G33" t="s">
        <v>895</v>
      </c>
      <c r="H33" s="12" t="s">
        <v>529</v>
      </c>
    </row>
    <row r="34" spans="2:9">
      <c r="B34" t="s">
        <v>930</v>
      </c>
      <c r="C34" t="s">
        <v>195</v>
      </c>
      <c r="D34" s="24">
        <v>3</v>
      </c>
      <c r="F34" s="32" t="s">
        <v>196</v>
      </c>
      <c r="G34" t="s">
        <v>897</v>
      </c>
      <c r="H34" s="12" t="s">
        <v>529</v>
      </c>
    </row>
    <row r="35" spans="2:9">
      <c r="B35" t="s">
        <v>931</v>
      </c>
      <c r="C35" t="s">
        <v>195</v>
      </c>
      <c r="D35" s="24">
        <v>3</v>
      </c>
      <c r="F35" s="32" t="s">
        <v>196</v>
      </c>
      <c r="G35" t="s">
        <v>899</v>
      </c>
      <c r="H35" s="12" t="s">
        <v>529</v>
      </c>
    </row>
    <row r="36" spans="2:9">
      <c r="B36" t="s">
        <v>932</v>
      </c>
      <c r="C36" t="s">
        <v>195</v>
      </c>
      <c r="D36" s="24">
        <v>3</v>
      </c>
      <c r="F36" s="32" t="s">
        <v>196</v>
      </c>
      <c r="G36" t="s">
        <v>901</v>
      </c>
      <c r="H36" s="12" t="s">
        <v>529</v>
      </c>
    </row>
    <row r="37" spans="2:9">
      <c r="B37" t="s">
        <v>933</v>
      </c>
      <c r="C37" t="s">
        <v>195</v>
      </c>
      <c r="D37" s="24">
        <v>3</v>
      </c>
      <c r="F37" s="32" t="s">
        <v>196</v>
      </c>
      <c r="G37" t="s">
        <v>903</v>
      </c>
      <c r="H37" s="12" t="s">
        <v>529</v>
      </c>
    </row>
    <row r="38" spans="2:9">
      <c r="B38" t="s">
        <v>934</v>
      </c>
      <c r="C38" t="s">
        <v>195</v>
      </c>
      <c r="D38" s="24">
        <v>3</v>
      </c>
      <c r="F38" s="32" t="s">
        <v>196</v>
      </c>
      <c r="G38" s="12" t="s">
        <v>905</v>
      </c>
      <c r="H38" s="12" t="s">
        <v>529</v>
      </c>
    </row>
    <row r="39" spans="2:9">
      <c r="B39" t="s">
        <v>935</v>
      </c>
      <c r="C39" t="s">
        <v>195</v>
      </c>
      <c r="D39" s="24">
        <v>3</v>
      </c>
      <c r="F39" s="32" t="s">
        <v>196</v>
      </c>
      <c r="G39" s="12" t="s">
        <v>907</v>
      </c>
      <c r="H39" s="12" t="s">
        <v>529</v>
      </c>
    </row>
    <row r="40" spans="2:9">
      <c r="B40" t="s">
        <v>936</v>
      </c>
      <c r="C40" t="s">
        <v>195</v>
      </c>
      <c r="D40" s="24">
        <v>3</v>
      </c>
      <c r="F40" s="32" t="s">
        <v>196</v>
      </c>
      <c r="G40" s="12" t="s">
        <v>909</v>
      </c>
      <c r="H40" s="12" t="s">
        <v>529</v>
      </c>
      <c r="I40" s="12"/>
    </row>
    <row r="41" spans="2:9">
      <c r="B41" t="s">
        <v>937</v>
      </c>
      <c r="C41" t="s">
        <v>195</v>
      </c>
      <c r="D41" s="24">
        <v>3</v>
      </c>
      <c r="F41" s="32" t="s">
        <v>196</v>
      </c>
      <c r="G41" s="12" t="s">
        <v>911</v>
      </c>
      <c r="H41" s="12" t="s">
        <v>529</v>
      </c>
      <c r="I41" s="12"/>
    </row>
    <row r="42" spans="2:9">
      <c r="B42" t="s">
        <v>938</v>
      </c>
      <c r="C42" t="s">
        <v>204</v>
      </c>
      <c r="D42" s="24">
        <v>3</v>
      </c>
      <c r="F42" s="32" t="s">
        <v>196</v>
      </c>
      <c r="G42" s="12" t="s">
        <v>889</v>
      </c>
      <c r="H42" s="12" t="s">
        <v>529</v>
      </c>
    </row>
    <row r="43" spans="2:9">
      <c r="B43" t="s">
        <v>939</v>
      </c>
      <c r="C43" t="s">
        <v>204</v>
      </c>
      <c r="D43" s="24">
        <v>3</v>
      </c>
      <c r="F43" s="32" t="s">
        <v>196</v>
      </c>
      <c r="G43" s="12" t="s">
        <v>891</v>
      </c>
      <c r="H43" s="12" t="s">
        <v>529</v>
      </c>
    </row>
    <row r="44" spans="2:9">
      <c r="B44" t="s">
        <v>940</v>
      </c>
      <c r="C44" t="s">
        <v>204</v>
      </c>
      <c r="D44" s="24">
        <v>3</v>
      </c>
      <c r="F44" s="32" t="s">
        <v>196</v>
      </c>
      <c r="G44" t="s">
        <v>893</v>
      </c>
      <c r="H44" s="12" t="s">
        <v>529</v>
      </c>
    </row>
    <row r="45" spans="2:9">
      <c r="B45" t="s">
        <v>941</v>
      </c>
      <c r="C45" t="s">
        <v>204</v>
      </c>
      <c r="D45" s="24">
        <v>3</v>
      </c>
      <c r="F45" s="32" t="s">
        <v>196</v>
      </c>
      <c r="G45" t="s">
        <v>895</v>
      </c>
      <c r="H45" s="12" t="s">
        <v>529</v>
      </c>
    </row>
    <row r="46" spans="2:9">
      <c r="B46" t="s">
        <v>942</v>
      </c>
      <c r="C46" t="s">
        <v>204</v>
      </c>
      <c r="D46" s="24">
        <v>3</v>
      </c>
      <c r="F46" s="32" t="s">
        <v>196</v>
      </c>
      <c r="G46" t="s">
        <v>897</v>
      </c>
      <c r="H46" s="12" t="s">
        <v>529</v>
      </c>
    </row>
    <row r="47" spans="2:9">
      <c r="B47" t="s">
        <v>943</v>
      </c>
      <c r="C47" t="s">
        <v>204</v>
      </c>
      <c r="D47" s="24">
        <v>3</v>
      </c>
      <c r="F47" s="32" t="s">
        <v>196</v>
      </c>
      <c r="G47" t="s">
        <v>899</v>
      </c>
      <c r="H47" s="12" t="s">
        <v>529</v>
      </c>
    </row>
    <row r="48" spans="2:9">
      <c r="B48" t="s">
        <v>944</v>
      </c>
      <c r="C48" t="s">
        <v>204</v>
      </c>
      <c r="D48" s="24">
        <v>3</v>
      </c>
      <c r="F48" s="32" t="s">
        <v>196</v>
      </c>
      <c r="G48" t="s">
        <v>901</v>
      </c>
      <c r="H48" s="12" t="s">
        <v>529</v>
      </c>
    </row>
    <row r="49" spans="2:8">
      <c r="B49" t="s">
        <v>945</v>
      </c>
      <c r="C49" t="s">
        <v>204</v>
      </c>
      <c r="D49" s="24">
        <v>3</v>
      </c>
      <c r="F49" s="32" t="s">
        <v>196</v>
      </c>
      <c r="G49" t="s">
        <v>903</v>
      </c>
      <c r="H49" s="12" t="s">
        <v>529</v>
      </c>
    </row>
    <row r="50" spans="2:8">
      <c r="B50" t="s">
        <v>946</v>
      </c>
      <c r="C50" t="s">
        <v>204</v>
      </c>
      <c r="D50" s="24">
        <v>3</v>
      </c>
      <c r="F50" s="32" t="s">
        <v>196</v>
      </c>
      <c r="G50" s="12" t="s">
        <v>905</v>
      </c>
      <c r="H50" s="12" t="s">
        <v>529</v>
      </c>
    </row>
    <row r="51" spans="2:8">
      <c r="B51" t="s">
        <v>947</v>
      </c>
      <c r="C51" t="s">
        <v>204</v>
      </c>
      <c r="D51" s="24">
        <v>3</v>
      </c>
      <c r="F51" s="32" t="s">
        <v>196</v>
      </c>
      <c r="G51" s="12" t="s">
        <v>907</v>
      </c>
      <c r="H51" s="12" t="s">
        <v>529</v>
      </c>
    </row>
    <row r="52" spans="2:8">
      <c r="B52" t="s">
        <v>948</v>
      </c>
      <c r="C52" t="s">
        <v>204</v>
      </c>
      <c r="D52" s="24">
        <v>3</v>
      </c>
      <c r="F52" s="32" t="s">
        <v>196</v>
      </c>
      <c r="G52" s="12" t="s">
        <v>909</v>
      </c>
      <c r="H52" s="12" t="s">
        <v>529</v>
      </c>
    </row>
    <row r="53" spans="2:8">
      <c r="B53" t="s">
        <v>949</v>
      </c>
      <c r="C53" t="s">
        <v>204</v>
      </c>
      <c r="D53" s="24">
        <v>3</v>
      </c>
      <c r="F53" s="32" t="s">
        <v>196</v>
      </c>
      <c r="G53" s="12" t="s">
        <v>911</v>
      </c>
      <c r="H53" s="12" t="s">
        <v>529</v>
      </c>
    </row>
    <row r="54" spans="2:8">
      <c r="B54" t="s">
        <v>950</v>
      </c>
      <c r="C54" s="16" t="s">
        <v>224</v>
      </c>
      <c r="D54" s="110">
        <v>6</v>
      </c>
      <c r="E54" s="110"/>
      <c r="F54" s="76" t="s">
        <v>214</v>
      </c>
      <c r="G54" s="12" t="s">
        <v>897</v>
      </c>
      <c r="H54" s="12" t="s">
        <v>529</v>
      </c>
    </row>
    <row r="55" spans="2:8">
      <c r="B55" t="s">
        <v>951</v>
      </c>
      <c r="C55" s="16" t="s">
        <v>224</v>
      </c>
      <c r="D55" s="110">
        <v>6</v>
      </c>
      <c r="E55" s="110"/>
      <c r="F55" s="76" t="s">
        <v>214</v>
      </c>
      <c r="G55" s="12" t="s">
        <v>899</v>
      </c>
      <c r="H55" s="12" t="s">
        <v>529</v>
      </c>
    </row>
    <row r="56" spans="2:8">
      <c r="B56" t="s">
        <v>952</v>
      </c>
      <c r="C56" s="16" t="s">
        <v>224</v>
      </c>
      <c r="D56" s="110">
        <v>6</v>
      </c>
      <c r="E56" s="110"/>
      <c r="F56" s="76" t="s">
        <v>214</v>
      </c>
      <c r="G56" t="s">
        <v>901</v>
      </c>
      <c r="H56" s="12" t="s">
        <v>529</v>
      </c>
    </row>
    <row r="57" spans="2:8">
      <c r="B57" t="s">
        <v>953</v>
      </c>
      <c r="C57" s="16" t="s">
        <v>224</v>
      </c>
      <c r="D57" s="110">
        <v>6</v>
      </c>
      <c r="E57" s="110"/>
      <c r="F57" s="76" t="s">
        <v>214</v>
      </c>
      <c r="G57" t="s">
        <v>903</v>
      </c>
      <c r="H57" s="12" t="s">
        <v>529</v>
      </c>
    </row>
    <row r="58" spans="2:8">
      <c r="B58" t="s">
        <v>954</v>
      </c>
      <c r="C58" s="16" t="s">
        <v>224</v>
      </c>
      <c r="D58" s="110">
        <v>6</v>
      </c>
      <c r="E58" s="110"/>
      <c r="F58" s="76" t="s">
        <v>214</v>
      </c>
      <c r="G58" t="s">
        <v>905</v>
      </c>
      <c r="H58" s="12" t="s">
        <v>529</v>
      </c>
    </row>
    <row r="59" spans="2:8">
      <c r="B59" t="s">
        <v>955</v>
      </c>
      <c r="C59" s="16" t="s">
        <v>224</v>
      </c>
      <c r="D59" s="110">
        <v>6</v>
      </c>
      <c r="E59" s="110"/>
      <c r="F59" s="76" t="s">
        <v>214</v>
      </c>
      <c r="G59" t="s">
        <v>907</v>
      </c>
      <c r="H59" s="12" t="s">
        <v>529</v>
      </c>
    </row>
    <row r="60" spans="2:8">
      <c r="B60" t="s">
        <v>956</v>
      </c>
      <c r="C60" s="16" t="s">
        <v>224</v>
      </c>
      <c r="D60" s="110">
        <v>6</v>
      </c>
      <c r="E60" s="110"/>
      <c r="F60" s="76" t="s">
        <v>214</v>
      </c>
      <c r="G60" s="3" t="s">
        <v>909</v>
      </c>
      <c r="H60" s="12" t="s">
        <v>529</v>
      </c>
    </row>
    <row r="61" spans="2:8">
      <c r="B61" t="s">
        <v>957</v>
      </c>
      <c r="C61" s="16" t="s">
        <v>228</v>
      </c>
      <c r="D61" s="110">
        <v>6</v>
      </c>
      <c r="E61" s="110"/>
      <c r="F61" s="76" t="s">
        <v>214</v>
      </c>
      <c r="G61" s="12" t="s">
        <v>897</v>
      </c>
      <c r="H61" s="12" t="s">
        <v>529</v>
      </c>
    </row>
    <row r="62" spans="2:8">
      <c r="B62" t="s">
        <v>958</v>
      </c>
      <c r="C62" s="16" t="s">
        <v>228</v>
      </c>
      <c r="D62" s="110">
        <v>6</v>
      </c>
      <c r="E62" s="110"/>
      <c r="F62" s="76" t="s">
        <v>214</v>
      </c>
      <c r="G62" s="12" t="s">
        <v>899</v>
      </c>
      <c r="H62" s="12" t="s">
        <v>529</v>
      </c>
    </row>
    <row r="63" spans="2:8">
      <c r="B63" t="s">
        <v>959</v>
      </c>
      <c r="C63" s="16" t="s">
        <v>228</v>
      </c>
      <c r="D63" s="110">
        <v>6</v>
      </c>
      <c r="E63" s="110"/>
      <c r="F63" s="76" t="s">
        <v>214</v>
      </c>
      <c r="G63" t="s">
        <v>901</v>
      </c>
      <c r="H63" s="12" t="s">
        <v>529</v>
      </c>
    </row>
    <row r="64" spans="2:8">
      <c r="B64" t="s">
        <v>960</v>
      </c>
      <c r="C64" s="16" t="s">
        <v>228</v>
      </c>
      <c r="D64" s="110">
        <v>6</v>
      </c>
      <c r="E64" s="110"/>
      <c r="F64" s="76" t="s">
        <v>214</v>
      </c>
      <c r="G64" t="s">
        <v>903</v>
      </c>
      <c r="H64" s="12" t="s">
        <v>529</v>
      </c>
    </row>
    <row r="65" spans="2:8">
      <c r="B65" t="s">
        <v>961</v>
      </c>
      <c r="C65" s="16" t="s">
        <v>228</v>
      </c>
      <c r="D65" s="110">
        <v>6</v>
      </c>
      <c r="E65" s="110"/>
      <c r="F65" s="76" t="s">
        <v>214</v>
      </c>
      <c r="G65" t="s">
        <v>905</v>
      </c>
      <c r="H65" s="12" t="s">
        <v>529</v>
      </c>
    </row>
    <row r="66" spans="2:8">
      <c r="B66" t="s">
        <v>962</v>
      </c>
      <c r="C66" s="16" t="s">
        <v>228</v>
      </c>
      <c r="D66" s="110">
        <v>6</v>
      </c>
      <c r="E66" s="110"/>
      <c r="F66" s="76" t="s">
        <v>214</v>
      </c>
      <c r="G66" t="s">
        <v>907</v>
      </c>
      <c r="H66" s="12" t="s">
        <v>529</v>
      </c>
    </row>
    <row r="67" spans="2:8">
      <c r="B67" t="s">
        <v>963</v>
      </c>
      <c r="C67" s="16" t="s">
        <v>228</v>
      </c>
      <c r="D67" s="110">
        <v>6</v>
      </c>
      <c r="E67" s="110"/>
      <c r="F67" s="76" t="s">
        <v>214</v>
      </c>
      <c r="G67" s="3" t="s">
        <v>909</v>
      </c>
      <c r="H67" s="12" t="s">
        <v>529</v>
      </c>
    </row>
    <row r="68" spans="2:8">
      <c r="B68" t="s">
        <v>964</v>
      </c>
      <c r="C68" s="16" t="s">
        <v>228</v>
      </c>
      <c r="D68" s="110">
        <v>6</v>
      </c>
      <c r="E68" s="110"/>
      <c r="F68" s="76" t="s">
        <v>214</v>
      </c>
      <c r="G68" s="3" t="s">
        <v>911</v>
      </c>
      <c r="H68" s="12" t="s">
        <v>529</v>
      </c>
    </row>
    <row r="69" spans="2:8">
      <c r="B69" t="s">
        <v>965</v>
      </c>
      <c r="C69" s="16" t="s">
        <v>232</v>
      </c>
      <c r="D69" s="110">
        <v>6</v>
      </c>
      <c r="E69" s="110"/>
      <c r="F69" s="76" t="s">
        <v>214</v>
      </c>
      <c r="G69" s="12" t="s">
        <v>897</v>
      </c>
      <c r="H69" s="12" t="s">
        <v>529</v>
      </c>
    </row>
    <row r="70" spans="2:8">
      <c r="B70" t="s">
        <v>966</v>
      </c>
      <c r="C70" s="16" t="s">
        <v>232</v>
      </c>
      <c r="D70" s="110">
        <v>6</v>
      </c>
      <c r="E70" s="110"/>
      <c r="F70" s="76" t="s">
        <v>214</v>
      </c>
      <c r="G70" s="12" t="s">
        <v>899</v>
      </c>
      <c r="H70" s="12" t="s">
        <v>529</v>
      </c>
    </row>
    <row r="71" spans="2:8">
      <c r="B71" t="s">
        <v>967</v>
      </c>
      <c r="C71" s="16" t="s">
        <v>232</v>
      </c>
      <c r="D71" s="110">
        <v>6</v>
      </c>
      <c r="E71" s="110"/>
      <c r="F71" s="76" t="s">
        <v>214</v>
      </c>
      <c r="G71" t="s">
        <v>901</v>
      </c>
      <c r="H71" s="12" t="s">
        <v>529</v>
      </c>
    </row>
    <row r="72" spans="2:8">
      <c r="B72" t="s">
        <v>968</v>
      </c>
      <c r="C72" s="16" t="s">
        <v>232</v>
      </c>
      <c r="D72" s="110">
        <v>6</v>
      </c>
      <c r="E72" s="110"/>
      <c r="F72" s="76" t="s">
        <v>214</v>
      </c>
      <c r="G72" t="s">
        <v>903</v>
      </c>
      <c r="H72" s="12" t="s">
        <v>529</v>
      </c>
    </row>
    <row r="73" spans="2:8">
      <c r="B73" t="s">
        <v>969</v>
      </c>
      <c r="C73" s="16" t="s">
        <v>232</v>
      </c>
      <c r="D73" s="110">
        <v>6</v>
      </c>
      <c r="E73" s="110"/>
      <c r="F73" s="76" t="s">
        <v>214</v>
      </c>
      <c r="G73" t="s">
        <v>905</v>
      </c>
      <c r="H73" s="12" t="s">
        <v>529</v>
      </c>
    </row>
    <row r="74" spans="2:8">
      <c r="B74" t="s">
        <v>970</v>
      </c>
      <c r="C74" s="16" t="s">
        <v>232</v>
      </c>
      <c r="D74" s="110">
        <v>6</v>
      </c>
      <c r="E74" s="110"/>
      <c r="F74" s="76" t="s">
        <v>214</v>
      </c>
      <c r="G74" t="s">
        <v>907</v>
      </c>
      <c r="H74" s="12" t="s">
        <v>529</v>
      </c>
    </row>
    <row r="75" spans="2:8">
      <c r="B75" t="s">
        <v>971</v>
      </c>
      <c r="C75" s="16" t="s">
        <v>232</v>
      </c>
      <c r="D75" s="110">
        <v>6</v>
      </c>
      <c r="E75" s="110"/>
      <c r="F75" s="76" t="s">
        <v>214</v>
      </c>
      <c r="G75" s="3" t="s">
        <v>909</v>
      </c>
      <c r="H75" s="12" t="s">
        <v>529</v>
      </c>
    </row>
    <row r="76" spans="2:8">
      <c r="B76" t="s">
        <v>972</v>
      </c>
      <c r="C76" s="16" t="s">
        <v>232</v>
      </c>
      <c r="D76" s="110">
        <v>6</v>
      </c>
      <c r="E76" s="110"/>
      <c r="F76" s="76" t="s">
        <v>214</v>
      </c>
      <c r="G76" s="3" t="s">
        <v>911</v>
      </c>
      <c r="H76" s="12" t="s">
        <v>529</v>
      </c>
    </row>
    <row r="77" spans="2:8">
      <c r="B77" t="s">
        <v>973</v>
      </c>
      <c r="C77" s="16" t="s">
        <v>213</v>
      </c>
      <c r="D77" s="110">
        <v>6</v>
      </c>
      <c r="E77" s="110"/>
      <c r="F77" s="76" t="s">
        <v>214</v>
      </c>
      <c r="G77" t="s">
        <v>897</v>
      </c>
      <c r="H77" s="12" t="s">
        <v>529</v>
      </c>
    </row>
    <row r="78" spans="2:8">
      <c r="B78" t="s">
        <v>974</v>
      </c>
      <c r="C78" s="16" t="s">
        <v>213</v>
      </c>
      <c r="D78" s="110">
        <v>6</v>
      </c>
      <c r="E78" s="110"/>
      <c r="F78" s="76" t="s">
        <v>214</v>
      </c>
      <c r="G78" t="s">
        <v>899</v>
      </c>
      <c r="H78" s="12" t="s">
        <v>529</v>
      </c>
    </row>
    <row r="79" spans="2:8">
      <c r="B79" t="s">
        <v>975</v>
      </c>
      <c r="C79" s="16" t="s">
        <v>213</v>
      </c>
      <c r="D79" s="110">
        <v>6</v>
      </c>
      <c r="E79" s="110"/>
      <c r="F79" s="76" t="s">
        <v>214</v>
      </c>
      <c r="G79" t="s">
        <v>901</v>
      </c>
      <c r="H79" s="12" t="s">
        <v>529</v>
      </c>
    </row>
    <row r="80" spans="2:8">
      <c r="B80" t="s">
        <v>976</v>
      </c>
      <c r="C80" s="16" t="s">
        <v>213</v>
      </c>
      <c r="D80" s="110">
        <v>6</v>
      </c>
      <c r="E80" s="110"/>
      <c r="F80" s="76" t="s">
        <v>214</v>
      </c>
      <c r="G80" t="s">
        <v>903</v>
      </c>
      <c r="H80" s="12" t="s">
        <v>529</v>
      </c>
    </row>
    <row r="81" spans="2:8">
      <c r="B81" t="s">
        <v>977</v>
      </c>
      <c r="C81" s="16" t="s">
        <v>213</v>
      </c>
      <c r="D81" s="110">
        <v>6</v>
      </c>
      <c r="E81" s="110"/>
      <c r="F81" s="76" t="s">
        <v>214</v>
      </c>
      <c r="G81" t="s">
        <v>905</v>
      </c>
      <c r="H81" s="12" t="s">
        <v>529</v>
      </c>
    </row>
    <row r="82" spans="2:8">
      <c r="B82" t="s">
        <v>978</v>
      </c>
      <c r="C82" s="16" t="s">
        <v>213</v>
      </c>
      <c r="D82" s="110">
        <v>6</v>
      </c>
      <c r="E82" s="110"/>
      <c r="F82" s="76" t="s">
        <v>214</v>
      </c>
      <c r="G82" t="s">
        <v>907</v>
      </c>
      <c r="H82" s="12" t="s">
        <v>529</v>
      </c>
    </row>
    <row r="83" spans="2:8">
      <c r="B83" t="s">
        <v>979</v>
      </c>
      <c r="C83" s="16" t="s">
        <v>213</v>
      </c>
      <c r="D83" s="110">
        <v>6</v>
      </c>
      <c r="E83" s="110"/>
      <c r="F83" s="76" t="s">
        <v>214</v>
      </c>
      <c r="G83" s="3" t="s">
        <v>909</v>
      </c>
      <c r="H83" s="12" t="s">
        <v>529</v>
      </c>
    </row>
    <row r="84" spans="2:8">
      <c r="B84" t="s">
        <v>980</v>
      </c>
      <c r="C84" s="16" t="s">
        <v>213</v>
      </c>
      <c r="D84" s="110">
        <v>6</v>
      </c>
      <c r="E84" s="110"/>
      <c r="F84" s="76" t="s">
        <v>214</v>
      </c>
      <c r="G84" s="3" t="s">
        <v>911</v>
      </c>
      <c r="H84" s="12" t="s">
        <v>529</v>
      </c>
    </row>
    <row r="85" spans="2:8">
      <c r="B85" t="s">
        <v>981</v>
      </c>
      <c r="C85" s="16" t="s">
        <v>219</v>
      </c>
      <c r="D85" s="110">
        <v>6</v>
      </c>
      <c r="E85" s="110"/>
      <c r="F85" s="76" t="s">
        <v>214</v>
      </c>
      <c r="G85" t="s">
        <v>897</v>
      </c>
      <c r="H85" s="12" t="s">
        <v>529</v>
      </c>
    </row>
    <row r="86" spans="2:8">
      <c r="B86" t="s">
        <v>982</v>
      </c>
      <c r="C86" s="16" t="s">
        <v>219</v>
      </c>
      <c r="D86" s="110">
        <v>6</v>
      </c>
      <c r="E86" s="110"/>
      <c r="F86" s="76" t="s">
        <v>214</v>
      </c>
      <c r="G86" t="s">
        <v>899</v>
      </c>
      <c r="H86" s="12" t="s">
        <v>529</v>
      </c>
    </row>
    <row r="87" spans="2:8">
      <c r="B87" t="s">
        <v>983</v>
      </c>
      <c r="C87" s="16" t="s">
        <v>219</v>
      </c>
      <c r="D87" s="110">
        <v>6</v>
      </c>
      <c r="E87" s="110"/>
      <c r="F87" s="76" t="s">
        <v>214</v>
      </c>
      <c r="G87" t="s">
        <v>901</v>
      </c>
      <c r="H87" s="12" t="s">
        <v>529</v>
      </c>
    </row>
    <row r="88" spans="2:8">
      <c r="B88" t="s">
        <v>984</v>
      </c>
      <c r="C88" s="16" t="s">
        <v>219</v>
      </c>
      <c r="D88" s="110">
        <v>6</v>
      </c>
      <c r="E88" s="110"/>
      <c r="F88" s="76" t="s">
        <v>214</v>
      </c>
      <c r="G88" t="s">
        <v>903</v>
      </c>
      <c r="H88" s="12" t="s">
        <v>529</v>
      </c>
    </row>
    <row r="89" spans="2:8">
      <c r="B89" t="s">
        <v>985</v>
      </c>
      <c r="C89" s="16" t="s">
        <v>219</v>
      </c>
      <c r="D89" s="110">
        <v>6</v>
      </c>
      <c r="E89" s="110"/>
      <c r="F89" s="76" t="s">
        <v>214</v>
      </c>
      <c r="G89" t="s">
        <v>905</v>
      </c>
      <c r="H89" s="12" t="s">
        <v>529</v>
      </c>
    </row>
    <row r="90" spans="2:8">
      <c r="B90" t="s">
        <v>986</v>
      </c>
      <c r="C90" s="16" t="s">
        <v>219</v>
      </c>
      <c r="D90" s="110">
        <v>6</v>
      </c>
      <c r="E90" s="110"/>
      <c r="F90" s="76" t="s">
        <v>214</v>
      </c>
      <c r="G90" t="s">
        <v>907</v>
      </c>
      <c r="H90" s="12" t="s">
        <v>529</v>
      </c>
    </row>
    <row r="91" spans="2:8">
      <c r="B91" t="s">
        <v>987</v>
      </c>
      <c r="C91" s="16" t="s">
        <v>219</v>
      </c>
      <c r="D91" s="110">
        <v>6</v>
      </c>
      <c r="E91" s="110"/>
      <c r="F91" s="76" t="s">
        <v>214</v>
      </c>
      <c r="G91" s="3" t="s">
        <v>909</v>
      </c>
      <c r="H91" s="12" t="s">
        <v>529</v>
      </c>
    </row>
    <row r="92" spans="2:8">
      <c r="B92" t="s">
        <v>988</v>
      </c>
      <c r="C92" s="16" t="s">
        <v>219</v>
      </c>
      <c r="D92" s="110">
        <v>6</v>
      </c>
      <c r="E92" s="110"/>
      <c r="F92" s="76" t="s">
        <v>214</v>
      </c>
      <c r="G92" s="3" t="s">
        <v>911</v>
      </c>
      <c r="H92" s="12" t="s">
        <v>529</v>
      </c>
    </row>
    <row r="93" spans="2:8">
      <c r="B93" t="s">
        <v>989</v>
      </c>
      <c r="C93" s="16" t="s">
        <v>174</v>
      </c>
      <c r="D93" s="110">
        <v>2</v>
      </c>
      <c r="E93" s="110" t="s">
        <v>99</v>
      </c>
      <c r="F93" s="76" t="s">
        <v>175</v>
      </c>
      <c r="G93" s="3"/>
      <c r="H93" s="12" t="s">
        <v>529</v>
      </c>
    </row>
    <row r="94" spans="2:8">
      <c r="B94" t="s">
        <v>990</v>
      </c>
      <c r="C94" s="16" t="s">
        <v>178</v>
      </c>
      <c r="D94" s="110">
        <v>2</v>
      </c>
      <c r="E94" s="110" t="s">
        <v>99</v>
      </c>
      <c r="F94" s="76" t="s">
        <v>175</v>
      </c>
      <c r="G94" s="3"/>
      <c r="H94" s="12" t="s">
        <v>529</v>
      </c>
    </row>
    <row r="95" spans="2:8">
      <c r="B95" t="s">
        <v>991</v>
      </c>
      <c r="C95" s="16" t="s">
        <v>181</v>
      </c>
      <c r="D95" s="110">
        <v>2</v>
      </c>
      <c r="E95" s="110" t="s">
        <v>99</v>
      </c>
      <c r="F95" s="76" t="s">
        <v>175</v>
      </c>
      <c r="G95" s="3"/>
      <c r="H95" s="12" t="s">
        <v>529</v>
      </c>
    </row>
    <row r="96" spans="2:8">
      <c r="B96" t="s">
        <v>992</v>
      </c>
      <c r="C96" s="16" t="s">
        <v>183</v>
      </c>
      <c r="D96" s="110">
        <v>2</v>
      </c>
      <c r="E96" s="110" t="s">
        <v>99</v>
      </c>
      <c r="F96" s="76" t="s">
        <v>175</v>
      </c>
      <c r="G96" s="3"/>
      <c r="H96" s="12" t="s">
        <v>529</v>
      </c>
    </row>
    <row r="97" spans="1:8">
      <c r="B97" t="s">
        <v>993</v>
      </c>
      <c r="C97" s="16" t="s">
        <v>186</v>
      </c>
      <c r="D97" s="110">
        <v>2</v>
      </c>
      <c r="E97" s="110" t="s">
        <v>100</v>
      </c>
      <c r="F97" s="76" t="s">
        <v>175</v>
      </c>
      <c r="G97" s="3"/>
      <c r="H97" s="12" t="s">
        <v>529</v>
      </c>
    </row>
    <row r="98" spans="1:8">
      <c r="B98" t="s">
        <v>994</v>
      </c>
      <c r="C98" s="16" t="s">
        <v>189</v>
      </c>
      <c r="D98" s="110">
        <v>2</v>
      </c>
      <c r="E98" s="110" t="s">
        <v>100</v>
      </c>
      <c r="F98" s="76" t="s">
        <v>175</v>
      </c>
      <c r="G98" s="3"/>
      <c r="H98" s="12" t="s">
        <v>529</v>
      </c>
    </row>
    <row r="99" spans="1:8">
      <c r="B99" t="s">
        <v>995</v>
      </c>
      <c r="C99" s="16" t="s">
        <v>192</v>
      </c>
      <c r="D99" s="110">
        <v>2</v>
      </c>
      <c r="E99" s="110" t="s">
        <v>100</v>
      </c>
      <c r="F99" s="76" t="s">
        <v>175</v>
      </c>
      <c r="G99" s="3"/>
      <c r="H99" s="12" t="s">
        <v>529</v>
      </c>
    </row>
    <row r="100" spans="1:8">
      <c r="B100" s="12" t="s">
        <v>996</v>
      </c>
      <c r="C100" s="12" t="s">
        <v>163</v>
      </c>
      <c r="D100" s="110">
        <v>1</v>
      </c>
      <c r="E100" s="110"/>
      <c r="F100" s="76" t="s">
        <v>164</v>
      </c>
      <c r="G100" s="3"/>
      <c r="H100" s="12" t="s">
        <v>529</v>
      </c>
    </row>
    <row r="101" spans="1:8">
      <c r="B101" t="s">
        <v>997</v>
      </c>
      <c r="C101" s="12" t="s">
        <v>171</v>
      </c>
      <c r="D101" s="110">
        <v>1</v>
      </c>
      <c r="E101" s="110"/>
      <c r="F101" s="76" t="s">
        <v>164</v>
      </c>
      <c r="G101" s="3"/>
      <c r="H101" s="12" t="s">
        <v>529</v>
      </c>
    </row>
    <row r="102" spans="1:8">
      <c r="B102" t="s">
        <v>998</v>
      </c>
      <c r="C102" s="12" t="s">
        <v>168</v>
      </c>
      <c r="D102" s="110">
        <v>1</v>
      </c>
      <c r="E102" s="110"/>
      <c r="F102" s="76" t="s">
        <v>164</v>
      </c>
      <c r="G102" s="3"/>
      <c r="H102" s="12" t="s">
        <v>529</v>
      </c>
    </row>
    <row r="103" spans="1:8">
      <c r="A103" s="57"/>
      <c r="B103" t="s">
        <v>999</v>
      </c>
      <c r="C103" t="s">
        <v>240</v>
      </c>
      <c r="D103" s="24">
        <v>3</v>
      </c>
      <c r="F103" s="32" t="s">
        <v>196</v>
      </c>
      <c r="G103" s="12" t="s">
        <v>889</v>
      </c>
      <c r="H103" s="12" t="s">
        <v>529</v>
      </c>
    </row>
    <row r="104" spans="1:8">
      <c r="B104" t="s">
        <v>1000</v>
      </c>
      <c r="C104" t="s">
        <v>240</v>
      </c>
      <c r="D104" s="24">
        <v>3</v>
      </c>
      <c r="F104" s="32" t="s">
        <v>196</v>
      </c>
      <c r="G104" s="12" t="s">
        <v>891</v>
      </c>
      <c r="H104" s="12" t="s">
        <v>529</v>
      </c>
    </row>
    <row r="105" spans="1:8">
      <c r="B105" t="s">
        <v>1001</v>
      </c>
      <c r="C105" t="s">
        <v>240</v>
      </c>
      <c r="D105" s="24">
        <v>3</v>
      </c>
      <c r="F105" s="32" t="s">
        <v>196</v>
      </c>
      <c r="G105" t="s">
        <v>893</v>
      </c>
      <c r="H105" s="12" t="s">
        <v>529</v>
      </c>
    </row>
    <row r="106" spans="1:8">
      <c r="B106" t="s">
        <v>1002</v>
      </c>
      <c r="C106" t="s">
        <v>240</v>
      </c>
      <c r="D106" s="24">
        <v>3</v>
      </c>
      <c r="F106" s="32" t="s">
        <v>196</v>
      </c>
      <c r="G106" t="s">
        <v>895</v>
      </c>
      <c r="H106" s="12" t="s">
        <v>529</v>
      </c>
    </row>
    <row r="107" spans="1:8">
      <c r="B107" t="s">
        <v>1003</v>
      </c>
      <c r="C107" t="s">
        <v>240</v>
      </c>
      <c r="D107" s="24">
        <v>3</v>
      </c>
      <c r="F107" s="32" t="s">
        <v>196</v>
      </c>
      <c r="G107" t="s">
        <v>897</v>
      </c>
      <c r="H107" s="12" t="s">
        <v>529</v>
      </c>
    </row>
    <row r="108" spans="1:8">
      <c r="B108" t="s">
        <v>1004</v>
      </c>
      <c r="C108" t="s">
        <v>240</v>
      </c>
      <c r="D108" s="24">
        <v>3</v>
      </c>
      <c r="F108" s="32" t="s">
        <v>196</v>
      </c>
      <c r="G108" t="s">
        <v>899</v>
      </c>
      <c r="H108" s="12" t="s">
        <v>529</v>
      </c>
    </row>
    <row r="109" spans="1:8">
      <c r="B109" t="s">
        <v>1005</v>
      </c>
      <c r="C109" t="s">
        <v>240</v>
      </c>
      <c r="D109" s="24">
        <v>3</v>
      </c>
      <c r="F109" s="32" t="s">
        <v>196</v>
      </c>
      <c r="G109" t="s">
        <v>901</v>
      </c>
      <c r="H109" s="12" t="s">
        <v>529</v>
      </c>
    </row>
    <row r="110" spans="1:8">
      <c r="B110" t="s">
        <v>1006</v>
      </c>
      <c r="C110" t="s">
        <v>240</v>
      </c>
      <c r="D110" s="24">
        <v>3</v>
      </c>
      <c r="F110" s="32" t="s">
        <v>196</v>
      </c>
      <c r="G110" t="s">
        <v>903</v>
      </c>
      <c r="H110" s="12" t="s">
        <v>529</v>
      </c>
    </row>
    <row r="111" spans="1:8">
      <c r="B111" t="s">
        <v>1007</v>
      </c>
      <c r="C111" t="s">
        <v>240</v>
      </c>
      <c r="D111" s="24">
        <v>3</v>
      </c>
      <c r="F111" s="32" t="s">
        <v>196</v>
      </c>
      <c r="G111" s="12" t="s">
        <v>905</v>
      </c>
      <c r="H111" s="12" t="s">
        <v>529</v>
      </c>
    </row>
    <row r="112" spans="1:8">
      <c r="B112" t="s">
        <v>1008</v>
      </c>
      <c r="C112" t="s">
        <v>240</v>
      </c>
      <c r="D112" s="24">
        <v>3</v>
      </c>
      <c r="F112" s="32" t="s">
        <v>196</v>
      </c>
      <c r="G112" s="12" t="s">
        <v>907</v>
      </c>
      <c r="H112" s="12" t="s">
        <v>529</v>
      </c>
    </row>
    <row r="113" spans="1:8">
      <c r="B113" t="s">
        <v>1009</v>
      </c>
      <c r="C113" t="s">
        <v>240</v>
      </c>
      <c r="D113" s="24">
        <v>3</v>
      </c>
      <c r="F113" s="32" t="s">
        <v>196</v>
      </c>
      <c r="G113" s="12" t="s">
        <v>909</v>
      </c>
      <c r="H113" s="12" t="s">
        <v>529</v>
      </c>
    </row>
    <row r="114" spans="1:8">
      <c r="B114" t="s">
        <v>1010</v>
      </c>
      <c r="C114" t="s">
        <v>237</v>
      </c>
      <c r="D114" s="24">
        <v>3</v>
      </c>
      <c r="F114" s="32" t="s">
        <v>196</v>
      </c>
      <c r="G114" s="12" t="s">
        <v>907</v>
      </c>
      <c r="H114" s="12" t="s">
        <v>529</v>
      </c>
    </row>
    <row r="115" spans="1:8">
      <c r="B115" t="s">
        <v>1011</v>
      </c>
      <c r="C115" s="12" t="s">
        <v>246</v>
      </c>
      <c r="D115" s="110">
        <v>3</v>
      </c>
      <c r="E115" s="110"/>
      <c r="F115" s="32" t="s">
        <v>196</v>
      </c>
      <c r="G115" s="12" t="s">
        <v>899</v>
      </c>
      <c r="H115" s="12" t="s">
        <v>529</v>
      </c>
    </row>
    <row r="116" spans="1:8">
      <c r="B116" t="s">
        <v>1012</v>
      </c>
      <c r="C116" s="12" t="s">
        <v>243</v>
      </c>
      <c r="D116" s="110"/>
      <c r="E116" s="110"/>
      <c r="F116" s="32" t="s">
        <v>214</v>
      </c>
      <c r="G116" s="12" t="s">
        <v>907</v>
      </c>
      <c r="H116" s="12" t="s">
        <v>529</v>
      </c>
    </row>
    <row r="117" spans="1:8">
      <c r="B117" t="s">
        <v>1013</v>
      </c>
      <c r="C117" s="12" t="s">
        <v>249</v>
      </c>
      <c r="D117" s="110"/>
      <c r="E117" s="110"/>
      <c r="F117" s="32" t="s">
        <v>250</v>
      </c>
      <c r="G117" s="12" t="s">
        <v>905</v>
      </c>
      <c r="H117" s="12" t="s">
        <v>529</v>
      </c>
    </row>
    <row r="118" spans="1:8">
      <c r="B118" t="s">
        <v>1014</v>
      </c>
      <c r="C118" s="12" t="s">
        <v>249</v>
      </c>
      <c r="D118" s="110"/>
      <c r="E118" s="110"/>
      <c r="F118" s="32" t="s">
        <v>250</v>
      </c>
      <c r="G118" s="12" t="s">
        <v>907</v>
      </c>
      <c r="H118" s="12" t="s">
        <v>529</v>
      </c>
    </row>
    <row r="119" spans="1:8">
      <c r="B119" t="s">
        <v>1015</v>
      </c>
      <c r="C119" s="12" t="s">
        <v>249</v>
      </c>
      <c r="D119" s="110"/>
      <c r="E119" s="110"/>
      <c r="F119" s="32" t="s">
        <v>250</v>
      </c>
      <c r="G119" s="12" t="s">
        <v>909</v>
      </c>
      <c r="H119" s="12" t="s">
        <v>529</v>
      </c>
    </row>
    <row r="120" spans="1:8">
      <c r="B120" t="s">
        <v>1016</v>
      </c>
      <c r="C120" s="12" t="s">
        <v>249</v>
      </c>
      <c r="D120" s="110"/>
      <c r="E120" s="110"/>
      <c r="F120" s="32" t="s">
        <v>250</v>
      </c>
      <c r="G120" s="12" t="s">
        <v>911</v>
      </c>
      <c r="H120" s="12" t="s">
        <v>529</v>
      </c>
    </row>
    <row r="121" spans="1:8">
      <c r="A121" s="36" t="s">
        <v>149</v>
      </c>
      <c r="C121" s="3"/>
      <c r="F121" s="2"/>
    </row>
    <row r="122" spans="1:8">
      <c r="C122" s="3"/>
      <c r="F122" s="2"/>
    </row>
    <row r="123" spans="1:8">
      <c r="C123" s="3"/>
      <c r="F123" s="2"/>
    </row>
    <row r="124" spans="1:8">
      <c r="C124" s="3"/>
      <c r="F124" s="2"/>
    </row>
    <row r="125" spans="1:8">
      <c r="C125" s="3"/>
      <c r="F125" s="2"/>
    </row>
    <row r="126" spans="1:8">
      <c r="C126" s="3"/>
      <c r="F126" s="2"/>
    </row>
    <row r="127" spans="1:8">
      <c r="C127" s="3"/>
      <c r="F127" s="2"/>
    </row>
    <row r="128" spans="1:8">
      <c r="C128" s="3"/>
      <c r="F128" s="2"/>
    </row>
    <row r="129" spans="3:6">
      <c r="C129" s="3"/>
      <c r="F129" s="2"/>
    </row>
    <row r="130" spans="3:6">
      <c r="C130" s="3"/>
      <c r="F130" s="2"/>
    </row>
    <row r="131" spans="3:6">
      <c r="C131" s="3"/>
      <c r="F131" s="2"/>
    </row>
    <row r="132" spans="3:6">
      <c r="C132" s="3"/>
      <c r="F132" s="2"/>
    </row>
    <row r="133" spans="3:6">
      <c r="C133" s="3"/>
      <c r="F133" s="32"/>
    </row>
    <row r="134" spans="3:6">
      <c r="C134" s="3"/>
      <c r="F134" s="32"/>
    </row>
    <row r="135" spans="3:6">
      <c r="C135" s="3"/>
      <c r="F135" s="32"/>
    </row>
    <row r="136" spans="3:6">
      <c r="F136" s="32"/>
    </row>
    <row r="137" spans="3:6">
      <c r="F137" s="32"/>
    </row>
    <row r="138" spans="3:6">
      <c r="F138" s="32"/>
    </row>
    <row r="139" spans="3:6">
      <c r="F139" s="32"/>
    </row>
    <row r="140" spans="3:6">
      <c r="F140" s="32"/>
    </row>
    <row r="141" spans="3:6">
      <c r="C141" s="3"/>
      <c r="F141" s="32"/>
    </row>
    <row r="142" spans="3:6">
      <c r="C142" s="3"/>
      <c r="F142" s="32"/>
    </row>
    <row r="143" spans="3:6">
      <c r="C143" s="3"/>
      <c r="F143" s="32"/>
    </row>
    <row r="144" spans="3:6">
      <c r="F144" s="32"/>
    </row>
    <row r="145" spans="3:6">
      <c r="F145" s="32"/>
    </row>
    <row r="146" spans="3:6">
      <c r="F146" s="32"/>
    </row>
    <row r="147" spans="3:6">
      <c r="F147" s="32"/>
    </row>
    <row r="148" spans="3:6">
      <c r="F148" s="32"/>
    </row>
    <row r="149" spans="3:6">
      <c r="C149" s="3"/>
      <c r="F149" s="32"/>
    </row>
    <row r="150" spans="3:6">
      <c r="C150" s="3"/>
      <c r="F150" s="32"/>
    </row>
    <row r="151" spans="3:6">
      <c r="C151" s="3"/>
      <c r="F151" s="32"/>
    </row>
    <row r="152" spans="3:6">
      <c r="F152" s="32"/>
    </row>
    <row r="153" spans="3:6">
      <c r="F153" s="32"/>
    </row>
    <row r="154" spans="3:6">
      <c r="F154" s="32"/>
    </row>
    <row r="155" spans="3:6">
      <c r="F155" s="32"/>
    </row>
    <row r="156" spans="3:6">
      <c r="F156" s="32"/>
    </row>
    <row r="157" spans="3:6">
      <c r="C157" s="3"/>
      <c r="F157" s="2"/>
    </row>
    <row r="158" spans="3:6">
      <c r="C158" s="3"/>
      <c r="F158" s="2"/>
    </row>
    <row r="159" spans="3:6">
      <c r="C159" s="3"/>
      <c r="F159" s="2"/>
    </row>
    <row r="160" spans="3:6">
      <c r="C160" s="3"/>
      <c r="F160" s="2"/>
    </row>
    <row r="161" spans="3:6">
      <c r="C161" s="3"/>
      <c r="F161" s="2"/>
    </row>
    <row r="162" spans="3:6">
      <c r="C162" s="3"/>
      <c r="F162" s="2"/>
    </row>
    <row r="163" spans="3:6">
      <c r="C163" s="3"/>
      <c r="F163" s="2"/>
    </row>
    <row r="164" spans="3:6">
      <c r="C164" s="3"/>
      <c r="F164" s="2"/>
    </row>
    <row r="165" spans="3:6">
      <c r="C165" s="3"/>
      <c r="F165" s="2"/>
    </row>
    <row r="166" spans="3:6">
      <c r="C166" s="3"/>
      <c r="F166" s="2"/>
    </row>
    <row r="167" spans="3:6">
      <c r="C167" s="3"/>
      <c r="F167" s="2"/>
    </row>
    <row r="168" spans="3:6">
      <c r="C168" s="3"/>
      <c r="F168" s="2"/>
    </row>
    <row r="169" spans="3:6">
      <c r="C169" s="3"/>
      <c r="F169" s="32"/>
    </row>
    <row r="170" spans="3:6">
      <c r="C170" s="3"/>
      <c r="F170" s="32"/>
    </row>
    <row r="171" spans="3:6">
      <c r="C171" s="3"/>
      <c r="F171" s="32"/>
    </row>
    <row r="172" spans="3:6">
      <c r="F172" s="32"/>
    </row>
    <row r="173" spans="3:6">
      <c r="F173" s="32"/>
    </row>
    <row r="174" spans="3:6">
      <c r="F174" s="32"/>
    </row>
    <row r="175" spans="3:6">
      <c r="F175" s="32"/>
    </row>
    <row r="176" spans="3:6">
      <c r="F176" s="32"/>
    </row>
    <row r="177" spans="3:6">
      <c r="C177" s="3"/>
      <c r="F177" s="32"/>
    </row>
    <row r="178" spans="3:6">
      <c r="C178" s="3"/>
      <c r="F178" s="32"/>
    </row>
    <row r="179" spans="3:6">
      <c r="C179" s="3"/>
      <c r="F179" s="32"/>
    </row>
    <row r="180" spans="3:6">
      <c r="F180" s="32"/>
    </row>
    <row r="181" spans="3:6">
      <c r="F181" s="32"/>
    </row>
    <row r="182" spans="3:6">
      <c r="F182" s="32"/>
    </row>
    <row r="183" spans="3:6">
      <c r="F183" s="32"/>
    </row>
    <row r="184" spans="3:6">
      <c r="F184" s="32"/>
    </row>
    <row r="185" spans="3:6">
      <c r="C185" s="3"/>
      <c r="F185" s="32"/>
    </row>
    <row r="186" spans="3:6">
      <c r="C186" s="3"/>
      <c r="F186" s="32"/>
    </row>
    <row r="187" spans="3:6">
      <c r="C187" s="3"/>
      <c r="F187" s="32"/>
    </row>
    <row r="188" spans="3:6">
      <c r="F188" s="32"/>
    </row>
    <row r="189" spans="3:6">
      <c r="F189" s="32"/>
    </row>
    <row r="190" spans="3:6">
      <c r="F190" s="32"/>
    </row>
    <row r="191" spans="3:6">
      <c r="F191" s="32"/>
    </row>
    <row r="192" spans="3:6">
      <c r="F192" s="32"/>
    </row>
    <row r="193" spans="3:6">
      <c r="C193" s="3"/>
      <c r="F193" s="32"/>
    </row>
    <row r="194" spans="3:6">
      <c r="C194" s="3"/>
      <c r="F194" s="32"/>
    </row>
    <row r="195" spans="3:6">
      <c r="C195" s="3"/>
      <c r="F195" s="32"/>
    </row>
    <row r="196" spans="3:6">
      <c r="F196" s="32"/>
    </row>
    <row r="197" spans="3:6">
      <c r="F197" s="32"/>
    </row>
    <row r="198" spans="3:6">
      <c r="F198" s="32"/>
    </row>
    <row r="199" spans="3:6">
      <c r="F199" s="32"/>
    </row>
    <row r="200" spans="3:6">
      <c r="F200" s="32"/>
    </row>
    <row r="201" spans="3:6">
      <c r="F201" s="32"/>
    </row>
    <row r="202" spans="3:6">
      <c r="F202" s="32"/>
    </row>
    <row r="203" spans="3:6">
      <c r="F203" s="32"/>
    </row>
    <row r="204" spans="3:6">
      <c r="F204" s="32"/>
    </row>
    <row r="205" spans="3:6">
      <c r="F205" s="32"/>
    </row>
    <row r="206" spans="3:6">
      <c r="F206" s="32"/>
    </row>
    <row r="207" spans="3:6">
      <c r="F207" s="32"/>
    </row>
    <row r="208" spans="3:6">
      <c r="F208" s="32"/>
    </row>
    <row r="209" spans="3:6">
      <c r="C209" s="3"/>
      <c r="F209" s="2"/>
    </row>
    <row r="210" spans="3:6">
      <c r="C210" s="3"/>
      <c r="F210" s="2"/>
    </row>
    <row r="211" spans="3:6">
      <c r="C211" s="3"/>
      <c r="F211" s="2"/>
    </row>
    <row r="212" spans="3:6">
      <c r="C212" s="3"/>
      <c r="F212" s="2"/>
    </row>
    <row r="213" spans="3:6">
      <c r="C213" s="3"/>
      <c r="F213" s="2"/>
    </row>
    <row r="214" spans="3:6">
      <c r="C214" s="3"/>
      <c r="F214" s="2"/>
    </row>
    <row r="215" spans="3:6">
      <c r="C215" s="3"/>
      <c r="F215" s="2"/>
    </row>
    <row r="216" spans="3:6">
      <c r="C216" s="3"/>
      <c r="F216" s="2"/>
    </row>
    <row r="217" spans="3:6">
      <c r="C217" s="3"/>
      <c r="F217" s="2"/>
    </row>
    <row r="218" spans="3:6">
      <c r="C218" s="3"/>
      <c r="F218" s="2"/>
    </row>
    <row r="219" spans="3:6">
      <c r="C219" s="3"/>
      <c r="F219" s="2"/>
    </row>
    <row r="220" spans="3:6">
      <c r="C220" s="3"/>
      <c r="F220" s="2"/>
    </row>
    <row r="221" spans="3:6">
      <c r="C221" s="3"/>
      <c r="F221" s="2"/>
    </row>
    <row r="222" spans="3:6">
      <c r="C222" s="3"/>
      <c r="F222" s="2"/>
    </row>
    <row r="223" spans="3:6">
      <c r="C223" s="3"/>
      <c r="F223" s="2"/>
    </row>
    <row r="224" spans="3:6">
      <c r="C224" s="3"/>
      <c r="F224" s="2"/>
    </row>
    <row r="225" spans="3:6">
      <c r="C225" s="3"/>
      <c r="F225" s="2"/>
    </row>
    <row r="226" spans="3:6">
      <c r="C226" s="3"/>
      <c r="F226" s="2"/>
    </row>
    <row r="227" spans="3:6">
      <c r="C227" s="3"/>
      <c r="F227" s="32"/>
    </row>
    <row r="228" spans="3:6">
      <c r="C228" s="3"/>
      <c r="F228" s="32"/>
    </row>
    <row r="229" spans="3:6">
      <c r="C229" s="3"/>
      <c r="F229" s="32"/>
    </row>
    <row r="230" spans="3:6">
      <c r="F230" s="32"/>
    </row>
    <row r="231" spans="3:6">
      <c r="F231" s="32"/>
    </row>
    <row r="232" spans="3:6">
      <c r="F232" s="32"/>
    </row>
    <row r="233" spans="3:6">
      <c r="F233" s="32"/>
    </row>
    <row r="234" spans="3:6">
      <c r="F234" s="32"/>
    </row>
    <row r="235" spans="3:6">
      <c r="C235" s="3"/>
      <c r="F235" s="32"/>
    </row>
    <row r="236" spans="3:6">
      <c r="C236" s="3"/>
      <c r="F236" s="32"/>
    </row>
    <row r="237" spans="3:6">
      <c r="C237" s="3"/>
      <c r="F237" s="32"/>
    </row>
    <row r="238" spans="3:6">
      <c r="F238" s="32"/>
    </row>
    <row r="239" spans="3:6">
      <c r="F239" s="32"/>
    </row>
    <row r="240" spans="3:6">
      <c r="F240" s="32"/>
    </row>
    <row r="241" spans="3:6">
      <c r="F241" s="32"/>
    </row>
    <row r="242" spans="3:6">
      <c r="F242" s="32"/>
    </row>
    <row r="243" spans="3:6">
      <c r="C243" s="3"/>
      <c r="F243" s="32"/>
    </row>
    <row r="244" spans="3:6">
      <c r="C244" s="3"/>
      <c r="F244" s="32"/>
    </row>
    <row r="245" spans="3:6">
      <c r="C245" s="3"/>
      <c r="F245" s="32"/>
    </row>
    <row r="246" spans="3:6">
      <c r="F246" s="32"/>
    </row>
    <row r="247" spans="3:6">
      <c r="F247" s="32"/>
    </row>
    <row r="248" spans="3:6">
      <c r="F248" s="32"/>
    </row>
    <row r="249" spans="3:6">
      <c r="F249" s="32"/>
    </row>
    <row r="250" spans="3:6">
      <c r="F250" s="32"/>
    </row>
    <row r="251" spans="3:6">
      <c r="C251" s="3"/>
      <c r="F251" s="32"/>
    </row>
    <row r="252" spans="3:6">
      <c r="C252" s="3"/>
      <c r="F252" s="32"/>
    </row>
    <row r="253" spans="3:6">
      <c r="C253" s="3"/>
      <c r="F253" s="32"/>
    </row>
    <row r="254" spans="3:6">
      <c r="F254" s="32"/>
    </row>
    <row r="255" spans="3:6">
      <c r="F255" s="32"/>
    </row>
    <row r="256" spans="3:6">
      <c r="F256" s="32"/>
    </row>
    <row r="257" spans="3:6">
      <c r="F257" s="32"/>
    </row>
    <row r="258" spans="3:6">
      <c r="F258" s="32"/>
    </row>
    <row r="259" spans="3:6">
      <c r="C259" s="3"/>
      <c r="F259" s="32"/>
    </row>
    <row r="260" spans="3:6">
      <c r="C260" s="3"/>
      <c r="F260" s="32"/>
    </row>
    <row r="261" spans="3:6">
      <c r="C261" s="3"/>
      <c r="F261" s="32"/>
    </row>
    <row r="262" spans="3:6">
      <c r="F262" s="32"/>
    </row>
    <row r="263" spans="3:6">
      <c r="F263" s="32"/>
    </row>
    <row r="264" spans="3:6">
      <c r="F264" s="32"/>
    </row>
    <row r="265" spans="3:6">
      <c r="F265" s="32"/>
    </row>
    <row r="266" spans="3:6">
      <c r="F266" s="32"/>
    </row>
    <row r="267" spans="3:6">
      <c r="C267" s="3"/>
      <c r="F267" s="32"/>
    </row>
    <row r="268" spans="3:6">
      <c r="C268" s="3"/>
      <c r="F268" s="32"/>
    </row>
    <row r="269" spans="3:6">
      <c r="C269" s="3"/>
      <c r="F269" s="32"/>
    </row>
    <row r="270" spans="3:6">
      <c r="F270" s="32"/>
    </row>
    <row r="271" spans="3:6">
      <c r="F271" s="32"/>
    </row>
    <row r="272" spans="3:6">
      <c r="F272" s="32"/>
    </row>
    <row r="273" spans="3:9">
      <c r="F273" s="32"/>
    </row>
    <row r="274" spans="3:9">
      <c r="F274" s="32"/>
    </row>
    <row r="275" spans="3:9">
      <c r="C275" s="3"/>
      <c r="F275" s="32"/>
    </row>
    <row r="276" spans="3:9">
      <c r="C276" s="3"/>
      <c r="F276" s="32"/>
    </row>
    <row r="277" spans="3:9">
      <c r="C277" s="3"/>
      <c r="F277" s="32"/>
    </row>
    <row r="278" spans="3:9">
      <c r="F278" s="32"/>
    </row>
    <row r="279" spans="3:9">
      <c r="F279" s="32"/>
      <c r="I279" s="19"/>
    </row>
    <row r="280" spans="3:9">
      <c r="F280" s="32"/>
      <c r="I280" s="19"/>
    </row>
    <row r="281" spans="3:9">
      <c r="F281" s="32"/>
      <c r="I281" s="19"/>
    </row>
    <row r="282" spans="3:9">
      <c r="F282" s="32"/>
      <c r="I282" s="19"/>
    </row>
    <row r="283" spans="3:9">
      <c r="C283" s="3"/>
      <c r="F283" s="32"/>
      <c r="I283" s="19"/>
    </row>
    <row r="284" spans="3:9">
      <c r="C284" s="3"/>
      <c r="F284" s="32"/>
      <c r="I284" s="19"/>
    </row>
    <row r="285" spans="3:9">
      <c r="C285" s="3"/>
      <c r="F285" s="32"/>
      <c r="I285" s="19"/>
    </row>
    <row r="286" spans="3:9">
      <c r="F286" s="32"/>
      <c r="I286" s="19"/>
    </row>
    <row r="287" spans="3:9">
      <c r="F287" s="32"/>
    </row>
    <row r="288" spans="3:9">
      <c r="F288" s="32"/>
    </row>
    <row r="289" spans="3:6">
      <c r="F289" s="32"/>
    </row>
    <row r="290" spans="3:6">
      <c r="F290" s="32"/>
    </row>
    <row r="291" spans="3:6">
      <c r="C291" s="3"/>
      <c r="F291" s="32"/>
    </row>
    <row r="292" spans="3:6">
      <c r="C292" s="3"/>
      <c r="F292" s="32"/>
    </row>
    <row r="293" spans="3:6">
      <c r="C293" s="3"/>
      <c r="F293" s="32"/>
    </row>
    <row r="294" spans="3:6">
      <c r="F294" s="32"/>
    </row>
    <row r="295" spans="3:6">
      <c r="F295" s="32"/>
    </row>
    <row r="296" spans="3:6">
      <c r="F296" s="32"/>
    </row>
    <row r="297" spans="3:6">
      <c r="F297" s="32"/>
    </row>
    <row r="298" spans="3:6">
      <c r="F298" s="32"/>
    </row>
    <row r="299" spans="3:6">
      <c r="C299" s="3"/>
      <c r="F299" s="32"/>
    </row>
    <row r="300" spans="3:6">
      <c r="C300" s="3"/>
      <c r="F300" s="32"/>
    </row>
    <row r="301" spans="3:6">
      <c r="C301" s="3"/>
      <c r="F301" s="32"/>
    </row>
    <row r="302" spans="3:6">
      <c r="F302" s="32"/>
    </row>
    <row r="303" spans="3:6">
      <c r="F303" s="32"/>
    </row>
    <row r="304" spans="3:6">
      <c r="F304" s="32"/>
    </row>
    <row r="305" spans="3:6">
      <c r="F305" s="32"/>
    </row>
    <row r="306" spans="3:6">
      <c r="F306" s="32"/>
    </row>
    <row r="307" spans="3:6">
      <c r="C307" s="3"/>
      <c r="F307" s="32"/>
    </row>
    <row r="308" spans="3:6">
      <c r="C308" s="3"/>
      <c r="F308" s="32"/>
    </row>
    <row r="309" spans="3:6">
      <c r="C309" s="3"/>
      <c r="F309" s="32"/>
    </row>
    <row r="310" spans="3:6">
      <c r="F310" s="32"/>
    </row>
    <row r="311" spans="3:6">
      <c r="F311" s="32"/>
    </row>
    <row r="312" spans="3:6">
      <c r="F312" s="32"/>
    </row>
    <row r="313" spans="3:6">
      <c r="F313" s="32"/>
    </row>
    <row r="314" spans="3:6">
      <c r="F314" s="32"/>
    </row>
    <row r="315" spans="3:6">
      <c r="C315" s="3"/>
      <c r="F315" s="32"/>
    </row>
    <row r="316" spans="3:6">
      <c r="C316" s="3"/>
      <c r="F316" s="32"/>
    </row>
    <row r="317" spans="3:6">
      <c r="C317" s="3"/>
      <c r="F317" s="32"/>
    </row>
    <row r="318" spans="3:6">
      <c r="F318" s="32"/>
    </row>
    <row r="319" spans="3:6">
      <c r="F319" s="32"/>
    </row>
    <row r="320" spans="3:6">
      <c r="F320" s="32"/>
    </row>
    <row r="321" spans="3:6">
      <c r="F321" s="32"/>
    </row>
    <row r="322" spans="3:6">
      <c r="F322" s="32"/>
    </row>
    <row r="323" spans="3:6">
      <c r="C323" s="3"/>
      <c r="F323" s="32"/>
    </row>
    <row r="324" spans="3:6">
      <c r="C324" s="3"/>
      <c r="F324" s="32"/>
    </row>
    <row r="325" spans="3:6">
      <c r="C325" s="3"/>
      <c r="F325" s="32"/>
    </row>
    <row r="326" spans="3:6">
      <c r="F326" s="32"/>
    </row>
    <row r="327" spans="3:6">
      <c r="F327" s="32"/>
    </row>
    <row r="328" spans="3:6">
      <c r="F328" s="32"/>
    </row>
    <row r="329" spans="3:6">
      <c r="F329" s="32"/>
    </row>
    <row r="330" spans="3:6">
      <c r="F330" s="32"/>
    </row>
    <row r="331" spans="3:6">
      <c r="C331" s="3"/>
      <c r="F331" s="32"/>
    </row>
    <row r="332" spans="3:6">
      <c r="C332" s="3"/>
      <c r="F332" s="32"/>
    </row>
    <row r="333" spans="3:6">
      <c r="F333" s="32"/>
    </row>
    <row r="334" spans="3:6">
      <c r="F334" s="32"/>
    </row>
    <row r="335" spans="3:6">
      <c r="F335" s="32"/>
    </row>
    <row r="336" spans="3:6">
      <c r="F336" s="32"/>
    </row>
    <row r="337" spans="3:6">
      <c r="F337" s="32"/>
    </row>
    <row r="338" spans="3:6">
      <c r="C338" s="3"/>
      <c r="F338" s="32"/>
    </row>
    <row r="339" spans="3:6">
      <c r="C339" s="3"/>
      <c r="F339" s="32"/>
    </row>
    <row r="340" spans="3:6">
      <c r="C340" s="3"/>
      <c r="F340" s="32"/>
    </row>
    <row r="341" spans="3:6">
      <c r="C341" s="3"/>
      <c r="F341" s="32"/>
    </row>
    <row r="342" spans="3:6">
      <c r="C342" s="3"/>
      <c r="F342" s="32"/>
    </row>
    <row r="343" spans="3:6">
      <c r="C343" s="3"/>
      <c r="F343" s="32"/>
    </row>
    <row r="344" spans="3:6">
      <c r="C344" s="3"/>
      <c r="F344" s="32"/>
    </row>
    <row r="345" spans="3:6">
      <c r="C345" s="3"/>
      <c r="F345" s="32"/>
    </row>
    <row r="346" spans="3:6">
      <c r="F346" s="32"/>
    </row>
    <row r="347" spans="3:6">
      <c r="F347" s="32"/>
    </row>
    <row r="348" spans="3:6">
      <c r="F348" s="32"/>
    </row>
    <row r="349" spans="3:6">
      <c r="F349" s="32"/>
    </row>
    <row r="350" spans="3:6">
      <c r="F350" s="32"/>
    </row>
    <row r="351" spans="3:6">
      <c r="F351" s="32"/>
    </row>
    <row r="352" spans="3:6">
      <c r="F352" s="32"/>
    </row>
    <row r="353" spans="6:6">
      <c r="F353" s="32"/>
    </row>
    <row r="354" spans="6:6">
      <c r="F354" s="32"/>
    </row>
    <row r="355" spans="6:6">
      <c r="F355" s="32"/>
    </row>
    <row r="356" spans="6:6">
      <c r="F356" s="32"/>
    </row>
    <row r="357" spans="6:6">
      <c r="F357" s="32"/>
    </row>
    <row r="358" spans="6:6">
      <c r="F358" s="32"/>
    </row>
    <row r="359" spans="6:6">
      <c r="F359" s="32"/>
    </row>
    <row r="360" spans="6:6">
      <c r="F360" s="32"/>
    </row>
    <row r="361" spans="6:6">
      <c r="F361" s="32"/>
    </row>
    <row r="362" spans="6:6">
      <c r="F362" s="32"/>
    </row>
    <row r="363" spans="6:6">
      <c r="F363" s="32"/>
    </row>
    <row r="364" spans="6:6">
      <c r="F364" s="32"/>
    </row>
    <row r="365" spans="6:6">
      <c r="F365" s="32"/>
    </row>
    <row r="366" spans="6:6">
      <c r="F366" s="32"/>
    </row>
    <row r="367" spans="6:6">
      <c r="F367" s="32"/>
    </row>
    <row r="368" spans="6:6">
      <c r="F368" s="32"/>
    </row>
    <row r="369" spans="3:6">
      <c r="F369" s="32"/>
    </row>
    <row r="370" spans="3:6">
      <c r="F370" s="32"/>
    </row>
    <row r="371" spans="3:6">
      <c r="F371" s="32"/>
    </row>
    <row r="372" spans="3:6">
      <c r="C372" s="3"/>
      <c r="F372" s="32"/>
    </row>
    <row r="373" spans="3:6">
      <c r="C373" s="3"/>
      <c r="F373" s="32"/>
    </row>
    <row r="374" spans="3:6">
      <c r="C374" s="3"/>
      <c r="F374" s="32"/>
    </row>
    <row r="375" spans="3:6">
      <c r="F375" s="32"/>
    </row>
    <row r="376" spans="3:6">
      <c r="F376" s="32"/>
    </row>
    <row r="377" spans="3:6">
      <c r="F377" s="32"/>
    </row>
    <row r="378" spans="3:6">
      <c r="F378" s="32"/>
    </row>
    <row r="379" spans="3:6">
      <c r="F379" s="32"/>
    </row>
    <row r="380" spans="3:6">
      <c r="C380" s="3"/>
      <c r="F380" s="32"/>
    </row>
    <row r="381" spans="3:6">
      <c r="C381" s="3"/>
      <c r="F381" s="32"/>
    </row>
    <row r="382" spans="3:6">
      <c r="C382" s="3"/>
      <c r="F382" s="32"/>
    </row>
    <row r="383" spans="3:6">
      <c r="F383" s="32"/>
    </row>
    <row r="384" spans="3:6">
      <c r="F384" s="32"/>
    </row>
    <row r="385" spans="3:6">
      <c r="F385" s="32"/>
    </row>
    <row r="386" spans="3:6">
      <c r="F386" s="32"/>
    </row>
    <row r="387" spans="3:6">
      <c r="F387" s="32"/>
    </row>
    <row r="388" spans="3:6">
      <c r="C388" s="3"/>
      <c r="F388" s="32"/>
    </row>
    <row r="389" spans="3:6">
      <c r="C389" s="3"/>
      <c r="F389" s="32"/>
    </row>
    <row r="390" spans="3:6">
      <c r="C390" s="3"/>
      <c r="F390" s="32"/>
    </row>
    <row r="391" spans="3:6">
      <c r="F391" s="32"/>
    </row>
    <row r="392" spans="3:6">
      <c r="F392" s="32"/>
    </row>
    <row r="393" spans="3:6">
      <c r="F393" s="32"/>
    </row>
    <row r="394" spans="3:6">
      <c r="F394" s="32"/>
    </row>
    <row r="395" spans="3:6">
      <c r="F395" s="32"/>
    </row>
    <row r="396" spans="3:6">
      <c r="C396" s="3"/>
      <c r="F396" s="32"/>
    </row>
    <row r="397" spans="3:6">
      <c r="C397" s="3"/>
      <c r="F397" s="32"/>
    </row>
    <row r="398" spans="3:6">
      <c r="C398" s="3"/>
      <c r="F398" s="32"/>
    </row>
    <row r="399" spans="3:6">
      <c r="F399" s="32"/>
    </row>
    <row r="400" spans="3:6">
      <c r="F400" s="32"/>
    </row>
    <row r="401" spans="3:6">
      <c r="F401" s="32"/>
    </row>
    <row r="402" spans="3:6">
      <c r="F402" s="32"/>
    </row>
    <row r="403" spans="3:6">
      <c r="F403" s="32"/>
    </row>
    <row r="404" spans="3:6">
      <c r="C404" s="3"/>
      <c r="F404" s="32"/>
    </row>
    <row r="405" spans="3:6">
      <c r="C405" s="3"/>
      <c r="F405" s="32"/>
    </row>
    <row r="406" spans="3:6">
      <c r="C406" s="3"/>
      <c r="F406" s="32"/>
    </row>
    <row r="407" spans="3:6">
      <c r="F407" s="32"/>
    </row>
    <row r="408" spans="3:6">
      <c r="F408" s="32"/>
    </row>
    <row r="409" spans="3:6">
      <c r="F409" s="32"/>
    </row>
    <row r="410" spans="3:6">
      <c r="F410" s="32"/>
    </row>
    <row r="411" spans="3:6">
      <c r="F411" s="32"/>
    </row>
    <row r="412" spans="3:6">
      <c r="C412" s="3"/>
      <c r="F412" s="32"/>
    </row>
    <row r="413" spans="3:6">
      <c r="C413" s="3"/>
      <c r="F413" s="32"/>
    </row>
    <row r="414" spans="3:6">
      <c r="C414" s="3"/>
      <c r="F414" s="32"/>
    </row>
    <row r="415" spans="3:6">
      <c r="F415" s="32"/>
    </row>
    <row r="416" spans="3:6">
      <c r="F416" s="32"/>
    </row>
    <row r="417" spans="3:6">
      <c r="F417" s="32"/>
    </row>
    <row r="418" spans="3:6">
      <c r="F418" s="32"/>
    </row>
    <row r="419" spans="3:6">
      <c r="F419" s="32"/>
    </row>
    <row r="420" spans="3:6">
      <c r="F420" s="32"/>
    </row>
    <row r="421" spans="3:6">
      <c r="F421" s="32"/>
    </row>
    <row r="422" spans="3:6">
      <c r="F422" s="32"/>
    </row>
    <row r="423" spans="3:6">
      <c r="F423" s="32"/>
    </row>
    <row r="424" spans="3:6">
      <c r="F424" s="32"/>
    </row>
    <row r="425" spans="3:6">
      <c r="F425" s="32"/>
    </row>
    <row r="426" spans="3:6">
      <c r="C426" s="3"/>
      <c r="F426" s="32"/>
    </row>
    <row r="427" spans="3:6">
      <c r="C427" s="3"/>
      <c r="F427" s="32"/>
    </row>
    <row r="428" spans="3:6">
      <c r="C428" s="3"/>
      <c r="F428" s="32"/>
    </row>
    <row r="429" spans="3:6">
      <c r="C429" s="3"/>
      <c r="F429" s="32"/>
    </row>
    <row r="430" spans="3:6">
      <c r="F430" s="32"/>
    </row>
    <row r="431" spans="3:6">
      <c r="F431" s="32"/>
    </row>
    <row r="432" spans="3:6">
      <c r="F432" s="32"/>
    </row>
    <row r="433" spans="3:6">
      <c r="F433" s="32"/>
    </row>
    <row r="434" spans="3:6">
      <c r="F434" s="32"/>
    </row>
    <row r="435" spans="3:6">
      <c r="C435" s="3"/>
      <c r="F435" s="32"/>
    </row>
    <row r="436" spans="3:6">
      <c r="C436" s="3"/>
      <c r="F436" s="32"/>
    </row>
    <row r="437" spans="3:6">
      <c r="C437" s="3"/>
      <c r="F437" s="32"/>
    </row>
    <row r="438" spans="3:6">
      <c r="F438" s="32"/>
    </row>
    <row r="439" spans="3:6">
      <c r="F439" s="32"/>
    </row>
    <row r="440" spans="3:6">
      <c r="F440" s="32"/>
    </row>
    <row r="441" spans="3:6">
      <c r="F441" s="32"/>
    </row>
    <row r="442" spans="3:6">
      <c r="F442" s="32"/>
    </row>
    <row r="443" spans="3:6">
      <c r="C443" s="3"/>
      <c r="F443" s="32"/>
    </row>
    <row r="444" spans="3:6">
      <c r="C444" s="3"/>
      <c r="F444" s="32"/>
    </row>
    <row r="445" spans="3:6">
      <c r="C445" s="3"/>
      <c r="F445" s="32"/>
    </row>
    <row r="446" spans="3:6">
      <c r="F446" s="32"/>
    </row>
    <row r="447" spans="3:6">
      <c r="C447" s="3"/>
      <c r="F447" s="32"/>
    </row>
    <row r="448" spans="3:6">
      <c r="C448" s="3"/>
      <c r="F448" s="32"/>
    </row>
    <row r="449" spans="3:6">
      <c r="C449" s="3"/>
      <c r="F449" s="32"/>
    </row>
    <row r="450" spans="3:6">
      <c r="F450" s="32"/>
    </row>
    <row r="451" spans="3:6">
      <c r="F451" s="32"/>
    </row>
    <row r="452" spans="3:6">
      <c r="F452" s="32"/>
    </row>
    <row r="453" spans="3:6">
      <c r="F453" s="32"/>
    </row>
    <row r="454" spans="3:6">
      <c r="F454" s="32"/>
    </row>
    <row r="455" spans="3:6">
      <c r="F455" s="32"/>
    </row>
    <row r="456" spans="3:6">
      <c r="F456" s="32"/>
    </row>
    <row r="457" spans="3:6">
      <c r="F457" s="32"/>
    </row>
    <row r="458" spans="3:6">
      <c r="F458" s="32"/>
    </row>
    <row r="459" spans="3:6">
      <c r="C459" s="3"/>
      <c r="F459" s="32"/>
    </row>
    <row r="460" spans="3:6">
      <c r="C460" s="3"/>
      <c r="F460" s="32"/>
    </row>
    <row r="461" spans="3:6">
      <c r="F461" s="32"/>
    </row>
    <row r="462" spans="3:6">
      <c r="F462" s="32"/>
    </row>
    <row r="463" spans="3:6">
      <c r="F463" s="32"/>
    </row>
    <row r="464" spans="3:6">
      <c r="F464" s="32"/>
    </row>
    <row r="465" spans="3:6">
      <c r="F465" s="32"/>
    </row>
    <row r="466" spans="3:6">
      <c r="F466" s="32"/>
    </row>
    <row r="467" spans="3:6">
      <c r="F467" s="32"/>
    </row>
    <row r="468" spans="3:6">
      <c r="F468" s="32"/>
    </row>
    <row r="469" spans="3:6">
      <c r="F469" s="32"/>
    </row>
    <row r="470" spans="3:6">
      <c r="F470" s="32"/>
    </row>
    <row r="471" spans="3:6">
      <c r="C471" s="3"/>
      <c r="F471" s="32"/>
    </row>
    <row r="472" spans="3:6">
      <c r="C472" s="3"/>
      <c r="F472" s="32"/>
    </row>
    <row r="473" spans="3:6">
      <c r="C473" s="3"/>
      <c r="F473" s="32"/>
    </row>
    <row r="474" spans="3:6">
      <c r="F474" s="32"/>
    </row>
    <row r="475" spans="3:6">
      <c r="F475" s="32"/>
    </row>
    <row r="476" spans="3:6">
      <c r="F476" s="32"/>
    </row>
    <row r="477" spans="3:6">
      <c r="F477" s="32"/>
    </row>
    <row r="478" spans="3:6">
      <c r="F478" s="32"/>
    </row>
    <row r="479" spans="3:6">
      <c r="C479" s="3"/>
      <c r="F479" s="32"/>
    </row>
    <row r="480" spans="3:6">
      <c r="C480" s="3"/>
      <c r="F480" s="32"/>
    </row>
    <row r="481" spans="3:6">
      <c r="C481" s="3"/>
      <c r="F481" s="32"/>
    </row>
    <row r="482" spans="3:6">
      <c r="F482" s="32"/>
    </row>
    <row r="483" spans="3:6">
      <c r="F483" s="32"/>
    </row>
    <row r="484" spans="3:6">
      <c r="F484" s="32"/>
    </row>
    <row r="485" spans="3:6">
      <c r="F485" s="32"/>
    </row>
    <row r="486" spans="3:6">
      <c r="F486" s="32"/>
    </row>
    <row r="487" spans="3:6">
      <c r="C487" s="3"/>
      <c r="F487" s="2"/>
    </row>
    <row r="488" spans="3:6">
      <c r="C488" s="3"/>
      <c r="F488" s="32"/>
    </row>
    <row r="489" spans="3:6">
      <c r="C489" s="3"/>
      <c r="F489" s="32"/>
    </row>
    <row r="490" spans="3:6">
      <c r="C490" s="3"/>
      <c r="F490" s="32"/>
    </row>
    <row r="491" spans="3:6">
      <c r="C491" s="3"/>
      <c r="F491" s="32"/>
    </row>
    <row r="492" spans="3:6">
      <c r="C492" s="3"/>
      <c r="F492" s="32"/>
    </row>
    <row r="493" spans="3:6">
      <c r="C493" s="3"/>
      <c r="F493" s="32"/>
    </row>
    <row r="494" spans="3:6">
      <c r="C494" s="3"/>
      <c r="F494" s="32"/>
    </row>
    <row r="495" spans="3:6">
      <c r="C495" s="3"/>
      <c r="F495" s="32"/>
    </row>
    <row r="496" spans="3:6">
      <c r="C496" s="3"/>
      <c r="F496" s="32"/>
    </row>
    <row r="497" spans="3:6">
      <c r="C497" s="3"/>
      <c r="F497" s="32"/>
    </row>
    <row r="498" spans="3:6">
      <c r="C498" s="3"/>
      <c r="F498" s="32"/>
    </row>
    <row r="499" spans="3:6">
      <c r="C499" s="3"/>
      <c r="F499" s="32"/>
    </row>
    <row r="500" spans="3:6">
      <c r="C500" s="3"/>
      <c r="F500" s="32"/>
    </row>
    <row r="501" spans="3:6">
      <c r="C501" s="3"/>
      <c r="F501" s="32"/>
    </row>
    <row r="502" spans="3:6">
      <c r="C502" s="3"/>
      <c r="F502" s="32"/>
    </row>
    <row r="503" spans="3:6">
      <c r="C503" s="3"/>
      <c r="F503" s="32"/>
    </row>
    <row r="504" spans="3:6">
      <c r="C504" s="3"/>
      <c r="F504" s="32"/>
    </row>
    <row r="505" spans="3:6">
      <c r="C505" s="3"/>
      <c r="F505" s="32"/>
    </row>
    <row r="506" spans="3:6">
      <c r="C506" s="3"/>
      <c r="F506" s="32"/>
    </row>
    <row r="507" spans="3:6">
      <c r="C507" s="3"/>
      <c r="F507" s="32"/>
    </row>
    <row r="508" spans="3:6">
      <c r="C508" s="3"/>
      <c r="F508" s="32"/>
    </row>
    <row r="509" spans="3:6">
      <c r="C509" s="3"/>
      <c r="F509" s="32"/>
    </row>
    <row r="510" spans="3:6">
      <c r="C510" s="3"/>
      <c r="F510" s="32"/>
    </row>
    <row r="511" spans="3:6">
      <c r="C511" s="3"/>
      <c r="F511" s="32"/>
    </row>
    <row r="512" spans="3:6">
      <c r="C512" s="3"/>
      <c r="F512" s="32"/>
    </row>
    <row r="513" spans="3:6">
      <c r="C513" s="3"/>
      <c r="F513" s="32"/>
    </row>
    <row r="514" spans="3:6">
      <c r="C514" s="3"/>
      <c r="F514" s="32"/>
    </row>
    <row r="515" spans="3:6">
      <c r="C515" s="3"/>
      <c r="F515" s="32"/>
    </row>
    <row r="516" spans="3:6">
      <c r="C516" s="3"/>
      <c r="F516" s="32"/>
    </row>
    <row r="517" spans="3:6">
      <c r="C517" s="3"/>
      <c r="F517" s="32"/>
    </row>
    <row r="518" spans="3:6">
      <c r="C518" s="3"/>
      <c r="F518" s="32"/>
    </row>
    <row r="519" spans="3:6">
      <c r="C519" s="3"/>
      <c r="F519" s="32"/>
    </row>
    <row r="520" spans="3:6">
      <c r="C520" s="3"/>
      <c r="F520" s="32"/>
    </row>
    <row r="521" spans="3:6">
      <c r="C521" s="3"/>
      <c r="F521" s="32"/>
    </row>
    <row r="522" spans="3:6">
      <c r="F522" s="32"/>
    </row>
    <row r="523" spans="3:6">
      <c r="F523" s="32"/>
    </row>
    <row r="524" spans="3:6">
      <c r="F524" s="32"/>
    </row>
    <row r="525" spans="3:6">
      <c r="F525" s="32"/>
    </row>
    <row r="526" spans="3:6">
      <c r="F526" s="32"/>
    </row>
    <row r="527" spans="3:6">
      <c r="F527" s="32"/>
    </row>
    <row r="528" spans="3:6">
      <c r="F528" s="32"/>
    </row>
    <row r="529" spans="6:6">
      <c r="F529" s="32"/>
    </row>
    <row r="530" spans="6:6">
      <c r="F530" s="32"/>
    </row>
    <row r="531" spans="6:6">
      <c r="F531" s="32"/>
    </row>
    <row r="532" spans="6:6">
      <c r="F532" s="32"/>
    </row>
    <row r="533" spans="6:6">
      <c r="F533" s="32"/>
    </row>
    <row r="534" spans="6:6">
      <c r="F534" s="32"/>
    </row>
    <row r="535" spans="6:6">
      <c r="F535" s="32"/>
    </row>
    <row r="536" spans="6:6">
      <c r="F536" s="32"/>
    </row>
    <row r="537" spans="6:6">
      <c r="F537" s="32"/>
    </row>
    <row r="538" spans="6:6">
      <c r="F538" s="32"/>
    </row>
    <row r="539" spans="6:6">
      <c r="F539" s="32"/>
    </row>
    <row r="540" spans="6:6">
      <c r="F540" s="32"/>
    </row>
    <row r="541" spans="6:6">
      <c r="F541" s="32"/>
    </row>
    <row r="542" spans="6:6">
      <c r="F542" s="32"/>
    </row>
    <row r="543" spans="6:6">
      <c r="F543" s="32"/>
    </row>
    <row r="544" spans="6:6">
      <c r="F544" s="32"/>
    </row>
    <row r="545" spans="6:6">
      <c r="F545" s="32"/>
    </row>
    <row r="546" spans="6:6">
      <c r="F546" s="32"/>
    </row>
    <row r="547" spans="6:6">
      <c r="F547" s="32"/>
    </row>
    <row r="548" spans="6:6">
      <c r="F548" s="32"/>
    </row>
    <row r="549" spans="6:6">
      <c r="F549" s="32"/>
    </row>
    <row r="550" spans="6:6">
      <c r="F550" s="32"/>
    </row>
    <row r="551" spans="6:6">
      <c r="F551" s="32"/>
    </row>
    <row r="552" spans="6:6">
      <c r="F552" s="32"/>
    </row>
    <row r="553" spans="6:6">
      <c r="F553" s="32"/>
    </row>
    <row r="554" spans="6:6">
      <c r="F554" s="32"/>
    </row>
    <row r="555" spans="6:6">
      <c r="F555" s="32"/>
    </row>
    <row r="556" spans="6:6">
      <c r="F556" s="32"/>
    </row>
    <row r="557" spans="6:6">
      <c r="F557" s="32"/>
    </row>
    <row r="558" spans="6:6">
      <c r="F558" s="32"/>
    </row>
    <row r="559" spans="6:6">
      <c r="F559" s="32"/>
    </row>
    <row r="560" spans="6:6">
      <c r="F560" s="32"/>
    </row>
    <row r="561" spans="6:6">
      <c r="F561" s="32"/>
    </row>
    <row r="562" spans="6:6">
      <c r="F562" s="32"/>
    </row>
    <row r="563" spans="6:6">
      <c r="F563" s="32"/>
    </row>
    <row r="564" spans="6:6">
      <c r="F564" s="32"/>
    </row>
    <row r="565" spans="6:6">
      <c r="F565" s="32"/>
    </row>
    <row r="566" spans="6:6">
      <c r="F566" s="32"/>
    </row>
    <row r="567" spans="6:6">
      <c r="F567" s="32"/>
    </row>
    <row r="568" spans="6:6">
      <c r="F568" s="32"/>
    </row>
    <row r="569" spans="6:6">
      <c r="F569" s="32"/>
    </row>
    <row r="570" spans="6:6">
      <c r="F570" s="32"/>
    </row>
    <row r="571" spans="6:6">
      <c r="F571" s="32"/>
    </row>
    <row r="572" spans="6:6">
      <c r="F572" s="32"/>
    </row>
    <row r="573" spans="6:6">
      <c r="F573" s="32"/>
    </row>
    <row r="574" spans="6:6">
      <c r="F574" s="32"/>
    </row>
    <row r="575" spans="6:6">
      <c r="F575" s="32"/>
    </row>
    <row r="576" spans="6:6">
      <c r="F576" s="32"/>
    </row>
    <row r="577" spans="1:1">
      <c r="A577" s="36" t="s">
        <v>149</v>
      </c>
    </row>
  </sheetData>
  <autoFilter ref="B5:H584" xr:uid="{00000000-0009-0000-0000-00000F000000}"/>
  <sortState xmlns:xlrd2="http://schemas.microsoft.com/office/spreadsheetml/2017/richdata2" ref="B6:I92">
    <sortCondition ref="B6"/>
  </sortState>
  <phoneticPr fontId="9" type="noConversion"/>
  <dataValidations disablePrompts="1" count="2">
    <dataValidation type="list" allowBlank="1" showInputMessage="1" showErrorMessage="1" errorTitle="Invalid Attribute Type" error="Please select an attribute type from the dropdown list." sqref="C3:H3" xr:uid="{00000000-0002-0000-0F00-000000000000}">
      <formula1>"text, double, calculation, compatibility rule, pointer"</formula1>
    </dataValidation>
    <dataValidation type="list" allowBlank="1" showInputMessage="1" showErrorMessage="1" errorTitle="Invalid Attribute Type" error="Please select an attribute type from the dropdown list" sqref="B3" xr:uid="{00000000-0002-0000-0F00-000001000000}">
      <formula1>"text, double, short, calculation, compatibility rule, string expression, boolean, description, pointer, pointer-merge"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34"/>
  <sheetViews>
    <sheetView workbookViewId="0">
      <pane xSplit="1" ySplit="5" topLeftCell="B6" activePane="bottomRight" state="frozen"/>
      <selection pane="bottomRight" activeCell="A32" sqref="A32:XFD32"/>
      <selection pane="bottomLeft" activeCell="D30" sqref="D30"/>
      <selection pane="topRight" activeCell="D30" sqref="D30"/>
    </sheetView>
  </sheetViews>
  <sheetFormatPr defaultRowHeight="13.15"/>
  <cols>
    <col min="1" max="1" width="32.42578125" bestFit="1" customWidth="1"/>
    <col min="2" max="2" width="29.85546875" customWidth="1"/>
    <col min="3" max="3" width="55.140625" customWidth="1"/>
    <col min="4" max="5" width="6.140625" style="24" customWidth="1"/>
    <col min="6" max="6" width="6.7109375" customWidth="1"/>
    <col min="7" max="7" width="43" customWidth="1"/>
    <col min="8" max="8" width="10.28515625" customWidth="1"/>
    <col min="9" max="9" width="6.28515625" customWidth="1"/>
    <col min="11" max="11" width="10.5703125" customWidth="1"/>
    <col min="12" max="12" width="43.5703125" customWidth="1"/>
  </cols>
  <sheetData>
    <row r="1" spans="1:12" ht="13.9" thickBot="1">
      <c r="A1" s="52" t="s">
        <v>137</v>
      </c>
      <c r="B1" s="59" t="s">
        <v>1017</v>
      </c>
      <c r="C1" s="124"/>
      <c r="D1" s="125"/>
      <c r="E1" s="125"/>
      <c r="F1" s="58"/>
      <c r="G1" s="58"/>
      <c r="H1" s="58"/>
      <c r="I1" s="58"/>
      <c r="J1" s="58" t="s">
        <v>739</v>
      </c>
    </row>
    <row r="2" spans="1:12" ht="13.9" thickTop="1">
      <c r="A2" s="34" t="s">
        <v>1018</v>
      </c>
      <c r="B2" s="33" t="s">
        <v>140</v>
      </c>
      <c r="C2" s="33" t="s">
        <v>83</v>
      </c>
      <c r="D2" s="105"/>
      <c r="E2" s="105"/>
      <c r="F2" s="33" t="s">
        <v>352</v>
      </c>
      <c r="G2" s="33" t="s">
        <v>257</v>
      </c>
      <c r="H2" s="33" t="s">
        <v>514</v>
      </c>
      <c r="I2" s="33"/>
      <c r="J2" s="33"/>
    </row>
    <row r="3" spans="1:12">
      <c r="A3" s="40" t="s">
        <v>146</v>
      </c>
      <c r="B3" s="81" t="s">
        <v>261</v>
      </c>
      <c r="C3" s="41" t="s">
        <v>262</v>
      </c>
      <c r="D3" s="106"/>
      <c r="E3" s="106"/>
      <c r="F3" s="41" t="s">
        <v>262</v>
      </c>
      <c r="G3" s="41" t="s">
        <v>262</v>
      </c>
      <c r="H3" s="41" t="s">
        <v>262</v>
      </c>
      <c r="I3" s="42" t="s">
        <v>149</v>
      </c>
      <c r="J3" s="42"/>
    </row>
    <row r="4" spans="1:12" ht="13.9" thickBot="1">
      <c r="A4" s="44" t="s">
        <v>150</v>
      </c>
      <c r="B4" s="45"/>
      <c r="C4" s="45"/>
      <c r="D4" s="107"/>
      <c r="E4" s="107"/>
      <c r="F4" s="45"/>
      <c r="G4" s="45"/>
      <c r="H4" s="45"/>
      <c r="I4" s="45"/>
      <c r="J4" s="45"/>
    </row>
    <row r="5" spans="1:12" ht="13.9" thickTop="1">
      <c r="A5" s="35"/>
      <c r="B5" s="4" t="s">
        <v>140</v>
      </c>
      <c r="C5" s="5" t="s">
        <v>83</v>
      </c>
      <c r="D5" s="108" t="s">
        <v>153</v>
      </c>
      <c r="E5" s="108" t="s">
        <v>154</v>
      </c>
      <c r="F5" s="5" t="s">
        <v>516</v>
      </c>
      <c r="G5" s="5" t="s">
        <v>265</v>
      </c>
      <c r="H5" s="27" t="s">
        <v>1019</v>
      </c>
      <c r="I5" s="126" t="s">
        <v>234</v>
      </c>
    </row>
    <row r="6" spans="1:12">
      <c r="A6" s="36" t="s">
        <v>161</v>
      </c>
      <c r="B6" t="s">
        <v>1020</v>
      </c>
      <c r="C6" t="s">
        <v>373</v>
      </c>
      <c r="D6" s="24">
        <v>3</v>
      </c>
      <c r="F6" s="32" t="s">
        <v>196</v>
      </c>
      <c r="G6" t="s">
        <v>536</v>
      </c>
      <c r="H6" t="s">
        <v>538</v>
      </c>
      <c r="I6" s="5"/>
      <c r="J6" s="5"/>
      <c r="K6" s="5"/>
      <c r="L6" s="5"/>
    </row>
    <row r="7" spans="1:12">
      <c r="A7" s="35"/>
      <c r="B7" t="s">
        <v>1021</v>
      </c>
      <c r="C7" t="s">
        <v>373</v>
      </c>
      <c r="D7" s="24">
        <v>3</v>
      </c>
      <c r="F7" s="32" t="s">
        <v>196</v>
      </c>
      <c r="G7" t="s">
        <v>540</v>
      </c>
      <c r="H7" t="s">
        <v>538</v>
      </c>
      <c r="I7" s="16"/>
      <c r="J7" s="76"/>
      <c r="K7" s="12"/>
      <c r="L7" s="12"/>
    </row>
    <row r="8" spans="1:12">
      <c r="A8" s="35"/>
      <c r="B8" t="s">
        <v>1022</v>
      </c>
      <c r="C8" t="s">
        <v>373</v>
      </c>
      <c r="D8" s="24">
        <v>3</v>
      </c>
      <c r="F8" s="32" t="s">
        <v>196</v>
      </c>
      <c r="G8" t="s">
        <v>542</v>
      </c>
      <c r="H8" t="s">
        <v>543</v>
      </c>
      <c r="I8" s="16"/>
      <c r="J8" s="76"/>
      <c r="K8" s="12"/>
      <c r="L8" s="12"/>
    </row>
    <row r="9" spans="1:12">
      <c r="A9" s="35"/>
      <c r="B9" t="s">
        <v>1023</v>
      </c>
      <c r="C9" t="s">
        <v>373</v>
      </c>
      <c r="D9" s="24">
        <v>3</v>
      </c>
      <c r="F9" s="32" t="s">
        <v>196</v>
      </c>
      <c r="G9" t="s">
        <v>545</v>
      </c>
      <c r="H9" t="s">
        <v>543</v>
      </c>
      <c r="I9" s="16"/>
      <c r="J9" s="76"/>
      <c r="K9" s="12"/>
      <c r="L9" s="12"/>
    </row>
    <row r="10" spans="1:12">
      <c r="A10" s="35"/>
      <c r="B10" t="s">
        <v>1024</v>
      </c>
      <c r="C10" t="s">
        <v>373</v>
      </c>
      <c r="D10" s="24">
        <v>3</v>
      </c>
      <c r="F10" s="32" t="s">
        <v>196</v>
      </c>
      <c r="G10" t="s">
        <v>547</v>
      </c>
      <c r="H10" t="s">
        <v>549</v>
      </c>
      <c r="I10" s="16"/>
      <c r="J10" s="76"/>
      <c r="K10" s="12"/>
      <c r="L10" s="12"/>
    </row>
    <row r="11" spans="1:12">
      <c r="A11" s="35"/>
      <c r="B11" t="s">
        <v>1025</v>
      </c>
      <c r="C11" t="s">
        <v>373</v>
      </c>
      <c r="D11" s="24">
        <v>3</v>
      </c>
      <c r="F11" s="32" t="s">
        <v>196</v>
      </c>
      <c r="G11" t="s">
        <v>551</v>
      </c>
      <c r="H11" t="s">
        <v>549</v>
      </c>
    </row>
    <row r="12" spans="1:12">
      <c r="A12" s="35"/>
      <c r="B12" t="s">
        <v>1026</v>
      </c>
      <c r="C12" t="s">
        <v>373</v>
      </c>
      <c r="D12" s="24">
        <v>3</v>
      </c>
      <c r="F12" s="32" t="s">
        <v>196</v>
      </c>
      <c r="G12" t="s">
        <v>534</v>
      </c>
      <c r="H12" t="s">
        <v>530</v>
      </c>
    </row>
    <row r="13" spans="1:12">
      <c r="A13" s="35"/>
      <c r="B13" t="s">
        <v>1027</v>
      </c>
      <c r="C13" t="s">
        <v>373</v>
      </c>
      <c r="D13" s="24">
        <v>3</v>
      </c>
      <c r="F13" s="32" t="s">
        <v>196</v>
      </c>
      <c r="G13" t="s">
        <v>527</v>
      </c>
      <c r="H13" t="s">
        <v>530</v>
      </c>
    </row>
    <row r="14" spans="1:12">
      <c r="A14" s="35"/>
      <c r="B14" t="s">
        <v>1028</v>
      </c>
      <c r="C14" t="s">
        <v>282</v>
      </c>
      <c r="D14" s="24">
        <v>5</v>
      </c>
      <c r="F14" s="32" t="s">
        <v>209</v>
      </c>
      <c r="G14" t="s">
        <v>547</v>
      </c>
      <c r="H14" s="12" t="s">
        <v>571</v>
      </c>
    </row>
    <row r="15" spans="1:12">
      <c r="A15" s="35"/>
      <c r="B15" t="s">
        <v>1029</v>
      </c>
      <c r="C15" t="s">
        <v>282</v>
      </c>
      <c r="D15" s="24">
        <v>5</v>
      </c>
      <c r="F15" s="32" t="s">
        <v>209</v>
      </c>
      <c r="G15" t="s">
        <v>551</v>
      </c>
      <c r="H15" s="12" t="s">
        <v>571</v>
      </c>
    </row>
    <row r="16" spans="1:12">
      <c r="A16" s="35"/>
      <c r="B16" t="s">
        <v>1030</v>
      </c>
      <c r="C16" t="s">
        <v>282</v>
      </c>
      <c r="D16" s="24">
        <v>5</v>
      </c>
      <c r="F16" s="32" t="s">
        <v>209</v>
      </c>
      <c r="G16" t="s">
        <v>536</v>
      </c>
      <c r="H16" s="16" t="s">
        <v>564</v>
      </c>
    </row>
    <row r="17" spans="1:8">
      <c r="A17" s="35"/>
      <c r="B17" t="s">
        <v>1031</v>
      </c>
      <c r="C17" t="s">
        <v>282</v>
      </c>
      <c r="D17" s="24">
        <v>5</v>
      </c>
      <c r="F17" s="32" t="s">
        <v>209</v>
      </c>
      <c r="G17" t="s">
        <v>540</v>
      </c>
      <c r="H17" s="16" t="s">
        <v>564</v>
      </c>
    </row>
    <row r="18" spans="1:8">
      <c r="A18" s="35"/>
      <c r="B18" t="s">
        <v>1032</v>
      </c>
      <c r="C18" t="s">
        <v>282</v>
      </c>
      <c r="D18" s="24">
        <v>5</v>
      </c>
      <c r="F18" s="32" t="s">
        <v>209</v>
      </c>
      <c r="G18" t="s">
        <v>542</v>
      </c>
      <c r="H18" s="12" t="s">
        <v>567</v>
      </c>
    </row>
    <row r="19" spans="1:8">
      <c r="A19" s="35"/>
      <c r="B19" t="s">
        <v>1033</v>
      </c>
      <c r="C19" t="s">
        <v>282</v>
      </c>
      <c r="D19" s="24">
        <v>5</v>
      </c>
      <c r="F19" s="32" t="s">
        <v>209</v>
      </c>
      <c r="G19" t="s">
        <v>545</v>
      </c>
      <c r="H19" s="12" t="s">
        <v>567</v>
      </c>
    </row>
    <row r="20" spans="1:8">
      <c r="A20" s="35"/>
      <c r="B20" t="s">
        <v>1034</v>
      </c>
      <c r="C20" t="s">
        <v>1035</v>
      </c>
      <c r="D20" s="24">
        <v>3</v>
      </c>
      <c r="F20" s="32" t="s">
        <v>196</v>
      </c>
      <c r="G20" t="s">
        <v>536</v>
      </c>
      <c r="H20" t="s">
        <v>538</v>
      </c>
    </row>
    <row r="21" spans="1:8">
      <c r="A21" s="35"/>
      <c r="B21" t="s">
        <v>1036</v>
      </c>
      <c r="C21" t="s">
        <v>1035</v>
      </c>
      <c r="D21" s="24">
        <v>3</v>
      </c>
      <c r="F21" s="32" t="s">
        <v>196</v>
      </c>
      <c r="G21" t="s">
        <v>540</v>
      </c>
      <c r="H21" t="s">
        <v>538</v>
      </c>
    </row>
    <row r="22" spans="1:8">
      <c r="A22" s="35"/>
      <c r="B22" t="s">
        <v>1037</v>
      </c>
      <c r="C22" t="s">
        <v>1035</v>
      </c>
      <c r="D22" s="24">
        <v>3</v>
      </c>
      <c r="F22" s="32" t="s">
        <v>196</v>
      </c>
      <c r="G22" t="s">
        <v>542</v>
      </c>
      <c r="H22" t="s">
        <v>543</v>
      </c>
    </row>
    <row r="23" spans="1:8">
      <c r="A23" s="35"/>
      <c r="B23" t="s">
        <v>1038</v>
      </c>
      <c r="C23" t="s">
        <v>1035</v>
      </c>
      <c r="D23" s="24">
        <v>3</v>
      </c>
      <c r="F23" s="32" t="s">
        <v>196</v>
      </c>
      <c r="G23" t="s">
        <v>545</v>
      </c>
      <c r="H23" t="s">
        <v>543</v>
      </c>
    </row>
    <row r="24" spans="1:8">
      <c r="A24" s="35"/>
      <c r="B24" t="s">
        <v>1039</v>
      </c>
      <c r="C24" t="s">
        <v>1035</v>
      </c>
      <c r="D24" s="24">
        <v>3</v>
      </c>
      <c r="F24" s="32" t="s">
        <v>196</v>
      </c>
      <c r="G24" t="s">
        <v>547</v>
      </c>
      <c r="H24" t="s">
        <v>549</v>
      </c>
    </row>
    <row r="25" spans="1:8">
      <c r="A25" s="35"/>
      <c r="B25" t="s">
        <v>1040</v>
      </c>
      <c r="C25" t="s">
        <v>1035</v>
      </c>
      <c r="D25" s="24">
        <v>3</v>
      </c>
      <c r="F25" s="32" t="s">
        <v>196</v>
      </c>
      <c r="G25" t="s">
        <v>551</v>
      </c>
      <c r="H25" t="s">
        <v>549</v>
      </c>
    </row>
    <row r="26" spans="1:8">
      <c r="A26" s="35"/>
      <c r="B26" t="s">
        <v>1041</v>
      </c>
      <c r="C26" t="s">
        <v>412</v>
      </c>
      <c r="D26" s="24">
        <v>3</v>
      </c>
      <c r="F26" s="32" t="s">
        <v>196</v>
      </c>
      <c r="G26" t="s">
        <v>618</v>
      </c>
      <c r="H26" t="s">
        <v>620</v>
      </c>
    </row>
    <row r="27" spans="1:8">
      <c r="A27" s="35"/>
      <c r="B27" t="s">
        <v>1042</v>
      </c>
      <c r="C27" t="s">
        <v>412</v>
      </c>
      <c r="D27" s="24">
        <v>3</v>
      </c>
      <c r="F27" s="32" t="s">
        <v>196</v>
      </c>
      <c r="G27" t="s">
        <v>623</v>
      </c>
      <c r="H27" t="s">
        <v>620</v>
      </c>
    </row>
    <row r="28" spans="1:8">
      <c r="A28" s="35"/>
      <c r="B28" t="s">
        <v>1043</v>
      </c>
      <c r="C28" t="s">
        <v>1035</v>
      </c>
      <c r="D28" s="24">
        <v>3</v>
      </c>
      <c r="F28" s="32" t="s">
        <v>196</v>
      </c>
      <c r="G28" t="s">
        <v>534</v>
      </c>
      <c r="H28" t="s">
        <v>530</v>
      </c>
    </row>
    <row r="29" spans="1:8">
      <c r="A29" s="35"/>
      <c r="B29" t="s">
        <v>1044</v>
      </c>
      <c r="C29" t="s">
        <v>1035</v>
      </c>
      <c r="D29" s="24">
        <v>3</v>
      </c>
      <c r="F29" s="32" t="s">
        <v>196</v>
      </c>
      <c r="G29" t="s">
        <v>527</v>
      </c>
      <c r="H29" t="s">
        <v>530</v>
      </c>
    </row>
    <row r="30" spans="1:8">
      <c r="A30" s="35"/>
      <c r="B30" t="s">
        <v>1045</v>
      </c>
      <c r="C30" t="s">
        <v>298</v>
      </c>
      <c r="D30" s="24">
        <v>3</v>
      </c>
      <c r="F30" s="32" t="s">
        <v>196</v>
      </c>
      <c r="G30" t="s">
        <v>536</v>
      </c>
      <c r="H30" t="s">
        <v>538</v>
      </c>
    </row>
    <row r="31" spans="1:8">
      <c r="A31" s="35"/>
      <c r="B31" t="s">
        <v>1046</v>
      </c>
      <c r="C31" t="s">
        <v>298</v>
      </c>
      <c r="D31" s="24">
        <v>3</v>
      </c>
      <c r="F31" s="32" t="s">
        <v>196</v>
      </c>
      <c r="G31" t="s">
        <v>540</v>
      </c>
      <c r="H31" t="s">
        <v>538</v>
      </c>
    </row>
    <row r="32" spans="1:8">
      <c r="A32" s="35"/>
      <c r="B32" t="s">
        <v>1047</v>
      </c>
      <c r="C32" t="s">
        <v>298</v>
      </c>
      <c r="D32" s="24">
        <v>3</v>
      </c>
      <c r="F32" s="32" t="s">
        <v>196</v>
      </c>
      <c r="G32" t="s">
        <v>542</v>
      </c>
      <c r="H32" t="s">
        <v>543</v>
      </c>
    </row>
    <row r="33" spans="1:8">
      <c r="A33" s="35"/>
      <c r="B33" t="s">
        <v>1048</v>
      </c>
      <c r="C33" t="s">
        <v>298</v>
      </c>
      <c r="D33" s="24">
        <v>3</v>
      </c>
      <c r="F33" s="32" t="s">
        <v>196</v>
      </c>
      <c r="G33" t="s">
        <v>545</v>
      </c>
      <c r="H33" t="s">
        <v>543</v>
      </c>
    </row>
    <row r="34" spans="1:8">
      <c r="A34" s="35"/>
      <c r="B34" t="s">
        <v>1049</v>
      </c>
      <c r="C34" t="s">
        <v>298</v>
      </c>
      <c r="D34" s="24">
        <v>3</v>
      </c>
      <c r="F34" s="32" t="s">
        <v>196</v>
      </c>
      <c r="G34" t="s">
        <v>547</v>
      </c>
      <c r="H34" t="s">
        <v>549</v>
      </c>
    </row>
    <row r="35" spans="1:8">
      <c r="A35" s="35"/>
      <c r="B35" t="s">
        <v>1050</v>
      </c>
      <c r="C35" t="s">
        <v>298</v>
      </c>
      <c r="D35" s="24">
        <v>3</v>
      </c>
      <c r="F35" s="32" t="s">
        <v>196</v>
      </c>
      <c r="G35" t="s">
        <v>551</v>
      </c>
      <c r="H35" t="s">
        <v>549</v>
      </c>
    </row>
    <row r="36" spans="1:8">
      <c r="A36" s="35"/>
      <c r="B36" t="s">
        <v>1051</v>
      </c>
      <c r="C36" t="s">
        <v>298</v>
      </c>
      <c r="D36" s="24">
        <v>3</v>
      </c>
      <c r="F36" s="32" t="s">
        <v>196</v>
      </c>
      <c r="G36" t="s">
        <v>553</v>
      </c>
      <c r="H36" t="s">
        <v>555</v>
      </c>
    </row>
    <row r="37" spans="1:8">
      <c r="A37" s="35"/>
      <c r="B37" t="s">
        <v>1052</v>
      </c>
      <c r="C37" t="s">
        <v>298</v>
      </c>
      <c r="D37" s="24">
        <v>3</v>
      </c>
      <c r="F37" s="32" t="s">
        <v>196</v>
      </c>
      <c r="G37" t="s">
        <v>557</v>
      </c>
      <c r="H37" t="s">
        <v>555</v>
      </c>
    </row>
    <row r="38" spans="1:8">
      <c r="A38" s="35"/>
      <c r="B38" t="s">
        <v>1053</v>
      </c>
      <c r="C38" t="s">
        <v>298</v>
      </c>
      <c r="D38" s="24">
        <v>3</v>
      </c>
      <c r="F38" s="32" t="s">
        <v>196</v>
      </c>
      <c r="G38" t="s">
        <v>534</v>
      </c>
      <c r="H38" t="s">
        <v>530</v>
      </c>
    </row>
    <row r="39" spans="1:8">
      <c r="A39" s="35"/>
      <c r="B39" t="s">
        <v>1054</v>
      </c>
      <c r="C39" t="s">
        <v>298</v>
      </c>
      <c r="D39" s="24">
        <v>3</v>
      </c>
      <c r="F39" s="32" t="s">
        <v>196</v>
      </c>
      <c r="G39" t="s">
        <v>527</v>
      </c>
      <c r="H39" t="s">
        <v>530</v>
      </c>
    </row>
    <row r="40" spans="1:8">
      <c r="A40" s="35"/>
      <c r="B40" t="s">
        <v>1055</v>
      </c>
      <c r="C40" s="16" t="s">
        <v>301</v>
      </c>
      <c r="D40" s="110">
        <v>6</v>
      </c>
      <c r="E40" s="110"/>
      <c r="F40" s="76" t="s">
        <v>214</v>
      </c>
      <c r="G40" t="s">
        <v>547</v>
      </c>
      <c r="H40" t="s">
        <v>579</v>
      </c>
    </row>
    <row r="41" spans="1:8">
      <c r="A41" s="35"/>
      <c r="B41" t="s">
        <v>1056</v>
      </c>
      <c r="C41" s="16" t="s">
        <v>301</v>
      </c>
      <c r="D41" s="110">
        <v>6</v>
      </c>
      <c r="E41" s="110"/>
      <c r="F41" s="76" t="s">
        <v>214</v>
      </c>
      <c r="G41" t="s">
        <v>551</v>
      </c>
      <c r="H41" t="s">
        <v>579</v>
      </c>
    </row>
    <row r="42" spans="1:8">
      <c r="A42" s="35"/>
      <c r="B42" t="s">
        <v>1057</v>
      </c>
      <c r="C42" s="16" t="s">
        <v>301</v>
      </c>
      <c r="D42" s="110">
        <v>6</v>
      </c>
      <c r="E42" s="110"/>
      <c r="F42" s="76" t="s">
        <v>214</v>
      </c>
      <c r="G42" t="s">
        <v>553</v>
      </c>
      <c r="H42" s="12" t="s">
        <v>585</v>
      </c>
    </row>
    <row r="43" spans="1:8">
      <c r="A43" s="35"/>
      <c r="B43" t="s">
        <v>1058</v>
      </c>
      <c r="C43" s="16" t="s">
        <v>301</v>
      </c>
      <c r="D43" s="110">
        <v>6</v>
      </c>
      <c r="E43" s="110"/>
      <c r="F43" s="76" t="s">
        <v>214</v>
      </c>
      <c r="G43" t="s">
        <v>557</v>
      </c>
      <c r="H43" s="12" t="s">
        <v>585</v>
      </c>
    </row>
    <row r="44" spans="1:8">
      <c r="A44" s="35"/>
      <c r="B44" t="s">
        <v>1059</v>
      </c>
      <c r="C44" s="16" t="s">
        <v>301</v>
      </c>
      <c r="D44" s="110">
        <v>6</v>
      </c>
      <c r="E44" s="110"/>
      <c r="F44" s="76" t="s">
        <v>214</v>
      </c>
      <c r="G44" t="s">
        <v>559</v>
      </c>
      <c r="H44" s="12" t="s">
        <v>585</v>
      </c>
    </row>
    <row r="45" spans="1:8">
      <c r="A45" s="35"/>
      <c r="B45" t="s">
        <v>1060</v>
      </c>
      <c r="C45" s="16" t="s">
        <v>285</v>
      </c>
      <c r="D45" s="110">
        <v>6</v>
      </c>
      <c r="E45" s="110"/>
      <c r="F45" s="76" t="s">
        <v>214</v>
      </c>
      <c r="G45" t="s">
        <v>547</v>
      </c>
      <c r="H45" t="s">
        <v>579</v>
      </c>
    </row>
    <row r="46" spans="1:8">
      <c r="A46" s="35"/>
      <c r="B46" t="s">
        <v>1061</v>
      </c>
      <c r="C46" s="16" t="s">
        <v>285</v>
      </c>
      <c r="D46" s="110">
        <v>6</v>
      </c>
      <c r="E46" s="110"/>
      <c r="F46" s="76" t="s">
        <v>214</v>
      </c>
      <c r="G46" t="s">
        <v>551</v>
      </c>
      <c r="H46" t="s">
        <v>579</v>
      </c>
    </row>
    <row r="47" spans="1:8">
      <c r="A47" s="35"/>
      <c r="B47" t="s">
        <v>1062</v>
      </c>
      <c r="C47" s="16" t="s">
        <v>285</v>
      </c>
      <c r="D47" s="110">
        <v>6</v>
      </c>
      <c r="E47" s="110"/>
      <c r="F47" s="76" t="s">
        <v>214</v>
      </c>
      <c r="G47" t="s">
        <v>553</v>
      </c>
      <c r="H47" s="12" t="s">
        <v>585</v>
      </c>
    </row>
    <row r="48" spans="1:8">
      <c r="A48" s="35"/>
      <c r="B48" t="s">
        <v>1063</v>
      </c>
      <c r="C48" s="16" t="s">
        <v>285</v>
      </c>
      <c r="D48" s="110">
        <v>6</v>
      </c>
      <c r="E48" s="110"/>
      <c r="F48" s="76" t="s">
        <v>214</v>
      </c>
      <c r="G48" t="s">
        <v>557</v>
      </c>
      <c r="H48" s="12" t="s">
        <v>585</v>
      </c>
    </row>
    <row r="49" spans="1:8">
      <c r="A49" s="35"/>
      <c r="B49" t="s">
        <v>1064</v>
      </c>
      <c r="C49" s="16" t="s">
        <v>285</v>
      </c>
      <c r="D49" s="110">
        <v>6</v>
      </c>
      <c r="E49" s="110"/>
      <c r="F49" s="76" t="s">
        <v>214</v>
      </c>
      <c r="G49" t="s">
        <v>553</v>
      </c>
      <c r="H49" s="12" t="s">
        <v>585</v>
      </c>
    </row>
    <row r="50" spans="1:8">
      <c r="A50" s="35"/>
      <c r="B50" t="s">
        <v>1065</v>
      </c>
      <c r="C50" s="16" t="s">
        <v>285</v>
      </c>
      <c r="D50" s="110">
        <v>6</v>
      </c>
      <c r="E50" s="110"/>
      <c r="F50" s="76" t="s">
        <v>214</v>
      </c>
      <c r="G50" t="s">
        <v>557</v>
      </c>
      <c r="H50" s="12" t="s">
        <v>585</v>
      </c>
    </row>
    <row r="51" spans="1:8">
      <c r="A51" s="35"/>
      <c r="B51" t="s">
        <v>1066</v>
      </c>
      <c r="C51" s="16" t="s">
        <v>285</v>
      </c>
      <c r="D51" s="110">
        <v>6</v>
      </c>
      <c r="E51" s="110"/>
      <c r="F51" s="76" t="s">
        <v>214</v>
      </c>
      <c r="G51" t="s">
        <v>559</v>
      </c>
      <c r="H51" s="12" t="s">
        <v>585</v>
      </c>
    </row>
    <row r="52" spans="1:8">
      <c r="A52" s="35"/>
      <c r="B52" t="s">
        <v>1067</v>
      </c>
      <c r="C52" s="16" t="s">
        <v>285</v>
      </c>
      <c r="D52" s="110">
        <v>6</v>
      </c>
      <c r="E52" s="110"/>
      <c r="F52" s="76" t="s">
        <v>214</v>
      </c>
      <c r="G52" t="s">
        <v>559</v>
      </c>
      <c r="H52" s="12" t="s">
        <v>585</v>
      </c>
    </row>
    <row r="53" spans="1:8">
      <c r="A53" s="35"/>
      <c r="B53" t="s">
        <v>1068</v>
      </c>
      <c r="C53" s="16" t="s">
        <v>285</v>
      </c>
      <c r="D53" s="110">
        <v>6</v>
      </c>
      <c r="E53" s="110"/>
      <c r="F53" s="76" t="s">
        <v>214</v>
      </c>
      <c r="G53" t="s">
        <v>562</v>
      </c>
      <c r="H53" s="12" t="s">
        <v>585</v>
      </c>
    </row>
    <row r="54" spans="1:8">
      <c r="A54" s="35"/>
      <c r="B54" t="s">
        <v>1069</v>
      </c>
      <c r="C54" s="16" t="s">
        <v>285</v>
      </c>
      <c r="D54" s="110">
        <v>6</v>
      </c>
      <c r="E54" s="110"/>
      <c r="F54" s="76" t="s">
        <v>214</v>
      </c>
      <c r="G54" t="s">
        <v>562</v>
      </c>
      <c r="H54" s="12" t="s">
        <v>585</v>
      </c>
    </row>
    <row r="55" spans="1:8">
      <c r="A55" s="35"/>
      <c r="B55" t="s">
        <v>1070</v>
      </c>
      <c r="C55" s="16" t="s">
        <v>591</v>
      </c>
      <c r="D55" s="110">
        <v>6</v>
      </c>
      <c r="E55" s="110"/>
      <c r="F55" s="76" t="s">
        <v>214</v>
      </c>
      <c r="G55" t="s">
        <v>547</v>
      </c>
      <c r="H55" t="s">
        <v>579</v>
      </c>
    </row>
    <row r="56" spans="1:8">
      <c r="A56" s="35"/>
      <c r="B56" t="s">
        <v>1071</v>
      </c>
      <c r="C56" s="16" t="s">
        <v>591</v>
      </c>
      <c r="D56" s="110">
        <v>6</v>
      </c>
      <c r="E56" s="110"/>
      <c r="F56" s="76" t="s">
        <v>214</v>
      </c>
      <c r="G56" t="s">
        <v>551</v>
      </c>
      <c r="H56" t="s">
        <v>579</v>
      </c>
    </row>
    <row r="57" spans="1:8">
      <c r="A57" s="35"/>
      <c r="B57" t="s">
        <v>1072</v>
      </c>
      <c r="C57" s="16" t="s">
        <v>591</v>
      </c>
      <c r="D57" s="110">
        <v>6</v>
      </c>
      <c r="E57" s="110"/>
      <c r="F57" s="76" t="s">
        <v>214</v>
      </c>
      <c r="G57" t="s">
        <v>553</v>
      </c>
      <c r="H57" t="s">
        <v>579</v>
      </c>
    </row>
    <row r="58" spans="1:8">
      <c r="A58" s="35"/>
      <c r="B58" t="s">
        <v>1073</v>
      </c>
      <c r="C58" s="16" t="s">
        <v>591</v>
      </c>
      <c r="D58" s="110">
        <v>6</v>
      </c>
      <c r="E58" s="110"/>
      <c r="F58" s="76" t="s">
        <v>214</v>
      </c>
      <c r="G58" t="s">
        <v>557</v>
      </c>
      <c r="H58" t="s">
        <v>579</v>
      </c>
    </row>
    <row r="59" spans="1:8">
      <c r="A59" s="35"/>
      <c r="B59" t="s">
        <v>1074</v>
      </c>
      <c r="C59" s="16" t="s">
        <v>591</v>
      </c>
      <c r="D59" s="110">
        <v>6</v>
      </c>
      <c r="E59" s="110"/>
      <c r="F59" s="76" t="s">
        <v>214</v>
      </c>
      <c r="G59" t="s">
        <v>553</v>
      </c>
      <c r="H59" t="s">
        <v>579</v>
      </c>
    </row>
    <row r="60" spans="1:8">
      <c r="A60" s="35"/>
      <c r="B60" t="s">
        <v>1075</v>
      </c>
      <c r="C60" s="16" t="s">
        <v>591</v>
      </c>
      <c r="D60" s="110">
        <v>6</v>
      </c>
      <c r="E60" s="110"/>
      <c r="F60" s="76" t="s">
        <v>214</v>
      </c>
      <c r="G60" t="s">
        <v>557</v>
      </c>
      <c r="H60" t="s">
        <v>579</v>
      </c>
    </row>
    <row r="61" spans="1:8">
      <c r="A61" s="35"/>
      <c r="B61" t="s">
        <v>1076</v>
      </c>
      <c r="C61" s="16" t="s">
        <v>591</v>
      </c>
      <c r="D61" s="110">
        <v>6</v>
      </c>
      <c r="E61" s="110"/>
      <c r="F61" s="76" t="s">
        <v>214</v>
      </c>
      <c r="G61" t="s">
        <v>559</v>
      </c>
      <c r="H61" t="s">
        <v>579</v>
      </c>
    </row>
    <row r="62" spans="1:8">
      <c r="A62" s="35"/>
      <c r="B62" t="s">
        <v>1077</v>
      </c>
      <c r="C62" s="16" t="s">
        <v>591</v>
      </c>
      <c r="D62" s="110">
        <v>6</v>
      </c>
      <c r="E62" s="110"/>
      <c r="F62" s="76" t="s">
        <v>214</v>
      </c>
      <c r="G62" t="s">
        <v>559</v>
      </c>
      <c r="H62" t="s">
        <v>579</v>
      </c>
    </row>
    <row r="63" spans="1:8">
      <c r="A63" s="35"/>
      <c r="B63" t="s">
        <v>1078</v>
      </c>
      <c r="C63" s="16" t="s">
        <v>591</v>
      </c>
      <c r="D63" s="110">
        <v>6</v>
      </c>
      <c r="E63" s="110"/>
      <c r="F63" s="76" t="s">
        <v>214</v>
      </c>
      <c r="G63" t="s">
        <v>562</v>
      </c>
      <c r="H63" t="s">
        <v>579</v>
      </c>
    </row>
    <row r="64" spans="1:8">
      <c r="A64" s="35"/>
      <c r="B64" t="s">
        <v>1079</v>
      </c>
      <c r="C64" s="16" t="s">
        <v>591</v>
      </c>
      <c r="D64" s="110">
        <v>6</v>
      </c>
      <c r="E64" s="110"/>
      <c r="F64" s="76" t="s">
        <v>214</v>
      </c>
      <c r="G64" t="s">
        <v>562</v>
      </c>
      <c r="H64" t="s">
        <v>579</v>
      </c>
    </row>
    <row r="65" spans="1:8">
      <c r="A65" s="35"/>
      <c r="B65" t="s">
        <v>1080</v>
      </c>
      <c r="C65" s="16" t="s">
        <v>289</v>
      </c>
      <c r="D65" s="110">
        <v>6</v>
      </c>
      <c r="E65" s="110"/>
      <c r="F65" s="76" t="s">
        <v>214</v>
      </c>
      <c r="G65" t="s">
        <v>542</v>
      </c>
      <c r="H65" t="s">
        <v>600</v>
      </c>
    </row>
    <row r="66" spans="1:8">
      <c r="A66" s="35"/>
      <c r="B66" t="s">
        <v>1081</v>
      </c>
      <c r="C66" s="16" t="s">
        <v>289</v>
      </c>
      <c r="D66" s="110">
        <v>6</v>
      </c>
      <c r="E66" s="110"/>
      <c r="F66" s="76" t="s">
        <v>214</v>
      </c>
      <c r="G66" t="s">
        <v>545</v>
      </c>
      <c r="H66" t="s">
        <v>600</v>
      </c>
    </row>
    <row r="67" spans="1:8">
      <c r="A67" s="35"/>
      <c r="B67" t="s">
        <v>1082</v>
      </c>
      <c r="C67" s="16" t="s">
        <v>289</v>
      </c>
      <c r="D67" s="110">
        <v>6</v>
      </c>
      <c r="E67" s="110"/>
      <c r="F67" s="76" t="s">
        <v>214</v>
      </c>
      <c r="G67" t="s">
        <v>547</v>
      </c>
      <c r="H67" t="s">
        <v>603</v>
      </c>
    </row>
    <row r="68" spans="1:8">
      <c r="A68" s="35"/>
      <c r="B68" t="s">
        <v>1083</v>
      </c>
      <c r="C68" s="16" t="s">
        <v>289</v>
      </c>
      <c r="D68" s="110">
        <v>6</v>
      </c>
      <c r="E68" s="110"/>
      <c r="F68" s="76" t="s">
        <v>214</v>
      </c>
      <c r="G68" t="s">
        <v>551</v>
      </c>
      <c r="H68" t="s">
        <v>603</v>
      </c>
    </row>
    <row r="69" spans="1:8">
      <c r="A69" s="35"/>
      <c r="B69" t="s">
        <v>1084</v>
      </c>
      <c r="C69" s="16" t="s">
        <v>289</v>
      </c>
      <c r="D69" s="110">
        <v>6</v>
      </c>
      <c r="E69" s="110"/>
      <c r="F69" s="76" t="s">
        <v>214</v>
      </c>
      <c r="G69" t="s">
        <v>553</v>
      </c>
      <c r="H69" s="12" t="s">
        <v>585</v>
      </c>
    </row>
    <row r="70" spans="1:8">
      <c r="A70" s="35"/>
      <c r="B70" t="s">
        <v>1085</v>
      </c>
      <c r="C70" s="16" t="s">
        <v>289</v>
      </c>
      <c r="D70" s="110">
        <v>6</v>
      </c>
      <c r="E70" s="110"/>
      <c r="F70" s="76" t="s">
        <v>214</v>
      </c>
      <c r="G70" t="s">
        <v>557</v>
      </c>
      <c r="H70" s="12" t="s">
        <v>585</v>
      </c>
    </row>
    <row r="71" spans="1:8">
      <c r="A71" s="35"/>
      <c r="B71" t="s">
        <v>1086</v>
      </c>
      <c r="C71" s="16" t="s">
        <v>289</v>
      </c>
      <c r="D71" s="110">
        <v>6</v>
      </c>
      <c r="E71" s="110"/>
      <c r="F71" s="76" t="s">
        <v>214</v>
      </c>
      <c r="G71" t="s">
        <v>559</v>
      </c>
      <c r="H71" s="12" t="s">
        <v>585</v>
      </c>
    </row>
    <row r="72" spans="1:8">
      <c r="A72" s="35"/>
      <c r="B72" t="s">
        <v>1087</v>
      </c>
      <c r="C72" s="16" t="s">
        <v>289</v>
      </c>
      <c r="D72" s="110">
        <v>6</v>
      </c>
      <c r="E72" s="110"/>
      <c r="F72" s="76" t="s">
        <v>214</v>
      </c>
      <c r="G72" t="s">
        <v>562</v>
      </c>
      <c r="H72" s="12" t="s">
        <v>585</v>
      </c>
    </row>
    <row r="73" spans="1:8">
      <c r="A73" s="35"/>
      <c r="B73" t="s">
        <v>1088</v>
      </c>
      <c r="C73" s="16" t="s">
        <v>292</v>
      </c>
      <c r="D73" s="110">
        <v>6</v>
      </c>
      <c r="E73" s="110"/>
      <c r="F73" s="76" t="s">
        <v>214</v>
      </c>
      <c r="G73" t="s">
        <v>542</v>
      </c>
      <c r="H73" t="s">
        <v>600</v>
      </c>
    </row>
    <row r="74" spans="1:8">
      <c r="A74" s="35"/>
      <c r="B74" t="s">
        <v>1089</v>
      </c>
      <c r="C74" s="16" t="s">
        <v>292</v>
      </c>
      <c r="D74" s="110">
        <v>6</v>
      </c>
      <c r="E74" s="110"/>
      <c r="F74" s="76" t="s">
        <v>214</v>
      </c>
      <c r="G74" t="s">
        <v>545</v>
      </c>
      <c r="H74" t="s">
        <v>600</v>
      </c>
    </row>
    <row r="75" spans="1:8">
      <c r="A75" s="35"/>
      <c r="B75" t="s">
        <v>1090</v>
      </c>
      <c r="C75" s="16" t="s">
        <v>292</v>
      </c>
      <c r="D75" s="110">
        <v>6</v>
      </c>
      <c r="E75" s="110"/>
      <c r="F75" s="76" t="s">
        <v>214</v>
      </c>
      <c r="G75" t="s">
        <v>547</v>
      </c>
      <c r="H75" t="s">
        <v>603</v>
      </c>
    </row>
    <row r="76" spans="1:8">
      <c r="A76" s="35"/>
      <c r="B76" t="s">
        <v>1091</v>
      </c>
      <c r="C76" s="16" t="s">
        <v>292</v>
      </c>
      <c r="D76" s="110">
        <v>6</v>
      </c>
      <c r="E76" s="110"/>
      <c r="F76" s="76" t="s">
        <v>214</v>
      </c>
      <c r="G76" t="s">
        <v>551</v>
      </c>
      <c r="H76" t="s">
        <v>603</v>
      </c>
    </row>
    <row r="77" spans="1:8">
      <c r="A77" s="35"/>
      <c r="B77" t="s">
        <v>1092</v>
      </c>
      <c r="C77" s="16" t="s">
        <v>292</v>
      </c>
      <c r="D77" s="110">
        <v>6</v>
      </c>
      <c r="E77" s="110"/>
      <c r="F77" s="76" t="s">
        <v>214</v>
      </c>
      <c r="G77" t="s">
        <v>553</v>
      </c>
      <c r="H77" s="12" t="s">
        <v>585</v>
      </c>
    </row>
    <row r="78" spans="1:8">
      <c r="A78" s="35"/>
      <c r="B78" t="s">
        <v>1093</v>
      </c>
      <c r="C78" s="16" t="s">
        <v>292</v>
      </c>
      <c r="D78" s="110">
        <v>6</v>
      </c>
      <c r="E78" s="110"/>
      <c r="F78" s="76" t="s">
        <v>214</v>
      </c>
      <c r="G78" t="s">
        <v>557</v>
      </c>
      <c r="H78" s="12" t="s">
        <v>585</v>
      </c>
    </row>
    <row r="79" spans="1:8">
      <c r="A79" s="35"/>
      <c r="B79" t="s">
        <v>1094</v>
      </c>
      <c r="C79" s="16" t="s">
        <v>292</v>
      </c>
      <c r="D79" s="110">
        <v>6</v>
      </c>
      <c r="E79" s="110"/>
      <c r="F79" s="76" t="s">
        <v>214</v>
      </c>
      <c r="G79" t="s">
        <v>559</v>
      </c>
      <c r="H79" s="12" t="s">
        <v>585</v>
      </c>
    </row>
    <row r="80" spans="1:8">
      <c r="A80" s="57"/>
      <c r="B80" t="s">
        <v>1095</v>
      </c>
      <c r="C80" s="16" t="s">
        <v>292</v>
      </c>
      <c r="D80" s="110">
        <v>6</v>
      </c>
      <c r="E80" s="110"/>
      <c r="F80" s="76" t="s">
        <v>214</v>
      </c>
      <c r="G80" t="s">
        <v>562</v>
      </c>
      <c r="H80" s="12" t="s">
        <v>585</v>
      </c>
    </row>
    <row r="81" spans="1:8">
      <c r="A81" s="35"/>
      <c r="B81" t="s">
        <v>1096</v>
      </c>
      <c r="C81" t="s">
        <v>373</v>
      </c>
      <c r="D81" s="24">
        <v>3</v>
      </c>
      <c r="F81" s="32" t="s">
        <v>196</v>
      </c>
      <c r="G81" t="s">
        <v>553</v>
      </c>
      <c r="H81" t="s">
        <v>555</v>
      </c>
    </row>
    <row r="82" spans="1:8">
      <c r="A82" s="35"/>
      <c r="B82" t="s">
        <v>1097</v>
      </c>
      <c r="C82" t="s">
        <v>373</v>
      </c>
      <c r="D82" s="24">
        <v>3</v>
      </c>
      <c r="F82" s="32" t="s">
        <v>196</v>
      </c>
      <c r="G82" t="s">
        <v>557</v>
      </c>
      <c r="H82" t="s">
        <v>555</v>
      </c>
    </row>
    <row r="83" spans="1:8">
      <c r="A83" s="35"/>
      <c r="B83" t="s">
        <v>1098</v>
      </c>
      <c r="C83" s="12" t="s">
        <v>282</v>
      </c>
      <c r="D83" s="110">
        <v>5</v>
      </c>
      <c r="E83" s="110"/>
      <c r="F83" s="91" t="s">
        <v>209</v>
      </c>
      <c r="G83" t="s">
        <v>553</v>
      </c>
      <c r="H83" s="12" t="s">
        <v>574</v>
      </c>
    </row>
    <row r="84" spans="1:8">
      <c r="A84" s="35"/>
      <c r="B84" t="s">
        <v>1099</v>
      </c>
      <c r="C84" s="12" t="s">
        <v>282</v>
      </c>
      <c r="D84" s="110">
        <v>5</v>
      </c>
      <c r="E84" s="110"/>
      <c r="F84" s="91" t="s">
        <v>209</v>
      </c>
      <c r="G84" t="s">
        <v>557</v>
      </c>
      <c r="H84" s="12" t="s">
        <v>574</v>
      </c>
    </row>
    <row r="85" spans="1:8">
      <c r="A85" s="35"/>
      <c r="B85" t="s">
        <v>1100</v>
      </c>
      <c r="C85" s="12" t="s">
        <v>282</v>
      </c>
      <c r="D85" s="110">
        <v>5</v>
      </c>
      <c r="E85" s="110"/>
      <c r="F85" s="91" t="s">
        <v>209</v>
      </c>
      <c r="G85" t="s">
        <v>559</v>
      </c>
      <c r="H85" s="12" t="s">
        <v>574</v>
      </c>
    </row>
    <row r="86" spans="1:8">
      <c r="A86" s="57"/>
      <c r="B86" t="s">
        <v>1101</v>
      </c>
      <c r="C86" s="12" t="s">
        <v>282</v>
      </c>
      <c r="D86" s="110">
        <v>5</v>
      </c>
      <c r="E86" s="110"/>
      <c r="F86" s="91" t="s">
        <v>209</v>
      </c>
      <c r="G86" t="s">
        <v>562</v>
      </c>
      <c r="H86" s="12" t="s">
        <v>574</v>
      </c>
    </row>
    <row r="87" spans="1:8">
      <c r="A87" s="35"/>
      <c r="B87" t="s">
        <v>1102</v>
      </c>
      <c r="C87" t="s">
        <v>1035</v>
      </c>
      <c r="D87" s="24">
        <v>3</v>
      </c>
      <c r="F87" s="32" t="s">
        <v>196</v>
      </c>
      <c r="G87" t="s">
        <v>553</v>
      </c>
      <c r="H87" t="s">
        <v>555</v>
      </c>
    </row>
    <row r="88" spans="1:8">
      <c r="A88" s="35"/>
      <c r="B88" t="s">
        <v>1103</v>
      </c>
      <c r="C88" t="s">
        <v>1035</v>
      </c>
      <c r="D88" s="24">
        <v>3</v>
      </c>
      <c r="F88" s="32" t="s">
        <v>196</v>
      </c>
      <c r="G88" t="s">
        <v>557</v>
      </c>
      <c r="H88" s="12" t="s">
        <v>555</v>
      </c>
    </row>
    <row r="89" spans="1:8">
      <c r="A89" s="35"/>
      <c r="B89" t="s">
        <v>1104</v>
      </c>
      <c r="C89" t="s">
        <v>298</v>
      </c>
      <c r="D89" s="24">
        <v>3</v>
      </c>
      <c r="F89" s="32" t="s">
        <v>196</v>
      </c>
      <c r="G89" t="s">
        <v>559</v>
      </c>
      <c r="H89" t="s">
        <v>555</v>
      </c>
    </row>
    <row r="90" spans="1:8">
      <c r="A90" s="35"/>
      <c r="B90" t="s">
        <v>1105</v>
      </c>
      <c r="C90" t="s">
        <v>298</v>
      </c>
      <c r="D90" s="24">
        <v>3</v>
      </c>
      <c r="F90" s="32" t="s">
        <v>196</v>
      </c>
      <c r="G90" t="s">
        <v>562</v>
      </c>
      <c r="H90" t="s">
        <v>555</v>
      </c>
    </row>
    <row r="91" spans="1:8">
      <c r="A91" s="35"/>
      <c r="B91" t="s">
        <v>1106</v>
      </c>
      <c r="C91" s="16" t="s">
        <v>301</v>
      </c>
      <c r="D91" s="110">
        <v>6</v>
      </c>
      <c r="E91" s="110"/>
      <c r="F91" s="76" t="s">
        <v>214</v>
      </c>
      <c r="G91" t="s">
        <v>562</v>
      </c>
      <c r="H91" s="12" t="s">
        <v>585</v>
      </c>
    </row>
    <row r="92" spans="1:8">
      <c r="A92" s="35"/>
      <c r="B92" t="s">
        <v>1107</v>
      </c>
      <c r="C92" t="s">
        <v>655</v>
      </c>
      <c r="D92" s="24">
        <v>2</v>
      </c>
      <c r="E92" s="24" t="s">
        <v>99</v>
      </c>
      <c r="F92" s="32" t="s">
        <v>175</v>
      </c>
      <c r="G92" t="s">
        <v>656</v>
      </c>
      <c r="H92" t="s">
        <v>657</v>
      </c>
    </row>
    <row r="93" spans="1:8">
      <c r="A93" s="35"/>
      <c r="B93" t="s">
        <v>1108</v>
      </c>
      <c r="C93" t="s">
        <v>659</v>
      </c>
      <c r="D93" s="24">
        <v>2</v>
      </c>
      <c r="E93" s="24" t="s">
        <v>99</v>
      </c>
      <c r="F93" s="32" t="s">
        <v>175</v>
      </c>
      <c r="G93" t="s">
        <v>660</v>
      </c>
      <c r="H93" t="s">
        <v>661</v>
      </c>
    </row>
    <row r="94" spans="1:8">
      <c r="A94" s="35"/>
      <c r="B94" t="s">
        <v>1109</v>
      </c>
      <c r="C94" t="s">
        <v>307</v>
      </c>
      <c r="D94" s="24">
        <v>2</v>
      </c>
      <c r="E94" s="24" t="s">
        <v>100</v>
      </c>
      <c r="F94" s="32" t="s">
        <v>175</v>
      </c>
      <c r="G94" t="s">
        <v>660</v>
      </c>
      <c r="H94" t="s">
        <v>661</v>
      </c>
    </row>
    <row r="95" spans="1:8">
      <c r="A95" s="35"/>
      <c r="B95" t="s">
        <v>1110</v>
      </c>
      <c r="C95" t="s">
        <v>304</v>
      </c>
      <c r="D95" s="24">
        <v>2</v>
      </c>
      <c r="E95" s="24" t="s">
        <v>99</v>
      </c>
      <c r="F95" s="32" t="s">
        <v>175</v>
      </c>
      <c r="G95" t="s">
        <v>664</v>
      </c>
      <c r="H95" t="s">
        <v>666</v>
      </c>
    </row>
    <row r="96" spans="1:8">
      <c r="A96" s="35"/>
      <c r="B96" t="s">
        <v>1111</v>
      </c>
      <c r="C96" t="s">
        <v>470</v>
      </c>
      <c r="D96" s="24">
        <v>2</v>
      </c>
      <c r="E96" s="24" t="s">
        <v>100</v>
      </c>
      <c r="F96" s="32" t="s">
        <v>175</v>
      </c>
      <c r="G96" t="s">
        <v>664</v>
      </c>
      <c r="H96" t="s">
        <v>666</v>
      </c>
    </row>
    <row r="97" spans="1:8">
      <c r="A97" s="35"/>
      <c r="B97" t="s">
        <v>1112</v>
      </c>
      <c r="C97" t="s">
        <v>304</v>
      </c>
      <c r="D97" s="24">
        <v>2</v>
      </c>
      <c r="E97" s="24" t="s">
        <v>99</v>
      </c>
      <c r="F97" s="32" t="s">
        <v>175</v>
      </c>
      <c r="G97" t="s">
        <v>670</v>
      </c>
      <c r="H97" t="s">
        <v>672</v>
      </c>
    </row>
    <row r="98" spans="1:8">
      <c r="A98" s="35"/>
      <c r="B98" t="s">
        <v>1113</v>
      </c>
      <c r="C98" t="s">
        <v>470</v>
      </c>
      <c r="D98" s="24">
        <v>2</v>
      </c>
      <c r="E98" s="24" t="s">
        <v>100</v>
      </c>
      <c r="F98" s="32" t="s">
        <v>175</v>
      </c>
      <c r="G98" t="s">
        <v>670</v>
      </c>
      <c r="H98" t="s">
        <v>672</v>
      </c>
    </row>
    <row r="99" spans="1:8">
      <c r="A99" s="35"/>
      <c r="B99" t="s">
        <v>1114</v>
      </c>
      <c r="C99" t="s">
        <v>676</v>
      </c>
      <c r="D99" s="24">
        <v>2</v>
      </c>
      <c r="E99" s="24" t="s">
        <v>99</v>
      </c>
      <c r="F99" s="32" t="s">
        <v>175</v>
      </c>
      <c r="G99" t="s">
        <v>677</v>
      </c>
      <c r="H99" t="s">
        <v>678</v>
      </c>
    </row>
    <row r="100" spans="1:8">
      <c r="A100" s="35"/>
      <c r="B100" t="s">
        <v>1115</v>
      </c>
      <c r="C100" t="s">
        <v>470</v>
      </c>
      <c r="D100" s="24">
        <v>2</v>
      </c>
      <c r="E100" s="24" t="s">
        <v>100</v>
      </c>
      <c r="F100" s="32" t="s">
        <v>175</v>
      </c>
      <c r="G100" t="s">
        <v>677</v>
      </c>
      <c r="H100" t="s">
        <v>678</v>
      </c>
    </row>
    <row r="101" spans="1:8">
      <c r="A101" s="35"/>
      <c r="B101" t="s">
        <v>1116</v>
      </c>
      <c r="C101" t="s">
        <v>682</v>
      </c>
      <c r="D101" s="24">
        <v>2</v>
      </c>
      <c r="E101" s="24" t="s">
        <v>99</v>
      </c>
      <c r="F101" s="32" t="s">
        <v>175</v>
      </c>
      <c r="G101" t="s">
        <v>683</v>
      </c>
      <c r="H101" t="s">
        <v>684</v>
      </c>
    </row>
    <row r="102" spans="1:8">
      <c r="A102" s="35"/>
      <c r="B102" t="s">
        <v>1117</v>
      </c>
      <c r="C102" t="s">
        <v>470</v>
      </c>
      <c r="D102" s="24">
        <v>2</v>
      </c>
      <c r="E102" s="24" t="s">
        <v>100</v>
      </c>
      <c r="F102" s="32" t="s">
        <v>175</v>
      </c>
      <c r="G102" t="s">
        <v>683</v>
      </c>
      <c r="H102" t="s">
        <v>684</v>
      </c>
    </row>
    <row r="103" spans="1:8">
      <c r="A103" s="35"/>
      <c r="B103" t="s">
        <v>1118</v>
      </c>
      <c r="C103" t="s">
        <v>687</v>
      </c>
      <c r="D103" s="24">
        <v>2</v>
      </c>
      <c r="E103" s="24" t="s">
        <v>99</v>
      </c>
      <c r="F103" s="32" t="s">
        <v>175</v>
      </c>
      <c r="G103" t="s">
        <v>688</v>
      </c>
      <c r="H103" t="s">
        <v>690</v>
      </c>
    </row>
    <row r="104" spans="1:8">
      <c r="A104" s="35"/>
      <c r="B104" t="s">
        <v>1119</v>
      </c>
      <c r="C104" t="s">
        <v>310</v>
      </c>
      <c r="D104" s="24">
        <v>2</v>
      </c>
      <c r="E104" s="24" t="s">
        <v>100</v>
      </c>
      <c r="F104" s="32" t="s">
        <v>175</v>
      </c>
      <c r="G104" t="s">
        <v>688</v>
      </c>
      <c r="H104" t="s">
        <v>690</v>
      </c>
    </row>
    <row r="105" spans="1:8">
      <c r="A105" s="35"/>
      <c r="B105" t="s">
        <v>1120</v>
      </c>
      <c r="C105" t="s">
        <v>687</v>
      </c>
      <c r="D105" s="24">
        <v>2</v>
      </c>
      <c r="E105" s="24" t="s">
        <v>99</v>
      </c>
      <c r="F105" s="32" t="s">
        <v>175</v>
      </c>
      <c r="G105" t="s">
        <v>693</v>
      </c>
      <c r="H105" t="s">
        <v>695</v>
      </c>
    </row>
    <row r="106" spans="1:8">
      <c r="A106" s="35"/>
      <c r="B106" t="s">
        <v>1121</v>
      </c>
      <c r="C106" t="s">
        <v>698</v>
      </c>
      <c r="D106" s="24">
        <v>2</v>
      </c>
      <c r="E106" s="24" t="s">
        <v>100</v>
      </c>
      <c r="F106" s="32" t="s">
        <v>175</v>
      </c>
      <c r="G106" t="s">
        <v>693</v>
      </c>
      <c r="H106" t="s">
        <v>695</v>
      </c>
    </row>
    <row r="107" spans="1:8">
      <c r="A107" s="35"/>
      <c r="B107" t="s">
        <v>1122</v>
      </c>
      <c r="C107" t="s">
        <v>700</v>
      </c>
      <c r="D107" s="110">
        <v>1</v>
      </c>
      <c r="E107" s="110"/>
      <c r="F107" s="76" t="s">
        <v>164</v>
      </c>
      <c r="G107" t="s">
        <v>656</v>
      </c>
      <c r="H107" t="s">
        <v>702</v>
      </c>
    </row>
    <row r="108" spans="1:8">
      <c r="A108" s="35"/>
      <c r="B108" t="s">
        <v>1123</v>
      </c>
      <c r="C108" t="s">
        <v>478</v>
      </c>
      <c r="D108" s="110">
        <v>1</v>
      </c>
      <c r="E108" s="110"/>
      <c r="F108" s="76" t="s">
        <v>164</v>
      </c>
      <c r="G108" t="s">
        <v>660</v>
      </c>
      <c r="H108" t="s">
        <v>705</v>
      </c>
    </row>
    <row r="109" spans="1:8">
      <c r="A109" s="35"/>
      <c r="B109" t="s">
        <v>1124</v>
      </c>
      <c r="C109" t="s">
        <v>478</v>
      </c>
      <c r="D109" s="110">
        <v>1</v>
      </c>
      <c r="E109" s="110"/>
      <c r="F109" s="76" t="s">
        <v>164</v>
      </c>
      <c r="G109" t="s">
        <v>664</v>
      </c>
      <c r="H109" t="s">
        <v>708</v>
      </c>
    </row>
    <row r="110" spans="1:8">
      <c r="A110" s="35"/>
      <c r="B110" t="s">
        <v>1125</v>
      </c>
      <c r="C110" t="s">
        <v>478</v>
      </c>
      <c r="D110" s="110">
        <v>1</v>
      </c>
      <c r="E110" s="110"/>
      <c r="F110" s="76" t="s">
        <v>164</v>
      </c>
      <c r="G110" t="s">
        <v>1126</v>
      </c>
      <c r="H110" t="s">
        <v>715</v>
      </c>
    </row>
    <row r="111" spans="1:8">
      <c r="A111" s="35"/>
      <c r="B111" t="s">
        <v>1127</v>
      </c>
      <c r="C111" t="s">
        <v>317</v>
      </c>
      <c r="D111" s="110">
        <v>1</v>
      </c>
      <c r="E111" s="110"/>
      <c r="F111" s="76" t="s">
        <v>164</v>
      </c>
      <c r="G111" t="s">
        <v>721</v>
      </c>
      <c r="H111" t="s">
        <v>722</v>
      </c>
    </row>
    <row r="112" spans="1:8">
      <c r="A112" s="35"/>
      <c r="B112" t="s">
        <v>1128</v>
      </c>
      <c r="C112" t="s">
        <v>317</v>
      </c>
      <c r="D112" s="110">
        <v>1</v>
      </c>
      <c r="E112" s="110"/>
      <c r="F112" s="76" t="s">
        <v>164</v>
      </c>
      <c r="G112" t="s">
        <v>724</v>
      </c>
      <c r="H112" t="s">
        <v>725</v>
      </c>
    </row>
    <row r="113" spans="1:8">
      <c r="A113" s="57"/>
      <c r="B113" t="s">
        <v>1129</v>
      </c>
      <c r="C113" t="s">
        <v>1130</v>
      </c>
      <c r="D113" s="24">
        <v>3</v>
      </c>
      <c r="F113" s="32" t="s">
        <v>196</v>
      </c>
      <c r="G113" t="s">
        <v>559</v>
      </c>
      <c r="H113" t="s">
        <v>555</v>
      </c>
    </row>
    <row r="114" spans="1:8">
      <c r="A114" s="35"/>
      <c r="B114" t="s">
        <v>1131</v>
      </c>
      <c r="C114" t="s">
        <v>325</v>
      </c>
      <c r="D114" s="24">
        <v>3</v>
      </c>
      <c r="F114" s="32" t="s">
        <v>196</v>
      </c>
      <c r="G114" t="s">
        <v>553</v>
      </c>
      <c r="H114" t="s">
        <v>555</v>
      </c>
    </row>
    <row r="115" spans="1:8">
      <c r="A115" s="35"/>
      <c r="B115" t="s">
        <v>1132</v>
      </c>
      <c r="C115" t="s">
        <v>325</v>
      </c>
      <c r="D115" s="24">
        <v>3</v>
      </c>
      <c r="F115" s="32" t="s">
        <v>196</v>
      </c>
      <c r="G115" t="s">
        <v>557</v>
      </c>
      <c r="H115" t="s">
        <v>555</v>
      </c>
    </row>
    <row r="116" spans="1:8">
      <c r="A116" s="35"/>
      <c r="B116" t="s">
        <v>1133</v>
      </c>
      <c r="C116" s="12" t="s">
        <v>1134</v>
      </c>
      <c r="D116" s="110">
        <v>3</v>
      </c>
      <c r="E116" s="110"/>
      <c r="F116" s="76" t="s">
        <v>196</v>
      </c>
      <c r="G116" s="12" t="s">
        <v>545</v>
      </c>
      <c r="H116" s="12" t="s">
        <v>555</v>
      </c>
    </row>
    <row r="117" spans="1:8">
      <c r="A117" s="35"/>
      <c r="B117" t="s">
        <v>1135</v>
      </c>
      <c r="C117" s="12" t="s">
        <v>332</v>
      </c>
      <c r="D117" s="110"/>
      <c r="E117" s="110"/>
      <c r="F117" s="32" t="s">
        <v>214</v>
      </c>
      <c r="G117" s="12" t="s">
        <v>557</v>
      </c>
      <c r="H117" s="12" t="s">
        <v>585</v>
      </c>
    </row>
    <row r="118" spans="1:8">
      <c r="A118" s="35"/>
      <c r="B118" t="s">
        <v>1136</v>
      </c>
      <c r="C118" s="16" t="s">
        <v>335</v>
      </c>
      <c r="D118" s="110"/>
      <c r="E118" s="110"/>
      <c r="F118" s="32" t="s">
        <v>250</v>
      </c>
      <c r="G118" s="12" t="s">
        <v>693</v>
      </c>
      <c r="H118" s="12" t="s">
        <v>585</v>
      </c>
    </row>
    <row r="119" spans="1:8">
      <c r="A119" s="35"/>
      <c r="B119" t="s">
        <v>1137</v>
      </c>
      <c r="C119" t="s">
        <v>325</v>
      </c>
      <c r="D119" s="24">
        <v>3</v>
      </c>
      <c r="F119" s="32" t="s">
        <v>196</v>
      </c>
      <c r="G119" s="12" t="s">
        <v>1138</v>
      </c>
      <c r="H119" t="s">
        <v>555</v>
      </c>
    </row>
    <row r="120" spans="1:8">
      <c r="A120" s="35"/>
      <c r="B120" t="s">
        <v>1139</v>
      </c>
      <c r="C120" t="s">
        <v>325</v>
      </c>
      <c r="D120" s="24">
        <v>3</v>
      </c>
      <c r="F120" s="32" t="s">
        <v>196</v>
      </c>
      <c r="G120" t="s">
        <v>683</v>
      </c>
      <c r="H120" t="s">
        <v>543</v>
      </c>
    </row>
    <row r="121" spans="1:8">
      <c r="A121" s="35"/>
      <c r="B121" t="s">
        <v>1140</v>
      </c>
      <c r="C121" t="s">
        <v>325</v>
      </c>
      <c r="D121" s="24">
        <v>3</v>
      </c>
      <c r="F121" s="32" t="s">
        <v>196</v>
      </c>
      <c r="G121" t="s">
        <v>688</v>
      </c>
      <c r="H121" t="s">
        <v>549</v>
      </c>
    </row>
    <row r="122" spans="1:8">
      <c r="A122" s="36" t="s">
        <v>149</v>
      </c>
      <c r="F122" s="32"/>
    </row>
    <row r="123" spans="1:8">
      <c r="A123" s="35"/>
      <c r="F123" s="32"/>
    </row>
    <row r="124" spans="1:8">
      <c r="A124" s="35"/>
      <c r="F124" s="32"/>
    </row>
    <row r="125" spans="1:8">
      <c r="F125" s="32"/>
    </row>
    <row r="126" spans="1:8">
      <c r="C126" s="3"/>
      <c r="F126" s="32"/>
    </row>
    <row r="127" spans="1:8">
      <c r="C127" s="3"/>
      <c r="F127" s="32"/>
    </row>
    <row r="128" spans="1:8">
      <c r="C128" s="3"/>
      <c r="F128" s="32"/>
    </row>
    <row r="129" spans="3:6">
      <c r="F129" s="32"/>
    </row>
    <row r="130" spans="3:6">
      <c r="C130" s="3"/>
      <c r="F130" s="32"/>
    </row>
    <row r="131" spans="3:6">
      <c r="C131" s="3"/>
      <c r="F131" s="32"/>
    </row>
    <row r="132" spans="3:6">
      <c r="C132" s="3"/>
      <c r="F132" s="32"/>
    </row>
    <row r="133" spans="3:6">
      <c r="F133" s="32"/>
    </row>
    <row r="134" spans="3:6">
      <c r="F134" s="32"/>
    </row>
    <row r="135" spans="3:6">
      <c r="F135" s="32"/>
    </row>
    <row r="136" spans="3:6">
      <c r="F136" s="32"/>
    </row>
    <row r="137" spans="3:6">
      <c r="F137" s="32"/>
    </row>
    <row r="138" spans="3:6">
      <c r="F138" s="32"/>
    </row>
    <row r="139" spans="3:6">
      <c r="F139" s="32"/>
    </row>
    <row r="140" spans="3:6">
      <c r="F140" s="32"/>
    </row>
    <row r="141" spans="3:6">
      <c r="F141" s="32"/>
    </row>
    <row r="142" spans="3:6">
      <c r="C142" s="3"/>
      <c r="F142" s="32"/>
    </row>
    <row r="143" spans="3:6">
      <c r="C143" s="3"/>
      <c r="F143" s="32"/>
    </row>
    <row r="144" spans="3:6">
      <c r="F144" s="32"/>
    </row>
    <row r="145" spans="3:6">
      <c r="F145" s="32"/>
    </row>
    <row r="146" spans="3:6">
      <c r="F146" s="32"/>
    </row>
    <row r="147" spans="3:6">
      <c r="F147" s="32"/>
    </row>
    <row r="148" spans="3:6">
      <c r="F148" s="32"/>
    </row>
    <row r="149" spans="3:6">
      <c r="F149" s="32"/>
    </row>
    <row r="150" spans="3:6">
      <c r="F150" s="32"/>
    </row>
    <row r="151" spans="3:6">
      <c r="F151" s="32"/>
    </row>
    <row r="152" spans="3:6">
      <c r="F152" s="32"/>
    </row>
    <row r="153" spans="3:6">
      <c r="F153" s="32"/>
    </row>
    <row r="154" spans="3:6">
      <c r="C154" s="3"/>
      <c r="F154" s="32"/>
    </row>
    <row r="155" spans="3:6">
      <c r="C155" s="3"/>
      <c r="F155" s="32"/>
    </row>
    <row r="156" spans="3:6">
      <c r="C156" s="3"/>
      <c r="F156" s="32"/>
    </row>
    <row r="157" spans="3:6">
      <c r="F157" s="32"/>
    </row>
    <row r="158" spans="3:6">
      <c r="F158" s="32"/>
    </row>
    <row r="159" spans="3:6">
      <c r="F159" s="32"/>
    </row>
    <row r="160" spans="3:6">
      <c r="F160" s="32"/>
    </row>
    <row r="161" spans="3:6">
      <c r="F161" s="32"/>
    </row>
    <row r="162" spans="3:6">
      <c r="C162" s="3"/>
      <c r="F162" s="32"/>
    </row>
    <row r="163" spans="3:6">
      <c r="C163" s="3"/>
      <c r="F163" s="32"/>
    </row>
    <row r="164" spans="3:6">
      <c r="C164" s="3"/>
      <c r="F164" s="32"/>
    </row>
    <row r="165" spans="3:6">
      <c r="F165" s="32"/>
    </row>
    <row r="166" spans="3:6">
      <c r="F166" s="32"/>
    </row>
    <row r="167" spans="3:6">
      <c r="F167" s="32"/>
    </row>
    <row r="168" spans="3:6">
      <c r="F168" s="32"/>
    </row>
    <row r="169" spans="3:6">
      <c r="F169" s="32"/>
    </row>
    <row r="170" spans="3:6">
      <c r="C170" s="3"/>
      <c r="F170" s="32"/>
    </row>
    <row r="171" spans="3:6">
      <c r="C171" s="3"/>
      <c r="F171" s="32"/>
    </row>
    <row r="172" spans="3:6">
      <c r="C172" s="3"/>
      <c r="F172" s="32"/>
    </row>
    <row r="173" spans="3:6">
      <c r="C173" s="3"/>
      <c r="F173" s="32"/>
    </row>
    <row r="174" spans="3:6">
      <c r="C174" s="3"/>
      <c r="F174" s="32"/>
    </row>
    <row r="175" spans="3:6">
      <c r="C175" s="3"/>
      <c r="F175" s="32"/>
    </row>
    <row r="176" spans="3:6">
      <c r="C176" s="3"/>
      <c r="F176" s="32"/>
    </row>
    <row r="177" spans="3:6">
      <c r="C177" s="3"/>
      <c r="F177" s="32"/>
    </row>
    <row r="178" spans="3:6">
      <c r="C178" s="3"/>
      <c r="F178" s="32"/>
    </row>
    <row r="179" spans="3:6">
      <c r="C179" s="3"/>
      <c r="F179" s="32"/>
    </row>
    <row r="180" spans="3:6">
      <c r="C180" s="3"/>
      <c r="F180" s="32"/>
    </row>
    <row r="181" spans="3:6">
      <c r="C181" s="3"/>
      <c r="F181" s="32"/>
    </row>
    <row r="182" spans="3:6">
      <c r="C182" s="3"/>
      <c r="F182" s="32"/>
    </row>
    <row r="183" spans="3:6">
      <c r="C183" s="3"/>
      <c r="F183" s="32"/>
    </row>
    <row r="184" spans="3:6">
      <c r="F184" s="32"/>
    </row>
    <row r="185" spans="3:6">
      <c r="F185" s="32"/>
    </row>
    <row r="186" spans="3:6">
      <c r="F186" s="32"/>
    </row>
    <row r="187" spans="3:6">
      <c r="F187" s="32"/>
    </row>
    <row r="188" spans="3:6">
      <c r="F188" s="32"/>
    </row>
    <row r="189" spans="3:6">
      <c r="F189" s="32"/>
    </row>
    <row r="190" spans="3:6">
      <c r="F190" s="32"/>
    </row>
    <row r="191" spans="3:6">
      <c r="F191" s="32"/>
    </row>
    <row r="192" spans="3:6">
      <c r="F192" s="32"/>
    </row>
    <row r="193" spans="6:6">
      <c r="F193" s="32"/>
    </row>
    <row r="194" spans="6:6">
      <c r="F194" s="32"/>
    </row>
    <row r="195" spans="6:6">
      <c r="F195" s="32"/>
    </row>
    <row r="196" spans="6:6">
      <c r="F196" s="32"/>
    </row>
    <row r="197" spans="6:6">
      <c r="F197" s="32"/>
    </row>
    <row r="198" spans="6:6">
      <c r="F198" s="32"/>
    </row>
    <row r="199" spans="6:6">
      <c r="F199" s="32"/>
    </row>
    <row r="200" spans="6:6">
      <c r="F200" s="32"/>
    </row>
    <row r="201" spans="6:6">
      <c r="F201" s="32"/>
    </row>
    <row r="202" spans="6:6">
      <c r="F202" s="32"/>
    </row>
    <row r="203" spans="6:6">
      <c r="F203" s="32"/>
    </row>
    <row r="204" spans="6:6">
      <c r="F204" s="32"/>
    </row>
    <row r="205" spans="6:6">
      <c r="F205" s="32"/>
    </row>
    <row r="206" spans="6:6">
      <c r="F206" s="32"/>
    </row>
    <row r="207" spans="6:6">
      <c r="F207" s="32"/>
    </row>
    <row r="208" spans="6:6">
      <c r="F208" s="32"/>
    </row>
    <row r="209" spans="3:8">
      <c r="F209" s="32"/>
    </row>
    <row r="210" spans="3:8">
      <c r="C210" s="3"/>
      <c r="F210" s="2"/>
    </row>
    <row r="211" spans="3:8">
      <c r="C211" s="3"/>
      <c r="F211" s="2"/>
    </row>
    <row r="212" spans="3:8">
      <c r="C212" s="3"/>
      <c r="F212" s="2"/>
    </row>
    <row r="213" spans="3:8">
      <c r="C213" s="3"/>
      <c r="F213" s="2"/>
    </row>
    <row r="214" spans="3:8">
      <c r="C214" s="3"/>
      <c r="F214" s="2"/>
    </row>
    <row r="215" spans="3:8">
      <c r="C215" s="3"/>
      <c r="F215" s="2"/>
    </row>
    <row r="216" spans="3:8">
      <c r="C216" s="3"/>
      <c r="F216" s="2"/>
    </row>
    <row r="217" spans="3:8">
      <c r="C217" s="3"/>
      <c r="F217" s="2"/>
    </row>
    <row r="218" spans="3:8">
      <c r="C218" s="3"/>
      <c r="F218" s="2"/>
    </row>
    <row r="219" spans="3:8">
      <c r="C219" s="3"/>
      <c r="F219" s="2"/>
    </row>
    <row r="220" spans="3:8">
      <c r="C220" s="3"/>
      <c r="F220" s="2"/>
    </row>
    <row r="221" spans="3:8">
      <c r="C221" s="3"/>
      <c r="F221" s="2"/>
    </row>
    <row r="222" spans="3:8">
      <c r="F222" s="32"/>
    </row>
    <row r="223" spans="3:8">
      <c r="F223" s="32"/>
    </row>
    <row r="224" spans="3:8">
      <c r="C224" s="3"/>
      <c r="F224" s="32"/>
      <c r="H224" s="12"/>
    </row>
    <row r="225" spans="2:13">
      <c r="C225" s="3"/>
      <c r="F225" s="32"/>
      <c r="H225" s="12"/>
    </row>
    <row r="226" spans="2:13">
      <c r="B226" s="12"/>
      <c r="C226" s="3"/>
      <c r="F226" s="24"/>
      <c r="G226" s="3"/>
      <c r="H226" s="3"/>
      <c r="I226" s="3"/>
      <c r="J226" s="3"/>
      <c r="K226" s="3"/>
      <c r="L226" s="3"/>
      <c r="M226" s="3"/>
    </row>
    <row r="227" spans="2:13">
      <c r="B227" s="12"/>
      <c r="C227" s="3"/>
      <c r="F227" s="2"/>
      <c r="G227" s="3"/>
      <c r="H227" s="3"/>
      <c r="I227" s="3"/>
      <c r="J227" s="3"/>
      <c r="K227" s="3"/>
      <c r="L227" s="3"/>
      <c r="M227" s="3"/>
    </row>
    <row r="228" spans="2:13">
      <c r="B228" s="12"/>
      <c r="C228" s="3"/>
      <c r="F228" s="2"/>
      <c r="G228" s="3"/>
      <c r="H228" s="3"/>
      <c r="I228" s="3"/>
      <c r="J228" s="3"/>
      <c r="K228" s="3"/>
      <c r="L228" s="3"/>
      <c r="M228" s="3"/>
    </row>
    <row r="229" spans="2:13">
      <c r="B229" s="12"/>
      <c r="C229" s="3"/>
      <c r="F229" s="2"/>
      <c r="G229" s="3"/>
      <c r="H229" s="3"/>
      <c r="I229" s="3"/>
      <c r="J229" s="3"/>
      <c r="K229" s="3"/>
      <c r="L229" s="3"/>
      <c r="M229" s="3"/>
    </row>
    <row r="230" spans="2:13">
      <c r="B230" s="12"/>
      <c r="C230" s="3"/>
      <c r="F230" s="2"/>
      <c r="G230" s="3"/>
      <c r="H230" s="3"/>
      <c r="I230" s="3"/>
      <c r="J230" s="3"/>
      <c r="K230" s="3"/>
      <c r="L230" s="3"/>
      <c r="M230" s="3"/>
    </row>
    <row r="231" spans="2:13">
      <c r="B231" s="12"/>
      <c r="C231" s="3"/>
      <c r="F231" s="2"/>
      <c r="G231" s="3"/>
      <c r="H231" s="3"/>
      <c r="I231" s="3"/>
      <c r="J231" s="3"/>
      <c r="K231" s="3"/>
      <c r="L231" s="3"/>
      <c r="M231" s="3"/>
    </row>
    <row r="232" spans="2:13">
      <c r="B232" s="12"/>
      <c r="C232" s="3"/>
      <c r="F232" s="2"/>
      <c r="G232" s="3"/>
      <c r="H232" s="3"/>
      <c r="I232" s="3"/>
      <c r="J232" s="3"/>
      <c r="K232" s="3"/>
      <c r="L232" s="3"/>
      <c r="M232" s="3"/>
    </row>
    <row r="233" spans="2:13">
      <c r="B233" s="12"/>
      <c r="C233" s="3"/>
      <c r="F233" s="2"/>
      <c r="G233" s="3"/>
      <c r="H233" s="3"/>
      <c r="I233" s="3"/>
      <c r="J233" s="3"/>
      <c r="K233" s="3"/>
      <c r="L233" s="3"/>
      <c r="M233" s="3"/>
    </row>
    <row r="234" spans="2:13">
      <c r="B234" s="12"/>
      <c r="C234" s="3"/>
      <c r="F234" s="24"/>
      <c r="G234" s="3"/>
      <c r="H234" s="3"/>
      <c r="I234" s="3"/>
      <c r="J234" s="3"/>
      <c r="K234" s="3"/>
      <c r="L234" s="3"/>
      <c r="M234" s="3"/>
    </row>
    <row r="235" spans="2:13">
      <c r="B235" s="12"/>
      <c r="C235" s="3"/>
      <c r="F235" s="24"/>
      <c r="G235" s="3"/>
      <c r="H235" s="3"/>
      <c r="I235" s="3"/>
      <c r="J235" s="3"/>
      <c r="K235" s="3"/>
      <c r="L235" s="3"/>
      <c r="M235" s="3"/>
    </row>
    <row r="236" spans="2:13">
      <c r="B236" s="12"/>
      <c r="C236" s="3"/>
      <c r="F236" s="24"/>
      <c r="G236" s="3"/>
      <c r="H236" s="3"/>
      <c r="I236" s="3"/>
      <c r="J236" s="3"/>
      <c r="K236" s="3"/>
      <c r="L236" s="3"/>
      <c r="M236" s="3"/>
    </row>
    <row r="237" spans="2:13">
      <c r="B237" s="12"/>
      <c r="C237" s="3"/>
      <c r="F237" s="24"/>
      <c r="G237" s="3"/>
      <c r="H237" s="3"/>
      <c r="I237" s="3"/>
      <c r="J237" s="3"/>
      <c r="K237" s="3"/>
      <c r="L237" s="3"/>
      <c r="M237" s="3"/>
    </row>
    <row r="316" spans="10:10">
      <c r="J316" s="92"/>
    </row>
    <row r="317" spans="10:10">
      <c r="J317" s="92"/>
    </row>
    <row r="318" spans="10:10">
      <c r="J318" s="92"/>
    </row>
    <row r="319" spans="10:10">
      <c r="J319" s="92"/>
    </row>
    <row r="320" spans="10:10">
      <c r="J320" s="92"/>
    </row>
    <row r="321" spans="10:10">
      <c r="J321" s="92"/>
    </row>
    <row r="322" spans="10:10">
      <c r="J322" s="92"/>
    </row>
    <row r="323" spans="10:10">
      <c r="J323" s="92"/>
    </row>
    <row r="324" spans="10:10">
      <c r="J324" s="92"/>
    </row>
    <row r="325" spans="10:10">
      <c r="J325" s="92"/>
    </row>
    <row r="326" spans="10:10">
      <c r="J326" s="92"/>
    </row>
    <row r="327" spans="10:10">
      <c r="J327" s="92"/>
    </row>
    <row r="328" spans="10:10">
      <c r="J328" s="92"/>
    </row>
    <row r="329" spans="10:10">
      <c r="J329" s="92"/>
    </row>
    <row r="331" spans="10:10">
      <c r="J331" s="3"/>
    </row>
    <row r="332" spans="10:10">
      <c r="J332" s="3"/>
    </row>
    <row r="333" spans="10:10">
      <c r="J333" s="3"/>
    </row>
    <row r="334" spans="10:10">
      <c r="J334" s="3"/>
    </row>
  </sheetData>
  <autoFilter ref="B5:H239" xr:uid="{00000000-0009-0000-0000-000010000000}"/>
  <sortState xmlns:xlrd2="http://schemas.microsoft.com/office/spreadsheetml/2017/richdata2" ref="B92:K112">
    <sortCondition ref="K92:K112"/>
    <sortCondition ref="B92:B112"/>
  </sortState>
  <phoneticPr fontId="9" type="noConversion"/>
  <dataValidations disablePrompts="1" count="2">
    <dataValidation type="list" allowBlank="1" showInputMessage="1" showErrorMessage="1" errorTitle="Invalid Attribute Type" error="Please select an attribute type from the dropdown list" sqref="B3" xr:uid="{00000000-0002-0000-1000-000000000000}">
      <formula1>"text, double, short, calculation, compatibility rule, string expression, boolean, description, pointer, pointer-merge"</formula1>
    </dataValidation>
    <dataValidation type="list" allowBlank="1" showInputMessage="1" showErrorMessage="1" errorTitle="Invalid Attribute Type" error="Please select an attribute type from the dropdown list." sqref="C3:H3" xr:uid="{00000000-0002-0000-1000-000001000000}">
      <formula1>"text, double, calculation, compatibility rule, pointer"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V1064"/>
  <sheetViews>
    <sheetView zoomScale="108" zoomScaleNormal="108" workbookViewId="0">
      <pane ySplit="1" topLeftCell="A2" activePane="bottomLeft" state="frozen"/>
      <selection pane="bottomLeft" activeCell="A2" sqref="A2"/>
    </sheetView>
  </sheetViews>
  <sheetFormatPr defaultColWidth="9.140625" defaultRowHeight="13.15"/>
  <cols>
    <col min="1" max="1" width="25.5703125" style="2" bestFit="1" customWidth="1"/>
    <col min="2" max="2" width="13.28515625" bestFit="1" customWidth="1"/>
    <col min="3" max="3" width="6.42578125" style="3" bestFit="1" customWidth="1"/>
    <col min="4" max="4" width="14.85546875" bestFit="1" customWidth="1"/>
    <col min="5" max="5" width="30" bestFit="1" customWidth="1"/>
    <col min="6" max="6" width="35.140625" bestFit="1" customWidth="1"/>
    <col min="7" max="7" width="15.7109375" bestFit="1" customWidth="1"/>
    <col min="8" max="8" width="9.42578125" bestFit="1" customWidth="1"/>
    <col min="9" max="9" width="38" bestFit="1" customWidth="1"/>
    <col min="10" max="10" width="8.42578125" bestFit="1" customWidth="1"/>
    <col min="17" max="17" width="8.42578125" bestFit="1" customWidth="1"/>
    <col min="18" max="18" width="5.140625" bestFit="1" customWidth="1"/>
    <col min="19" max="19" width="12.140625" bestFit="1" customWidth="1"/>
    <col min="21" max="21" width="12.140625" bestFit="1" customWidth="1"/>
    <col min="22" max="22" width="25.28515625" bestFit="1" customWidth="1"/>
  </cols>
  <sheetData>
    <row r="1" spans="1:22">
      <c r="A1" s="4" t="s">
        <v>1141</v>
      </c>
      <c r="B1" s="5" t="s">
        <v>83</v>
      </c>
      <c r="C1" s="6" t="s">
        <v>516</v>
      </c>
      <c r="D1" s="5" t="s">
        <v>90</v>
      </c>
      <c r="E1" s="5" t="s">
        <v>1142</v>
      </c>
      <c r="F1" s="5" t="s">
        <v>1143</v>
      </c>
      <c r="G1" s="5" t="s">
        <v>1144</v>
      </c>
      <c r="H1" s="5" t="s">
        <v>1145</v>
      </c>
      <c r="I1" s="5" t="s">
        <v>518</v>
      </c>
      <c r="J1" s="5" t="s">
        <v>156</v>
      </c>
      <c r="K1" s="5" t="s">
        <v>1146</v>
      </c>
    </row>
    <row r="2" spans="1:22">
      <c r="A2" t="s">
        <v>1147</v>
      </c>
      <c r="B2" s="3" t="s">
        <v>1148</v>
      </c>
      <c r="C2" s="2" t="s">
        <v>196</v>
      </c>
      <c r="D2" t="s">
        <v>273</v>
      </c>
      <c r="E2" t="s">
        <v>1149</v>
      </c>
      <c r="F2" t="s">
        <v>130</v>
      </c>
      <c r="G2" s="12" t="s">
        <v>1150</v>
      </c>
      <c r="H2">
        <v>96699032</v>
      </c>
      <c r="I2" s="22" t="s">
        <v>1151</v>
      </c>
      <c r="J2" t="s">
        <v>1152</v>
      </c>
      <c r="K2">
        <f>VLOOKUP(J2,Q$2:R$120,2,FALSE)</f>
        <v>0</v>
      </c>
      <c r="Q2" t="s">
        <v>1152</v>
      </c>
      <c r="R2">
        <v>0</v>
      </c>
      <c r="S2" t="s">
        <v>750</v>
      </c>
      <c r="U2" t="s">
        <v>750</v>
      </c>
      <c r="V2" t="s">
        <v>1153</v>
      </c>
    </row>
    <row r="3" spans="1:22">
      <c r="A3" t="s">
        <v>1154</v>
      </c>
      <c r="B3" s="3" t="s">
        <v>1148</v>
      </c>
      <c r="C3" s="2" t="s">
        <v>196</v>
      </c>
      <c r="D3" t="s">
        <v>273</v>
      </c>
      <c r="E3" t="s">
        <v>1149</v>
      </c>
      <c r="F3" t="s">
        <v>133</v>
      </c>
      <c r="G3" s="12" t="s">
        <v>1150</v>
      </c>
      <c r="H3" s="12" t="s">
        <v>286</v>
      </c>
      <c r="I3" s="18"/>
      <c r="J3" t="s">
        <v>1155</v>
      </c>
      <c r="K3">
        <f t="shared" ref="K3:K66" si="0">VLOOKUP(J3,Q$2:R$120,2,FALSE)</f>
        <v>375</v>
      </c>
      <c r="Q3" t="s">
        <v>1155</v>
      </c>
      <c r="R3">
        <v>375</v>
      </c>
      <c r="S3" t="s">
        <v>532</v>
      </c>
      <c r="U3" t="s">
        <v>532</v>
      </c>
      <c r="V3" t="s">
        <v>1156</v>
      </c>
    </row>
    <row r="4" spans="1:22">
      <c r="A4" t="s">
        <v>1157</v>
      </c>
      <c r="B4" s="3" t="s">
        <v>1148</v>
      </c>
      <c r="C4" s="2" t="s">
        <v>196</v>
      </c>
      <c r="D4" t="s">
        <v>273</v>
      </c>
      <c r="E4" t="s">
        <v>1149</v>
      </c>
      <c r="F4" t="s">
        <v>1158</v>
      </c>
      <c r="G4" s="12" t="s">
        <v>1150</v>
      </c>
      <c r="H4" s="12" t="s">
        <v>286</v>
      </c>
      <c r="J4" t="s">
        <v>1159</v>
      </c>
      <c r="K4">
        <f t="shared" si="0"/>
        <v>1187</v>
      </c>
      <c r="Q4" t="s">
        <v>1159</v>
      </c>
      <c r="R4">
        <v>1187</v>
      </c>
      <c r="S4" t="s">
        <v>532</v>
      </c>
      <c r="U4" t="s">
        <v>221</v>
      </c>
      <c r="V4" t="s">
        <v>1160</v>
      </c>
    </row>
    <row r="5" spans="1:22">
      <c r="A5" t="s">
        <v>1161</v>
      </c>
      <c r="B5" s="3" t="s">
        <v>1148</v>
      </c>
      <c r="C5" s="2" t="s">
        <v>196</v>
      </c>
      <c r="D5" t="s">
        <v>273</v>
      </c>
      <c r="E5" t="s">
        <v>1149</v>
      </c>
      <c r="F5" t="s">
        <v>104</v>
      </c>
      <c r="G5" s="12" t="s">
        <v>104</v>
      </c>
      <c r="H5" s="12" t="s">
        <v>286</v>
      </c>
      <c r="J5" t="s">
        <v>1162</v>
      </c>
      <c r="K5">
        <f t="shared" si="0"/>
        <v>0</v>
      </c>
      <c r="Q5" t="s">
        <v>1162</v>
      </c>
      <c r="R5">
        <v>0</v>
      </c>
      <c r="S5" t="s">
        <v>750</v>
      </c>
    </row>
    <row r="6" spans="1:22">
      <c r="A6" t="s">
        <v>1163</v>
      </c>
      <c r="B6" s="3" t="s">
        <v>1164</v>
      </c>
      <c r="C6" s="2" t="s">
        <v>196</v>
      </c>
      <c r="D6" t="s">
        <v>273</v>
      </c>
      <c r="E6" t="s">
        <v>1149</v>
      </c>
      <c r="F6" t="s">
        <v>130</v>
      </c>
      <c r="G6" s="12" t="s">
        <v>1150</v>
      </c>
      <c r="H6">
        <v>96699032</v>
      </c>
      <c r="I6" s="22" t="s">
        <v>1151</v>
      </c>
      <c r="J6" t="s">
        <v>1165</v>
      </c>
      <c r="K6">
        <f t="shared" si="0"/>
        <v>0</v>
      </c>
      <c r="Q6" t="s">
        <v>1165</v>
      </c>
      <c r="R6">
        <v>0</v>
      </c>
      <c r="S6" t="s">
        <v>750</v>
      </c>
    </row>
    <row r="7" spans="1:22">
      <c r="A7" t="s">
        <v>1166</v>
      </c>
      <c r="B7" s="3" t="s">
        <v>1164</v>
      </c>
      <c r="C7" s="2" t="s">
        <v>196</v>
      </c>
      <c r="D7" t="s">
        <v>273</v>
      </c>
      <c r="E7" t="s">
        <v>1149</v>
      </c>
      <c r="F7" t="s">
        <v>133</v>
      </c>
      <c r="G7" s="12" t="s">
        <v>1150</v>
      </c>
      <c r="H7" s="12" t="s">
        <v>286</v>
      </c>
      <c r="I7" s="18"/>
      <c r="J7" t="s">
        <v>1167</v>
      </c>
      <c r="K7">
        <f t="shared" si="0"/>
        <v>375</v>
      </c>
      <c r="Q7" t="s">
        <v>1167</v>
      </c>
      <c r="R7">
        <v>375</v>
      </c>
      <c r="S7" t="s">
        <v>532</v>
      </c>
    </row>
    <row r="8" spans="1:22">
      <c r="A8" t="s">
        <v>1168</v>
      </c>
      <c r="B8" s="3" t="s">
        <v>1164</v>
      </c>
      <c r="C8" s="2" t="s">
        <v>196</v>
      </c>
      <c r="D8" t="s">
        <v>273</v>
      </c>
      <c r="E8" t="s">
        <v>1149</v>
      </c>
      <c r="F8" t="s">
        <v>1158</v>
      </c>
      <c r="G8" s="12" t="s">
        <v>1150</v>
      </c>
      <c r="H8" s="12" t="s">
        <v>286</v>
      </c>
      <c r="J8" t="s">
        <v>1169</v>
      </c>
      <c r="K8">
        <f t="shared" si="0"/>
        <v>1187</v>
      </c>
      <c r="Q8" t="s">
        <v>1169</v>
      </c>
      <c r="R8">
        <v>1187</v>
      </c>
      <c r="S8" t="s">
        <v>532</v>
      </c>
    </row>
    <row r="9" spans="1:22">
      <c r="A9" t="s">
        <v>1170</v>
      </c>
      <c r="B9" s="3" t="s">
        <v>1164</v>
      </c>
      <c r="C9" s="2" t="s">
        <v>196</v>
      </c>
      <c r="D9" t="s">
        <v>273</v>
      </c>
      <c r="E9" t="s">
        <v>1149</v>
      </c>
      <c r="F9" t="s">
        <v>104</v>
      </c>
      <c r="G9" s="12" t="s">
        <v>104</v>
      </c>
      <c r="H9" s="12" t="s">
        <v>286</v>
      </c>
      <c r="J9" t="s">
        <v>1171</v>
      </c>
      <c r="K9">
        <f t="shared" si="0"/>
        <v>0</v>
      </c>
      <c r="Q9" t="s">
        <v>1171</v>
      </c>
      <c r="R9">
        <v>0</v>
      </c>
      <c r="S9" t="s">
        <v>750</v>
      </c>
    </row>
    <row r="10" spans="1:22">
      <c r="A10" t="s">
        <v>1172</v>
      </c>
      <c r="B10" s="3" t="s">
        <v>1173</v>
      </c>
      <c r="C10" s="2" t="s">
        <v>196</v>
      </c>
      <c r="D10" t="s">
        <v>273</v>
      </c>
      <c r="E10" t="s">
        <v>1149</v>
      </c>
      <c r="F10" t="s">
        <v>130</v>
      </c>
      <c r="G10" s="12" t="s">
        <v>1150</v>
      </c>
      <c r="H10">
        <v>96699032</v>
      </c>
      <c r="I10" s="22" t="s">
        <v>1151</v>
      </c>
      <c r="J10" t="s">
        <v>1174</v>
      </c>
      <c r="K10">
        <f t="shared" si="0"/>
        <v>0</v>
      </c>
      <c r="Q10" t="s">
        <v>1174</v>
      </c>
      <c r="R10">
        <v>0</v>
      </c>
      <c r="S10" t="s">
        <v>750</v>
      </c>
    </row>
    <row r="11" spans="1:22">
      <c r="A11" t="s">
        <v>1175</v>
      </c>
      <c r="B11" s="3" t="s">
        <v>1173</v>
      </c>
      <c r="C11" s="2" t="s">
        <v>196</v>
      </c>
      <c r="D11" t="s">
        <v>273</v>
      </c>
      <c r="E11" t="s">
        <v>1149</v>
      </c>
      <c r="F11" t="s">
        <v>133</v>
      </c>
      <c r="G11" s="12" t="s">
        <v>1150</v>
      </c>
      <c r="H11" s="12" t="s">
        <v>286</v>
      </c>
      <c r="I11" s="18"/>
      <c r="J11" t="s">
        <v>1176</v>
      </c>
      <c r="K11">
        <f t="shared" si="0"/>
        <v>375</v>
      </c>
      <c r="Q11" t="s">
        <v>1176</v>
      </c>
      <c r="R11">
        <v>375</v>
      </c>
      <c r="S11" t="s">
        <v>532</v>
      </c>
    </row>
    <row r="12" spans="1:22">
      <c r="A12" t="s">
        <v>1177</v>
      </c>
      <c r="B12" s="3" t="s">
        <v>1173</v>
      </c>
      <c r="C12" s="2" t="s">
        <v>196</v>
      </c>
      <c r="D12" t="s">
        <v>273</v>
      </c>
      <c r="E12" t="s">
        <v>1149</v>
      </c>
      <c r="F12" t="s">
        <v>1158</v>
      </c>
      <c r="G12" s="12" t="s">
        <v>1150</v>
      </c>
      <c r="H12" s="12" t="s">
        <v>286</v>
      </c>
      <c r="J12" t="s">
        <v>1178</v>
      </c>
      <c r="K12">
        <f t="shared" si="0"/>
        <v>1187</v>
      </c>
      <c r="Q12" t="s">
        <v>1178</v>
      </c>
      <c r="R12">
        <v>1187</v>
      </c>
      <c r="S12" t="s">
        <v>532</v>
      </c>
    </row>
    <row r="13" spans="1:22">
      <c r="A13" t="s">
        <v>1179</v>
      </c>
      <c r="B13" s="3" t="s">
        <v>1173</v>
      </c>
      <c r="C13" s="2" t="s">
        <v>196</v>
      </c>
      <c r="D13" t="s">
        <v>273</v>
      </c>
      <c r="E13" t="s">
        <v>1149</v>
      </c>
      <c r="F13" t="s">
        <v>104</v>
      </c>
      <c r="G13" s="12" t="s">
        <v>104</v>
      </c>
      <c r="H13" s="12" t="s">
        <v>286</v>
      </c>
      <c r="J13" t="s">
        <v>1180</v>
      </c>
      <c r="K13">
        <f t="shared" si="0"/>
        <v>0</v>
      </c>
      <c r="Q13" t="s">
        <v>1180</v>
      </c>
      <c r="R13">
        <v>0</v>
      </c>
      <c r="S13" t="s">
        <v>750</v>
      </c>
    </row>
    <row r="14" spans="1:22">
      <c r="A14" t="s">
        <v>1181</v>
      </c>
      <c r="B14" s="22" t="s">
        <v>1182</v>
      </c>
      <c r="C14" s="2" t="s">
        <v>196</v>
      </c>
      <c r="D14" t="s">
        <v>273</v>
      </c>
      <c r="E14" t="s">
        <v>1149</v>
      </c>
      <c r="F14" t="s">
        <v>130</v>
      </c>
      <c r="G14" s="12" t="s">
        <v>1150</v>
      </c>
      <c r="H14">
        <v>96699032</v>
      </c>
      <c r="I14" s="22" t="s">
        <v>1151</v>
      </c>
      <c r="J14" t="s">
        <v>1183</v>
      </c>
      <c r="K14">
        <f t="shared" si="0"/>
        <v>0</v>
      </c>
      <c r="Q14" t="s">
        <v>1183</v>
      </c>
      <c r="R14">
        <v>0</v>
      </c>
      <c r="S14" t="s">
        <v>750</v>
      </c>
    </row>
    <row r="15" spans="1:22">
      <c r="A15" t="s">
        <v>1184</v>
      </c>
      <c r="B15" s="22" t="s">
        <v>1182</v>
      </c>
      <c r="C15" s="2" t="s">
        <v>196</v>
      </c>
      <c r="D15" t="s">
        <v>273</v>
      </c>
      <c r="E15" t="s">
        <v>1149</v>
      </c>
      <c r="F15" t="s">
        <v>133</v>
      </c>
      <c r="G15" s="12" t="s">
        <v>1150</v>
      </c>
      <c r="H15" s="12" t="s">
        <v>286</v>
      </c>
      <c r="I15" s="18"/>
      <c r="J15" t="s">
        <v>1185</v>
      </c>
      <c r="K15">
        <f t="shared" si="0"/>
        <v>375</v>
      </c>
      <c r="Q15" t="s">
        <v>1185</v>
      </c>
      <c r="R15">
        <v>375</v>
      </c>
      <c r="S15" t="s">
        <v>532</v>
      </c>
    </row>
    <row r="16" spans="1:22">
      <c r="A16" t="s">
        <v>1186</v>
      </c>
      <c r="B16" s="22" t="s">
        <v>1182</v>
      </c>
      <c r="C16" s="2" t="s">
        <v>196</v>
      </c>
      <c r="D16" t="s">
        <v>273</v>
      </c>
      <c r="E16" t="s">
        <v>1149</v>
      </c>
      <c r="F16" t="s">
        <v>1158</v>
      </c>
      <c r="G16" s="12" t="s">
        <v>1150</v>
      </c>
      <c r="H16" s="12" t="s">
        <v>286</v>
      </c>
      <c r="J16" t="s">
        <v>1187</v>
      </c>
      <c r="K16">
        <f t="shared" si="0"/>
        <v>1187</v>
      </c>
      <c r="Q16" t="s">
        <v>1187</v>
      </c>
      <c r="R16">
        <v>1187</v>
      </c>
      <c r="S16" t="s">
        <v>532</v>
      </c>
    </row>
    <row r="17" spans="1:19">
      <c r="A17" t="s">
        <v>1188</v>
      </c>
      <c r="B17" s="22" t="s">
        <v>1182</v>
      </c>
      <c r="C17" s="2" t="s">
        <v>196</v>
      </c>
      <c r="D17" t="s">
        <v>273</v>
      </c>
      <c r="E17" t="s">
        <v>1149</v>
      </c>
      <c r="F17" t="s">
        <v>104</v>
      </c>
      <c r="G17" s="12" t="s">
        <v>104</v>
      </c>
      <c r="H17" s="12" t="s">
        <v>286</v>
      </c>
      <c r="J17" t="s">
        <v>1189</v>
      </c>
      <c r="K17">
        <f t="shared" si="0"/>
        <v>0</v>
      </c>
      <c r="Q17" t="s">
        <v>1189</v>
      </c>
      <c r="R17">
        <v>0</v>
      </c>
      <c r="S17" t="s">
        <v>750</v>
      </c>
    </row>
    <row r="18" spans="1:19">
      <c r="A18" t="s">
        <v>1190</v>
      </c>
      <c r="B18" s="22" t="s">
        <v>1191</v>
      </c>
      <c r="C18" s="2" t="s">
        <v>196</v>
      </c>
      <c r="D18" t="s">
        <v>273</v>
      </c>
      <c r="E18" t="s">
        <v>1149</v>
      </c>
      <c r="F18" t="s">
        <v>130</v>
      </c>
      <c r="G18" s="12" t="s">
        <v>1150</v>
      </c>
      <c r="H18">
        <v>96699036</v>
      </c>
      <c r="I18" s="22" t="s">
        <v>1192</v>
      </c>
      <c r="J18" t="s">
        <v>1193</v>
      </c>
      <c r="K18">
        <f t="shared" si="0"/>
        <v>0</v>
      </c>
      <c r="Q18" t="s">
        <v>1193</v>
      </c>
      <c r="R18">
        <v>0</v>
      </c>
      <c r="S18" t="s">
        <v>750</v>
      </c>
    </row>
    <row r="19" spans="1:19">
      <c r="A19" t="s">
        <v>1194</v>
      </c>
      <c r="B19" s="22" t="s">
        <v>1191</v>
      </c>
      <c r="C19" s="2" t="s">
        <v>196</v>
      </c>
      <c r="D19" t="s">
        <v>273</v>
      </c>
      <c r="E19" t="s">
        <v>1149</v>
      </c>
      <c r="F19" t="s">
        <v>133</v>
      </c>
      <c r="G19" s="12" t="s">
        <v>1150</v>
      </c>
      <c r="H19" s="12" t="s">
        <v>286</v>
      </c>
      <c r="I19" s="18"/>
      <c r="J19" t="s">
        <v>1195</v>
      </c>
      <c r="K19">
        <f t="shared" si="0"/>
        <v>375</v>
      </c>
      <c r="Q19" t="s">
        <v>1195</v>
      </c>
      <c r="R19">
        <v>375</v>
      </c>
      <c r="S19" t="s">
        <v>532</v>
      </c>
    </row>
    <row r="20" spans="1:19">
      <c r="A20" t="s">
        <v>1196</v>
      </c>
      <c r="B20" s="22" t="s">
        <v>1191</v>
      </c>
      <c r="C20" s="2" t="s">
        <v>196</v>
      </c>
      <c r="D20" t="s">
        <v>273</v>
      </c>
      <c r="E20" t="s">
        <v>1149</v>
      </c>
      <c r="F20" t="s">
        <v>1158</v>
      </c>
      <c r="G20" s="12" t="s">
        <v>1150</v>
      </c>
      <c r="H20" s="12" t="s">
        <v>286</v>
      </c>
      <c r="J20" t="s">
        <v>1197</v>
      </c>
      <c r="K20">
        <f t="shared" si="0"/>
        <v>1187</v>
      </c>
      <c r="Q20" t="s">
        <v>1197</v>
      </c>
      <c r="R20">
        <v>1187</v>
      </c>
      <c r="S20" t="s">
        <v>532</v>
      </c>
    </row>
    <row r="21" spans="1:19">
      <c r="A21" t="s">
        <v>1198</v>
      </c>
      <c r="B21" s="22" t="s">
        <v>1191</v>
      </c>
      <c r="C21" s="2" t="s">
        <v>196</v>
      </c>
      <c r="D21" t="s">
        <v>273</v>
      </c>
      <c r="E21" t="s">
        <v>1149</v>
      </c>
      <c r="F21" t="s">
        <v>104</v>
      </c>
      <c r="G21" s="12" t="s">
        <v>104</v>
      </c>
      <c r="H21" s="12" t="s">
        <v>286</v>
      </c>
      <c r="J21" t="s">
        <v>1199</v>
      </c>
      <c r="K21">
        <f t="shared" si="0"/>
        <v>0</v>
      </c>
      <c r="Q21" t="s">
        <v>1199</v>
      </c>
      <c r="R21">
        <v>0</v>
      </c>
      <c r="S21" t="s">
        <v>750</v>
      </c>
    </row>
    <row r="22" spans="1:19">
      <c r="A22" t="s">
        <v>1200</v>
      </c>
      <c r="B22" s="22" t="s">
        <v>1201</v>
      </c>
      <c r="C22" s="2" t="s">
        <v>196</v>
      </c>
      <c r="D22" t="s">
        <v>273</v>
      </c>
      <c r="E22" t="s">
        <v>1149</v>
      </c>
      <c r="F22" t="s">
        <v>130</v>
      </c>
      <c r="G22" s="12" t="s">
        <v>1150</v>
      </c>
      <c r="H22">
        <v>96699036</v>
      </c>
      <c r="I22" s="22" t="s">
        <v>1192</v>
      </c>
      <c r="J22" t="s">
        <v>1202</v>
      </c>
      <c r="K22">
        <f t="shared" si="0"/>
        <v>0</v>
      </c>
      <c r="Q22" t="s">
        <v>1202</v>
      </c>
      <c r="R22">
        <v>0</v>
      </c>
      <c r="S22" t="s">
        <v>750</v>
      </c>
    </row>
    <row r="23" spans="1:19">
      <c r="A23" t="s">
        <v>1203</v>
      </c>
      <c r="B23" s="22" t="s">
        <v>1201</v>
      </c>
      <c r="C23" s="2" t="s">
        <v>196</v>
      </c>
      <c r="D23" t="s">
        <v>273</v>
      </c>
      <c r="E23" t="s">
        <v>1149</v>
      </c>
      <c r="F23" t="s">
        <v>133</v>
      </c>
      <c r="G23" s="12" t="s">
        <v>1150</v>
      </c>
      <c r="H23" s="12" t="s">
        <v>286</v>
      </c>
      <c r="I23" s="18"/>
      <c r="J23" t="s">
        <v>1204</v>
      </c>
      <c r="K23">
        <f t="shared" si="0"/>
        <v>375</v>
      </c>
      <c r="Q23" t="s">
        <v>1204</v>
      </c>
      <c r="R23">
        <v>375</v>
      </c>
      <c r="S23" t="s">
        <v>532</v>
      </c>
    </row>
    <row r="24" spans="1:19">
      <c r="A24" t="s">
        <v>1205</v>
      </c>
      <c r="B24" s="22" t="s">
        <v>1201</v>
      </c>
      <c r="C24" s="2" t="s">
        <v>196</v>
      </c>
      <c r="D24" t="s">
        <v>273</v>
      </c>
      <c r="E24" t="s">
        <v>1149</v>
      </c>
      <c r="F24" t="s">
        <v>1158</v>
      </c>
      <c r="G24" s="12" t="s">
        <v>1150</v>
      </c>
      <c r="H24" s="12" t="s">
        <v>286</v>
      </c>
      <c r="J24" t="s">
        <v>1206</v>
      </c>
      <c r="K24">
        <f t="shared" si="0"/>
        <v>1187</v>
      </c>
      <c r="Q24" t="s">
        <v>1206</v>
      </c>
      <c r="R24">
        <v>1187</v>
      </c>
      <c r="S24" t="s">
        <v>532</v>
      </c>
    </row>
    <row r="25" spans="1:19">
      <c r="A25" t="s">
        <v>1207</v>
      </c>
      <c r="B25" s="22" t="s">
        <v>1201</v>
      </c>
      <c r="C25" s="2" t="s">
        <v>196</v>
      </c>
      <c r="D25" t="s">
        <v>273</v>
      </c>
      <c r="E25" t="s">
        <v>1149</v>
      </c>
      <c r="F25" t="s">
        <v>104</v>
      </c>
      <c r="G25" s="12" t="s">
        <v>104</v>
      </c>
      <c r="H25" s="12" t="s">
        <v>286</v>
      </c>
      <c r="J25" t="s">
        <v>1208</v>
      </c>
      <c r="K25">
        <f t="shared" si="0"/>
        <v>0</v>
      </c>
      <c r="Q25" t="s">
        <v>1208</v>
      </c>
      <c r="R25">
        <v>0</v>
      </c>
      <c r="S25" t="s">
        <v>750</v>
      </c>
    </row>
    <row r="26" spans="1:19">
      <c r="A26" t="s">
        <v>1209</v>
      </c>
      <c r="B26" s="22" t="s">
        <v>1210</v>
      </c>
      <c r="C26" s="2" t="s">
        <v>196</v>
      </c>
      <c r="D26" t="s">
        <v>273</v>
      </c>
      <c r="E26" t="s">
        <v>1149</v>
      </c>
      <c r="F26" t="s">
        <v>130</v>
      </c>
      <c r="G26" s="12" t="s">
        <v>1150</v>
      </c>
      <c r="H26">
        <v>96699032</v>
      </c>
      <c r="I26" s="22" t="s">
        <v>1151</v>
      </c>
      <c r="J26" t="s">
        <v>1211</v>
      </c>
      <c r="K26">
        <f t="shared" si="0"/>
        <v>0</v>
      </c>
      <c r="Q26" t="s">
        <v>1211</v>
      </c>
      <c r="R26">
        <v>0</v>
      </c>
      <c r="S26" t="s">
        <v>750</v>
      </c>
    </row>
    <row r="27" spans="1:19">
      <c r="A27" t="s">
        <v>1212</v>
      </c>
      <c r="B27" s="22" t="s">
        <v>1210</v>
      </c>
      <c r="C27" s="2" t="s">
        <v>196</v>
      </c>
      <c r="D27" t="s">
        <v>273</v>
      </c>
      <c r="E27" t="s">
        <v>1149</v>
      </c>
      <c r="F27" t="s">
        <v>133</v>
      </c>
      <c r="G27" s="12" t="s">
        <v>1150</v>
      </c>
      <c r="H27" s="12" t="s">
        <v>286</v>
      </c>
      <c r="I27" s="18"/>
      <c r="J27" t="s">
        <v>1213</v>
      </c>
      <c r="K27">
        <f t="shared" si="0"/>
        <v>375</v>
      </c>
      <c r="Q27" t="s">
        <v>1213</v>
      </c>
      <c r="R27">
        <v>375</v>
      </c>
      <c r="S27" t="s">
        <v>532</v>
      </c>
    </row>
    <row r="28" spans="1:19">
      <c r="A28" t="s">
        <v>1214</v>
      </c>
      <c r="B28" s="22" t="s">
        <v>1210</v>
      </c>
      <c r="C28" s="2" t="s">
        <v>196</v>
      </c>
      <c r="D28" t="s">
        <v>273</v>
      </c>
      <c r="E28" t="s">
        <v>1149</v>
      </c>
      <c r="F28" t="s">
        <v>1158</v>
      </c>
      <c r="G28" s="12" t="s">
        <v>1150</v>
      </c>
      <c r="H28" s="12" t="s">
        <v>286</v>
      </c>
      <c r="J28" t="s">
        <v>1215</v>
      </c>
      <c r="K28">
        <f t="shared" si="0"/>
        <v>1187</v>
      </c>
      <c r="Q28" t="s">
        <v>1215</v>
      </c>
      <c r="R28">
        <v>1187</v>
      </c>
      <c r="S28" t="s">
        <v>532</v>
      </c>
    </row>
    <row r="29" spans="1:19">
      <c r="A29" t="s">
        <v>1216</v>
      </c>
      <c r="B29" s="22" t="s">
        <v>1210</v>
      </c>
      <c r="C29" s="2" t="s">
        <v>196</v>
      </c>
      <c r="D29" t="s">
        <v>273</v>
      </c>
      <c r="E29" t="s">
        <v>1149</v>
      </c>
      <c r="F29" t="s">
        <v>104</v>
      </c>
      <c r="G29" s="12" t="s">
        <v>104</v>
      </c>
      <c r="H29" s="12" t="s">
        <v>286</v>
      </c>
      <c r="J29" t="s">
        <v>1217</v>
      </c>
      <c r="K29">
        <f t="shared" si="0"/>
        <v>0</v>
      </c>
      <c r="Q29" t="s">
        <v>1217</v>
      </c>
      <c r="R29">
        <v>0</v>
      </c>
      <c r="S29" t="s">
        <v>750</v>
      </c>
    </row>
    <row r="30" spans="1:19">
      <c r="A30" t="s">
        <v>1218</v>
      </c>
      <c r="B30" s="22" t="s">
        <v>1219</v>
      </c>
      <c r="C30" s="2" t="s">
        <v>196</v>
      </c>
      <c r="D30" t="s">
        <v>273</v>
      </c>
      <c r="E30" t="s">
        <v>1149</v>
      </c>
      <c r="F30" t="s">
        <v>130</v>
      </c>
      <c r="G30" s="12" t="s">
        <v>1150</v>
      </c>
      <c r="H30">
        <v>96699036</v>
      </c>
      <c r="I30" s="22" t="s">
        <v>1192</v>
      </c>
      <c r="J30" t="s">
        <v>1220</v>
      </c>
      <c r="K30">
        <f t="shared" si="0"/>
        <v>0</v>
      </c>
      <c r="Q30" t="s">
        <v>1220</v>
      </c>
      <c r="R30">
        <v>0</v>
      </c>
      <c r="S30" t="s">
        <v>750</v>
      </c>
    </row>
    <row r="31" spans="1:19">
      <c r="A31" t="s">
        <v>1221</v>
      </c>
      <c r="B31" s="22" t="s">
        <v>1219</v>
      </c>
      <c r="C31" s="2" t="s">
        <v>196</v>
      </c>
      <c r="D31" t="s">
        <v>273</v>
      </c>
      <c r="E31" t="s">
        <v>1149</v>
      </c>
      <c r="F31" t="s">
        <v>133</v>
      </c>
      <c r="G31" s="12" t="s">
        <v>1150</v>
      </c>
      <c r="H31" s="12" t="s">
        <v>286</v>
      </c>
      <c r="I31" s="18"/>
      <c r="J31" t="s">
        <v>1222</v>
      </c>
      <c r="K31">
        <f t="shared" si="0"/>
        <v>375</v>
      </c>
      <c r="Q31" t="s">
        <v>1222</v>
      </c>
      <c r="R31">
        <v>375</v>
      </c>
      <c r="S31" t="s">
        <v>532</v>
      </c>
    </row>
    <row r="32" spans="1:19">
      <c r="A32" t="s">
        <v>1223</v>
      </c>
      <c r="B32" s="22" t="s">
        <v>1219</v>
      </c>
      <c r="C32" s="2" t="s">
        <v>196</v>
      </c>
      <c r="D32" t="s">
        <v>273</v>
      </c>
      <c r="E32" t="s">
        <v>1149</v>
      </c>
      <c r="F32" t="s">
        <v>1158</v>
      </c>
      <c r="G32" s="12" t="s">
        <v>1150</v>
      </c>
      <c r="H32" s="12" t="s">
        <v>286</v>
      </c>
      <c r="J32" t="s">
        <v>1224</v>
      </c>
      <c r="K32">
        <f t="shared" si="0"/>
        <v>1187</v>
      </c>
      <c r="Q32" t="s">
        <v>1224</v>
      </c>
      <c r="R32">
        <v>1187</v>
      </c>
      <c r="S32" t="s">
        <v>532</v>
      </c>
    </row>
    <row r="33" spans="1:19">
      <c r="A33" t="s">
        <v>1225</v>
      </c>
      <c r="B33" s="22" t="s">
        <v>1219</v>
      </c>
      <c r="C33" s="2" t="s">
        <v>196</v>
      </c>
      <c r="D33" t="s">
        <v>273</v>
      </c>
      <c r="E33" t="s">
        <v>1149</v>
      </c>
      <c r="F33" t="s">
        <v>104</v>
      </c>
      <c r="G33" s="12" t="s">
        <v>104</v>
      </c>
      <c r="H33" s="12" t="s">
        <v>286</v>
      </c>
      <c r="J33" t="s">
        <v>1226</v>
      </c>
      <c r="K33">
        <f t="shared" si="0"/>
        <v>0</v>
      </c>
      <c r="Q33" t="s">
        <v>1226</v>
      </c>
      <c r="R33">
        <v>0</v>
      </c>
      <c r="S33" t="s">
        <v>750</v>
      </c>
    </row>
    <row r="34" spans="1:19">
      <c r="A34" t="s">
        <v>1227</v>
      </c>
      <c r="B34" s="3" t="s">
        <v>1148</v>
      </c>
      <c r="C34" s="2" t="s">
        <v>196</v>
      </c>
      <c r="D34" t="s">
        <v>273</v>
      </c>
      <c r="E34" t="s">
        <v>1149</v>
      </c>
      <c r="F34" t="s">
        <v>1158</v>
      </c>
      <c r="G34" s="12" t="s">
        <v>1228</v>
      </c>
      <c r="H34" s="12" t="s">
        <v>286</v>
      </c>
      <c r="J34" t="s">
        <v>1229</v>
      </c>
      <c r="K34">
        <f t="shared" si="0"/>
        <v>4299</v>
      </c>
      <c r="Q34" t="s">
        <v>1229</v>
      </c>
      <c r="R34">
        <v>4299</v>
      </c>
      <c r="S34" t="s">
        <v>532</v>
      </c>
    </row>
    <row r="35" spans="1:19">
      <c r="A35" t="s">
        <v>1230</v>
      </c>
      <c r="B35" s="3" t="s">
        <v>1164</v>
      </c>
      <c r="C35" s="2" t="s">
        <v>196</v>
      </c>
      <c r="D35" t="s">
        <v>273</v>
      </c>
      <c r="E35" t="s">
        <v>1149</v>
      </c>
      <c r="F35" t="s">
        <v>1158</v>
      </c>
      <c r="G35" s="12" t="s">
        <v>1228</v>
      </c>
      <c r="H35" s="12" t="s">
        <v>286</v>
      </c>
      <c r="J35" t="s">
        <v>1231</v>
      </c>
      <c r="K35">
        <f t="shared" si="0"/>
        <v>4299</v>
      </c>
      <c r="Q35" t="s">
        <v>1231</v>
      </c>
      <c r="R35">
        <v>4299</v>
      </c>
      <c r="S35" t="s">
        <v>532</v>
      </c>
    </row>
    <row r="36" spans="1:19">
      <c r="A36" t="s">
        <v>1232</v>
      </c>
      <c r="B36" s="3" t="s">
        <v>1173</v>
      </c>
      <c r="C36" s="2" t="s">
        <v>196</v>
      </c>
      <c r="D36" t="s">
        <v>273</v>
      </c>
      <c r="E36" t="s">
        <v>1149</v>
      </c>
      <c r="F36" t="s">
        <v>1158</v>
      </c>
      <c r="G36" s="12" t="s">
        <v>1228</v>
      </c>
      <c r="H36" s="12" t="s">
        <v>286</v>
      </c>
      <c r="J36" t="s">
        <v>1233</v>
      </c>
      <c r="K36">
        <f t="shared" si="0"/>
        <v>4299</v>
      </c>
      <c r="Q36" t="s">
        <v>1233</v>
      </c>
      <c r="R36">
        <v>4299</v>
      </c>
      <c r="S36" t="s">
        <v>532</v>
      </c>
    </row>
    <row r="37" spans="1:19">
      <c r="A37" t="s">
        <v>1234</v>
      </c>
      <c r="B37" s="22" t="s">
        <v>1182</v>
      </c>
      <c r="C37" s="2" t="s">
        <v>196</v>
      </c>
      <c r="D37" t="s">
        <v>273</v>
      </c>
      <c r="E37" t="s">
        <v>1149</v>
      </c>
      <c r="F37" t="s">
        <v>1158</v>
      </c>
      <c r="G37" s="12" t="s">
        <v>1228</v>
      </c>
      <c r="H37" s="12" t="s">
        <v>286</v>
      </c>
      <c r="J37" t="s">
        <v>1235</v>
      </c>
      <c r="K37">
        <f t="shared" si="0"/>
        <v>4299</v>
      </c>
      <c r="Q37" t="s">
        <v>1235</v>
      </c>
      <c r="R37">
        <v>4299</v>
      </c>
      <c r="S37" t="s">
        <v>532</v>
      </c>
    </row>
    <row r="38" spans="1:19">
      <c r="A38" t="s">
        <v>1236</v>
      </c>
      <c r="B38" s="22" t="s">
        <v>1191</v>
      </c>
      <c r="C38" s="2" t="s">
        <v>196</v>
      </c>
      <c r="D38" t="s">
        <v>273</v>
      </c>
      <c r="E38" t="s">
        <v>1149</v>
      </c>
      <c r="F38" t="s">
        <v>1158</v>
      </c>
      <c r="G38" s="12" t="s">
        <v>1228</v>
      </c>
      <c r="H38" s="12" t="s">
        <v>286</v>
      </c>
      <c r="J38" t="s">
        <v>1237</v>
      </c>
      <c r="K38">
        <f t="shared" si="0"/>
        <v>4299</v>
      </c>
      <c r="Q38" t="s">
        <v>1237</v>
      </c>
      <c r="R38">
        <v>4299</v>
      </c>
      <c r="S38" t="s">
        <v>532</v>
      </c>
    </row>
    <row r="39" spans="1:19">
      <c r="A39" t="s">
        <v>1238</v>
      </c>
      <c r="B39" s="22" t="s">
        <v>1201</v>
      </c>
      <c r="C39" s="2" t="s">
        <v>196</v>
      </c>
      <c r="D39" t="s">
        <v>273</v>
      </c>
      <c r="E39" t="s">
        <v>1149</v>
      </c>
      <c r="F39" t="s">
        <v>1158</v>
      </c>
      <c r="G39" s="12" t="s">
        <v>1228</v>
      </c>
      <c r="H39" s="12" t="s">
        <v>286</v>
      </c>
      <c r="J39" t="s">
        <v>1239</v>
      </c>
      <c r="K39">
        <f t="shared" si="0"/>
        <v>4299</v>
      </c>
      <c r="Q39" t="s">
        <v>1239</v>
      </c>
      <c r="R39">
        <v>4299</v>
      </c>
      <c r="S39" t="s">
        <v>532</v>
      </c>
    </row>
    <row r="40" spans="1:19">
      <c r="A40" t="s">
        <v>1240</v>
      </c>
      <c r="B40" s="22" t="s">
        <v>1210</v>
      </c>
      <c r="C40" s="2" t="s">
        <v>196</v>
      </c>
      <c r="D40" t="s">
        <v>273</v>
      </c>
      <c r="E40" t="s">
        <v>1149</v>
      </c>
      <c r="F40" t="s">
        <v>1158</v>
      </c>
      <c r="G40" s="12" t="s">
        <v>1228</v>
      </c>
      <c r="H40" s="12" t="s">
        <v>286</v>
      </c>
      <c r="J40" t="s">
        <v>1241</v>
      </c>
      <c r="K40">
        <f t="shared" si="0"/>
        <v>4299</v>
      </c>
      <c r="Q40" t="s">
        <v>1241</v>
      </c>
      <c r="R40">
        <v>4299</v>
      </c>
      <c r="S40" t="s">
        <v>532</v>
      </c>
    </row>
    <row r="41" spans="1:19">
      <c r="A41" t="s">
        <v>1242</v>
      </c>
      <c r="B41" s="22" t="s">
        <v>1219</v>
      </c>
      <c r="C41" s="2" t="s">
        <v>196</v>
      </c>
      <c r="D41" t="s">
        <v>273</v>
      </c>
      <c r="E41" t="s">
        <v>1149</v>
      </c>
      <c r="F41" t="s">
        <v>1158</v>
      </c>
      <c r="G41" s="12" t="s">
        <v>1228</v>
      </c>
      <c r="H41" s="12" t="s">
        <v>286</v>
      </c>
      <c r="J41" t="s">
        <v>1243</v>
      </c>
      <c r="K41">
        <f t="shared" si="0"/>
        <v>4299</v>
      </c>
      <c r="Q41" t="s">
        <v>1243</v>
      </c>
      <c r="R41">
        <v>4299</v>
      </c>
      <c r="S41" t="s">
        <v>532</v>
      </c>
    </row>
    <row r="42" spans="1:19">
      <c r="A42" t="s">
        <v>1244</v>
      </c>
      <c r="B42" s="3" t="s">
        <v>1148</v>
      </c>
      <c r="C42" s="2" t="s">
        <v>196</v>
      </c>
      <c r="D42" t="s">
        <v>273</v>
      </c>
      <c r="E42" t="s">
        <v>1149</v>
      </c>
      <c r="F42" t="s">
        <v>130</v>
      </c>
      <c r="G42" s="12" t="s">
        <v>1228</v>
      </c>
      <c r="H42" s="12" t="s">
        <v>286</v>
      </c>
      <c r="I42" s="18"/>
      <c r="J42" t="s">
        <v>1245</v>
      </c>
      <c r="K42">
        <f t="shared" si="0"/>
        <v>3049</v>
      </c>
      <c r="Q42" t="s">
        <v>1245</v>
      </c>
      <c r="R42">
        <v>3049</v>
      </c>
      <c r="S42" t="s">
        <v>532</v>
      </c>
    </row>
    <row r="43" spans="1:19">
      <c r="A43" t="s">
        <v>1246</v>
      </c>
      <c r="B43" s="3" t="s">
        <v>1164</v>
      </c>
      <c r="C43" s="2" t="s">
        <v>196</v>
      </c>
      <c r="D43" t="s">
        <v>273</v>
      </c>
      <c r="E43" t="s">
        <v>1149</v>
      </c>
      <c r="F43" t="s">
        <v>130</v>
      </c>
      <c r="G43" s="12" t="s">
        <v>1228</v>
      </c>
      <c r="H43" s="12" t="s">
        <v>286</v>
      </c>
      <c r="I43" s="18"/>
      <c r="J43" t="s">
        <v>1247</v>
      </c>
      <c r="K43">
        <f t="shared" si="0"/>
        <v>3049</v>
      </c>
      <c r="Q43" t="s">
        <v>1247</v>
      </c>
      <c r="R43">
        <v>3049</v>
      </c>
      <c r="S43" t="s">
        <v>532</v>
      </c>
    </row>
    <row r="44" spans="1:19">
      <c r="A44" t="s">
        <v>1248</v>
      </c>
      <c r="B44" s="3" t="s">
        <v>1173</v>
      </c>
      <c r="C44" s="2" t="s">
        <v>196</v>
      </c>
      <c r="D44" t="s">
        <v>273</v>
      </c>
      <c r="E44" t="s">
        <v>1149</v>
      </c>
      <c r="F44" t="s">
        <v>130</v>
      </c>
      <c r="G44" s="12" t="s">
        <v>1228</v>
      </c>
      <c r="H44" s="12" t="s">
        <v>286</v>
      </c>
      <c r="I44" s="18"/>
      <c r="J44" t="s">
        <v>1249</v>
      </c>
      <c r="K44">
        <f t="shared" si="0"/>
        <v>3049</v>
      </c>
      <c r="Q44" t="s">
        <v>1249</v>
      </c>
      <c r="R44">
        <v>3049</v>
      </c>
      <c r="S44" t="s">
        <v>532</v>
      </c>
    </row>
    <row r="45" spans="1:19">
      <c r="A45" t="s">
        <v>1250</v>
      </c>
      <c r="B45" s="22" t="s">
        <v>1182</v>
      </c>
      <c r="C45" s="2" t="s">
        <v>196</v>
      </c>
      <c r="D45" t="s">
        <v>273</v>
      </c>
      <c r="E45" t="s">
        <v>1149</v>
      </c>
      <c r="F45" t="s">
        <v>130</v>
      </c>
      <c r="G45" s="12" t="s">
        <v>1228</v>
      </c>
      <c r="H45" s="12" t="s">
        <v>286</v>
      </c>
      <c r="I45" s="18"/>
      <c r="J45" t="s">
        <v>1251</v>
      </c>
      <c r="K45">
        <f t="shared" si="0"/>
        <v>3049</v>
      </c>
      <c r="Q45" t="s">
        <v>1251</v>
      </c>
      <c r="R45">
        <v>3049</v>
      </c>
      <c r="S45" t="s">
        <v>532</v>
      </c>
    </row>
    <row r="46" spans="1:19">
      <c r="A46" t="s">
        <v>1252</v>
      </c>
      <c r="B46" s="22" t="s">
        <v>1191</v>
      </c>
      <c r="C46" s="2" t="s">
        <v>196</v>
      </c>
      <c r="D46" t="s">
        <v>273</v>
      </c>
      <c r="E46" t="s">
        <v>1149</v>
      </c>
      <c r="F46" t="s">
        <v>130</v>
      </c>
      <c r="G46" s="12" t="s">
        <v>1228</v>
      </c>
      <c r="H46" s="12" t="s">
        <v>286</v>
      </c>
      <c r="I46" s="18"/>
      <c r="J46" t="s">
        <v>1253</v>
      </c>
      <c r="K46">
        <f t="shared" si="0"/>
        <v>3049</v>
      </c>
      <c r="Q46" t="s">
        <v>1253</v>
      </c>
      <c r="R46">
        <v>3049</v>
      </c>
      <c r="S46" t="s">
        <v>532</v>
      </c>
    </row>
    <row r="47" spans="1:19">
      <c r="A47" t="s">
        <v>1254</v>
      </c>
      <c r="B47" s="22" t="s">
        <v>1201</v>
      </c>
      <c r="C47" s="2" t="s">
        <v>196</v>
      </c>
      <c r="D47" t="s">
        <v>273</v>
      </c>
      <c r="E47" t="s">
        <v>1149</v>
      </c>
      <c r="F47" t="s">
        <v>130</v>
      </c>
      <c r="G47" s="12" t="s">
        <v>1228</v>
      </c>
      <c r="H47" s="12" t="s">
        <v>286</v>
      </c>
      <c r="I47" s="18"/>
      <c r="J47" t="s">
        <v>1255</v>
      </c>
      <c r="K47">
        <f t="shared" si="0"/>
        <v>3049</v>
      </c>
      <c r="Q47" t="s">
        <v>1255</v>
      </c>
      <c r="R47">
        <v>3049</v>
      </c>
      <c r="S47" t="s">
        <v>532</v>
      </c>
    </row>
    <row r="48" spans="1:19">
      <c r="A48" t="s">
        <v>1256</v>
      </c>
      <c r="B48" s="22" t="s">
        <v>1210</v>
      </c>
      <c r="C48" s="2" t="s">
        <v>196</v>
      </c>
      <c r="D48" t="s">
        <v>273</v>
      </c>
      <c r="E48" t="s">
        <v>1149</v>
      </c>
      <c r="F48" t="s">
        <v>130</v>
      </c>
      <c r="G48" s="12" t="s">
        <v>1228</v>
      </c>
      <c r="H48" s="12" t="s">
        <v>286</v>
      </c>
      <c r="I48" s="18"/>
      <c r="J48" t="s">
        <v>1257</v>
      </c>
      <c r="K48">
        <f t="shared" si="0"/>
        <v>3049</v>
      </c>
      <c r="Q48" t="s">
        <v>1257</v>
      </c>
      <c r="R48">
        <v>3049</v>
      </c>
      <c r="S48" t="s">
        <v>532</v>
      </c>
    </row>
    <row r="49" spans="1:19">
      <c r="A49" t="s">
        <v>1258</v>
      </c>
      <c r="B49" s="22" t="s">
        <v>1219</v>
      </c>
      <c r="C49" s="2" t="s">
        <v>196</v>
      </c>
      <c r="D49" t="s">
        <v>273</v>
      </c>
      <c r="E49" t="s">
        <v>1149</v>
      </c>
      <c r="F49" t="s">
        <v>130</v>
      </c>
      <c r="G49" s="12" t="s">
        <v>1228</v>
      </c>
      <c r="H49" s="12" t="s">
        <v>286</v>
      </c>
      <c r="I49" s="18"/>
      <c r="J49" t="s">
        <v>1259</v>
      </c>
      <c r="K49">
        <f t="shared" si="0"/>
        <v>3049</v>
      </c>
      <c r="Q49" t="s">
        <v>1259</v>
      </c>
      <c r="R49">
        <v>3049</v>
      </c>
      <c r="S49" t="s">
        <v>532</v>
      </c>
    </row>
    <row r="50" spans="1:19">
      <c r="A50" t="s">
        <v>1260</v>
      </c>
      <c r="B50" s="3" t="s">
        <v>1148</v>
      </c>
      <c r="C50" s="2" t="s">
        <v>196</v>
      </c>
      <c r="D50" t="s">
        <v>273</v>
      </c>
      <c r="E50" t="s">
        <v>1149</v>
      </c>
      <c r="F50" t="s">
        <v>133</v>
      </c>
      <c r="G50" s="12" t="s">
        <v>1228</v>
      </c>
      <c r="H50" s="12" t="s">
        <v>286</v>
      </c>
      <c r="I50" s="18"/>
      <c r="J50" t="s">
        <v>1261</v>
      </c>
      <c r="K50">
        <f t="shared" si="0"/>
        <v>3423</v>
      </c>
      <c r="Q50" t="s">
        <v>1261</v>
      </c>
      <c r="R50">
        <v>3423</v>
      </c>
      <c r="S50" t="s">
        <v>532</v>
      </c>
    </row>
    <row r="51" spans="1:19">
      <c r="A51" t="s">
        <v>1262</v>
      </c>
      <c r="B51" s="3" t="s">
        <v>1164</v>
      </c>
      <c r="C51" s="2" t="s">
        <v>196</v>
      </c>
      <c r="D51" t="s">
        <v>273</v>
      </c>
      <c r="E51" t="s">
        <v>1149</v>
      </c>
      <c r="F51" t="s">
        <v>133</v>
      </c>
      <c r="G51" s="12" t="s">
        <v>1228</v>
      </c>
      <c r="H51" s="12" t="s">
        <v>286</v>
      </c>
      <c r="I51" s="18"/>
      <c r="J51" t="s">
        <v>1263</v>
      </c>
      <c r="K51">
        <f t="shared" si="0"/>
        <v>3423</v>
      </c>
      <c r="Q51" t="s">
        <v>1263</v>
      </c>
      <c r="R51">
        <v>3423</v>
      </c>
      <c r="S51" t="s">
        <v>532</v>
      </c>
    </row>
    <row r="52" spans="1:19">
      <c r="A52" t="s">
        <v>1264</v>
      </c>
      <c r="B52" s="3" t="s">
        <v>1173</v>
      </c>
      <c r="C52" s="2" t="s">
        <v>196</v>
      </c>
      <c r="D52" t="s">
        <v>273</v>
      </c>
      <c r="E52" t="s">
        <v>1149</v>
      </c>
      <c r="F52" t="s">
        <v>133</v>
      </c>
      <c r="G52" s="12" t="s">
        <v>1228</v>
      </c>
      <c r="H52" s="12" t="s">
        <v>286</v>
      </c>
      <c r="I52" s="18"/>
      <c r="J52" t="s">
        <v>1265</v>
      </c>
      <c r="K52">
        <f t="shared" si="0"/>
        <v>3423</v>
      </c>
      <c r="Q52" t="s">
        <v>1265</v>
      </c>
      <c r="R52">
        <v>3423</v>
      </c>
      <c r="S52" t="s">
        <v>532</v>
      </c>
    </row>
    <row r="53" spans="1:19">
      <c r="A53" t="s">
        <v>1266</v>
      </c>
      <c r="B53" s="22" t="s">
        <v>1182</v>
      </c>
      <c r="C53" s="2" t="s">
        <v>196</v>
      </c>
      <c r="D53" t="s">
        <v>273</v>
      </c>
      <c r="E53" t="s">
        <v>1149</v>
      </c>
      <c r="F53" t="s">
        <v>133</v>
      </c>
      <c r="G53" s="12" t="s">
        <v>1228</v>
      </c>
      <c r="H53" s="12" t="s">
        <v>286</v>
      </c>
      <c r="I53" s="18"/>
      <c r="J53" t="s">
        <v>1267</v>
      </c>
      <c r="K53">
        <f t="shared" si="0"/>
        <v>3423</v>
      </c>
      <c r="Q53" t="s">
        <v>1267</v>
      </c>
      <c r="R53">
        <v>3423</v>
      </c>
      <c r="S53" t="s">
        <v>532</v>
      </c>
    </row>
    <row r="54" spans="1:19">
      <c r="A54" t="s">
        <v>1268</v>
      </c>
      <c r="B54" s="22" t="s">
        <v>1191</v>
      </c>
      <c r="C54" s="2" t="s">
        <v>196</v>
      </c>
      <c r="D54" t="s">
        <v>273</v>
      </c>
      <c r="E54" t="s">
        <v>1149</v>
      </c>
      <c r="F54" t="s">
        <v>133</v>
      </c>
      <c r="G54" s="12" t="s">
        <v>1228</v>
      </c>
      <c r="H54" s="12" t="s">
        <v>286</v>
      </c>
      <c r="I54" s="18"/>
      <c r="J54" t="s">
        <v>1269</v>
      </c>
      <c r="K54">
        <f t="shared" si="0"/>
        <v>3423</v>
      </c>
      <c r="Q54" t="s">
        <v>1269</v>
      </c>
      <c r="R54">
        <v>3423</v>
      </c>
      <c r="S54" t="s">
        <v>532</v>
      </c>
    </row>
    <row r="55" spans="1:19">
      <c r="A55" t="s">
        <v>1270</v>
      </c>
      <c r="B55" s="22" t="s">
        <v>1201</v>
      </c>
      <c r="C55" s="2" t="s">
        <v>196</v>
      </c>
      <c r="D55" t="s">
        <v>273</v>
      </c>
      <c r="E55" t="s">
        <v>1149</v>
      </c>
      <c r="F55" t="s">
        <v>133</v>
      </c>
      <c r="G55" s="12" t="s">
        <v>1228</v>
      </c>
      <c r="H55" s="12" t="s">
        <v>286</v>
      </c>
      <c r="I55" s="18"/>
      <c r="J55" t="s">
        <v>1271</v>
      </c>
      <c r="K55">
        <f t="shared" si="0"/>
        <v>3423</v>
      </c>
      <c r="Q55" t="s">
        <v>1271</v>
      </c>
      <c r="R55">
        <v>3423</v>
      </c>
      <c r="S55" t="s">
        <v>532</v>
      </c>
    </row>
    <row r="56" spans="1:19">
      <c r="A56" t="s">
        <v>1272</v>
      </c>
      <c r="B56" s="22" t="s">
        <v>1210</v>
      </c>
      <c r="C56" s="2" t="s">
        <v>196</v>
      </c>
      <c r="D56" t="s">
        <v>273</v>
      </c>
      <c r="E56" t="s">
        <v>1149</v>
      </c>
      <c r="F56" t="s">
        <v>133</v>
      </c>
      <c r="G56" s="12" t="s">
        <v>1228</v>
      </c>
      <c r="H56" s="12" t="s">
        <v>286</v>
      </c>
      <c r="I56" s="18"/>
      <c r="J56" t="s">
        <v>1273</v>
      </c>
      <c r="K56">
        <f t="shared" si="0"/>
        <v>3423</v>
      </c>
      <c r="Q56" t="s">
        <v>1273</v>
      </c>
      <c r="R56">
        <v>3423</v>
      </c>
      <c r="S56" t="s">
        <v>532</v>
      </c>
    </row>
    <row r="57" spans="1:19">
      <c r="A57" t="s">
        <v>1274</v>
      </c>
      <c r="B57" s="22" t="s">
        <v>1219</v>
      </c>
      <c r="C57" s="2" t="s">
        <v>196</v>
      </c>
      <c r="D57" t="s">
        <v>273</v>
      </c>
      <c r="E57" t="s">
        <v>1149</v>
      </c>
      <c r="F57" t="s">
        <v>133</v>
      </c>
      <c r="G57" s="12" t="s">
        <v>1228</v>
      </c>
      <c r="H57" s="12" t="s">
        <v>286</v>
      </c>
      <c r="I57" s="18"/>
      <c r="J57" t="s">
        <v>1275</v>
      </c>
      <c r="K57">
        <f t="shared" si="0"/>
        <v>3423</v>
      </c>
      <c r="Q57" t="s">
        <v>1275</v>
      </c>
      <c r="R57">
        <v>3423</v>
      </c>
      <c r="S57" t="s">
        <v>532</v>
      </c>
    </row>
    <row r="58" spans="1:19">
      <c r="A58" t="s">
        <v>1276</v>
      </c>
      <c r="B58" s="22" t="s">
        <v>1277</v>
      </c>
      <c r="C58" s="2" t="s">
        <v>209</v>
      </c>
      <c r="D58" t="s">
        <v>273</v>
      </c>
      <c r="E58" t="s">
        <v>1149</v>
      </c>
      <c r="F58" t="s">
        <v>130</v>
      </c>
      <c r="G58" s="12" t="s">
        <v>1150</v>
      </c>
      <c r="H58">
        <v>96699044</v>
      </c>
      <c r="I58" t="s">
        <v>1278</v>
      </c>
      <c r="J58" t="s">
        <v>1279</v>
      </c>
      <c r="K58">
        <f t="shared" si="0"/>
        <v>0</v>
      </c>
      <c r="Q58" t="s">
        <v>1279</v>
      </c>
      <c r="R58">
        <v>0</v>
      </c>
      <c r="S58" t="s">
        <v>750</v>
      </c>
    </row>
    <row r="59" spans="1:19">
      <c r="A59" t="s">
        <v>1280</v>
      </c>
      <c r="B59" s="22" t="s">
        <v>1277</v>
      </c>
      <c r="C59" s="2" t="s">
        <v>209</v>
      </c>
      <c r="D59" t="s">
        <v>273</v>
      </c>
      <c r="E59" t="s">
        <v>1149</v>
      </c>
      <c r="F59" t="s">
        <v>133</v>
      </c>
      <c r="G59" s="12" t="s">
        <v>1150</v>
      </c>
      <c r="H59" s="12" t="s">
        <v>286</v>
      </c>
      <c r="I59" s="9"/>
      <c r="J59" t="s">
        <v>1281</v>
      </c>
      <c r="K59">
        <f t="shared" si="0"/>
        <v>375</v>
      </c>
      <c r="Q59" t="s">
        <v>1281</v>
      </c>
      <c r="R59">
        <v>375</v>
      </c>
      <c r="S59" t="s">
        <v>532</v>
      </c>
    </row>
    <row r="60" spans="1:19">
      <c r="A60" t="s">
        <v>1282</v>
      </c>
      <c r="B60" s="22" t="s">
        <v>1277</v>
      </c>
      <c r="C60" s="2" t="s">
        <v>209</v>
      </c>
      <c r="D60" t="s">
        <v>273</v>
      </c>
      <c r="E60" t="s">
        <v>1149</v>
      </c>
      <c r="F60" t="s">
        <v>1158</v>
      </c>
      <c r="G60" s="12" t="s">
        <v>1150</v>
      </c>
      <c r="H60" s="12" t="s">
        <v>286</v>
      </c>
      <c r="J60" t="s">
        <v>1283</v>
      </c>
      <c r="K60">
        <f t="shared" si="0"/>
        <v>1187</v>
      </c>
      <c r="Q60" t="s">
        <v>1283</v>
      </c>
      <c r="R60">
        <v>1187</v>
      </c>
      <c r="S60" t="s">
        <v>532</v>
      </c>
    </row>
    <row r="61" spans="1:19">
      <c r="A61" t="s">
        <v>1284</v>
      </c>
      <c r="B61" s="22" t="s">
        <v>1277</v>
      </c>
      <c r="C61" s="2" t="s">
        <v>209</v>
      </c>
      <c r="D61" t="s">
        <v>273</v>
      </c>
      <c r="E61" t="s">
        <v>1149</v>
      </c>
      <c r="F61" t="s">
        <v>104</v>
      </c>
      <c r="G61" s="12" t="s">
        <v>104</v>
      </c>
      <c r="H61" s="12" t="s">
        <v>286</v>
      </c>
      <c r="J61" t="s">
        <v>1285</v>
      </c>
      <c r="K61">
        <f t="shared" si="0"/>
        <v>0</v>
      </c>
      <c r="Q61" t="s">
        <v>1285</v>
      </c>
      <c r="R61">
        <v>0</v>
      </c>
      <c r="S61" t="s">
        <v>750</v>
      </c>
    </row>
    <row r="62" spans="1:19">
      <c r="A62" t="s">
        <v>1286</v>
      </c>
      <c r="B62" s="22" t="s">
        <v>1287</v>
      </c>
      <c r="C62" s="2" t="s">
        <v>209</v>
      </c>
      <c r="D62" t="s">
        <v>273</v>
      </c>
      <c r="E62" t="s">
        <v>1149</v>
      </c>
      <c r="F62" t="s">
        <v>130</v>
      </c>
      <c r="G62" s="12" t="s">
        <v>1150</v>
      </c>
      <c r="H62">
        <v>96769288</v>
      </c>
      <c r="I62" t="s">
        <v>1288</v>
      </c>
      <c r="J62" t="s">
        <v>1289</v>
      </c>
      <c r="K62">
        <f t="shared" si="0"/>
        <v>0</v>
      </c>
      <c r="Q62" t="s">
        <v>1289</v>
      </c>
      <c r="R62">
        <v>0</v>
      </c>
      <c r="S62" t="s">
        <v>750</v>
      </c>
    </row>
    <row r="63" spans="1:19">
      <c r="A63" t="s">
        <v>1290</v>
      </c>
      <c r="B63" s="22" t="s">
        <v>1287</v>
      </c>
      <c r="C63" s="2" t="s">
        <v>209</v>
      </c>
      <c r="D63" t="s">
        <v>273</v>
      </c>
      <c r="E63" t="s">
        <v>1149</v>
      </c>
      <c r="F63" t="s">
        <v>133</v>
      </c>
      <c r="G63" s="12" t="s">
        <v>1150</v>
      </c>
      <c r="H63" s="12" t="s">
        <v>286</v>
      </c>
      <c r="I63" s="18"/>
      <c r="J63" t="s">
        <v>1291</v>
      </c>
      <c r="K63">
        <f t="shared" si="0"/>
        <v>375</v>
      </c>
      <c r="Q63" t="s">
        <v>1291</v>
      </c>
      <c r="R63">
        <v>375</v>
      </c>
      <c r="S63" t="s">
        <v>532</v>
      </c>
    </row>
    <row r="64" spans="1:19">
      <c r="A64" t="s">
        <v>1292</v>
      </c>
      <c r="B64" s="22" t="s">
        <v>1287</v>
      </c>
      <c r="C64" s="2" t="s">
        <v>209</v>
      </c>
      <c r="D64" t="s">
        <v>273</v>
      </c>
      <c r="E64" t="s">
        <v>1149</v>
      </c>
      <c r="F64" t="s">
        <v>1158</v>
      </c>
      <c r="G64" s="12" t="s">
        <v>1150</v>
      </c>
      <c r="H64" s="12" t="s">
        <v>286</v>
      </c>
      <c r="J64" t="s">
        <v>1293</v>
      </c>
      <c r="K64">
        <f t="shared" si="0"/>
        <v>1187</v>
      </c>
      <c r="Q64" t="s">
        <v>1293</v>
      </c>
      <c r="R64">
        <v>1187</v>
      </c>
      <c r="S64" t="s">
        <v>532</v>
      </c>
    </row>
    <row r="65" spans="1:19">
      <c r="A65" t="s">
        <v>1294</v>
      </c>
      <c r="B65" s="22" t="s">
        <v>1287</v>
      </c>
      <c r="C65" s="2" t="s">
        <v>209</v>
      </c>
      <c r="D65" t="s">
        <v>273</v>
      </c>
      <c r="E65" t="s">
        <v>1149</v>
      </c>
      <c r="F65" t="s">
        <v>104</v>
      </c>
      <c r="G65" s="12" t="s">
        <v>104</v>
      </c>
      <c r="H65" s="12" t="s">
        <v>286</v>
      </c>
      <c r="J65" t="s">
        <v>1295</v>
      </c>
      <c r="K65">
        <f t="shared" si="0"/>
        <v>0</v>
      </c>
      <c r="Q65" t="s">
        <v>1295</v>
      </c>
      <c r="R65">
        <v>0</v>
      </c>
      <c r="S65" t="s">
        <v>750</v>
      </c>
    </row>
    <row r="66" spans="1:19">
      <c r="A66" t="s">
        <v>1296</v>
      </c>
      <c r="B66" s="22" t="s">
        <v>1297</v>
      </c>
      <c r="C66" s="2" t="s">
        <v>209</v>
      </c>
      <c r="D66" t="s">
        <v>273</v>
      </c>
      <c r="E66" t="s">
        <v>1149</v>
      </c>
      <c r="F66" t="s">
        <v>130</v>
      </c>
      <c r="G66" s="12" t="s">
        <v>1150</v>
      </c>
      <c r="H66">
        <v>96699044</v>
      </c>
      <c r="I66" t="s">
        <v>1278</v>
      </c>
      <c r="J66" t="s">
        <v>417</v>
      </c>
      <c r="K66">
        <f t="shared" si="0"/>
        <v>0</v>
      </c>
      <c r="Q66" t="s">
        <v>417</v>
      </c>
      <c r="R66">
        <v>0</v>
      </c>
      <c r="S66" t="s">
        <v>750</v>
      </c>
    </row>
    <row r="67" spans="1:19">
      <c r="A67" t="s">
        <v>1298</v>
      </c>
      <c r="B67" s="22" t="s">
        <v>1297</v>
      </c>
      <c r="C67" s="2" t="s">
        <v>209</v>
      </c>
      <c r="D67" t="s">
        <v>273</v>
      </c>
      <c r="E67" t="s">
        <v>1149</v>
      </c>
      <c r="F67" t="s">
        <v>133</v>
      </c>
      <c r="G67" s="12" t="s">
        <v>1150</v>
      </c>
      <c r="H67" s="12" t="s">
        <v>286</v>
      </c>
      <c r="I67" s="9"/>
      <c r="J67" t="s">
        <v>419</v>
      </c>
      <c r="K67">
        <f t="shared" ref="K67:K130" si="1">VLOOKUP(J67,Q$2:R$120,2,FALSE)</f>
        <v>375</v>
      </c>
      <c r="Q67" t="s">
        <v>419</v>
      </c>
      <c r="R67">
        <v>375</v>
      </c>
      <c r="S67" t="s">
        <v>532</v>
      </c>
    </row>
    <row r="68" spans="1:19">
      <c r="A68" t="s">
        <v>1299</v>
      </c>
      <c r="B68" s="22" t="s">
        <v>1297</v>
      </c>
      <c r="C68" s="2" t="s">
        <v>209</v>
      </c>
      <c r="D68" t="s">
        <v>273</v>
      </c>
      <c r="E68" t="s">
        <v>1149</v>
      </c>
      <c r="F68" t="s">
        <v>1158</v>
      </c>
      <c r="G68" s="12" t="s">
        <v>1150</v>
      </c>
      <c r="H68" s="12" t="s">
        <v>286</v>
      </c>
      <c r="J68" t="s">
        <v>1300</v>
      </c>
      <c r="K68">
        <f t="shared" si="1"/>
        <v>1187</v>
      </c>
      <c r="Q68" t="s">
        <v>1300</v>
      </c>
      <c r="R68">
        <v>1187</v>
      </c>
      <c r="S68" t="s">
        <v>532</v>
      </c>
    </row>
    <row r="69" spans="1:19">
      <c r="A69" t="s">
        <v>1301</v>
      </c>
      <c r="B69" s="22" t="s">
        <v>1297</v>
      </c>
      <c r="C69" s="2" t="s">
        <v>209</v>
      </c>
      <c r="D69" t="s">
        <v>273</v>
      </c>
      <c r="E69" t="s">
        <v>1149</v>
      </c>
      <c r="F69" t="s">
        <v>104</v>
      </c>
      <c r="G69" s="12" t="s">
        <v>104</v>
      </c>
      <c r="H69" s="12" t="s">
        <v>286</v>
      </c>
      <c r="J69" t="s">
        <v>1302</v>
      </c>
      <c r="K69">
        <f t="shared" si="1"/>
        <v>0</v>
      </c>
      <c r="Q69" t="s">
        <v>1302</v>
      </c>
      <c r="R69">
        <v>0</v>
      </c>
      <c r="S69" t="s">
        <v>750</v>
      </c>
    </row>
    <row r="70" spans="1:19">
      <c r="A70" t="s">
        <v>1303</v>
      </c>
      <c r="B70" s="22" t="s">
        <v>1304</v>
      </c>
      <c r="C70" s="2" t="s">
        <v>209</v>
      </c>
      <c r="D70" t="s">
        <v>273</v>
      </c>
      <c r="E70" t="s">
        <v>1149</v>
      </c>
      <c r="F70" t="s">
        <v>130</v>
      </c>
      <c r="G70" s="12" t="s">
        <v>1150</v>
      </c>
      <c r="H70">
        <v>96699044</v>
      </c>
      <c r="I70" t="s">
        <v>1278</v>
      </c>
      <c r="J70" t="s">
        <v>427</v>
      </c>
      <c r="K70">
        <f t="shared" si="1"/>
        <v>0</v>
      </c>
      <c r="Q70" t="s">
        <v>427</v>
      </c>
      <c r="R70">
        <v>0</v>
      </c>
      <c r="S70" t="s">
        <v>750</v>
      </c>
    </row>
    <row r="71" spans="1:19">
      <c r="A71" t="s">
        <v>1305</v>
      </c>
      <c r="B71" s="22" t="s">
        <v>1304</v>
      </c>
      <c r="C71" s="2" t="s">
        <v>209</v>
      </c>
      <c r="D71" t="s">
        <v>273</v>
      </c>
      <c r="E71" t="s">
        <v>1149</v>
      </c>
      <c r="F71" t="s">
        <v>133</v>
      </c>
      <c r="G71" s="12" t="s">
        <v>1150</v>
      </c>
      <c r="H71" s="12" t="s">
        <v>286</v>
      </c>
      <c r="I71" s="9"/>
      <c r="J71" t="s">
        <v>429</v>
      </c>
      <c r="K71">
        <f t="shared" si="1"/>
        <v>375</v>
      </c>
      <c r="Q71" t="s">
        <v>429</v>
      </c>
      <c r="R71">
        <v>375</v>
      </c>
      <c r="S71" t="s">
        <v>532</v>
      </c>
    </row>
    <row r="72" spans="1:19">
      <c r="A72" t="s">
        <v>1306</v>
      </c>
      <c r="B72" s="22" t="s">
        <v>1304</v>
      </c>
      <c r="C72" s="2" t="s">
        <v>209</v>
      </c>
      <c r="D72" t="s">
        <v>273</v>
      </c>
      <c r="E72" t="s">
        <v>1149</v>
      </c>
      <c r="F72" t="s">
        <v>1158</v>
      </c>
      <c r="G72" s="12" t="s">
        <v>1150</v>
      </c>
      <c r="H72" s="12" t="s">
        <v>286</v>
      </c>
      <c r="J72" t="s">
        <v>1307</v>
      </c>
      <c r="K72">
        <f t="shared" si="1"/>
        <v>1187</v>
      </c>
      <c r="Q72" t="s">
        <v>1307</v>
      </c>
      <c r="R72">
        <v>1187</v>
      </c>
      <c r="S72" t="s">
        <v>532</v>
      </c>
    </row>
    <row r="73" spans="1:19">
      <c r="A73" t="s">
        <v>1308</v>
      </c>
      <c r="B73" s="22" t="s">
        <v>1304</v>
      </c>
      <c r="C73" s="2" t="s">
        <v>209</v>
      </c>
      <c r="D73" t="s">
        <v>273</v>
      </c>
      <c r="E73" t="s">
        <v>1149</v>
      </c>
      <c r="F73" t="s">
        <v>104</v>
      </c>
      <c r="G73" s="12" t="s">
        <v>104</v>
      </c>
      <c r="H73" s="12" t="s">
        <v>286</v>
      </c>
      <c r="J73" t="s">
        <v>1309</v>
      </c>
      <c r="K73">
        <f t="shared" si="1"/>
        <v>0</v>
      </c>
      <c r="Q73" t="s">
        <v>1309</v>
      </c>
      <c r="R73">
        <v>0</v>
      </c>
      <c r="S73" t="s">
        <v>750</v>
      </c>
    </row>
    <row r="74" spans="1:19">
      <c r="A74" t="s">
        <v>1310</v>
      </c>
      <c r="B74" s="22" t="s">
        <v>1311</v>
      </c>
      <c r="C74" s="2" t="s">
        <v>209</v>
      </c>
      <c r="D74" t="s">
        <v>273</v>
      </c>
      <c r="E74" t="s">
        <v>1149</v>
      </c>
      <c r="F74" t="s">
        <v>130</v>
      </c>
      <c r="G74" s="12" t="s">
        <v>1150</v>
      </c>
      <c r="H74">
        <v>96699044</v>
      </c>
      <c r="I74" t="s">
        <v>1278</v>
      </c>
      <c r="J74" t="s">
        <v>393</v>
      </c>
      <c r="K74">
        <f t="shared" si="1"/>
        <v>0</v>
      </c>
      <c r="Q74" t="s">
        <v>393</v>
      </c>
      <c r="R74">
        <v>0</v>
      </c>
      <c r="S74" t="s">
        <v>750</v>
      </c>
    </row>
    <row r="75" spans="1:19">
      <c r="A75" t="s">
        <v>1312</v>
      </c>
      <c r="B75" s="22" t="s">
        <v>1311</v>
      </c>
      <c r="C75" s="2" t="s">
        <v>209</v>
      </c>
      <c r="D75" t="s">
        <v>273</v>
      </c>
      <c r="E75" t="s">
        <v>1149</v>
      </c>
      <c r="F75" t="s">
        <v>133</v>
      </c>
      <c r="G75" s="12" t="s">
        <v>1150</v>
      </c>
      <c r="H75" s="12" t="s">
        <v>286</v>
      </c>
      <c r="I75" s="9"/>
      <c r="J75" t="s">
        <v>395</v>
      </c>
      <c r="K75">
        <f t="shared" si="1"/>
        <v>375</v>
      </c>
      <c r="Q75" t="s">
        <v>395</v>
      </c>
      <c r="R75">
        <v>375</v>
      </c>
      <c r="S75" t="s">
        <v>532</v>
      </c>
    </row>
    <row r="76" spans="1:19">
      <c r="A76" t="s">
        <v>1313</v>
      </c>
      <c r="B76" s="22" t="s">
        <v>1311</v>
      </c>
      <c r="C76" s="2" t="s">
        <v>209</v>
      </c>
      <c r="D76" t="s">
        <v>273</v>
      </c>
      <c r="E76" t="s">
        <v>1149</v>
      </c>
      <c r="F76" t="s">
        <v>1158</v>
      </c>
      <c r="G76" s="12" t="s">
        <v>1150</v>
      </c>
      <c r="H76" s="12" t="s">
        <v>286</v>
      </c>
      <c r="J76" t="s">
        <v>1314</v>
      </c>
      <c r="K76">
        <f t="shared" si="1"/>
        <v>1187</v>
      </c>
      <c r="Q76" t="s">
        <v>1314</v>
      </c>
      <c r="R76">
        <v>1187</v>
      </c>
      <c r="S76" t="s">
        <v>532</v>
      </c>
    </row>
    <row r="77" spans="1:19">
      <c r="A77" t="s">
        <v>1315</v>
      </c>
      <c r="B77" s="22" t="s">
        <v>1311</v>
      </c>
      <c r="C77" s="2" t="s">
        <v>209</v>
      </c>
      <c r="D77" t="s">
        <v>273</v>
      </c>
      <c r="E77" t="s">
        <v>1149</v>
      </c>
      <c r="F77" t="s">
        <v>104</v>
      </c>
      <c r="G77" s="12" t="s">
        <v>104</v>
      </c>
      <c r="H77" s="12" t="s">
        <v>286</v>
      </c>
      <c r="J77" t="s">
        <v>1316</v>
      </c>
      <c r="K77">
        <f t="shared" si="1"/>
        <v>0</v>
      </c>
      <c r="Q77" t="s">
        <v>1316</v>
      </c>
      <c r="R77">
        <v>0</v>
      </c>
      <c r="S77" t="s">
        <v>750</v>
      </c>
    </row>
    <row r="78" spans="1:19">
      <c r="A78" t="s">
        <v>1317</v>
      </c>
      <c r="B78" s="22" t="s">
        <v>1277</v>
      </c>
      <c r="C78" s="2" t="s">
        <v>209</v>
      </c>
      <c r="D78" t="s">
        <v>273</v>
      </c>
      <c r="E78" t="s">
        <v>1149</v>
      </c>
      <c r="F78" t="s">
        <v>1158</v>
      </c>
      <c r="G78" s="12" t="s">
        <v>1228</v>
      </c>
      <c r="H78" s="12" t="s">
        <v>286</v>
      </c>
      <c r="J78" t="s">
        <v>1318</v>
      </c>
      <c r="K78">
        <f t="shared" si="1"/>
        <v>5073</v>
      </c>
      <c r="Q78" t="s">
        <v>1318</v>
      </c>
      <c r="R78">
        <v>5073</v>
      </c>
      <c r="S78" t="s">
        <v>532</v>
      </c>
    </row>
    <row r="79" spans="1:19">
      <c r="A79" t="s">
        <v>1319</v>
      </c>
      <c r="B79" s="22" t="s">
        <v>1287</v>
      </c>
      <c r="C79" s="2" t="s">
        <v>209</v>
      </c>
      <c r="D79" t="s">
        <v>273</v>
      </c>
      <c r="E79" t="s">
        <v>1149</v>
      </c>
      <c r="F79" t="s">
        <v>1158</v>
      </c>
      <c r="G79" s="12" t="s">
        <v>1228</v>
      </c>
      <c r="H79" s="12" t="s">
        <v>286</v>
      </c>
      <c r="J79" t="s">
        <v>1320</v>
      </c>
      <c r="K79">
        <f t="shared" si="1"/>
        <v>5073</v>
      </c>
      <c r="Q79" t="s">
        <v>1320</v>
      </c>
      <c r="R79">
        <v>5073</v>
      </c>
      <c r="S79" t="s">
        <v>532</v>
      </c>
    </row>
    <row r="80" spans="1:19">
      <c r="A80" t="s">
        <v>1321</v>
      </c>
      <c r="B80" s="22" t="s">
        <v>1297</v>
      </c>
      <c r="C80" s="2" t="s">
        <v>209</v>
      </c>
      <c r="D80" t="s">
        <v>273</v>
      </c>
      <c r="E80" t="s">
        <v>1149</v>
      </c>
      <c r="F80" t="s">
        <v>1158</v>
      </c>
      <c r="G80" s="12" t="s">
        <v>1228</v>
      </c>
      <c r="H80" s="12" t="s">
        <v>286</v>
      </c>
      <c r="J80" t="s">
        <v>1322</v>
      </c>
      <c r="K80">
        <f t="shared" si="1"/>
        <v>5073</v>
      </c>
      <c r="Q80" t="s">
        <v>1322</v>
      </c>
      <c r="R80">
        <v>5073</v>
      </c>
      <c r="S80" t="s">
        <v>532</v>
      </c>
    </row>
    <row r="81" spans="1:19">
      <c r="A81" t="s">
        <v>1323</v>
      </c>
      <c r="B81" s="22" t="s">
        <v>1304</v>
      </c>
      <c r="C81" s="2" t="s">
        <v>209</v>
      </c>
      <c r="D81" t="s">
        <v>273</v>
      </c>
      <c r="E81" t="s">
        <v>1149</v>
      </c>
      <c r="F81" t="s">
        <v>1158</v>
      </c>
      <c r="G81" s="12" t="s">
        <v>1228</v>
      </c>
      <c r="H81" s="12" t="s">
        <v>286</v>
      </c>
      <c r="J81" t="s">
        <v>1324</v>
      </c>
      <c r="K81">
        <f t="shared" si="1"/>
        <v>5073</v>
      </c>
      <c r="Q81" t="s">
        <v>1324</v>
      </c>
      <c r="R81">
        <v>5073</v>
      </c>
      <c r="S81" t="s">
        <v>532</v>
      </c>
    </row>
    <row r="82" spans="1:19">
      <c r="A82" t="s">
        <v>1325</v>
      </c>
      <c r="B82" s="22" t="s">
        <v>1311</v>
      </c>
      <c r="C82" s="2" t="s">
        <v>209</v>
      </c>
      <c r="D82" t="s">
        <v>273</v>
      </c>
      <c r="E82" t="s">
        <v>1149</v>
      </c>
      <c r="F82" t="s">
        <v>1158</v>
      </c>
      <c r="G82" s="12" t="s">
        <v>1228</v>
      </c>
      <c r="H82" s="12" t="s">
        <v>286</v>
      </c>
      <c r="J82" t="s">
        <v>1326</v>
      </c>
      <c r="K82">
        <f t="shared" si="1"/>
        <v>5073</v>
      </c>
      <c r="Q82" t="s">
        <v>1326</v>
      </c>
      <c r="R82">
        <v>5073</v>
      </c>
      <c r="S82" t="s">
        <v>532</v>
      </c>
    </row>
    <row r="83" spans="1:19">
      <c r="A83" t="s">
        <v>1327</v>
      </c>
      <c r="B83" s="22" t="s">
        <v>1277</v>
      </c>
      <c r="C83" s="2" t="s">
        <v>209</v>
      </c>
      <c r="D83" t="s">
        <v>273</v>
      </c>
      <c r="E83" t="s">
        <v>1149</v>
      </c>
      <c r="F83" t="s">
        <v>130</v>
      </c>
      <c r="G83" s="12" t="s">
        <v>1228</v>
      </c>
      <c r="H83" s="12" t="s">
        <v>286</v>
      </c>
      <c r="I83" s="9"/>
      <c r="J83" t="s">
        <v>1328</v>
      </c>
      <c r="K83">
        <f t="shared" si="1"/>
        <v>3824</v>
      </c>
      <c r="Q83" t="s">
        <v>1328</v>
      </c>
      <c r="R83">
        <v>3824</v>
      </c>
      <c r="S83" t="s">
        <v>532</v>
      </c>
    </row>
    <row r="84" spans="1:19">
      <c r="A84" t="s">
        <v>1329</v>
      </c>
      <c r="B84" s="22" t="s">
        <v>1287</v>
      </c>
      <c r="C84" s="2" t="s">
        <v>209</v>
      </c>
      <c r="D84" t="s">
        <v>273</v>
      </c>
      <c r="E84" t="s">
        <v>1149</v>
      </c>
      <c r="F84" t="s">
        <v>130</v>
      </c>
      <c r="G84" s="12" t="s">
        <v>1228</v>
      </c>
      <c r="H84" s="12" t="s">
        <v>286</v>
      </c>
      <c r="I84" s="18"/>
      <c r="J84" t="s">
        <v>1330</v>
      </c>
      <c r="K84">
        <f t="shared" si="1"/>
        <v>3824</v>
      </c>
      <c r="Q84" t="s">
        <v>1330</v>
      </c>
      <c r="R84">
        <v>3824</v>
      </c>
      <c r="S84" t="s">
        <v>532</v>
      </c>
    </row>
    <row r="85" spans="1:19">
      <c r="A85" t="s">
        <v>1331</v>
      </c>
      <c r="B85" s="22" t="s">
        <v>1297</v>
      </c>
      <c r="C85" s="2" t="s">
        <v>209</v>
      </c>
      <c r="D85" t="s">
        <v>273</v>
      </c>
      <c r="E85" t="s">
        <v>1149</v>
      </c>
      <c r="F85" t="s">
        <v>130</v>
      </c>
      <c r="G85" s="12" t="s">
        <v>1228</v>
      </c>
      <c r="H85" s="12" t="s">
        <v>286</v>
      </c>
      <c r="I85" s="9"/>
      <c r="J85" t="s">
        <v>1332</v>
      </c>
      <c r="K85">
        <f t="shared" si="1"/>
        <v>3824</v>
      </c>
      <c r="Q85" t="s">
        <v>1332</v>
      </c>
      <c r="R85">
        <v>3824</v>
      </c>
      <c r="S85" t="s">
        <v>532</v>
      </c>
    </row>
    <row r="86" spans="1:19">
      <c r="A86" t="s">
        <v>1333</v>
      </c>
      <c r="B86" s="22" t="s">
        <v>1304</v>
      </c>
      <c r="C86" s="2" t="s">
        <v>209</v>
      </c>
      <c r="D86" t="s">
        <v>273</v>
      </c>
      <c r="E86" t="s">
        <v>1149</v>
      </c>
      <c r="F86" t="s">
        <v>130</v>
      </c>
      <c r="G86" s="12" t="s">
        <v>1228</v>
      </c>
      <c r="H86" s="12" t="s">
        <v>286</v>
      </c>
      <c r="I86" s="9"/>
      <c r="J86" t="s">
        <v>1334</v>
      </c>
      <c r="K86">
        <f t="shared" si="1"/>
        <v>3824</v>
      </c>
      <c r="Q86" t="s">
        <v>1334</v>
      </c>
      <c r="R86">
        <v>3824</v>
      </c>
      <c r="S86" t="s">
        <v>532</v>
      </c>
    </row>
    <row r="87" spans="1:19">
      <c r="A87" t="s">
        <v>1335</v>
      </c>
      <c r="B87" s="22" t="s">
        <v>1311</v>
      </c>
      <c r="C87" s="2" t="s">
        <v>209</v>
      </c>
      <c r="D87" t="s">
        <v>273</v>
      </c>
      <c r="E87" t="s">
        <v>1149</v>
      </c>
      <c r="F87" t="s">
        <v>130</v>
      </c>
      <c r="G87" s="12" t="s">
        <v>1228</v>
      </c>
      <c r="H87" s="12" t="s">
        <v>286</v>
      </c>
      <c r="I87" s="9"/>
      <c r="J87" t="s">
        <v>1336</v>
      </c>
      <c r="K87">
        <f t="shared" si="1"/>
        <v>3824</v>
      </c>
      <c r="Q87" t="s">
        <v>1336</v>
      </c>
      <c r="R87">
        <v>3824</v>
      </c>
      <c r="S87" t="s">
        <v>532</v>
      </c>
    </row>
    <row r="88" spans="1:19">
      <c r="A88" t="s">
        <v>1337</v>
      </c>
      <c r="B88" s="22" t="s">
        <v>1277</v>
      </c>
      <c r="C88" s="2" t="s">
        <v>209</v>
      </c>
      <c r="D88" t="s">
        <v>273</v>
      </c>
      <c r="E88" t="s">
        <v>1149</v>
      </c>
      <c r="F88" t="s">
        <v>133</v>
      </c>
      <c r="G88" s="12" t="s">
        <v>1228</v>
      </c>
      <c r="H88" s="12" t="s">
        <v>286</v>
      </c>
      <c r="I88" s="9"/>
      <c r="J88" t="s">
        <v>1338</v>
      </c>
      <c r="K88">
        <f t="shared" si="1"/>
        <v>4198</v>
      </c>
      <c r="Q88" t="s">
        <v>1338</v>
      </c>
      <c r="R88">
        <v>4198</v>
      </c>
      <c r="S88" t="s">
        <v>532</v>
      </c>
    </row>
    <row r="89" spans="1:19">
      <c r="A89" t="s">
        <v>1339</v>
      </c>
      <c r="B89" s="22" t="s">
        <v>1287</v>
      </c>
      <c r="C89" s="2" t="s">
        <v>209</v>
      </c>
      <c r="D89" t="s">
        <v>273</v>
      </c>
      <c r="E89" t="s">
        <v>1149</v>
      </c>
      <c r="F89" t="s">
        <v>133</v>
      </c>
      <c r="G89" s="12" t="s">
        <v>1228</v>
      </c>
      <c r="H89" s="12" t="s">
        <v>286</v>
      </c>
      <c r="I89" s="18"/>
      <c r="J89" t="s">
        <v>1340</v>
      </c>
      <c r="K89">
        <f t="shared" si="1"/>
        <v>4198</v>
      </c>
      <c r="Q89" t="s">
        <v>1340</v>
      </c>
      <c r="R89">
        <v>4198</v>
      </c>
      <c r="S89" t="s">
        <v>532</v>
      </c>
    </row>
    <row r="90" spans="1:19">
      <c r="A90" t="s">
        <v>1341</v>
      </c>
      <c r="B90" s="22" t="s">
        <v>1297</v>
      </c>
      <c r="C90" s="2" t="s">
        <v>209</v>
      </c>
      <c r="D90" t="s">
        <v>273</v>
      </c>
      <c r="E90" t="s">
        <v>1149</v>
      </c>
      <c r="F90" t="s">
        <v>133</v>
      </c>
      <c r="G90" s="12" t="s">
        <v>1228</v>
      </c>
      <c r="H90" s="12" t="s">
        <v>286</v>
      </c>
      <c r="I90" s="9"/>
      <c r="J90" t="s">
        <v>1342</v>
      </c>
      <c r="K90">
        <f t="shared" si="1"/>
        <v>4198</v>
      </c>
      <c r="Q90" t="s">
        <v>1342</v>
      </c>
      <c r="R90">
        <v>4198</v>
      </c>
      <c r="S90" t="s">
        <v>532</v>
      </c>
    </row>
    <row r="91" spans="1:19">
      <c r="A91" t="s">
        <v>1343</v>
      </c>
      <c r="B91" s="22" t="s">
        <v>1304</v>
      </c>
      <c r="C91" s="2" t="s">
        <v>209</v>
      </c>
      <c r="D91" t="s">
        <v>273</v>
      </c>
      <c r="E91" t="s">
        <v>1149</v>
      </c>
      <c r="F91" t="s">
        <v>133</v>
      </c>
      <c r="G91" s="12" t="s">
        <v>1228</v>
      </c>
      <c r="H91" s="12" t="s">
        <v>286</v>
      </c>
      <c r="I91" s="9"/>
      <c r="J91" t="s">
        <v>1344</v>
      </c>
      <c r="K91">
        <f t="shared" si="1"/>
        <v>4198</v>
      </c>
      <c r="Q91" t="s">
        <v>1344</v>
      </c>
      <c r="R91">
        <v>4198</v>
      </c>
      <c r="S91" t="s">
        <v>532</v>
      </c>
    </row>
    <row r="92" spans="1:19">
      <c r="A92" t="s">
        <v>1345</v>
      </c>
      <c r="B92" s="22" t="s">
        <v>1311</v>
      </c>
      <c r="C92" s="2" t="s">
        <v>209</v>
      </c>
      <c r="D92" t="s">
        <v>273</v>
      </c>
      <c r="E92" t="s">
        <v>1149</v>
      </c>
      <c r="F92" t="s">
        <v>133</v>
      </c>
      <c r="G92" s="12" t="s">
        <v>1228</v>
      </c>
      <c r="H92" s="12" t="s">
        <v>286</v>
      </c>
      <c r="I92" s="9"/>
      <c r="J92" t="s">
        <v>1346</v>
      </c>
      <c r="K92">
        <f t="shared" si="1"/>
        <v>4198</v>
      </c>
      <c r="Q92" t="s">
        <v>1346</v>
      </c>
      <c r="R92">
        <v>4198</v>
      </c>
      <c r="S92" t="s">
        <v>532</v>
      </c>
    </row>
    <row r="93" spans="1:19">
      <c r="A93" t="s">
        <v>1347</v>
      </c>
      <c r="B93" s="3" t="s">
        <v>1348</v>
      </c>
      <c r="C93" s="2" t="s">
        <v>164</v>
      </c>
      <c r="D93" t="s">
        <v>273</v>
      </c>
      <c r="E93" t="s">
        <v>1149</v>
      </c>
      <c r="F93" t="s">
        <v>130</v>
      </c>
      <c r="G93" s="12" t="s">
        <v>1150</v>
      </c>
      <c r="H93">
        <v>97638811</v>
      </c>
      <c r="I93" s="3" t="s">
        <v>1349</v>
      </c>
      <c r="J93" t="s">
        <v>1350</v>
      </c>
      <c r="K93">
        <f t="shared" si="1"/>
        <v>0</v>
      </c>
      <c r="Q93" t="s">
        <v>1350</v>
      </c>
      <c r="R93">
        <v>0</v>
      </c>
      <c r="S93" t="s">
        <v>750</v>
      </c>
    </row>
    <row r="94" spans="1:19">
      <c r="A94" t="s">
        <v>1351</v>
      </c>
      <c r="B94" s="3" t="s">
        <v>1348</v>
      </c>
      <c r="C94" s="2" t="s">
        <v>164</v>
      </c>
      <c r="D94" t="s">
        <v>273</v>
      </c>
      <c r="E94" t="s">
        <v>1149</v>
      </c>
      <c r="F94" t="s">
        <v>133</v>
      </c>
      <c r="G94" s="12" t="s">
        <v>1150</v>
      </c>
      <c r="H94" s="12" t="s">
        <v>286</v>
      </c>
      <c r="J94" t="s">
        <v>1352</v>
      </c>
      <c r="K94">
        <f t="shared" si="1"/>
        <v>375</v>
      </c>
      <c r="Q94" t="s">
        <v>1352</v>
      </c>
      <c r="R94">
        <v>375</v>
      </c>
      <c r="S94" t="s">
        <v>532</v>
      </c>
    </row>
    <row r="95" spans="1:19">
      <c r="A95" t="s">
        <v>1353</v>
      </c>
      <c r="B95" s="3" t="s">
        <v>1348</v>
      </c>
      <c r="C95" s="2" t="s">
        <v>164</v>
      </c>
      <c r="D95" t="s">
        <v>273</v>
      </c>
      <c r="E95" t="s">
        <v>1149</v>
      </c>
      <c r="F95" t="s">
        <v>1158</v>
      </c>
      <c r="G95" s="12" t="s">
        <v>1150</v>
      </c>
      <c r="H95" s="12" t="s">
        <v>286</v>
      </c>
      <c r="J95" t="s">
        <v>1354</v>
      </c>
      <c r="K95">
        <f t="shared" si="1"/>
        <v>1187</v>
      </c>
      <c r="Q95" t="s">
        <v>1354</v>
      </c>
      <c r="R95">
        <v>1187</v>
      </c>
      <c r="S95" t="s">
        <v>532</v>
      </c>
    </row>
    <row r="96" spans="1:19">
      <c r="A96" t="s">
        <v>1355</v>
      </c>
      <c r="B96" s="3" t="s">
        <v>1348</v>
      </c>
      <c r="C96" s="2" t="s">
        <v>164</v>
      </c>
      <c r="D96" t="s">
        <v>273</v>
      </c>
      <c r="E96" t="s">
        <v>1149</v>
      </c>
      <c r="F96" t="s">
        <v>104</v>
      </c>
      <c r="G96" s="12" t="s">
        <v>104</v>
      </c>
      <c r="H96" s="12" t="s">
        <v>286</v>
      </c>
      <c r="J96" t="s">
        <v>1356</v>
      </c>
      <c r="K96">
        <f t="shared" si="1"/>
        <v>0</v>
      </c>
      <c r="Q96" t="s">
        <v>1356</v>
      </c>
      <c r="R96">
        <v>0</v>
      </c>
      <c r="S96" t="s">
        <v>750</v>
      </c>
    </row>
    <row r="97" spans="1:19">
      <c r="A97" t="s">
        <v>1357</v>
      </c>
      <c r="B97" s="3" t="s">
        <v>1358</v>
      </c>
      <c r="C97" s="2" t="s">
        <v>164</v>
      </c>
      <c r="D97" t="s">
        <v>273</v>
      </c>
      <c r="E97" t="s">
        <v>1149</v>
      </c>
      <c r="F97" t="s">
        <v>130</v>
      </c>
      <c r="G97" s="12" t="s">
        <v>1150</v>
      </c>
      <c r="H97">
        <v>97638811</v>
      </c>
      <c r="I97" s="3" t="s">
        <v>1349</v>
      </c>
      <c r="J97" t="s">
        <v>1359</v>
      </c>
      <c r="K97">
        <f t="shared" si="1"/>
        <v>0</v>
      </c>
      <c r="Q97" t="s">
        <v>1359</v>
      </c>
      <c r="R97">
        <v>0</v>
      </c>
      <c r="S97" t="s">
        <v>750</v>
      </c>
    </row>
    <row r="98" spans="1:19">
      <c r="A98" t="s">
        <v>1360</v>
      </c>
      <c r="B98" s="3" t="s">
        <v>1358</v>
      </c>
      <c r="C98" s="2" t="s">
        <v>164</v>
      </c>
      <c r="D98" t="s">
        <v>273</v>
      </c>
      <c r="E98" t="s">
        <v>1149</v>
      </c>
      <c r="F98" t="s">
        <v>133</v>
      </c>
      <c r="G98" s="12" t="s">
        <v>1150</v>
      </c>
      <c r="H98" s="12" t="s">
        <v>286</v>
      </c>
      <c r="J98" t="s">
        <v>1361</v>
      </c>
      <c r="K98">
        <f t="shared" si="1"/>
        <v>375</v>
      </c>
      <c r="Q98" t="s">
        <v>1361</v>
      </c>
      <c r="R98">
        <v>375</v>
      </c>
      <c r="S98" t="s">
        <v>532</v>
      </c>
    </row>
    <row r="99" spans="1:19">
      <c r="A99" t="s">
        <v>1362</v>
      </c>
      <c r="B99" s="3" t="s">
        <v>1358</v>
      </c>
      <c r="C99" s="2" t="s">
        <v>164</v>
      </c>
      <c r="D99" t="s">
        <v>273</v>
      </c>
      <c r="E99" t="s">
        <v>1149</v>
      </c>
      <c r="F99" t="s">
        <v>1158</v>
      </c>
      <c r="G99" s="12" t="s">
        <v>1150</v>
      </c>
      <c r="H99" s="12" t="s">
        <v>286</v>
      </c>
      <c r="J99" t="s">
        <v>1363</v>
      </c>
      <c r="K99">
        <f t="shared" si="1"/>
        <v>1187</v>
      </c>
      <c r="Q99" t="s">
        <v>1363</v>
      </c>
      <c r="R99">
        <v>1187</v>
      </c>
      <c r="S99" t="s">
        <v>532</v>
      </c>
    </row>
    <row r="100" spans="1:19">
      <c r="A100" t="s">
        <v>1364</v>
      </c>
      <c r="B100" s="3" t="s">
        <v>1358</v>
      </c>
      <c r="C100" s="2" t="s">
        <v>164</v>
      </c>
      <c r="D100" t="s">
        <v>273</v>
      </c>
      <c r="E100" t="s">
        <v>1149</v>
      </c>
      <c r="F100" t="s">
        <v>104</v>
      </c>
      <c r="G100" s="12" t="s">
        <v>104</v>
      </c>
      <c r="H100" s="12" t="s">
        <v>286</v>
      </c>
      <c r="J100" t="s">
        <v>1365</v>
      </c>
      <c r="K100">
        <f t="shared" si="1"/>
        <v>0</v>
      </c>
      <c r="Q100" t="s">
        <v>1365</v>
      </c>
      <c r="R100">
        <v>0</v>
      </c>
      <c r="S100" t="s">
        <v>750</v>
      </c>
    </row>
    <row r="101" spans="1:19">
      <c r="A101" t="s">
        <v>1366</v>
      </c>
      <c r="B101" s="3" t="s">
        <v>1367</v>
      </c>
      <c r="C101" s="2" t="s">
        <v>164</v>
      </c>
      <c r="D101" t="s">
        <v>273</v>
      </c>
      <c r="E101" t="s">
        <v>1149</v>
      </c>
      <c r="F101" t="s">
        <v>130</v>
      </c>
      <c r="G101" s="12" t="s">
        <v>1150</v>
      </c>
      <c r="H101">
        <v>97638811</v>
      </c>
      <c r="I101" s="3" t="s">
        <v>1349</v>
      </c>
      <c r="J101" t="s">
        <v>1368</v>
      </c>
      <c r="K101">
        <f t="shared" si="1"/>
        <v>0</v>
      </c>
      <c r="Q101" t="s">
        <v>1368</v>
      </c>
      <c r="R101">
        <v>0</v>
      </c>
      <c r="S101" t="s">
        <v>750</v>
      </c>
    </row>
    <row r="102" spans="1:19">
      <c r="A102" t="s">
        <v>1369</v>
      </c>
      <c r="B102" s="3" t="s">
        <v>1367</v>
      </c>
      <c r="C102" s="2" t="s">
        <v>164</v>
      </c>
      <c r="D102" t="s">
        <v>273</v>
      </c>
      <c r="E102" t="s">
        <v>1149</v>
      </c>
      <c r="F102" t="s">
        <v>133</v>
      </c>
      <c r="G102" s="12" t="s">
        <v>1150</v>
      </c>
      <c r="H102" s="12" t="s">
        <v>286</v>
      </c>
      <c r="J102" t="s">
        <v>1370</v>
      </c>
      <c r="K102">
        <f t="shared" si="1"/>
        <v>375</v>
      </c>
      <c r="Q102" t="s">
        <v>1370</v>
      </c>
      <c r="R102">
        <v>375</v>
      </c>
      <c r="S102" t="s">
        <v>532</v>
      </c>
    </row>
    <row r="103" spans="1:19">
      <c r="A103" t="s">
        <v>1371</v>
      </c>
      <c r="B103" s="3" t="s">
        <v>1367</v>
      </c>
      <c r="C103" s="2" t="s">
        <v>164</v>
      </c>
      <c r="D103" t="s">
        <v>273</v>
      </c>
      <c r="E103" t="s">
        <v>1149</v>
      </c>
      <c r="F103" t="s">
        <v>1158</v>
      </c>
      <c r="G103" s="12" t="s">
        <v>1150</v>
      </c>
      <c r="H103" s="12" t="s">
        <v>286</v>
      </c>
      <c r="J103" t="s">
        <v>1372</v>
      </c>
      <c r="K103">
        <f t="shared" si="1"/>
        <v>1187</v>
      </c>
      <c r="Q103" t="s">
        <v>1372</v>
      </c>
      <c r="R103">
        <v>1187</v>
      </c>
      <c r="S103" t="s">
        <v>532</v>
      </c>
    </row>
    <row r="104" spans="1:19">
      <c r="A104" t="s">
        <v>1373</v>
      </c>
      <c r="B104" s="3" t="s">
        <v>1367</v>
      </c>
      <c r="C104" s="2" t="s">
        <v>164</v>
      </c>
      <c r="D104" t="s">
        <v>273</v>
      </c>
      <c r="E104" t="s">
        <v>1149</v>
      </c>
      <c r="F104" t="s">
        <v>104</v>
      </c>
      <c r="G104" s="12" t="s">
        <v>104</v>
      </c>
      <c r="H104" s="12" t="s">
        <v>286</v>
      </c>
      <c r="J104" t="s">
        <v>1374</v>
      </c>
      <c r="K104">
        <f t="shared" si="1"/>
        <v>0</v>
      </c>
      <c r="Q104" t="s">
        <v>1374</v>
      </c>
      <c r="R104">
        <v>0</v>
      </c>
      <c r="S104" t="s">
        <v>750</v>
      </c>
    </row>
    <row r="105" spans="1:19">
      <c r="A105" t="s">
        <v>1375</v>
      </c>
      <c r="B105" s="3" t="s">
        <v>1348</v>
      </c>
      <c r="C105" s="2" t="s">
        <v>164</v>
      </c>
      <c r="D105" t="s">
        <v>273</v>
      </c>
      <c r="E105" t="s">
        <v>1149</v>
      </c>
      <c r="F105" t="s">
        <v>1158</v>
      </c>
      <c r="G105" s="12" t="s">
        <v>1228</v>
      </c>
      <c r="H105" s="12" t="s">
        <v>286</v>
      </c>
      <c r="J105" t="s">
        <v>1376</v>
      </c>
      <c r="K105">
        <f t="shared" si="1"/>
        <v>3637</v>
      </c>
      <c r="Q105" t="s">
        <v>1376</v>
      </c>
      <c r="R105">
        <v>3637</v>
      </c>
      <c r="S105" t="s">
        <v>532</v>
      </c>
    </row>
    <row r="106" spans="1:19">
      <c r="A106" t="s">
        <v>1377</v>
      </c>
      <c r="B106" s="3" t="s">
        <v>1358</v>
      </c>
      <c r="C106" s="2" t="s">
        <v>164</v>
      </c>
      <c r="D106" t="s">
        <v>273</v>
      </c>
      <c r="E106" t="s">
        <v>1149</v>
      </c>
      <c r="F106" t="s">
        <v>1158</v>
      </c>
      <c r="G106" s="12" t="s">
        <v>1228</v>
      </c>
      <c r="H106" s="12" t="s">
        <v>286</v>
      </c>
      <c r="J106" t="s">
        <v>1378</v>
      </c>
      <c r="K106">
        <f t="shared" si="1"/>
        <v>3637</v>
      </c>
      <c r="Q106" t="s">
        <v>1378</v>
      </c>
      <c r="R106">
        <v>3637</v>
      </c>
      <c r="S106" t="s">
        <v>532</v>
      </c>
    </row>
    <row r="107" spans="1:19">
      <c r="A107" t="s">
        <v>1379</v>
      </c>
      <c r="B107" s="3" t="s">
        <v>1367</v>
      </c>
      <c r="C107" s="2" t="s">
        <v>164</v>
      </c>
      <c r="D107" t="s">
        <v>273</v>
      </c>
      <c r="E107" t="s">
        <v>1149</v>
      </c>
      <c r="F107" t="s">
        <v>1158</v>
      </c>
      <c r="G107" s="12" t="s">
        <v>1228</v>
      </c>
      <c r="H107" s="12" t="s">
        <v>286</v>
      </c>
      <c r="J107" t="s">
        <v>1380</v>
      </c>
      <c r="K107">
        <f t="shared" si="1"/>
        <v>3637</v>
      </c>
      <c r="Q107" t="s">
        <v>1380</v>
      </c>
      <c r="R107">
        <v>3637</v>
      </c>
      <c r="S107" t="s">
        <v>532</v>
      </c>
    </row>
    <row r="108" spans="1:19">
      <c r="A108" t="s">
        <v>1381</v>
      </c>
      <c r="B108" s="3" t="s">
        <v>1348</v>
      </c>
      <c r="C108" s="2" t="s">
        <v>164</v>
      </c>
      <c r="D108" t="s">
        <v>273</v>
      </c>
      <c r="E108" t="s">
        <v>1149</v>
      </c>
      <c r="F108" t="s">
        <v>130</v>
      </c>
      <c r="G108" s="12" t="s">
        <v>1228</v>
      </c>
      <c r="H108" s="12" t="s">
        <v>286</v>
      </c>
      <c r="J108" t="s">
        <v>1382</v>
      </c>
      <c r="K108">
        <f t="shared" si="1"/>
        <v>2386</v>
      </c>
      <c r="Q108" t="s">
        <v>1382</v>
      </c>
      <c r="R108">
        <v>2386</v>
      </c>
      <c r="S108" t="s">
        <v>532</v>
      </c>
    </row>
    <row r="109" spans="1:19">
      <c r="A109" t="s">
        <v>1383</v>
      </c>
      <c r="B109" s="3" t="s">
        <v>1358</v>
      </c>
      <c r="C109" s="2" t="s">
        <v>164</v>
      </c>
      <c r="D109" t="s">
        <v>273</v>
      </c>
      <c r="E109" t="s">
        <v>1149</v>
      </c>
      <c r="F109" t="s">
        <v>130</v>
      </c>
      <c r="G109" s="12" t="s">
        <v>1228</v>
      </c>
      <c r="H109" s="12" t="s">
        <v>286</v>
      </c>
      <c r="J109" t="s">
        <v>1384</v>
      </c>
      <c r="K109">
        <f t="shared" si="1"/>
        <v>2386</v>
      </c>
      <c r="Q109" t="s">
        <v>1384</v>
      </c>
      <c r="R109">
        <v>2386</v>
      </c>
      <c r="S109" t="s">
        <v>532</v>
      </c>
    </row>
    <row r="110" spans="1:19">
      <c r="A110" t="s">
        <v>1385</v>
      </c>
      <c r="B110" s="3" t="s">
        <v>1367</v>
      </c>
      <c r="C110" s="2" t="s">
        <v>164</v>
      </c>
      <c r="D110" t="s">
        <v>273</v>
      </c>
      <c r="E110" t="s">
        <v>1149</v>
      </c>
      <c r="F110" t="s">
        <v>130</v>
      </c>
      <c r="G110" s="12" t="s">
        <v>1228</v>
      </c>
      <c r="H110" s="12" t="s">
        <v>286</v>
      </c>
      <c r="J110" t="s">
        <v>1386</v>
      </c>
      <c r="K110">
        <f t="shared" si="1"/>
        <v>2386</v>
      </c>
      <c r="Q110" t="s">
        <v>1386</v>
      </c>
      <c r="R110">
        <v>2386</v>
      </c>
      <c r="S110" t="s">
        <v>532</v>
      </c>
    </row>
    <row r="111" spans="1:19">
      <c r="A111" t="s">
        <v>1387</v>
      </c>
      <c r="B111" s="3" t="s">
        <v>1348</v>
      </c>
      <c r="C111" s="2" t="s">
        <v>164</v>
      </c>
      <c r="D111" t="s">
        <v>273</v>
      </c>
      <c r="E111" t="s">
        <v>1149</v>
      </c>
      <c r="F111" t="s">
        <v>133</v>
      </c>
      <c r="G111" s="12" t="s">
        <v>1228</v>
      </c>
      <c r="H111" s="12" t="s">
        <v>286</v>
      </c>
      <c r="J111" t="s">
        <v>1388</v>
      </c>
      <c r="K111">
        <f t="shared" si="1"/>
        <v>2762</v>
      </c>
      <c r="Q111" t="s">
        <v>1388</v>
      </c>
      <c r="R111">
        <v>2762</v>
      </c>
      <c r="S111" t="s">
        <v>532</v>
      </c>
    </row>
    <row r="112" spans="1:19">
      <c r="A112" t="s">
        <v>1389</v>
      </c>
      <c r="B112" s="3" t="s">
        <v>1358</v>
      </c>
      <c r="C112" s="2" t="s">
        <v>164</v>
      </c>
      <c r="D112" t="s">
        <v>273</v>
      </c>
      <c r="E112" t="s">
        <v>1149</v>
      </c>
      <c r="F112" t="s">
        <v>133</v>
      </c>
      <c r="G112" s="12" t="s">
        <v>1228</v>
      </c>
      <c r="H112" s="12" t="s">
        <v>286</v>
      </c>
      <c r="J112" t="s">
        <v>1390</v>
      </c>
      <c r="K112">
        <f t="shared" si="1"/>
        <v>2762</v>
      </c>
      <c r="Q112" t="s">
        <v>1390</v>
      </c>
      <c r="R112">
        <v>2762</v>
      </c>
      <c r="S112" t="s">
        <v>532</v>
      </c>
    </row>
    <row r="113" spans="1:19">
      <c r="A113" t="s">
        <v>1391</v>
      </c>
      <c r="B113" s="3" t="s">
        <v>1367</v>
      </c>
      <c r="C113" s="2" t="s">
        <v>164</v>
      </c>
      <c r="D113" t="s">
        <v>273</v>
      </c>
      <c r="E113" t="s">
        <v>1149</v>
      </c>
      <c r="F113" t="s">
        <v>133</v>
      </c>
      <c r="G113" s="12" t="s">
        <v>1228</v>
      </c>
      <c r="H113" s="12" t="s">
        <v>286</v>
      </c>
      <c r="J113" t="s">
        <v>1392</v>
      </c>
      <c r="K113">
        <f t="shared" si="1"/>
        <v>2762</v>
      </c>
      <c r="Q113" t="s">
        <v>1392</v>
      </c>
      <c r="R113">
        <v>2762</v>
      </c>
      <c r="S113" t="s">
        <v>532</v>
      </c>
    </row>
    <row r="114" spans="1:19">
      <c r="A114" t="s">
        <v>1393</v>
      </c>
      <c r="B114" s="22" t="s">
        <v>1394</v>
      </c>
      <c r="C114" s="2" t="s">
        <v>250</v>
      </c>
      <c r="D114" t="s">
        <v>273</v>
      </c>
      <c r="E114" t="s">
        <v>1149</v>
      </c>
      <c r="F114" t="s">
        <v>130</v>
      </c>
      <c r="G114" s="12" t="s">
        <v>1150</v>
      </c>
      <c r="H114" s="12">
        <v>97825622</v>
      </c>
      <c r="I114" s="20">
        <v>0</v>
      </c>
      <c r="J114" t="s">
        <v>406</v>
      </c>
      <c r="K114">
        <f t="shared" si="1"/>
        <v>0</v>
      </c>
      <c r="Q114" t="s">
        <v>406</v>
      </c>
      <c r="R114">
        <v>0</v>
      </c>
      <c r="S114" t="s">
        <v>750</v>
      </c>
    </row>
    <row r="115" spans="1:19">
      <c r="A115" t="s">
        <v>1395</v>
      </c>
      <c r="B115" s="22" t="s">
        <v>1394</v>
      </c>
      <c r="C115" s="2" t="s">
        <v>250</v>
      </c>
      <c r="D115" t="s">
        <v>273</v>
      </c>
      <c r="E115" t="s">
        <v>1149</v>
      </c>
      <c r="F115" t="s">
        <v>133</v>
      </c>
      <c r="G115" s="12" t="s">
        <v>1150</v>
      </c>
      <c r="H115" s="12" t="s">
        <v>286</v>
      </c>
      <c r="I115" s="20">
        <v>112</v>
      </c>
      <c r="J115" t="s">
        <v>408</v>
      </c>
      <c r="K115">
        <f t="shared" si="1"/>
        <v>0</v>
      </c>
      <c r="Q115" t="s">
        <v>408</v>
      </c>
      <c r="R115">
        <v>0</v>
      </c>
      <c r="S115" t="s">
        <v>221</v>
      </c>
    </row>
    <row r="116" spans="1:19">
      <c r="A116" t="s">
        <v>1396</v>
      </c>
      <c r="B116" s="22" t="s">
        <v>1394</v>
      </c>
      <c r="C116" s="2" t="s">
        <v>250</v>
      </c>
      <c r="D116" t="s">
        <v>273</v>
      </c>
      <c r="E116" t="s">
        <v>1149</v>
      </c>
      <c r="F116" t="s">
        <v>1158</v>
      </c>
      <c r="G116" s="12" t="s">
        <v>1150</v>
      </c>
      <c r="H116" s="12" t="s">
        <v>286</v>
      </c>
      <c r="I116" s="20">
        <v>112</v>
      </c>
      <c r="J116" t="s">
        <v>1397</v>
      </c>
      <c r="K116">
        <f t="shared" si="1"/>
        <v>0</v>
      </c>
      <c r="Q116" t="s">
        <v>1397</v>
      </c>
      <c r="R116">
        <v>0</v>
      </c>
      <c r="S116" t="s">
        <v>221</v>
      </c>
    </row>
    <row r="117" spans="1:19">
      <c r="A117" t="s">
        <v>1398</v>
      </c>
      <c r="B117" s="22" t="s">
        <v>1394</v>
      </c>
      <c r="C117" s="2" t="s">
        <v>250</v>
      </c>
      <c r="D117" t="s">
        <v>273</v>
      </c>
      <c r="E117" t="s">
        <v>1149</v>
      </c>
      <c r="F117" t="s">
        <v>1158</v>
      </c>
      <c r="G117" s="12" t="s">
        <v>1228</v>
      </c>
      <c r="H117" s="12" t="s">
        <v>286</v>
      </c>
      <c r="I117" s="20">
        <v>999</v>
      </c>
      <c r="J117" t="s">
        <v>1399</v>
      </c>
      <c r="K117">
        <f t="shared" si="1"/>
        <v>0</v>
      </c>
      <c r="Q117" t="s">
        <v>1399</v>
      </c>
      <c r="R117">
        <v>0</v>
      </c>
      <c r="S117" t="s">
        <v>221</v>
      </c>
    </row>
    <row r="118" spans="1:19">
      <c r="A118" t="s">
        <v>1400</v>
      </c>
      <c r="B118" s="22" t="s">
        <v>1394</v>
      </c>
      <c r="C118" s="2" t="s">
        <v>250</v>
      </c>
      <c r="D118" t="s">
        <v>273</v>
      </c>
      <c r="E118" t="s">
        <v>1149</v>
      </c>
      <c r="F118" t="s">
        <v>130</v>
      </c>
      <c r="G118" s="12" t="s">
        <v>1228</v>
      </c>
      <c r="H118" s="12" t="s">
        <v>286</v>
      </c>
      <c r="I118" s="20">
        <v>112</v>
      </c>
      <c r="J118" t="s">
        <v>1401</v>
      </c>
      <c r="K118">
        <f t="shared" si="1"/>
        <v>0</v>
      </c>
      <c r="Q118" t="s">
        <v>1401</v>
      </c>
      <c r="R118">
        <v>0</v>
      </c>
      <c r="S118" t="s">
        <v>221</v>
      </c>
    </row>
    <row r="119" spans="1:19">
      <c r="A119" t="s">
        <v>1402</v>
      </c>
      <c r="B119" s="22" t="s">
        <v>1394</v>
      </c>
      <c r="C119" s="2" t="s">
        <v>250</v>
      </c>
      <c r="D119" t="s">
        <v>273</v>
      </c>
      <c r="E119" t="s">
        <v>1149</v>
      </c>
      <c r="F119" t="s">
        <v>133</v>
      </c>
      <c r="G119" s="12" t="s">
        <v>1228</v>
      </c>
      <c r="H119" s="12" t="s">
        <v>286</v>
      </c>
      <c r="I119" s="20">
        <v>0</v>
      </c>
      <c r="J119" t="s">
        <v>1403</v>
      </c>
      <c r="K119">
        <f t="shared" si="1"/>
        <v>0</v>
      </c>
      <c r="Q119" t="s">
        <v>1403</v>
      </c>
      <c r="R119">
        <v>0</v>
      </c>
      <c r="S119" t="s">
        <v>221</v>
      </c>
    </row>
    <row r="120" spans="1:19">
      <c r="A120" t="s">
        <v>1404</v>
      </c>
      <c r="B120" s="22" t="s">
        <v>1394</v>
      </c>
      <c r="C120" s="2" t="s">
        <v>250</v>
      </c>
      <c r="D120" t="s">
        <v>273</v>
      </c>
      <c r="E120" t="s">
        <v>1149</v>
      </c>
      <c r="F120" t="s">
        <v>104</v>
      </c>
      <c r="G120" s="12" t="s">
        <v>104</v>
      </c>
      <c r="H120" s="12" t="s">
        <v>286</v>
      </c>
      <c r="I120" s="20">
        <v>112</v>
      </c>
      <c r="J120" t="s">
        <v>1405</v>
      </c>
      <c r="K120">
        <f t="shared" si="1"/>
        <v>0</v>
      </c>
      <c r="Q120" t="s">
        <v>1405</v>
      </c>
      <c r="R120">
        <v>0</v>
      </c>
      <c r="S120" t="s">
        <v>221</v>
      </c>
    </row>
    <row r="121" spans="1:19">
      <c r="A121" t="s">
        <v>1406</v>
      </c>
      <c r="B121" s="3" t="s">
        <v>1407</v>
      </c>
      <c r="C121" s="2" t="s">
        <v>196</v>
      </c>
      <c r="D121" t="s">
        <v>273</v>
      </c>
      <c r="E121" t="s">
        <v>1149</v>
      </c>
      <c r="F121" t="s">
        <v>130</v>
      </c>
      <c r="G121" s="12" t="s">
        <v>1150</v>
      </c>
      <c r="H121">
        <v>96699032</v>
      </c>
      <c r="I121" s="22" t="s">
        <v>1151</v>
      </c>
      <c r="J121" t="s">
        <v>1152</v>
      </c>
      <c r="K121">
        <f t="shared" si="1"/>
        <v>0</v>
      </c>
    </row>
    <row r="122" spans="1:19">
      <c r="A122" t="s">
        <v>1408</v>
      </c>
      <c r="B122" s="3" t="s">
        <v>1407</v>
      </c>
      <c r="C122" s="2" t="s">
        <v>196</v>
      </c>
      <c r="D122" t="s">
        <v>273</v>
      </c>
      <c r="E122" t="s">
        <v>1149</v>
      </c>
      <c r="F122" t="s">
        <v>133</v>
      </c>
      <c r="G122" s="12" t="s">
        <v>1150</v>
      </c>
      <c r="H122" s="12" t="s">
        <v>286</v>
      </c>
      <c r="I122" s="18"/>
      <c r="J122" t="s">
        <v>1155</v>
      </c>
      <c r="K122">
        <f t="shared" si="1"/>
        <v>375</v>
      </c>
    </row>
    <row r="123" spans="1:19">
      <c r="A123" t="s">
        <v>1409</v>
      </c>
      <c r="B123" s="3" t="s">
        <v>1407</v>
      </c>
      <c r="C123" s="2" t="s">
        <v>196</v>
      </c>
      <c r="D123" t="s">
        <v>273</v>
      </c>
      <c r="E123" t="s">
        <v>1149</v>
      </c>
      <c r="F123" t="s">
        <v>1158</v>
      </c>
      <c r="G123" s="12" t="s">
        <v>1150</v>
      </c>
      <c r="H123" s="12" t="s">
        <v>286</v>
      </c>
      <c r="J123" t="s">
        <v>1159</v>
      </c>
      <c r="K123">
        <f t="shared" si="1"/>
        <v>1187</v>
      </c>
    </row>
    <row r="124" spans="1:19">
      <c r="A124" t="s">
        <v>1410</v>
      </c>
      <c r="B124" s="3" t="s">
        <v>1407</v>
      </c>
      <c r="C124" s="2" t="s">
        <v>196</v>
      </c>
      <c r="D124" t="s">
        <v>273</v>
      </c>
      <c r="E124" t="s">
        <v>1149</v>
      </c>
      <c r="F124" t="s">
        <v>104</v>
      </c>
      <c r="G124" s="12" t="s">
        <v>104</v>
      </c>
      <c r="H124" s="12" t="s">
        <v>286</v>
      </c>
      <c r="J124" t="s">
        <v>1162</v>
      </c>
      <c r="K124">
        <f t="shared" si="1"/>
        <v>0</v>
      </c>
    </row>
    <row r="125" spans="1:19">
      <c r="A125" t="s">
        <v>1411</v>
      </c>
      <c r="B125" s="22" t="s">
        <v>1412</v>
      </c>
      <c r="C125" s="2" t="s">
        <v>196</v>
      </c>
      <c r="D125" t="s">
        <v>273</v>
      </c>
      <c r="E125" t="s">
        <v>1149</v>
      </c>
      <c r="F125" t="s">
        <v>130</v>
      </c>
      <c r="G125" s="12" t="s">
        <v>1150</v>
      </c>
      <c r="H125">
        <v>96699032</v>
      </c>
      <c r="I125" s="22" t="s">
        <v>1151</v>
      </c>
      <c r="J125" t="s">
        <v>1183</v>
      </c>
      <c r="K125">
        <f t="shared" si="1"/>
        <v>0</v>
      </c>
    </row>
    <row r="126" spans="1:19">
      <c r="A126" t="s">
        <v>1413</v>
      </c>
      <c r="B126" s="22" t="s">
        <v>1412</v>
      </c>
      <c r="C126" s="2" t="s">
        <v>196</v>
      </c>
      <c r="D126" t="s">
        <v>273</v>
      </c>
      <c r="E126" t="s">
        <v>1149</v>
      </c>
      <c r="F126" t="s">
        <v>133</v>
      </c>
      <c r="G126" s="12" t="s">
        <v>1150</v>
      </c>
      <c r="H126" s="12" t="s">
        <v>286</v>
      </c>
      <c r="I126" s="18"/>
      <c r="J126" t="s">
        <v>1185</v>
      </c>
      <c r="K126">
        <f t="shared" si="1"/>
        <v>375</v>
      </c>
    </row>
    <row r="127" spans="1:19">
      <c r="A127" t="s">
        <v>1414</v>
      </c>
      <c r="B127" s="22" t="s">
        <v>1412</v>
      </c>
      <c r="C127" s="2" t="s">
        <v>196</v>
      </c>
      <c r="D127" t="s">
        <v>273</v>
      </c>
      <c r="E127" t="s">
        <v>1149</v>
      </c>
      <c r="F127" t="s">
        <v>1158</v>
      </c>
      <c r="G127" s="12" t="s">
        <v>1150</v>
      </c>
      <c r="H127" s="12" t="s">
        <v>286</v>
      </c>
      <c r="J127" t="s">
        <v>1187</v>
      </c>
      <c r="K127">
        <f t="shared" si="1"/>
        <v>1187</v>
      </c>
    </row>
    <row r="128" spans="1:19">
      <c r="A128" t="s">
        <v>1415</v>
      </c>
      <c r="B128" s="22" t="s">
        <v>1412</v>
      </c>
      <c r="C128" s="2" t="s">
        <v>196</v>
      </c>
      <c r="D128" t="s">
        <v>273</v>
      </c>
      <c r="E128" t="s">
        <v>1149</v>
      </c>
      <c r="F128" t="s">
        <v>104</v>
      </c>
      <c r="G128" s="12" t="s">
        <v>104</v>
      </c>
      <c r="H128" s="12" t="s">
        <v>286</v>
      </c>
      <c r="J128" t="s">
        <v>1189</v>
      </c>
      <c r="K128">
        <f t="shared" si="1"/>
        <v>0</v>
      </c>
    </row>
    <row r="129" spans="1:11">
      <c r="A129" t="s">
        <v>1416</v>
      </c>
      <c r="B129" s="3" t="s">
        <v>1407</v>
      </c>
      <c r="C129" s="2" t="s">
        <v>196</v>
      </c>
      <c r="D129" t="s">
        <v>273</v>
      </c>
      <c r="E129" t="s">
        <v>1149</v>
      </c>
      <c r="F129" t="s">
        <v>1158</v>
      </c>
      <c r="G129" s="12" t="s">
        <v>1228</v>
      </c>
      <c r="H129" s="12" t="s">
        <v>286</v>
      </c>
      <c r="J129" t="s">
        <v>1229</v>
      </c>
      <c r="K129">
        <f t="shared" si="1"/>
        <v>4299</v>
      </c>
    </row>
    <row r="130" spans="1:11">
      <c r="A130" t="s">
        <v>1417</v>
      </c>
      <c r="B130" s="22" t="s">
        <v>1412</v>
      </c>
      <c r="C130" s="2" t="s">
        <v>196</v>
      </c>
      <c r="D130" t="s">
        <v>273</v>
      </c>
      <c r="E130" t="s">
        <v>1149</v>
      </c>
      <c r="F130" t="s">
        <v>1158</v>
      </c>
      <c r="G130" s="12" t="s">
        <v>1228</v>
      </c>
      <c r="H130" s="12" t="s">
        <v>286</v>
      </c>
      <c r="J130" t="s">
        <v>1235</v>
      </c>
      <c r="K130">
        <f t="shared" si="1"/>
        <v>4299</v>
      </c>
    </row>
    <row r="131" spans="1:11">
      <c r="A131" t="s">
        <v>1418</v>
      </c>
      <c r="B131" s="3" t="s">
        <v>1407</v>
      </c>
      <c r="C131" s="2" t="s">
        <v>196</v>
      </c>
      <c r="D131" t="s">
        <v>273</v>
      </c>
      <c r="E131" t="s">
        <v>1149</v>
      </c>
      <c r="F131" t="s">
        <v>130</v>
      </c>
      <c r="G131" s="12" t="s">
        <v>1228</v>
      </c>
      <c r="H131" s="12" t="s">
        <v>286</v>
      </c>
      <c r="I131" s="18"/>
      <c r="J131" t="s">
        <v>1245</v>
      </c>
      <c r="K131">
        <f t="shared" ref="K131:K148" si="2">VLOOKUP(J131,Q$2:R$120,2,FALSE)</f>
        <v>3049</v>
      </c>
    </row>
    <row r="132" spans="1:11">
      <c r="A132" t="s">
        <v>1419</v>
      </c>
      <c r="B132" s="22" t="s">
        <v>1412</v>
      </c>
      <c r="C132" s="2" t="s">
        <v>196</v>
      </c>
      <c r="D132" t="s">
        <v>273</v>
      </c>
      <c r="E132" t="s">
        <v>1149</v>
      </c>
      <c r="F132" t="s">
        <v>130</v>
      </c>
      <c r="G132" s="12" t="s">
        <v>1228</v>
      </c>
      <c r="H132" s="12" t="s">
        <v>286</v>
      </c>
      <c r="I132" s="18"/>
      <c r="J132" t="s">
        <v>1251</v>
      </c>
      <c r="K132">
        <f t="shared" si="2"/>
        <v>3049</v>
      </c>
    </row>
    <row r="133" spans="1:11">
      <c r="A133" t="s">
        <v>1420</v>
      </c>
      <c r="B133" s="3" t="s">
        <v>1407</v>
      </c>
      <c r="C133" s="2" t="s">
        <v>196</v>
      </c>
      <c r="D133" t="s">
        <v>273</v>
      </c>
      <c r="E133" t="s">
        <v>1149</v>
      </c>
      <c r="F133" t="s">
        <v>133</v>
      </c>
      <c r="G133" s="12" t="s">
        <v>1228</v>
      </c>
      <c r="H133" s="12" t="s">
        <v>286</v>
      </c>
      <c r="I133" s="18"/>
      <c r="J133" t="s">
        <v>1261</v>
      </c>
      <c r="K133">
        <f t="shared" si="2"/>
        <v>3423</v>
      </c>
    </row>
    <row r="134" spans="1:11">
      <c r="A134" t="s">
        <v>1421</v>
      </c>
      <c r="B134" s="22" t="s">
        <v>1412</v>
      </c>
      <c r="C134" s="2" t="s">
        <v>196</v>
      </c>
      <c r="D134" t="s">
        <v>273</v>
      </c>
      <c r="E134" t="s">
        <v>1149</v>
      </c>
      <c r="F134" t="s">
        <v>133</v>
      </c>
      <c r="G134" s="12" t="s">
        <v>1228</v>
      </c>
      <c r="H134" s="12" t="s">
        <v>286</v>
      </c>
      <c r="I134" s="18"/>
      <c r="J134" t="s">
        <v>1267</v>
      </c>
      <c r="K134">
        <f t="shared" si="2"/>
        <v>3423</v>
      </c>
    </row>
    <row r="135" spans="1:11">
      <c r="A135" t="s">
        <v>1422</v>
      </c>
      <c r="B135" s="22" t="s">
        <v>1423</v>
      </c>
      <c r="C135" s="2" t="s">
        <v>209</v>
      </c>
      <c r="D135" t="s">
        <v>273</v>
      </c>
      <c r="E135" t="s">
        <v>1149</v>
      </c>
      <c r="F135" t="s">
        <v>130</v>
      </c>
      <c r="G135" s="12" t="s">
        <v>1150</v>
      </c>
      <c r="H135">
        <v>96699044</v>
      </c>
      <c r="I135" t="s">
        <v>1278</v>
      </c>
      <c r="J135" t="s">
        <v>1279</v>
      </c>
      <c r="K135">
        <f t="shared" si="2"/>
        <v>0</v>
      </c>
    </row>
    <row r="136" spans="1:11">
      <c r="A136" t="s">
        <v>1424</v>
      </c>
      <c r="B136" s="22" t="s">
        <v>1423</v>
      </c>
      <c r="C136" s="2" t="s">
        <v>209</v>
      </c>
      <c r="D136" t="s">
        <v>273</v>
      </c>
      <c r="E136" t="s">
        <v>1149</v>
      </c>
      <c r="F136" t="s">
        <v>133</v>
      </c>
      <c r="G136" s="12" t="s">
        <v>1150</v>
      </c>
      <c r="H136" s="12" t="s">
        <v>286</v>
      </c>
      <c r="I136" s="9"/>
      <c r="J136" t="s">
        <v>1281</v>
      </c>
      <c r="K136">
        <f t="shared" si="2"/>
        <v>375</v>
      </c>
    </row>
    <row r="137" spans="1:11">
      <c r="A137" t="s">
        <v>1425</v>
      </c>
      <c r="B137" s="22" t="s">
        <v>1423</v>
      </c>
      <c r="C137" s="2" t="s">
        <v>209</v>
      </c>
      <c r="D137" t="s">
        <v>273</v>
      </c>
      <c r="E137" t="s">
        <v>1149</v>
      </c>
      <c r="F137" t="s">
        <v>1158</v>
      </c>
      <c r="G137" s="12" t="s">
        <v>1150</v>
      </c>
      <c r="H137" s="12" t="s">
        <v>286</v>
      </c>
      <c r="J137" t="s">
        <v>1283</v>
      </c>
      <c r="K137">
        <f t="shared" si="2"/>
        <v>1187</v>
      </c>
    </row>
    <row r="138" spans="1:11">
      <c r="A138" t="s">
        <v>1426</v>
      </c>
      <c r="B138" s="22" t="s">
        <v>1423</v>
      </c>
      <c r="C138" s="2" t="s">
        <v>209</v>
      </c>
      <c r="D138" t="s">
        <v>273</v>
      </c>
      <c r="E138" t="s">
        <v>1149</v>
      </c>
      <c r="F138" t="s">
        <v>104</v>
      </c>
      <c r="G138" s="12" t="s">
        <v>104</v>
      </c>
      <c r="H138" s="12" t="s">
        <v>286</v>
      </c>
      <c r="J138" t="s">
        <v>1285</v>
      </c>
      <c r="K138">
        <f t="shared" si="2"/>
        <v>0</v>
      </c>
    </row>
    <row r="139" spans="1:11">
      <c r="A139" t="s">
        <v>1427</v>
      </c>
      <c r="B139" s="22" t="s">
        <v>1423</v>
      </c>
      <c r="C139" s="2" t="s">
        <v>209</v>
      </c>
      <c r="D139" t="s">
        <v>273</v>
      </c>
      <c r="E139" t="s">
        <v>1149</v>
      </c>
      <c r="F139" t="s">
        <v>1158</v>
      </c>
      <c r="G139" s="12" t="s">
        <v>1228</v>
      </c>
      <c r="H139" s="12" t="s">
        <v>286</v>
      </c>
      <c r="J139" t="s">
        <v>1318</v>
      </c>
      <c r="K139">
        <f t="shared" si="2"/>
        <v>5073</v>
      </c>
    </row>
    <row r="140" spans="1:11">
      <c r="A140" t="s">
        <v>1428</v>
      </c>
      <c r="B140" s="22" t="s">
        <v>1423</v>
      </c>
      <c r="C140" s="2" t="s">
        <v>209</v>
      </c>
      <c r="D140" t="s">
        <v>273</v>
      </c>
      <c r="E140" t="s">
        <v>1149</v>
      </c>
      <c r="F140" t="s">
        <v>130</v>
      </c>
      <c r="G140" s="12" t="s">
        <v>1228</v>
      </c>
      <c r="H140" s="12" t="s">
        <v>286</v>
      </c>
      <c r="I140" s="9"/>
      <c r="J140" t="s">
        <v>1328</v>
      </c>
      <c r="K140">
        <f t="shared" si="2"/>
        <v>3824</v>
      </c>
    </row>
    <row r="141" spans="1:11">
      <c r="A141" t="s">
        <v>1429</v>
      </c>
      <c r="B141" s="22" t="s">
        <v>1423</v>
      </c>
      <c r="C141" s="2" t="s">
        <v>209</v>
      </c>
      <c r="D141" t="s">
        <v>273</v>
      </c>
      <c r="E141" t="s">
        <v>1149</v>
      </c>
      <c r="F141" t="s">
        <v>133</v>
      </c>
      <c r="G141" s="12" t="s">
        <v>1228</v>
      </c>
      <c r="H141" s="12" t="s">
        <v>286</v>
      </c>
      <c r="I141" s="9"/>
      <c r="J141" t="s">
        <v>1338</v>
      </c>
      <c r="K141">
        <f t="shared" si="2"/>
        <v>4198</v>
      </c>
    </row>
    <row r="142" spans="1:11">
      <c r="A142" t="s">
        <v>1430</v>
      </c>
      <c r="B142" s="22" t="s">
        <v>1431</v>
      </c>
      <c r="C142" s="2" t="s">
        <v>209</v>
      </c>
      <c r="D142" t="s">
        <v>273</v>
      </c>
      <c r="E142" t="s">
        <v>1149</v>
      </c>
      <c r="F142" t="s">
        <v>130</v>
      </c>
      <c r="G142" s="12" t="s">
        <v>1150</v>
      </c>
      <c r="H142">
        <v>96699044</v>
      </c>
      <c r="I142" t="s">
        <v>1278</v>
      </c>
      <c r="J142" t="s">
        <v>393</v>
      </c>
      <c r="K142">
        <f t="shared" si="2"/>
        <v>0</v>
      </c>
    </row>
    <row r="143" spans="1:11">
      <c r="A143" t="s">
        <v>1432</v>
      </c>
      <c r="B143" s="22" t="s">
        <v>1431</v>
      </c>
      <c r="C143" s="2" t="s">
        <v>209</v>
      </c>
      <c r="D143" t="s">
        <v>273</v>
      </c>
      <c r="E143" t="s">
        <v>1149</v>
      </c>
      <c r="F143" t="s">
        <v>133</v>
      </c>
      <c r="G143" s="12" t="s">
        <v>1150</v>
      </c>
      <c r="H143" s="12" t="s">
        <v>286</v>
      </c>
      <c r="I143" s="9"/>
      <c r="J143" t="s">
        <v>395</v>
      </c>
      <c r="K143">
        <f t="shared" si="2"/>
        <v>375</v>
      </c>
    </row>
    <row r="144" spans="1:11">
      <c r="A144" t="s">
        <v>1433</v>
      </c>
      <c r="B144" s="22" t="s">
        <v>1431</v>
      </c>
      <c r="C144" s="2" t="s">
        <v>209</v>
      </c>
      <c r="D144" t="s">
        <v>273</v>
      </c>
      <c r="E144" t="s">
        <v>1149</v>
      </c>
      <c r="F144" t="s">
        <v>1158</v>
      </c>
      <c r="G144" s="12" t="s">
        <v>1150</v>
      </c>
      <c r="H144" s="12" t="s">
        <v>286</v>
      </c>
      <c r="J144" t="s">
        <v>1314</v>
      </c>
      <c r="K144">
        <f t="shared" si="2"/>
        <v>1187</v>
      </c>
    </row>
    <row r="145" spans="1:11">
      <c r="A145" t="s">
        <v>1434</v>
      </c>
      <c r="B145" s="22" t="s">
        <v>1431</v>
      </c>
      <c r="C145" s="2" t="s">
        <v>209</v>
      </c>
      <c r="D145" t="s">
        <v>273</v>
      </c>
      <c r="E145" t="s">
        <v>1149</v>
      </c>
      <c r="F145" t="s">
        <v>104</v>
      </c>
      <c r="G145" s="12" t="s">
        <v>104</v>
      </c>
      <c r="H145" s="12" t="s">
        <v>286</v>
      </c>
      <c r="J145" t="s">
        <v>1316</v>
      </c>
      <c r="K145">
        <f t="shared" si="2"/>
        <v>0</v>
      </c>
    </row>
    <row r="146" spans="1:11">
      <c r="A146" t="s">
        <v>1435</v>
      </c>
      <c r="B146" s="22" t="s">
        <v>1431</v>
      </c>
      <c r="C146" s="2" t="s">
        <v>209</v>
      </c>
      <c r="D146" t="s">
        <v>273</v>
      </c>
      <c r="E146" t="s">
        <v>1149</v>
      </c>
      <c r="F146" t="s">
        <v>1158</v>
      </c>
      <c r="G146" s="12" t="s">
        <v>1228</v>
      </c>
      <c r="H146" s="12" t="s">
        <v>286</v>
      </c>
      <c r="J146" t="s">
        <v>1326</v>
      </c>
      <c r="K146">
        <f t="shared" si="2"/>
        <v>5073</v>
      </c>
    </row>
    <row r="147" spans="1:11">
      <c r="A147" t="s">
        <v>1436</v>
      </c>
      <c r="B147" s="22" t="s">
        <v>1431</v>
      </c>
      <c r="C147" s="2" t="s">
        <v>209</v>
      </c>
      <c r="D147" t="s">
        <v>273</v>
      </c>
      <c r="E147" t="s">
        <v>1149</v>
      </c>
      <c r="F147" t="s">
        <v>130</v>
      </c>
      <c r="G147" s="12" t="s">
        <v>1228</v>
      </c>
      <c r="H147" s="12" t="s">
        <v>286</v>
      </c>
      <c r="I147" s="9"/>
      <c r="J147" t="s">
        <v>1336</v>
      </c>
      <c r="K147">
        <f t="shared" si="2"/>
        <v>3824</v>
      </c>
    </row>
    <row r="148" spans="1:11">
      <c r="A148" t="s">
        <v>1437</v>
      </c>
      <c r="B148" s="22" t="s">
        <v>1431</v>
      </c>
      <c r="C148" s="2" t="s">
        <v>209</v>
      </c>
      <c r="D148" t="s">
        <v>273</v>
      </c>
      <c r="E148" t="s">
        <v>1149</v>
      </c>
      <c r="F148" t="s">
        <v>133</v>
      </c>
      <c r="G148" s="12" t="s">
        <v>1228</v>
      </c>
      <c r="H148" s="12" t="s">
        <v>286</v>
      </c>
      <c r="I148" s="9"/>
      <c r="J148" t="s">
        <v>1346</v>
      </c>
      <c r="K148">
        <f t="shared" si="2"/>
        <v>4198</v>
      </c>
    </row>
    <row r="149" spans="1:11">
      <c r="B149" s="2"/>
      <c r="C149" s="12"/>
    </row>
    <row r="150" spans="1:11">
      <c r="B150" s="2"/>
      <c r="C150" s="12"/>
    </row>
    <row r="151" spans="1:11">
      <c r="B151" s="2"/>
      <c r="C151" s="12"/>
    </row>
    <row r="152" spans="1:11">
      <c r="B152" s="2"/>
      <c r="C152" s="12"/>
    </row>
    <row r="153" spans="1:11">
      <c r="B153" s="2"/>
      <c r="C153" s="12"/>
    </row>
    <row r="154" spans="1:11">
      <c r="B154" s="2"/>
      <c r="C154" s="12"/>
    </row>
    <row r="155" spans="1:11">
      <c r="B155" s="2"/>
      <c r="C155" s="12"/>
    </row>
    <row r="156" spans="1:11">
      <c r="B156" s="2"/>
      <c r="C156" s="12"/>
    </row>
    <row r="157" spans="1:11">
      <c r="B157" s="2"/>
      <c r="C157" s="12"/>
    </row>
    <row r="158" spans="1:11">
      <c r="B158" s="2"/>
      <c r="C158" s="12"/>
    </row>
    <row r="159" spans="1:11">
      <c r="B159" s="2"/>
      <c r="C159" s="12"/>
    </row>
    <row r="160" spans="1:11">
      <c r="B160" s="2"/>
      <c r="C160" s="12"/>
    </row>
    <row r="161" spans="2:3">
      <c r="B161" s="2"/>
      <c r="C161" s="12"/>
    </row>
    <row r="162" spans="2:3">
      <c r="B162" s="2"/>
      <c r="C162" s="12"/>
    </row>
    <row r="163" spans="2:3">
      <c r="B163" s="2"/>
      <c r="C163" s="12"/>
    </row>
    <row r="164" spans="2:3">
      <c r="B164" s="2"/>
      <c r="C164" s="12"/>
    </row>
    <row r="165" spans="2:3">
      <c r="B165" s="2"/>
      <c r="C165" s="12"/>
    </row>
    <row r="166" spans="2:3">
      <c r="B166" s="2"/>
      <c r="C166" s="12"/>
    </row>
    <row r="167" spans="2:3">
      <c r="B167" s="2"/>
      <c r="C167" s="12"/>
    </row>
    <row r="168" spans="2:3">
      <c r="B168" s="2"/>
      <c r="C168" s="12"/>
    </row>
    <row r="169" spans="2:3">
      <c r="B169" s="2"/>
      <c r="C169" s="12"/>
    </row>
    <row r="170" spans="2:3">
      <c r="B170" s="2"/>
      <c r="C170" s="12"/>
    </row>
    <row r="171" spans="2:3">
      <c r="B171" s="2"/>
      <c r="C171" s="12"/>
    </row>
    <row r="172" spans="2:3">
      <c r="B172" s="2"/>
      <c r="C172" s="12"/>
    </row>
    <row r="173" spans="2:3">
      <c r="B173" s="2"/>
      <c r="C173" s="12"/>
    </row>
    <row r="174" spans="2:3">
      <c r="B174" s="2"/>
      <c r="C174" s="12"/>
    </row>
    <row r="175" spans="2:3">
      <c r="B175" s="2"/>
      <c r="C175" s="12"/>
    </row>
    <row r="176" spans="2:3">
      <c r="B176" s="2"/>
      <c r="C176" s="12"/>
    </row>
    <row r="177" spans="2:3">
      <c r="B177" s="2"/>
      <c r="C177" s="12"/>
    </row>
    <row r="178" spans="2:3">
      <c r="B178" s="2"/>
      <c r="C178" s="12"/>
    </row>
    <row r="179" spans="2:3">
      <c r="B179" s="2"/>
      <c r="C179" s="12"/>
    </row>
    <row r="180" spans="2:3">
      <c r="B180" s="2"/>
      <c r="C180" s="12"/>
    </row>
    <row r="181" spans="2:3">
      <c r="B181" s="2"/>
      <c r="C181" s="12"/>
    </row>
    <row r="182" spans="2:3">
      <c r="B182" s="2"/>
      <c r="C182" s="12"/>
    </row>
    <row r="183" spans="2:3">
      <c r="B183" s="2"/>
      <c r="C183" s="12"/>
    </row>
    <row r="184" spans="2:3">
      <c r="B184" s="2"/>
      <c r="C184" s="12"/>
    </row>
    <row r="185" spans="2:3">
      <c r="B185" s="2"/>
      <c r="C185" s="12"/>
    </row>
    <row r="186" spans="2:3">
      <c r="B186" s="2"/>
      <c r="C186" s="12"/>
    </row>
    <row r="187" spans="2:3">
      <c r="B187" s="2"/>
      <c r="C187" s="12"/>
    </row>
    <row r="188" spans="2:3">
      <c r="B188" s="2"/>
      <c r="C188" s="12"/>
    </row>
    <row r="189" spans="2:3">
      <c r="B189" s="2"/>
      <c r="C189" s="12"/>
    </row>
    <row r="190" spans="2:3">
      <c r="B190" s="2"/>
      <c r="C190" s="12"/>
    </row>
    <row r="191" spans="2:3">
      <c r="B191" s="2"/>
      <c r="C191" s="12"/>
    </row>
    <row r="192" spans="2:3">
      <c r="B192" s="2"/>
      <c r="C192" s="12"/>
    </row>
    <row r="193" spans="2:3">
      <c r="B193" s="2"/>
      <c r="C193" s="12"/>
    </row>
    <row r="194" spans="2:3">
      <c r="B194" s="2"/>
      <c r="C194" s="12"/>
    </row>
    <row r="195" spans="2:3">
      <c r="B195" s="2"/>
      <c r="C195" s="12"/>
    </row>
    <row r="196" spans="2:3">
      <c r="B196" s="2"/>
      <c r="C196" s="12"/>
    </row>
    <row r="197" spans="2:3">
      <c r="B197" s="2"/>
      <c r="C197" s="12"/>
    </row>
    <row r="198" spans="2:3">
      <c r="B198" s="2"/>
      <c r="C198" s="12"/>
    </row>
    <row r="199" spans="2:3">
      <c r="B199" s="2"/>
      <c r="C199" s="12"/>
    </row>
    <row r="200" spans="2:3">
      <c r="B200" s="2"/>
      <c r="C200" s="12"/>
    </row>
    <row r="201" spans="2:3">
      <c r="B201" s="2"/>
      <c r="C201" s="12"/>
    </row>
    <row r="202" spans="2:3">
      <c r="B202" s="2"/>
      <c r="C202" s="12"/>
    </row>
    <row r="203" spans="2:3">
      <c r="B203" s="2"/>
      <c r="C203" s="12"/>
    </row>
    <row r="204" spans="2:3">
      <c r="C204" s="12"/>
    </row>
    <row r="205" spans="2:3">
      <c r="C205" s="12"/>
    </row>
    <row r="206" spans="2:3">
      <c r="C206" s="12"/>
    </row>
    <row r="207" spans="2:3">
      <c r="C207" s="12"/>
    </row>
    <row r="208" spans="2:3">
      <c r="C208" s="12"/>
    </row>
    <row r="209" spans="3:3">
      <c r="C209" s="12"/>
    </row>
    <row r="210" spans="3:3">
      <c r="C210" s="12"/>
    </row>
    <row r="211" spans="3:3">
      <c r="C211" s="12"/>
    </row>
    <row r="212" spans="3:3">
      <c r="C212" s="12"/>
    </row>
    <row r="213" spans="3:3">
      <c r="C213" s="12"/>
    </row>
    <row r="214" spans="3:3">
      <c r="C214" s="12"/>
    </row>
    <row r="215" spans="3:3">
      <c r="C215" s="12"/>
    </row>
    <row r="216" spans="3:3">
      <c r="C216" s="12"/>
    </row>
    <row r="217" spans="3:3">
      <c r="C217" s="12"/>
    </row>
    <row r="218" spans="3:3">
      <c r="C218" s="12"/>
    </row>
    <row r="219" spans="3:3">
      <c r="C219" s="12"/>
    </row>
    <row r="220" spans="3:3">
      <c r="C220" s="12"/>
    </row>
    <row r="221" spans="3:3">
      <c r="C221" s="12"/>
    </row>
    <row r="222" spans="3:3">
      <c r="C222" s="12"/>
    </row>
    <row r="223" spans="3:3">
      <c r="C223" s="12"/>
    </row>
    <row r="224" spans="3:3">
      <c r="C224" s="12"/>
    </row>
    <row r="225" spans="3:3">
      <c r="C225" s="12"/>
    </row>
    <row r="226" spans="3:3">
      <c r="C226" s="12"/>
    </row>
    <row r="227" spans="3:3">
      <c r="C227" s="12"/>
    </row>
    <row r="228" spans="3:3">
      <c r="C228" s="12"/>
    </row>
    <row r="229" spans="3:3">
      <c r="C229" s="12"/>
    </row>
    <row r="230" spans="3:3">
      <c r="C230" s="12"/>
    </row>
    <row r="231" spans="3:3">
      <c r="C231" s="12"/>
    </row>
    <row r="232" spans="3:3">
      <c r="C232" s="12"/>
    </row>
    <row r="233" spans="3:3">
      <c r="C233" s="12"/>
    </row>
    <row r="234" spans="3:3">
      <c r="C234" s="12"/>
    </row>
    <row r="235" spans="3:3">
      <c r="C235" s="12"/>
    </row>
    <row r="236" spans="3:3">
      <c r="C236" s="12"/>
    </row>
    <row r="237" spans="3:3">
      <c r="C237" s="12"/>
    </row>
    <row r="238" spans="3:3">
      <c r="C238" s="12"/>
    </row>
    <row r="239" spans="3:3">
      <c r="C239" s="12"/>
    </row>
    <row r="240" spans="3:3">
      <c r="C240" s="12"/>
    </row>
    <row r="241" spans="3:3">
      <c r="C241" s="12"/>
    </row>
    <row r="242" spans="3:3">
      <c r="C242" s="12"/>
    </row>
    <row r="243" spans="3:3">
      <c r="C243" s="12"/>
    </row>
    <row r="244" spans="3:3">
      <c r="C244" s="12"/>
    </row>
    <row r="245" spans="3:3">
      <c r="C245" s="12"/>
    </row>
    <row r="246" spans="3:3">
      <c r="C246" s="12"/>
    </row>
    <row r="247" spans="3:3">
      <c r="C247" s="12"/>
    </row>
    <row r="248" spans="3:3">
      <c r="C248" s="12"/>
    </row>
    <row r="249" spans="3:3">
      <c r="C249" s="12"/>
    </row>
    <row r="250" spans="3:3">
      <c r="C250" s="12"/>
    </row>
    <row r="251" spans="3:3">
      <c r="C251" s="12"/>
    </row>
    <row r="252" spans="3:3">
      <c r="C252" s="12"/>
    </row>
    <row r="253" spans="3:3">
      <c r="C253" s="12"/>
    </row>
    <row r="254" spans="3:3">
      <c r="C254" s="12"/>
    </row>
    <row r="255" spans="3:3">
      <c r="C255" s="12"/>
    </row>
    <row r="256" spans="3:3">
      <c r="C256" s="12"/>
    </row>
    <row r="257" spans="3:3">
      <c r="C257" s="12"/>
    </row>
    <row r="258" spans="3:3">
      <c r="C258" s="12"/>
    </row>
    <row r="259" spans="3:3">
      <c r="C259" s="12"/>
    </row>
    <row r="260" spans="3:3">
      <c r="C260" s="12"/>
    </row>
    <row r="261" spans="3:3">
      <c r="C261" s="12"/>
    </row>
    <row r="262" spans="3:3">
      <c r="C262" s="12"/>
    </row>
    <row r="263" spans="3:3">
      <c r="C263" s="12"/>
    </row>
    <row r="264" spans="3:3">
      <c r="C264" s="12"/>
    </row>
    <row r="265" spans="3:3">
      <c r="C265" s="12"/>
    </row>
    <row r="266" spans="3:3">
      <c r="C266" s="12"/>
    </row>
    <row r="267" spans="3:3">
      <c r="C267" s="12"/>
    </row>
    <row r="268" spans="3:3">
      <c r="C268" s="12"/>
    </row>
    <row r="269" spans="3:3">
      <c r="C269" s="12"/>
    </row>
    <row r="270" spans="3:3">
      <c r="C270" s="12"/>
    </row>
    <row r="271" spans="3:3">
      <c r="C271" s="12"/>
    </row>
    <row r="272" spans="3:3">
      <c r="C272" s="12"/>
    </row>
    <row r="273" spans="3:3">
      <c r="C273" s="12"/>
    </row>
    <row r="274" spans="3:3">
      <c r="C274" s="12"/>
    </row>
    <row r="275" spans="3:3">
      <c r="C275" s="12"/>
    </row>
    <row r="276" spans="3:3">
      <c r="C276" s="12"/>
    </row>
    <row r="277" spans="3:3">
      <c r="C277" s="12"/>
    </row>
    <row r="278" spans="3:3">
      <c r="C278" s="12"/>
    </row>
    <row r="279" spans="3:3">
      <c r="C279" s="12"/>
    </row>
    <row r="280" spans="3:3">
      <c r="C280" s="12"/>
    </row>
    <row r="281" spans="3:3">
      <c r="C281" s="12"/>
    </row>
    <row r="282" spans="3:3">
      <c r="C282" s="12"/>
    </row>
    <row r="283" spans="3:3">
      <c r="C283" s="12"/>
    </row>
    <row r="284" spans="3:3">
      <c r="C284" s="12"/>
    </row>
    <row r="285" spans="3:3">
      <c r="C285" s="12"/>
    </row>
    <row r="286" spans="3:3">
      <c r="C286" s="12"/>
    </row>
    <row r="287" spans="3:3">
      <c r="C287" s="12"/>
    </row>
    <row r="288" spans="3:3">
      <c r="C288" s="12"/>
    </row>
    <row r="289" spans="3:3">
      <c r="C289" s="12"/>
    </row>
    <row r="290" spans="3:3">
      <c r="C290" s="12"/>
    </row>
    <row r="291" spans="3:3">
      <c r="C291" s="12"/>
    </row>
    <row r="292" spans="3:3">
      <c r="C292" s="12"/>
    </row>
    <row r="293" spans="3:3">
      <c r="C293" s="12"/>
    </row>
    <row r="294" spans="3:3">
      <c r="C294" s="12"/>
    </row>
    <row r="295" spans="3:3">
      <c r="C295" s="12"/>
    </row>
    <row r="296" spans="3:3">
      <c r="C296" s="12"/>
    </row>
    <row r="297" spans="3:3">
      <c r="C297" s="12"/>
    </row>
    <row r="298" spans="3:3">
      <c r="C298" s="12"/>
    </row>
    <row r="299" spans="3:3">
      <c r="C299" s="12"/>
    </row>
    <row r="300" spans="3:3">
      <c r="C300" s="12"/>
    </row>
    <row r="301" spans="3:3">
      <c r="C301" s="12"/>
    </row>
    <row r="302" spans="3:3">
      <c r="C302" s="12"/>
    </row>
    <row r="303" spans="3:3">
      <c r="C303" s="12"/>
    </row>
    <row r="304" spans="3:3">
      <c r="C304" s="12"/>
    </row>
    <row r="305" spans="3:3">
      <c r="C305" s="12"/>
    </row>
    <row r="306" spans="3:3">
      <c r="C306" s="12"/>
    </row>
    <row r="307" spans="3:3">
      <c r="C307" s="12"/>
    </row>
    <row r="308" spans="3:3">
      <c r="C308" s="12"/>
    </row>
    <row r="309" spans="3:3">
      <c r="C309" s="12"/>
    </row>
    <row r="310" spans="3:3">
      <c r="C310" s="12"/>
    </row>
    <row r="311" spans="3:3">
      <c r="C311" s="12"/>
    </row>
    <row r="312" spans="3:3">
      <c r="C312" s="12"/>
    </row>
    <row r="313" spans="3:3">
      <c r="C313" s="12"/>
    </row>
    <row r="314" spans="3:3">
      <c r="C314" s="12"/>
    </row>
    <row r="315" spans="3:3">
      <c r="C315" s="12"/>
    </row>
    <row r="316" spans="3:3">
      <c r="C316" s="12"/>
    </row>
    <row r="317" spans="3:3">
      <c r="C317" s="12"/>
    </row>
    <row r="318" spans="3:3">
      <c r="C318" s="12"/>
    </row>
    <row r="319" spans="3:3">
      <c r="C319" s="12"/>
    </row>
    <row r="320" spans="3:3">
      <c r="C320" s="12"/>
    </row>
    <row r="321" spans="3:3">
      <c r="C321" s="12"/>
    </row>
    <row r="322" spans="3:3">
      <c r="C322" s="12"/>
    </row>
    <row r="323" spans="3:3">
      <c r="C323" s="12"/>
    </row>
    <row r="324" spans="3:3">
      <c r="C324" s="12"/>
    </row>
    <row r="325" spans="3:3">
      <c r="C325" s="12"/>
    </row>
    <row r="326" spans="3:3">
      <c r="C326" s="12"/>
    </row>
    <row r="327" spans="3:3">
      <c r="C327" s="12"/>
    </row>
    <row r="328" spans="3:3">
      <c r="C328" s="12"/>
    </row>
    <row r="329" spans="3:3">
      <c r="C329" s="12"/>
    </row>
    <row r="330" spans="3:3">
      <c r="C330" s="12"/>
    </row>
    <row r="331" spans="3:3">
      <c r="C331" s="12"/>
    </row>
    <row r="332" spans="3:3">
      <c r="C332" s="12"/>
    </row>
    <row r="333" spans="3:3">
      <c r="C333" s="12"/>
    </row>
    <row r="334" spans="3:3">
      <c r="C334" s="12"/>
    </row>
    <row r="335" spans="3:3">
      <c r="C335" s="12"/>
    </row>
    <row r="336" spans="3:3">
      <c r="C336" s="12"/>
    </row>
    <row r="337" spans="3:3">
      <c r="C337" s="12"/>
    </row>
    <row r="338" spans="3:3">
      <c r="C338" s="12"/>
    </row>
    <row r="339" spans="3:3">
      <c r="C339" s="12"/>
    </row>
    <row r="340" spans="3:3">
      <c r="C340" s="12"/>
    </row>
    <row r="341" spans="3:3">
      <c r="C341" s="12"/>
    </row>
    <row r="342" spans="3:3">
      <c r="C342" s="12"/>
    </row>
    <row r="343" spans="3:3">
      <c r="C343" s="12"/>
    </row>
    <row r="344" spans="3:3">
      <c r="C344" s="12"/>
    </row>
    <row r="345" spans="3:3">
      <c r="C345" s="12"/>
    </row>
    <row r="346" spans="3:3">
      <c r="C346" s="12"/>
    </row>
    <row r="347" spans="3:3">
      <c r="C347" s="12"/>
    </row>
    <row r="348" spans="3:3">
      <c r="C348" s="12"/>
    </row>
    <row r="349" spans="3:3">
      <c r="C349" s="12"/>
    </row>
    <row r="350" spans="3:3">
      <c r="C350" s="12"/>
    </row>
    <row r="351" spans="3:3">
      <c r="C351" s="12"/>
    </row>
    <row r="352" spans="3:3">
      <c r="C352" s="12"/>
    </row>
    <row r="353" spans="3:3">
      <c r="C353" s="12"/>
    </row>
    <row r="354" spans="3:3">
      <c r="C354" s="12"/>
    </row>
    <row r="355" spans="3:3">
      <c r="C355" s="12"/>
    </row>
    <row r="356" spans="3:3">
      <c r="C356" s="12"/>
    </row>
    <row r="357" spans="3:3">
      <c r="C357" s="12"/>
    </row>
    <row r="358" spans="3:3">
      <c r="C358" s="12"/>
    </row>
    <row r="359" spans="3:3">
      <c r="C359" s="12"/>
    </row>
    <row r="360" spans="3:3">
      <c r="C360" s="12"/>
    </row>
    <row r="361" spans="3:3">
      <c r="C361" s="12"/>
    </row>
    <row r="362" spans="3:3">
      <c r="C362" s="12"/>
    </row>
    <row r="363" spans="3:3">
      <c r="C363" s="12"/>
    </row>
    <row r="364" spans="3:3">
      <c r="C364" s="12"/>
    </row>
    <row r="365" spans="3:3">
      <c r="C365" s="12"/>
    </row>
    <row r="366" spans="3:3">
      <c r="C366" s="12"/>
    </row>
    <row r="367" spans="3:3">
      <c r="C367" s="12"/>
    </row>
    <row r="368" spans="3:3">
      <c r="C368" s="12"/>
    </row>
    <row r="369" spans="3:3">
      <c r="C369" s="12"/>
    </row>
    <row r="370" spans="3:3">
      <c r="C370" s="12"/>
    </row>
    <row r="371" spans="3:3">
      <c r="C371" s="12"/>
    </row>
    <row r="372" spans="3:3">
      <c r="C372" s="12"/>
    </row>
    <row r="373" spans="3:3">
      <c r="C373" s="12"/>
    </row>
    <row r="374" spans="3:3">
      <c r="C374" s="12"/>
    </row>
    <row r="375" spans="3:3">
      <c r="C375" s="12"/>
    </row>
    <row r="376" spans="3:3">
      <c r="C376" s="12"/>
    </row>
    <row r="377" spans="3:3">
      <c r="C377" s="12"/>
    </row>
    <row r="378" spans="3:3">
      <c r="C378" s="12"/>
    </row>
    <row r="379" spans="3:3">
      <c r="C379" s="12"/>
    </row>
    <row r="380" spans="3:3">
      <c r="C380" s="12"/>
    </row>
    <row r="381" spans="3:3">
      <c r="C381" s="12"/>
    </row>
    <row r="382" spans="3:3">
      <c r="C382" s="12"/>
    </row>
    <row r="383" spans="3:3">
      <c r="C383" s="12"/>
    </row>
    <row r="384" spans="3:3">
      <c r="C384" s="12"/>
    </row>
    <row r="385" spans="3:3">
      <c r="C385" s="12"/>
    </row>
    <row r="386" spans="3:3">
      <c r="C386" s="12"/>
    </row>
    <row r="387" spans="3:3">
      <c r="C387" s="12"/>
    </row>
    <row r="388" spans="3:3">
      <c r="C388" s="12"/>
    </row>
    <row r="389" spans="3:3">
      <c r="C389" s="12"/>
    </row>
    <row r="390" spans="3:3">
      <c r="C390" s="12"/>
    </row>
    <row r="391" spans="3:3">
      <c r="C391" s="12"/>
    </row>
    <row r="392" spans="3:3">
      <c r="C392" s="12"/>
    </row>
    <row r="393" spans="3:3">
      <c r="C393" s="12"/>
    </row>
    <row r="394" spans="3:3">
      <c r="C394" s="12"/>
    </row>
    <row r="395" spans="3:3">
      <c r="C395" s="12"/>
    </row>
    <row r="396" spans="3:3">
      <c r="C396" s="12"/>
    </row>
    <row r="397" spans="3:3">
      <c r="C397" s="12"/>
    </row>
    <row r="398" spans="3:3">
      <c r="C398" s="12"/>
    </row>
    <row r="399" spans="3:3">
      <c r="C399" s="12"/>
    </row>
    <row r="400" spans="3:3">
      <c r="C400" s="12"/>
    </row>
    <row r="401" spans="3:3">
      <c r="C401" s="12"/>
    </row>
    <row r="402" spans="3:3">
      <c r="C402" s="12"/>
    </row>
    <row r="403" spans="3:3">
      <c r="C403" s="12"/>
    </row>
    <row r="404" spans="3:3">
      <c r="C404" s="12"/>
    </row>
    <row r="405" spans="3:3">
      <c r="C405" s="12"/>
    </row>
    <row r="406" spans="3:3">
      <c r="C406" s="12"/>
    </row>
    <row r="407" spans="3:3">
      <c r="C407" s="12"/>
    </row>
    <row r="408" spans="3:3">
      <c r="C408" s="12"/>
    </row>
    <row r="409" spans="3:3">
      <c r="C409" s="12"/>
    </row>
    <row r="410" spans="3:3">
      <c r="C410" s="12"/>
    </row>
    <row r="411" spans="3:3">
      <c r="C411" s="12"/>
    </row>
    <row r="412" spans="3:3">
      <c r="C412" s="12"/>
    </row>
    <row r="413" spans="3:3">
      <c r="C413" s="12"/>
    </row>
    <row r="414" spans="3:3">
      <c r="C414" s="12"/>
    </row>
    <row r="415" spans="3:3">
      <c r="C415" s="12"/>
    </row>
    <row r="416" spans="3:3">
      <c r="C416" s="12"/>
    </row>
    <row r="417" spans="3:3">
      <c r="C417" s="12"/>
    </row>
    <row r="418" spans="3:3">
      <c r="C418" s="12"/>
    </row>
    <row r="419" spans="3:3">
      <c r="C419" s="12"/>
    </row>
    <row r="420" spans="3:3">
      <c r="C420" s="12"/>
    </row>
    <row r="421" spans="3:3">
      <c r="C421" s="12"/>
    </row>
    <row r="422" spans="3:3">
      <c r="C422" s="12"/>
    </row>
    <row r="423" spans="3:3">
      <c r="C423" s="12"/>
    </row>
    <row r="424" spans="3:3">
      <c r="C424" s="12"/>
    </row>
    <row r="425" spans="3:3">
      <c r="C425" s="12"/>
    </row>
    <row r="426" spans="3:3">
      <c r="C426" s="12"/>
    </row>
    <row r="427" spans="3:3">
      <c r="C427" s="12"/>
    </row>
    <row r="428" spans="3:3">
      <c r="C428" s="12"/>
    </row>
    <row r="429" spans="3:3">
      <c r="C429" s="12"/>
    </row>
    <row r="430" spans="3:3">
      <c r="C430" s="12"/>
    </row>
    <row r="431" spans="3:3">
      <c r="C431" s="12"/>
    </row>
    <row r="432" spans="3:3">
      <c r="C432" s="12"/>
    </row>
    <row r="433" spans="3:3">
      <c r="C433" s="12"/>
    </row>
    <row r="434" spans="3:3">
      <c r="C434" s="12"/>
    </row>
    <row r="435" spans="3:3">
      <c r="C435" s="12"/>
    </row>
    <row r="436" spans="3:3">
      <c r="C436" s="12"/>
    </row>
    <row r="437" spans="3:3">
      <c r="C437" s="12"/>
    </row>
    <row r="438" spans="3:3">
      <c r="C438" s="12"/>
    </row>
    <row r="439" spans="3:3">
      <c r="C439" s="12"/>
    </row>
    <row r="440" spans="3:3">
      <c r="C440" s="12"/>
    </row>
    <row r="441" spans="3:3">
      <c r="C441" s="12"/>
    </row>
    <row r="442" spans="3:3">
      <c r="C442" s="12"/>
    </row>
    <row r="443" spans="3:3">
      <c r="C443" s="12"/>
    </row>
    <row r="444" spans="3:3">
      <c r="C444" s="12"/>
    </row>
    <row r="445" spans="3:3">
      <c r="C445" s="12"/>
    </row>
    <row r="446" spans="3:3">
      <c r="C446" s="12"/>
    </row>
    <row r="447" spans="3:3">
      <c r="C447" s="12"/>
    </row>
    <row r="448" spans="3:3">
      <c r="C448" s="12"/>
    </row>
    <row r="449" spans="3:3">
      <c r="C449" s="12"/>
    </row>
    <row r="450" spans="3:3">
      <c r="C450" s="12"/>
    </row>
    <row r="451" spans="3:3">
      <c r="C451" s="12"/>
    </row>
    <row r="452" spans="3:3">
      <c r="C452" s="12"/>
    </row>
    <row r="453" spans="3:3">
      <c r="C453" s="12"/>
    </row>
    <row r="454" spans="3:3">
      <c r="C454" s="12"/>
    </row>
    <row r="455" spans="3:3">
      <c r="C455" s="12"/>
    </row>
    <row r="456" spans="3:3">
      <c r="C456" s="12"/>
    </row>
    <row r="457" spans="3:3">
      <c r="C457" s="12"/>
    </row>
    <row r="458" spans="3:3">
      <c r="C458" s="12"/>
    </row>
    <row r="459" spans="3:3">
      <c r="C459" s="12"/>
    </row>
    <row r="460" spans="3:3">
      <c r="C460" s="12"/>
    </row>
    <row r="461" spans="3:3">
      <c r="C461" s="12"/>
    </row>
    <row r="462" spans="3:3">
      <c r="C462" s="12"/>
    </row>
    <row r="463" spans="3:3">
      <c r="C463" s="12"/>
    </row>
    <row r="464" spans="3:3">
      <c r="C464" s="12"/>
    </row>
    <row r="465" spans="3:3">
      <c r="C465" s="12"/>
    </row>
    <row r="466" spans="3:3">
      <c r="C466" s="12"/>
    </row>
    <row r="467" spans="3:3">
      <c r="C467" s="12"/>
    </row>
    <row r="468" spans="3:3">
      <c r="C468" s="12"/>
    </row>
    <row r="469" spans="3:3">
      <c r="C469" s="12"/>
    </row>
    <row r="470" spans="3:3">
      <c r="C470" s="12"/>
    </row>
    <row r="471" spans="3:3">
      <c r="C471" s="12"/>
    </row>
    <row r="472" spans="3:3">
      <c r="C472" s="12"/>
    </row>
    <row r="473" spans="3:3">
      <c r="C473" s="12"/>
    </row>
    <row r="474" spans="3:3">
      <c r="C474" s="12"/>
    </row>
    <row r="475" spans="3:3">
      <c r="C475" s="12"/>
    </row>
    <row r="476" spans="3:3">
      <c r="C476" s="12"/>
    </row>
    <row r="477" spans="3:3">
      <c r="C477" s="12"/>
    </row>
    <row r="478" spans="3:3">
      <c r="C478" s="12"/>
    </row>
    <row r="479" spans="3:3">
      <c r="C479" s="12"/>
    </row>
    <row r="480" spans="3:3">
      <c r="C480" s="12"/>
    </row>
    <row r="481" spans="3:3">
      <c r="C481" s="12"/>
    </row>
    <row r="482" spans="3:3">
      <c r="C482" s="12"/>
    </row>
    <row r="483" spans="3:3">
      <c r="C483" s="12"/>
    </row>
    <row r="484" spans="3:3">
      <c r="C484" s="12"/>
    </row>
    <row r="485" spans="3:3">
      <c r="C485" s="12"/>
    </row>
    <row r="486" spans="3:3">
      <c r="C486" s="12"/>
    </row>
    <row r="487" spans="3:3">
      <c r="C487" s="12"/>
    </row>
    <row r="488" spans="3:3">
      <c r="C488" s="12"/>
    </row>
    <row r="489" spans="3:3">
      <c r="C489" s="12"/>
    </row>
    <row r="490" spans="3:3">
      <c r="C490" s="12"/>
    </row>
    <row r="491" spans="3:3">
      <c r="C491" s="12"/>
    </row>
    <row r="492" spans="3:3">
      <c r="C492" s="12"/>
    </row>
    <row r="493" spans="3:3">
      <c r="C493" s="12"/>
    </row>
    <row r="494" spans="3:3">
      <c r="C494" s="12"/>
    </row>
    <row r="495" spans="3:3">
      <c r="C495" s="12"/>
    </row>
    <row r="496" spans="3:3">
      <c r="C496" s="12"/>
    </row>
    <row r="497" spans="3:3">
      <c r="C497" s="12"/>
    </row>
    <row r="498" spans="3:3">
      <c r="C498" s="12"/>
    </row>
    <row r="499" spans="3:3">
      <c r="C499" s="12"/>
    </row>
    <row r="500" spans="3:3">
      <c r="C500" s="12"/>
    </row>
    <row r="501" spans="3:3">
      <c r="C501" s="12"/>
    </row>
    <row r="502" spans="3:3">
      <c r="C502" s="12"/>
    </row>
    <row r="503" spans="3:3">
      <c r="C503" s="12"/>
    </row>
    <row r="504" spans="3:3">
      <c r="C504" s="12"/>
    </row>
    <row r="505" spans="3:3">
      <c r="C505" s="12"/>
    </row>
    <row r="506" spans="3:3">
      <c r="C506" s="12"/>
    </row>
    <row r="507" spans="3:3">
      <c r="C507" s="12"/>
    </row>
    <row r="508" spans="3:3">
      <c r="C508" s="12"/>
    </row>
    <row r="509" spans="3:3">
      <c r="C509" s="12"/>
    </row>
    <row r="510" spans="3:3">
      <c r="C510" s="12"/>
    </row>
    <row r="511" spans="3:3">
      <c r="C511" s="12"/>
    </row>
    <row r="512" spans="3:3">
      <c r="C512" s="12"/>
    </row>
    <row r="513" spans="3:3">
      <c r="C513" s="12"/>
    </row>
    <row r="514" spans="3:3">
      <c r="C514" s="12"/>
    </row>
    <row r="515" spans="3:3">
      <c r="C515" s="12"/>
    </row>
    <row r="516" spans="3:3">
      <c r="C516" s="12"/>
    </row>
    <row r="517" spans="3:3">
      <c r="C517" s="12"/>
    </row>
    <row r="518" spans="3:3">
      <c r="C518" s="12"/>
    </row>
    <row r="519" spans="3:3">
      <c r="C519" s="12"/>
    </row>
    <row r="520" spans="3:3">
      <c r="C520" s="12"/>
    </row>
    <row r="521" spans="3:3">
      <c r="C521" s="12"/>
    </row>
    <row r="522" spans="3:3">
      <c r="C522" s="12"/>
    </row>
    <row r="523" spans="3:3">
      <c r="C523" s="12"/>
    </row>
    <row r="524" spans="3:3">
      <c r="C524" s="12"/>
    </row>
    <row r="525" spans="3:3">
      <c r="C525" s="12"/>
    </row>
    <row r="526" spans="3:3">
      <c r="C526" s="12"/>
    </row>
    <row r="527" spans="3:3">
      <c r="C527" s="12"/>
    </row>
    <row r="528" spans="3:3">
      <c r="C528" s="12"/>
    </row>
    <row r="529" spans="3:3">
      <c r="C529" s="12"/>
    </row>
    <row r="530" spans="3:3">
      <c r="C530" s="12"/>
    </row>
    <row r="531" spans="3:3">
      <c r="C531" s="12"/>
    </row>
    <row r="532" spans="3:3">
      <c r="C532" s="12"/>
    </row>
    <row r="533" spans="3:3">
      <c r="C533" s="12"/>
    </row>
    <row r="534" spans="3:3">
      <c r="C534" s="12"/>
    </row>
    <row r="535" spans="3:3">
      <c r="C535" s="12"/>
    </row>
    <row r="536" spans="3:3">
      <c r="C536" s="12"/>
    </row>
    <row r="537" spans="3:3">
      <c r="C537" s="12"/>
    </row>
    <row r="538" spans="3:3">
      <c r="C538" s="12"/>
    </row>
    <row r="539" spans="3:3">
      <c r="C539" s="12"/>
    </row>
    <row r="540" spans="3:3">
      <c r="C540" s="12"/>
    </row>
    <row r="541" spans="3:3">
      <c r="C541" s="12"/>
    </row>
    <row r="542" spans="3:3">
      <c r="C542" s="12"/>
    </row>
    <row r="543" spans="3:3">
      <c r="C543" s="12"/>
    </row>
    <row r="544" spans="3:3">
      <c r="C544" s="12"/>
    </row>
    <row r="545" spans="3:3">
      <c r="C545" s="12"/>
    </row>
    <row r="546" spans="3:3">
      <c r="C546" s="12"/>
    </row>
    <row r="547" spans="3:3">
      <c r="C547" s="12"/>
    </row>
    <row r="548" spans="3:3">
      <c r="C548" s="12"/>
    </row>
    <row r="549" spans="3:3">
      <c r="C549" s="12"/>
    </row>
    <row r="550" spans="3:3">
      <c r="C550" s="12"/>
    </row>
    <row r="551" spans="3:3">
      <c r="C551" s="12"/>
    </row>
    <row r="552" spans="3:3">
      <c r="C552" s="12"/>
    </row>
    <row r="553" spans="3:3">
      <c r="C553" s="12"/>
    </row>
    <row r="554" spans="3:3">
      <c r="C554" s="12"/>
    </row>
    <row r="555" spans="3:3">
      <c r="C555" s="12"/>
    </row>
    <row r="556" spans="3:3">
      <c r="C556" s="12"/>
    </row>
    <row r="557" spans="3:3">
      <c r="C557" s="12"/>
    </row>
    <row r="558" spans="3:3">
      <c r="C558" s="12"/>
    </row>
    <row r="559" spans="3:3">
      <c r="C559" s="12"/>
    </row>
    <row r="560" spans="3:3">
      <c r="C560" s="12"/>
    </row>
    <row r="561" spans="3:3">
      <c r="C561" s="12"/>
    </row>
    <row r="562" spans="3:3">
      <c r="C562" s="12"/>
    </row>
    <row r="563" spans="3:3">
      <c r="C563" s="12"/>
    </row>
    <row r="564" spans="3:3">
      <c r="C564" s="12"/>
    </row>
    <row r="565" spans="3:3">
      <c r="C565" s="12"/>
    </row>
    <row r="566" spans="3:3">
      <c r="C566" s="12"/>
    </row>
    <row r="567" spans="3:3">
      <c r="C567" s="12"/>
    </row>
    <row r="568" spans="3:3">
      <c r="C568" s="12"/>
    </row>
    <row r="569" spans="3:3">
      <c r="C569" s="12"/>
    </row>
    <row r="570" spans="3:3">
      <c r="C570" s="12"/>
    </row>
    <row r="571" spans="3:3">
      <c r="C571" s="12"/>
    </row>
    <row r="572" spans="3:3">
      <c r="C572" s="12"/>
    </row>
    <row r="573" spans="3:3">
      <c r="C573" s="12"/>
    </row>
    <row r="574" spans="3:3">
      <c r="C574" s="12"/>
    </row>
    <row r="575" spans="3:3">
      <c r="C575" s="12"/>
    </row>
    <row r="576" spans="3:3">
      <c r="C576" s="12"/>
    </row>
    <row r="577" spans="3:3">
      <c r="C577" s="12"/>
    </row>
    <row r="578" spans="3:3">
      <c r="C578" s="12"/>
    </row>
    <row r="579" spans="3:3">
      <c r="C579" s="12"/>
    </row>
    <row r="580" spans="3:3">
      <c r="C580" s="12"/>
    </row>
    <row r="581" spans="3:3">
      <c r="C581" s="12"/>
    </row>
    <row r="582" spans="3:3">
      <c r="C582" s="12"/>
    </row>
    <row r="583" spans="3:3">
      <c r="C583" s="12"/>
    </row>
    <row r="584" spans="3:3">
      <c r="C584" s="12"/>
    </row>
    <row r="585" spans="3:3">
      <c r="C585" s="12"/>
    </row>
    <row r="586" spans="3:3">
      <c r="C586" s="12"/>
    </row>
    <row r="587" spans="3:3">
      <c r="C587" s="12"/>
    </row>
    <row r="588" spans="3:3">
      <c r="C588" s="12"/>
    </row>
    <row r="589" spans="3:3">
      <c r="C589" s="12"/>
    </row>
    <row r="590" spans="3:3">
      <c r="C590" s="12"/>
    </row>
    <row r="591" spans="3:3">
      <c r="C591" s="12"/>
    </row>
    <row r="592" spans="3:3">
      <c r="C592" s="12"/>
    </row>
    <row r="593" spans="3:3">
      <c r="C593" s="12"/>
    </row>
    <row r="594" spans="3:3">
      <c r="C594" s="12"/>
    </row>
    <row r="595" spans="3:3">
      <c r="C595" s="12"/>
    </row>
    <row r="596" spans="3:3">
      <c r="C596" s="12"/>
    </row>
    <row r="597" spans="3:3">
      <c r="C597" s="12"/>
    </row>
    <row r="598" spans="3:3">
      <c r="C598" s="12"/>
    </row>
    <row r="599" spans="3:3">
      <c r="C599" s="12"/>
    </row>
    <row r="600" spans="3:3">
      <c r="C600" s="12"/>
    </row>
    <row r="601" spans="3:3">
      <c r="C601" s="12"/>
    </row>
    <row r="602" spans="3:3">
      <c r="C602" s="12"/>
    </row>
    <row r="603" spans="3:3">
      <c r="C603" s="12"/>
    </row>
    <row r="604" spans="3:3">
      <c r="C604" s="12"/>
    </row>
    <row r="605" spans="3:3">
      <c r="C605" s="12"/>
    </row>
    <row r="606" spans="3:3">
      <c r="C606" s="12"/>
    </row>
    <row r="607" spans="3:3">
      <c r="C607" s="12"/>
    </row>
    <row r="608" spans="3:3">
      <c r="C608" s="12"/>
    </row>
    <row r="609" spans="3:3">
      <c r="C609" s="12"/>
    </row>
    <row r="610" spans="3:3">
      <c r="C610" s="12"/>
    </row>
    <row r="611" spans="3:3">
      <c r="C611" s="12"/>
    </row>
    <row r="612" spans="3:3">
      <c r="C612" s="12"/>
    </row>
    <row r="613" spans="3:3">
      <c r="C613" s="12"/>
    </row>
    <row r="614" spans="3:3">
      <c r="C614" s="12"/>
    </row>
    <row r="615" spans="3:3">
      <c r="C615" s="12"/>
    </row>
    <row r="616" spans="3:3">
      <c r="C616" s="12"/>
    </row>
    <row r="617" spans="3:3">
      <c r="C617" s="12"/>
    </row>
    <row r="618" spans="3:3">
      <c r="C618" s="12"/>
    </row>
    <row r="619" spans="3:3">
      <c r="C619" s="12"/>
    </row>
    <row r="620" spans="3:3">
      <c r="C620" s="12"/>
    </row>
    <row r="621" spans="3:3">
      <c r="C621" s="12"/>
    </row>
    <row r="622" spans="3:3">
      <c r="C622" s="12"/>
    </row>
    <row r="623" spans="3:3">
      <c r="C623" s="12"/>
    </row>
    <row r="624" spans="3:3">
      <c r="C624" s="12"/>
    </row>
    <row r="625" spans="3:3">
      <c r="C625" s="12"/>
    </row>
    <row r="626" spans="3:3">
      <c r="C626" s="12"/>
    </row>
    <row r="627" spans="3:3">
      <c r="C627" s="12"/>
    </row>
    <row r="628" spans="3:3">
      <c r="C628" s="12"/>
    </row>
    <row r="629" spans="3:3">
      <c r="C629" s="12"/>
    </row>
    <row r="630" spans="3:3">
      <c r="C630" s="12"/>
    </row>
    <row r="631" spans="3:3">
      <c r="C631" s="12"/>
    </row>
    <row r="632" spans="3:3">
      <c r="C632" s="12"/>
    </row>
    <row r="633" spans="3:3">
      <c r="C633" s="12"/>
    </row>
    <row r="634" spans="3:3">
      <c r="C634" s="12"/>
    </row>
    <row r="635" spans="3:3">
      <c r="C635" s="12"/>
    </row>
    <row r="636" spans="3:3">
      <c r="C636" s="12"/>
    </row>
    <row r="637" spans="3:3">
      <c r="C637" s="12"/>
    </row>
    <row r="638" spans="3:3">
      <c r="C638" s="12"/>
    </row>
    <row r="639" spans="3:3">
      <c r="C639" s="12"/>
    </row>
    <row r="640" spans="3:3">
      <c r="C640" s="12"/>
    </row>
    <row r="641" spans="3:3">
      <c r="C641" s="12"/>
    </row>
    <row r="642" spans="3:3">
      <c r="C642" s="12"/>
    </row>
    <row r="643" spans="3:3">
      <c r="C643" s="12"/>
    </row>
    <row r="644" spans="3:3">
      <c r="C644" s="12"/>
    </row>
    <row r="645" spans="3:3">
      <c r="C645" s="12"/>
    </row>
    <row r="646" spans="3:3">
      <c r="C646" s="12"/>
    </row>
    <row r="647" spans="3:3">
      <c r="C647" s="12"/>
    </row>
    <row r="648" spans="3:3">
      <c r="C648" s="12"/>
    </row>
    <row r="649" spans="3:3">
      <c r="C649" s="12"/>
    </row>
    <row r="650" spans="3:3">
      <c r="C650" s="12"/>
    </row>
    <row r="651" spans="3:3">
      <c r="C651" s="12"/>
    </row>
    <row r="652" spans="3:3">
      <c r="C652" s="12"/>
    </row>
    <row r="653" spans="3:3">
      <c r="C653" s="12"/>
    </row>
    <row r="654" spans="3:3">
      <c r="C654" s="12"/>
    </row>
    <row r="655" spans="3:3">
      <c r="C655" s="12"/>
    </row>
    <row r="656" spans="3:3">
      <c r="C656" s="12"/>
    </row>
    <row r="657" spans="3:3">
      <c r="C657" s="12"/>
    </row>
    <row r="658" spans="3:3">
      <c r="C658" s="12"/>
    </row>
    <row r="659" spans="3:3">
      <c r="C659" s="12"/>
    </row>
    <row r="660" spans="3:3">
      <c r="C660" s="12"/>
    </row>
    <row r="661" spans="3:3">
      <c r="C661" s="12"/>
    </row>
    <row r="662" spans="3:3">
      <c r="C662" s="12"/>
    </row>
    <row r="663" spans="3:3">
      <c r="C663" s="12"/>
    </row>
    <row r="664" spans="3:3">
      <c r="C664" s="12"/>
    </row>
    <row r="665" spans="3:3">
      <c r="C665" s="12"/>
    </row>
    <row r="666" spans="3:3">
      <c r="C666" s="12"/>
    </row>
    <row r="667" spans="3:3">
      <c r="C667" s="12"/>
    </row>
    <row r="668" spans="3:3">
      <c r="C668" s="12"/>
    </row>
    <row r="669" spans="3:3">
      <c r="C669" s="12"/>
    </row>
    <row r="670" spans="3:3">
      <c r="C670" s="12"/>
    </row>
    <row r="671" spans="3:3">
      <c r="C671" s="12"/>
    </row>
    <row r="672" spans="3:3">
      <c r="C672" s="12"/>
    </row>
    <row r="673" spans="3:3">
      <c r="C673" s="12"/>
    </row>
    <row r="674" spans="3:3">
      <c r="C674" s="12"/>
    </row>
    <row r="675" spans="3:3">
      <c r="C675" s="12"/>
    </row>
    <row r="676" spans="3:3">
      <c r="C676" s="12"/>
    </row>
    <row r="677" spans="3:3">
      <c r="C677" s="12"/>
    </row>
    <row r="678" spans="3:3">
      <c r="C678" s="12"/>
    </row>
    <row r="679" spans="3:3">
      <c r="C679" s="12"/>
    </row>
    <row r="680" spans="3:3">
      <c r="C680" s="12"/>
    </row>
    <row r="681" spans="3:3">
      <c r="C681" s="12"/>
    </row>
    <row r="682" spans="3:3">
      <c r="C682" s="12"/>
    </row>
    <row r="683" spans="3:3">
      <c r="C683" s="12"/>
    </row>
    <row r="684" spans="3:3">
      <c r="C684" s="12"/>
    </row>
    <row r="685" spans="3:3">
      <c r="C685" s="12"/>
    </row>
    <row r="686" spans="3:3">
      <c r="C686" s="12"/>
    </row>
    <row r="687" spans="3:3">
      <c r="C687" s="12"/>
    </row>
    <row r="688" spans="3:3">
      <c r="C688" s="12"/>
    </row>
    <row r="689" spans="3:3">
      <c r="C689" s="12"/>
    </row>
    <row r="690" spans="3:3">
      <c r="C690" s="12"/>
    </row>
    <row r="691" spans="3:3">
      <c r="C691" s="12"/>
    </row>
    <row r="692" spans="3:3">
      <c r="C692" s="12"/>
    </row>
    <row r="693" spans="3:3">
      <c r="C693" s="12"/>
    </row>
    <row r="694" spans="3:3">
      <c r="C694" s="12"/>
    </row>
    <row r="695" spans="3:3">
      <c r="C695" s="12"/>
    </row>
    <row r="696" spans="3:3">
      <c r="C696" s="12"/>
    </row>
    <row r="697" spans="3:3">
      <c r="C697" s="12"/>
    </row>
    <row r="698" spans="3:3">
      <c r="C698" s="12"/>
    </row>
    <row r="699" spans="3:3">
      <c r="C699" s="12"/>
    </row>
    <row r="700" spans="3:3">
      <c r="C700" s="12"/>
    </row>
    <row r="701" spans="3:3">
      <c r="C701" s="12"/>
    </row>
    <row r="702" spans="3:3">
      <c r="C702" s="12"/>
    </row>
    <row r="703" spans="3:3">
      <c r="C703" s="12"/>
    </row>
    <row r="704" spans="3:3">
      <c r="C704" s="12"/>
    </row>
    <row r="705" spans="3:3">
      <c r="C705" s="12"/>
    </row>
    <row r="706" spans="3:3">
      <c r="C706" s="12"/>
    </row>
    <row r="707" spans="3:3">
      <c r="C707" s="12"/>
    </row>
    <row r="708" spans="3:3">
      <c r="C708" s="12"/>
    </row>
    <row r="709" spans="3:3">
      <c r="C709" s="12"/>
    </row>
    <row r="710" spans="3:3">
      <c r="C710" s="12"/>
    </row>
    <row r="711" spans="3:3">
      <c r="C711" s="12"/>
    </row>
    <row r="712" spans="3:3">
      <c r="C712" s="12"/>
    </row>
    <row r="713" spans="3:3">
      <c r="C713" s="12"/>
    </row>
    <row r="714" spans="3:3">
      <c r="C714" s="12"/>
    </row>
    <row r="715" spans="3:3">
      <c r="C715" s="12"/>
    </row>
    <row r="716" spans="3:3">
      <c r="C716" s="12"/>
    </row>
    <row r="717" spans="3:3">
      <c r="C717" s="12"/>
    </row>
    <row r="718" spans="3:3">
      <c r="C718" s="12"/>
    </row>
    <row r="719" spans="3:3">
      <c r="C719" s="12"/>
    </row>
    <row r="720" spans="3:3">
      <c r="C720" s="12"/>
    </row>
    <row r="721" spans="3:3">
      <c r="C721" s="12"/>
    </row>
    <row r="722" spans="3:3">
      <c r="C722" s="12"/>
    </row>
    <row r="723" spans="3:3">
      <c r="C723" s="12"/>
    </row>
    <row r="724" spans="3:3">
      <c r="C724" s="12"/>
    </row>
    <row r="725" spans="3:3">
      <c r="C725" s="12"/>
    </row>
    <row r="726" spans="3:3">
      <c r="C726" s="12"/>
    </row>
    <row r="727" spans="3:3">
      <c r="C727" s="12"/>
    </row>
    <row r="728" spans="3:3">
      <c r="C728" s="12"/>
    </row>
    <row r="729" spans="3:3">
      <c r="C729" s="12"/>
    </row>
    <row r="730" spans="3:3">
      <c r="C730" s="12"/>
    </row>
    <row r="731" spans="3:3">
      <c r="C731" s="12"/>
    </row>
    <row r="732" spans="3:3">
      <c r="C732" s="12"/>
    </row>
    <row r="733" spans="3:3">
      <c r="C733" s="12"/>
    </row>
    <row r="734" spans="3:3">
      <c r="C734" s="12"/>
    </row>
    <row r="735" spans="3:3">
      <c r="C735" s="12"/>
    </row>
    <row r="736" spans="3:3">
      <c r="C736" s="12"/>
    </row>
    <row r="737" spans="3:3">
      <c r="C737" s="12"/>
    </row>
    <row r="738" spans="3:3">
      <c r="C738" s="12"/>
    </row>
    <row r="739" spans="3:3">
      <c r="C739" s="12"/>
    </row>
    <row r="740" spans="3:3">
      <c r="C740" s="12"/>
    </row>
    <row r="741" spans="3:3">
      <c r="C741" s="12"/>
    </row>
    <row r="742" spans="3:3">
      <c r="C742" s="12"/>
    </row>
    <row r="743" spans="3:3">
      <c r="C743" s="12"/>
    </row>
    <row r="744" spans="3:3">
      <c r="C744" s="12"/>
    </row>
    <row r="745" spans="3:3">
      <c r="C745" s="12"/>
    </row>
    <row r="746" spans="3:3">
      <c r="C746" s="12"/>
    </row>
    <row r="747" spans="3:3">
      <c r="C747" s="12"/>
    </row>
    <row r="748" spans="3:3">
      <c r="C748" s="12"/>
    </row>
    <row r="749" spans="3:3">
      <c r="C749" s="12"/>
    </row>
    <row r="750" spans="3:3">
      <c r="C750" s="12"/>
    </row>
    <row r="751" spans="3:3">
      <c r="C751" s="12"/>
    </row>
    <row r="752" spans="3:3">
      <c r="C752" s="12"/>
    </row>
    <row r="753" spans="3:3">
      <c r="C753" s="12"/>
    </row>
    <row r="754" spans="3:3">
      <c r="C754" s="12"/>
    </row>
    <row r="755" spans="3:3">
      <c r="C755" s="12"/>
    </row>
    <row r="756" spans="3:3">
      <c r="C756" s="12"/>
    </row>
    <row r="757" spans="3:3">
      <c r="C757" s="12"/>
    </row>
    <row r="758" spans="3:3">
      <c r="C758" s="12"/>
    </row>
    <row r="759" spans="3:3">
      <c r="C759" s="12"/>
    </row>
    <row r="760" spans="3:3">
      <c r="C760" s="12"/>
    </row>
    <row r="761" spans="3:3">
      <c r="C761" s="12"/>
    </row>
    <row r="762" spans="3:3">
      <c r="C762" s="12"/>
    </row>
    <row r="763" spans="3:3">
      <c r="C763" s="12"/>
    </row>
    <row r="764" spans="3:3">
      <c r="C764" s="12"/>
    </row>
    <row r="765" spans="3:3">
      <c r="C765" s="12"/>
    </row>
    <row r="766" spans="3:3">
      <c r="C766" s="12"/>
    </row>
    <row r="767" spans="3:3">
      <c r="C767" s="12"/>
    </row>
    <row r="768" spans="3:3">
      <c r="C768" s="12"/>
    </row>
    <row r="769" spans="3:3">
      <c r="C769" s="12"/>
    </row>
    <row r="770" spans="3:3">
      <c r="C770" s="12"/>
    </row>
    <row r="771" spans="3:3">
      <c r="C771" s="12"/>
    </row>
    <row r="772" spans="3:3">
      <c r="C772" s="12"/>
    </row>
    <row r="773" spans="3:3">
      <c r="C773" s="12"/>
    </row>
    <row r="774" spans="3:3">
      <c r="C774" s="12"/>
    </row>
    <row r="775" spans="3:3">
      <c r="C775" s="12"/>
    </row>
    <row r="776" spans="3:3">
      <c r="C776" s="12"/>
    </row>
    <row r="777" spans="3:3">
      <c r="C777" s="12"/>
    </row>
    <row r="778" spans="3:3">
      <c r="C778" s="12"/>
    </row>
    <row r="779" spans="3:3">
      <c r="C779" s="12"/>
    </row>
    <row r="780" spans="3:3">
      <c r="C780" s="12"/>
    </row>
    <row r="781" spans="3:3">
      <c r="C781" s="12"/>
    </row>
    <row r="782" spans="3:3">
      <c r="C782" s="12"/>
    </row>
    <row r="783" spans="3:3">
      <c r="C783" s="12"/>
    </row>
    <row r="784" spans="3:3">
      <c r="C784" s="12"/>
    </row>
    <row r="785" spans="3:3">
      <c r="C785" s="12"/>
    </row>
    <row r="786" spans="3:3">
      <c r="C786" s="12"/>
    </row>
    <row r="787" spans="3:3">
      <c r="C787" s="12"/>
    </row>
    <row r="788" spans="3:3">
      <c r="C788" s="12"/>
    </row>
    <row r="789" spans="3:3">
      <c r="C789" s="12"/>
    </row>
    <row r="790" spans="3:3">
      <c r="C790" s="12"/>
    </row>
    <row r="791" spans="3:3">
      <c r="C791" s="12"/>
    </row>
    <row r="792" spans="3:3">
      <c r="C792" s="12"/>
    </row>
    <row r="793" spans="3:3">
      <c r="C793" s="12"/>
    </row>
    <row r="794" spans="3:3">
      <c r="C794" s="12"/>
    </row>
    <row r="795" spans="3:3">
      <c r="C795" s="12"/>
    </row>
    <row r="796" spans="3:3">
      <c r="C796" s="12"/>
    </row>
    <row r="797" spans="3:3">
      <c r="C797" s="12"/>
    </row>
    <row r="798" spans="3:3">
      <c r="C798" s="12"/>
    </row>
    <row r="799" spans="3:3">
      <c r="C799" s="12"/>
    </row>
    <row r="800" spans="3:3">
      <c r="C800" s="12"/>
    </row>
    <row r="801" spans="3:3">
      <c r="C801" s="12"/>
    </row>
    <row r="802" spans="3:3">
      <c r="C802" s="12"/>
    </row>
    <row r="803" spans="3:3">
      <c r="C803" s="12"/>
    </row>
    <row r="804" spans="3:3">
      <c r="C804" s="12"/>
    </row>
    <row r="805" spans="3:3">
      <c r="C805" s="12"/>
    </row>
    <row r="806" spans="3:3">
      <c r="C806" s="12"/>
    </row>
    <row r="807" spans="3:3">
      <c r="C807" s="12"/>
    </row>
    <row r="808" spans="3:3">
      <c r="C808" s="12"/>
    </row>
    <row r="809" spans="3:3">
      <c r="C809" s="12"/>
    </row>
    <row r="810" spans="3:3">
      <c r="C810" s="12"/>
    </row>
    <row r="811" spans="3:3">
      <c r="C811" s="12"/>
    </row>
    <row r="812" spans="3:3">
      <c r="C812" s="12"/>
    </row>
    <row r="813" spans="3:3">
      <c r="C813" s="12"/>
    </row>
    <row r="814" spans="3:3">
      <c r="C814" s="12"/>
    </row>
    <row r="815" spans="3:3">
      <c r="C815" s="12"/>
    </row>
    <row r="816" spans="3:3">
      <c r="C816" s="12"/>
    </row>
    <row r="817" spans="3:3">
      <c r="C817" s="12"/>
    </row>
    <row r="818" spans="3:3">
      <c r="C818" s="12"/>
    </row>
    <row r="819" spans="3:3">
      <c r="C819" s="12"/>
    </row>
    <row r="820" spans="3:3">
      <c r="C820" s="12"/>
    </row>
    <row r="821" spans="3:3">
      <c r="C821" s="12"/>
    </row>
    <row r="822" spans="3:3">
      <c r="C822" s="12"/>
    </row>
    <row r="823" spans="3:3">
      <c r="C823" s="12"/>
    </row>
    <row r="824" spans="3:3">
      <c r="C824" s="12"/>
    </row>
    <row r="825" spans="3:3">
      <c r="C825" s="12"/>
    </row>
    <row r="826" spans="3:3">
      <c r="C826" s="12"/>
    </row>
    <row r="827" spans="3:3">
      <c r="C827" s="12"/>
    </row>
    <row r="828" spans="3:3">
      <c r="C828" s="12"/>
    </row>
    <row r="829" spans="3:3">
      <c r="C829" s="12"/>
    </row>
    <row r="830" spans="3:3">
      <c r="C830" s="12"/>
    </row>
    <row r="831" spans="3:3">
      <c r="C831" s="12"/>
    </row>
    <row r="832" spans="3:3">
      <c r="C832" s="12"/>
    </row>
    <row r="833" spans="3:3">
      <c r="C833" s="12"/>
    </row>
    <row r="834" spans="3:3">
      <c r="C834" s="12"/>
    </row>
    <row r="835" spans="3:3">
      <c r="C835" s="12"/>
    </row>
    <row r="836" spans="3:3">
      <c r="C836" s="12"/>
    </row>
    <row r="837" spans="3:3">
      <c r="C837" s="12"/>
    </row>
    <row r="838" spans="3:3">
      <c r="C838" s="12"/>
    </row>
    <row r="839" spans="3:3">
      <c r="C839" s="12"/>
    </row>
    <row r="840" spans="3:3">
      <c r="C840" s="12"/>
    </row>
    <row r="841" spans="3:3">
      <c r="C841" s="12"/>
    </row>
    <row r="842" spans="3:3">
      <c r="C842" s="12"/>
    </row>
    <row r="843" spans="3:3">
      <c r="C843" s="12"/>
    </row>
    <row r="844" spans="3:3">
      <c r="C844" s="12"/>
    </row>
    <row r="845" spans="3:3">
      <c r="C845" s="12"/>
    </row>
    <row r="846" spans="3:3">
      <c r="C846" s="12"/>
    </row>
    <row r="847" spans="3:3">
      <c r="C847" s="12"/>
    </row>
    <row r="848" spans="3:3">
      <c r="C848" s="12"/>
    </row>
    <row r="849" spans="3:3">
      <c r="C849" s="12"/>
    </row>
    <row r="850" spans="3:3">
      <c r="C850" s="12"/>
    </row>
    <row r="851" spans="3:3">
      <c r="C851" s="12"/>
    </row>
    <row r="852" spans="3:3">
      <c r="C852" s="12"/>
    </row>
    <row r="853" spans="3:3">
      <c r="C853" s="12"/>
    </row>
    <row r="854" spans="3:3">
      <c r="C854" s="12"/>
    </row>
    <row r="855" spans="3:3">
      <c r="C855" s="12"/>
    </row>
    <row r="856" spans="3:3">
      <c r="C856" s="12"/>
    </row>
    <row r="857" spans="3:3">
      <c r="C857" s="12"/>
    </row>
    <row r="858" spans="3:3">
      <c r="C858" s="12"/>
    </row>
    <row r="859" spans="3:3">
      <c r="C859" s="12"/>
    </row>
    <row r="860" spans="3:3">
      <c r="C860" s="12"/>
    </row>
    <row r="861" spans="3:3">
      <c r="C861" s="12"/>
    </row>
    <row r="862" spans="3:3">
      <c r="C862" s="12"/>
    </row>
    <row r="863" spans="3:3">
      <c r="C863" s="12"/>
    </row>
    <row r="864" spans="3:3">
      <c r="C864" s="12"/>
    </row>
    <row r="865" spans="3:3">
      <c r="C865" s="12"/>
    </row>
    <row r="866" spans="3:3">
      <c r="C866" s="12"/>
    </row>
    <row r="867" spans="3:3">
      <c r="C867" s="12"/>
    </row>
    <row r="868" spans="3:3">
      <c r="C868" s="12"/>
    </row>
    <row r="869" spans="3:3">
      <c r="C869" s="12"/>
    </row>
    <row r="870" spans="3:3">
      <c r="C870" s="12"/>
    </row>
    <row r="871" spans="3:3">
      <c r="C871" s="12"/>
    </row>
    <row r="872" spans="3:3">
      <c r="C872" s="12"/>
    </row>
    <row r="873" spans="3:3">
      <c r="C873" s="12"/>
    </row>
    <row r="874" spans="3:3">
      <c r="C874" s="12"/>
    </row>
    <row r="875" spans="3:3">
      <c r="C875" s="12"/>
    </row>
    <row r="876" spans="3:3">
      <c r="C876" s="12"/>
    </row>
    <row r="877" spans="3:3">
      <c r="C877" s="12"/>
    </row>
    <row r="878" spans="3:3">
      <c r="C878" s="12"/>
    </row>
    <row r="879" spans="3:3">
      <c r="C879" s="12"/>
    </row>
    <row r="880" spans="3:3">
      <c r="C880" s="12"/>
    </row>
    <row r="881" spans="3:3">
      <c r="C881" s="12"/>
    </row>
    <row r="882" spans="3:3">
      <c r="C882" s="12"/>
    </row>
    <row r="883" spans="3:3">
      <c r="C883" s="12"/>
    </row>
    <row r="884" spans="3:3">
      <c r="C884" s="12"/>
    </row>
    <row r="885" spans="3:3">
      <c r="C885" s="12"/>
    </row>
    <row r="886" spans="3:3">
      <c r="C886" s="12"/>
    </row>
    <row r="887" spans="3:3">
      <c r="C887" s="12"/>
    </row>
    <row r="888" spans="3:3">
      <c r="C888" s="12"/>
    </row>
    <row r="889" spans="3:3">
      <c r="C889" s="12"/>
    </row>
    <row r="890" spans="3:3">
      <c r="C890" s="12"/>
    </row>
    <row r="891" spans="3:3">
      <c r="C891" s="12"/>
    </row>
    <row r="892" spans="3:3">
      <c r="C892" s="12"/>
    </row>
    <row r="893" spans="3:3">
      <c r="C893" s="12"/>
    </row>
    <row r="894" spans="3:3">
      <c r="C894" s="12"/>
    </row>
    <row r="895" spans="3:3">
      <c r="C895" s="12"/>
    </row>
    <row r="896" spans="3:3">
      <c r="C896" s="12"/>
    </row>
    <row r="897" spans="3:3">
      <c r="C897" s="12"/>
    </row>
    <row r="898" spans="3:3">
      <c r="C898" s="12"/>
    </row>
    <row r="899" spans="3:3">
      <c r="C899" s="12"/>
    </row>
    <row r="900" spans="3:3">
      <c r="C900" s="12"/>
    </row>
    <row r="901" spans="3:3">
      <c r="C901" s="12"/>
    </row>
    <row r="902" spans="3:3">
      <c r="C902" s="12"/>
    </row>
    <row r="903" spans="3:3">
      <c r="C903" s="12"/>
    </row>
    <row r="904" spans="3:3">
      <c r="C904" s="12"/>
    </row>
    <row r="905" spans="3:3">
      <c r="C905" s="12"/>
    </row>
    <row r="906" spans="3:3">
      <c r="C906" s="12"/>
    </row>
    <row r="907" spans="3:3">
      <c r="C907" s="12"/>
    </row>
    <row r="908" spans="3:3">
      <c r="C908" s="12"/>
    </row>
    <row r="909" spans="3:3">
      <c r="C909" s="12"/>
    </row>
    <row r="910" spans="3:3">
      <c r="C910" s="12"/>
    </row>
    <row r="911" spans="3:3">
      <c r="C911" s="12"/>
    </row>
    <row r="912" spans="3:3">
      <c r="C912" s="12"/>
    </row>
    <row r="913" spans="3:3">
      <c r="C913" s="12"/>
    </row>
    <row r="914" spans="3:3">
      <c r="C914" s="12"/>
    </row>
    <row r="915" spans="3:3">
      <c r="C915" s="12"/>
    </row>
    <row r="916" spans="3:3">
      <c r="C916" s="12"/>
    </row>
    <row r="917" spans="3:3">
      <c r="C917" s="12"/>
    </row>
    <row r="918" spans="3:3">
      <c r="C918" s="12"/>
    </row>
    <row r="919" spans="3:3">
      <c r="C919" s="12"/>
    </row>
    <row r="920" spans="3:3">
      <c r="C920" s="12"/>
    </row>
    <row r="921" spans="3:3">
      <c r="C921" s="12"/>
    </row>
    <row r="922" spans="3:3">
      <c r="C922" s="12"/>
    </row>
    <row r="923" spans="3:3">
      <c r="C923" s="12"/>
    </row>
    <row r="924" spans="3:3">
      <c r="C924" s="12"/>
    </row>
    <row r="925" spans="3:3">
      <c r="C925" s="12"/>
    </row>
    <row r="926" spans="3:3">
      <c r="C926" s="12"/>
    </row>
    <row r="927" spans="3:3">
      <c r="C927" s="12"/>
    </row>
    <row r="928" spans="3:3">
      <c r="C928" s="12"/>
    </row>
    <row r="929" spans="2:3">
      <c r="C929" s="12"/>
    </row>
    <row r="930" spans="2:3">
      <c r="C930" s="12"/>
    </row>
    <row r="931" spans="2:3">
      <c r="C931" s="12"/>
    </row>
    <row r="932" spans="2:3">
      <c r="C932" s="12"/>
    </row>
    <row r="933" spans="2:3">
      <c r="C933" s="12"/>
    </row>
    <row r="934" spans="2:3">
      <c r="C934" s="12"/>
    </row>
    <row r="935" spans="2:3">
      <c r="C935" s="12"/>
    </row>
    <row r="936" spans="2:3">
      <c r="C936" s="12"/>
    </row>
    <row r="937" spans="2:3">
      <c r="B937" s="12"/>
    </row>
    <row r="938" spans="2:3">
      <c r="B938" s="12"/>
    </row>
    <row r="939" spans="2:3">
      <c r="B939" s="12"/>
    </row>
    <row r="940" spans="2:3">
      <c r="B940" s="12"/>
    </row>
    <row r="941" spans="2:3">
      <c r="B941" s="12"/>
    </row>
    <row r="942" spans="2:3">
      <c r="B942" s="12"/>
    </row>
    <row r="943" spans="2:3">
      <c r="B943" s="12"/>
    </row>
    <row r="944" spans="2:3">
      <c r="B944" s="12"/>
    </row>
    <row r="945" spans="2:4">
      <c r="B945" s="12"/>
    </row>
    <row r="946" spans="2:4">
      <c r="B946" s="12"/>
    </row>
    <row r="947" spans="2:4">
      <c r="B947" s="12"/>
    </row>
    <row r="948" spans="2:4">
      <c r="B948" s="12"/>
    </row>
    <row r="949" spans="2:4">
      <c r="B949" s="12"/>
    </row>
    <row r="950" spans="2:4">
      <c r="B950" s="12"/>
    </row>
    <row r="951" spans="2:4">
      <c r="B951" s="12"/>
    </row>
    <row r="952" spans="2:4">
      <c r="B952" s="12"/>
    </row>
    <row r="953" spans="2:4">
      <c r="B953" s="12"/>
    </row>
    <row r="954" spans="2:4">
      <c r="B954" s="12"/>
    </row>
    <row r="955" spans="2:4">
      <c r="B955" s="12"/>
    </row>
    <row r="956" spans="2:4">
      <c r="B956" s="12"/>
    </row>
    <row r="957" spans="2:4">
      <c r="B957" s="12"/>
      <c r="D957" s="12"/>
    </row>
    <row r="958" spans="2:4">
      <c r="B958" s="12"/>
      <c r="D958" s="12"/>
    </row>
    <row r="959" spans="2:4">
      <c r="B959" s="12"/>
      <c r="D959" s="12"/>
    </row>
    <row r="960" spans="2:4">
      <c r="B960" s="12"/>
      <c r="D960" s="12"/>
    </row>
    <row r="961" spans="2:4">
      <c r="B961" s="12"/>
      <c r="D961" s="12"/>
    </row>
    <row r="962" spans="2:4">
      <c r="B962" s="12"/>
      <c r="D962" s="12"/>
    </row>
    <row r="963" spans="2:4">
      <c r="B963" s="12"/>
      <c r="D963" s="12"/>
    </row>
    <row r="964" spans="2:4">
      <c r="B964" s="12"/>
    </row>
    <row r="965" spans="2:4">
      <c r="B965" s="12"/>
    </row>
    <row r="966" spans="2:4">
      <c r="B966" s="12"/>
    </row>
    <row r="967" spans="2:4">
      <c r="B967" s="12"/>
    </row>
    <row r="968" spans="2:4">
      <c r="B968" s="12"/>
    </row>
    <row r="969" spans="2:4">
      <c r="B969" s="12"/>
    </row>
    <row r="970" spans="2:4">
      <c r="B970" s="12"/>
    </row>
    <row r="971" spans="2:4">
      <c r="B971" s="12"/>
    </row>
    <row r="972" spans="2:4">
      <c r="B972" s="12"/>
    </row>
    <row r="973" spans="2:4">
      <c r="B973" s="12"/>
    </row>
    <row r="974" spans="2:4">
      <c r="B974" s="12"/>
      <c r="D974" s="12"/>
    </row>
    <row r="975" spans="2:4">
      <c r="B975" s="12"/>
      <c r="D975" s="12"/>
    </row>
    <row r="976" spans="2:4">
      <c r="B976" s="12"/>
      <c r="D976" s="12"/>
    </row>
    <row r="977" spans="2:4">
      <c r="B977" s="12"/>
      <c r="D977" s="12"/>
    </row>
    <row r="978" spans="2:4">
      <c r="B978" s="12"/>
      <c r="D978" s="12"/>
    </row>
    <row r="979" spans="2:4">
      <c r="B979" s="12"/>
      <c r="D979" s="12"/>
    </row>
    <row r="980" spans="2:4">
      <c r="B980" s="12"/>
      <c r="D980" s="12"/>
    </row>
    <row r="981" spans="2:4">
      <c r="B981" s="12"/>
      <c r="D981" s="12"/>
    </row>
    <row r="982" spans="2:4">
      <c r="B982" s="12"/>
      <c r="D982" s="12"/>
    </row>
    <row r="983" spans="2:4">
      <c r="B983" s="12"/>
      <c r="D983" s="12"/>
    </row>
    <row r="984" spans="2:4">
      <c r="B984" s="12"/>
      <c r="D984" s="12"/>
    </row>
    <row r="985" spans="2:4">
      <c r="B985" s="12"/>
      <c r="D985" s="12"/>
    </row>
    <row r="986" spans="2:4">
      <c r="B986" s="12"/>
      <c r="D986" s="12"/>
    </row>
    <row r="987" spans="2:4">
      <c r="B987" s="12"/>
      <c r="D987" s="12"/>
    </row>
    <row r="988" spans="2:4">
      <c r="B988" s="12"/>
      <c r="D988" s="12"/>
    </row>
    <row r="989" spans="2:4">
      <c r="B989" s="12"/>
      <c r="D989" s="12"/>
    </row>
    <row r="990" spans="2:4">
      <c r="B990" s="12"/>
      <c r="D990" s="12"/>
    </row>
    <row r="991" spans="2:4">
      <c r="B991" s="12"/>
      <c r="D991" s="12"/>
    </row>
    <row r="992" spans="2:4">
      <c r="B992" s="12"/>
      <c r="D992" s="12"/>
    </row>
    <row r="993" spans="2:4">
      <c r="B993" s="12"/>
      <c r="D993" s="12"/>
    </row>
    <row r="994" spans="2:4">
      <c r="B994" s="12"/>
    </row>
    <row r="995" spans="2:4">
      <c r="B995" s="12"/>
    </row>
    <row r="996" spans="2:4">
      <c r="B996" s="12"/>
    </row>
    <row r="997" spans="2:4">
      <c r="B997" s="12"/>
    </row>
    <row r="998" spans="2:4">
      <c r="B998" s="12"/>
    </row>
    <row r="999" spans="2:4">
      <c r="B999" s="12"/>
    </row>
    <row r="1000" spans="2:4">
      <c r="B1000" s="12"/>
    </row>
    <row r="1001" spans="2:4">
      <c r="B1001" s="12"/>
    </row>
    <row r="1002" spans="2:4">
      <c r="B1002" s="12"/>
    </row>
    <row r="1003" spans="2:4">
      <c r="B1003" s="12"/>
    </row>
    <row r="1004" spans="2:4">
      <c r="B1004" s="12"/>
    </row>
    <row r="1005" spans="2:4">
      <c r="B1005" s="12"/>
    </row>
    <row r="1006" spans="2:4">
      <c r="B1006" s="12"/>
    </row>
    <row r="1007" spans="2:4">
      <c r="B1007" s="12"/>
    </row>
    <row r="1008" spans="2:4">
      <c r="B1008" s="12"/>
    </row>
    <row r="1009" spans="2:2">
      <c r="B1009" s="12"/>
    </row>
    <row r="1010" spans="2:2">
      <c r="B1010" s="12"/>
    </row>
    <row r="1011" spans="2:2">
      <c r="B1011" s="12"/>
    </row>
    <row r="1012" spans="2:2">
      <c r="B1012" s="12"/>
    </row>
    <row r="1013" spans="2:2">
      <c r="B1013" s="12"/>
    </row>
    <row r="1014" spans="2:2">
      <c r="B1014" s="12"/>
    </row>
    <row r="1015" spans="2:2">
      <c r="B1015" s="12"/>
    </row>
    <row r="1016" spans="2:2">
      <c r="B1016" s="12"/>
    </row>
    <row r="1017" spans="2:2">
      <c r="B1017" s="12"/>
    </row>
    <row r="1018" spans="2:2">
      <c r="B1018" s="12"/>
    </row>
    <row r="1019" spans="2:2">
      <c r="B1019" s="12"/>
    </row>
    <row r="1020" spans="2:2">
      <c r="B1020" s="12"/>
    </row>
    <row r="1021" spans="2:2">
      <c r="B1021" s="12"/>
    </row>
    <row r="1022" spans="2:2">
      <c r="B1022" s="12"/>
    </row>
    <row r="1023" spans="2:2">
      <c r="B1023" s="12"/>
    </row>
    <row r="1024" spans="2:2">
      <c r="B1024" s="12"/>
    </row>
    <row r="1025" spans="2:2">
      <c r="B1025" s="12"/>
    </row>
    <row r="1026" spans="2:2">
      <c r="B1026" s="12"/>
    </row>
    <row r="1027" spans="2:2">
      <c r="B1027" s="12"/>
    </row>
    <row r="1028" spans="2:2">
      <c r="B1028" s="12"/>
    </row>
    <row r="1029" spans="2:2">
      <c r="B1029" s="12"/>
    </row>
    <row r="1030" spans="2:2">
      <c r="B1030" s="12"/>
    </row>
    <row r="1031" spans="2:2">
      <c r="B1031" s="12"/>
    </row>
    <row r="1032" spans="2:2">
      <c r="B1032" s="12"/>
    </row>
    <row r="1033" spans="2:2">
      <c r="B1033" s="12"/>
    </row>
    <row r="1034" spans="2:2">
      <c r="B1034" s="12"/>
    </row>
    <row r="1035" spans="2:2">
      <c r="B1035" s="12"/>
    </row>
    <row r="1036" spans="2:2">
      <c r="B1036" s="12"/>
    </row>
    <row r="1037" spans="2:2">
      <c r="B1037" s="12"/>
    </row>
    <row r="1038" spans="2:2">
      <c r="B1038" s="12"/>
    </row>
    <row r="1039" spans="2:2">
      <c r="B1039" s="12"/>
    </row>
    <row r="1040" spans="2:2">
      <c r="B1040" s="12"/>
    </row>
    <row r="1041" spans="2:2">
      <c r="B1041" s="12"/>
    </row>
    <row r="1042" spans="2:2">
      <c r="B1042" s="12"/>
    </row>
    <row r="1043" spans="2:2">
      <c r="B1043" s="12"/>
    </row>
    <row r="1044" spans="2:2">
      <c r="B1044" s="12"/>
    </row>
    <row r="1045" spans="2:2">
      <c r="B1045" s="12"/>
    </row>
    <row r="1046" spans="2:2">
      <c r="B1046" s="12"/>
    </row>
    <row r="1047" spans="2:2">
      <c r="B1047" s="12"/>
    </row>
    <row r="1048" spans="2:2">
      <c r="B1048" s="12"/>
    </row>
    <row r="1049" spans="2:2">
      <c r="B1049" s="12"/>
    </row>
    <row r="1050" spans="2:2">
      <c r="B1050" s="12"/>
    </row>
    <row r="1051" spans="2:2">
      <c r="B1051" s="12"/>
    </row>
    <row r="1052" spans="2:2">
      <c r="B1052" s="12"/>
    </row>
    <row r="1053" spans="2:2">
      <c r="B1053" s="12"/>
    </row>
    <row r="1054" spans="2:2">
      <c r="B1054" s="12"/>
    </row>
    <row r="1055" spans="2:2">
      <c r="B1055" s="12"/>
    </row>
    <row r="1056" spans="2:2">
      <c r="B1056" s="12"/>
    </row>
    <row r="1057" spans="2:2">
      <c r="B1057" s="12"/>
    </row>
    <row r="1058" spans="2:2">
      <c r="B1058" s="12"/>
    </row>
    <row r="1059" spans="2:2">
      <c r="B1059" s="12"/>
    </row>
    <row r="1060" spans="2:2">
      <c r="B1060" s="12"/>
    </row>
    <row r="1061" spans="2:2">
      <c r="B1061" s="12"/>
    </row>
    <row r="1062" spans="2:2">
      <c r="B1062" s="12"/>
    </row>
    <row r="1063" spans="2:2">
      <c r="B1063" s="12"/>
    </row>
    <row r="1064" spans="2:2">
      <c r="B1064" s="12"/>
    </row>
  </sheetData>
  <phoneticPr fontId="0" type="noConversion"/>
  <printOptions gridLines="1"/>
  <pageMargins left="0" right="0" top="0.23402777799999999" bottom="0.48402777800000002" header="0" footer="0"/>
  <pageSetup scale="130" firstPageNumber="0" fitToHeight="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1"/>
  <sheetViews>
    <sheetView topLeftCell="A13" workbookViewId="0">
      <selection activeCell="D30" sqref="D30"/>
    </sheetView>
  </sheetViews>
  <sheetFormatPr defaultRowHeight="13.15"/>
  <cols>
    <col min="1" max="1" width="19" customWidth="1"/>
    <col min="3" max="3" width="43.140625" bestFit="1" customWidth="1"/>
    <col min="4" max="5" width="38.140625" bestFit="1" customWidth="1"/>
    <col min="6" max="6" width="17.7109375" bestFit="1" customWidth="1"/>
  </cols>
  <sheetData>
    <row r="1" spans="1:5">
      <c r="A1" t="s">
        <v>68</v>
      </c>
    </row>
    <row r="2" spans="1:5">
      <c r="A2" t="s">
        <v>69</v>
      </c>
    </row>
    <row r="4" spans="1:5">
      <c r="A4" s="5" t="s">
        <v>70</v>
      </c>
      <c r="B4" s="3">
        <v>31</v>
      </c>
      <c r="C4" t="s">
        <v>71</v>
      </c>
      <c r="D4" t="s">
        <v>72</v>
      </c>
      <c r="E4" s="79" t="s">
        <v>73</v>
      </c>
    </row>
    <row r="5" spans="1:5">
      <c r="B5" s="3" t="s">
        <v>74</v>
      </c>
      <c r="C5" t="s">
        <v>75</v>
      </c>
      <c r="E5" s="79" t="s">
        <v>76</v>
      </c>
    </row>
    <row r="6" spans="1:5">
      <c r="B6" s="3" t="s">
        <v>77</v>
      </c>
      <c r="C6" t="s">
        <v>78</v>
      </c>
      <c r="E6" s="79" t="s">
        <v>79</v>
      </c>
    </row>
    <row r="7" spans="1:5">
      <c r="B7" s="3" t="s">
        <v>80</v>
      </c>
      <c r="C7" t="s">
        <v>81</v>
      </c>
      <c r="E7" s="79" t="s">
        <v>82</v>
      </c>
    </row>
    <row r="8" spans="1:5">
      <c r="B8" s="3"/>
    </row>
    <row r="9" spans="1:5">
      <c r="A9" s="5" t="s">
        <v>83</v>
      </c>
      <c r="B9" s="3" t="s">
        <v>84</v>
      </c>
      <c r="C9" t="s">
        <v>85</v>
      </c>
    </row>
    <row r="10" spans="1:5">
      <c r="B10" s="3" t="s">
        <v>86</v>
      </c>
      <c r="C10" t="s">
        <v>87</v>
      </c>
    </row>
    <row r="11" spans="1:5">
      <c r="B11" s="3"/>
    </row>
    <row r="12" spans="1:5">
      <c r="C12" s="5" t="s">
        <v>88</v>
      </c>
      <c r="D12" s="5" t="s">
        <v>89</v>
      </c>
    </row>
    <row r="13" spans="1:5">
      <c r="A13" s="5" t="s">
        <v>90</v>
      </c>
      <c r="B13" s="3">
        <v>1</v>
      </c>
      <c r="C13" s="20" t="s">
        <v>91</v>
      </c>
      <c r="D13" s="16" t="s">
        <v>92</v>
      </c>
    </row>
    <row r="14" spans="1:5">
      <c r="B14" s="3">
        <v>2</v>
      </c>
      <c r="C14" s="20" t="s">
        <v>91</v>
      </c>
      <c r="D14" t="s">
        <v>93</v>
      </c>
    </row>
    <row r="15" spans="1:5">
      <c r="B15" s="3">
        <v>6</v>
      </c>
      <c r="C15" s="20" t="s">
        <v>91</v>
      </c>
      <c r="D15" t="s">
        <v>94</v>
      </c>
    </row>
    <row r="16" spans="1:5">
      <c r="B16" s="3">
        <v>7</v>
      </c>
      <c r="C16" s="20" t="s">
        <v>91</v>
      </c>
      <c r="D16" t="s">
        <v>95</v>
      </c>
    </row>
    <row r="17" spans="1:4">
      <c r="B17" s="3">
        <v>8</v>
      </c>
      <c r="C17" t="s">
        <v>96</v>
      </c>
      <c r="D17" t="s">
        <v>95</v>
      </c>
    </row>
    <row r="18" spans="1:4">
      <c r="B18" t="s">
        <v>97</v>
      </c>
      <c r="C18" t="s">
        <v>98</v>
      </c>
      <c r="D18" s="16" t="s">
        <v>92</v>
      </c>
    </row>
    <row r="19" spans="1:4">
      <c r="B19" t="s">
        <v>99</v>
      </c>
      <c r="C19" t="s">
        <v>98</v>
      </c>
      <c r="D19" t="s">
        <v>94</v>
      </c>
    </row>
    <row r="20" spans="1:4">
      <c r="B20" t="s">
        <v>100</v>
      </c>
      <c r="C20" t="s">
        <v>98</v>
      </c>
      <c r="D20" t="s">
        <v>93</v>
      </c>
    </row>
    <row r="21" spans="1:4">
      <c r="B21" t="s">
        <v>101</v>
      </c>
      <c r="C21" t="s">
        <v>98</v>
      </c>
      <c r="D21" t="s">
        <v>95</v>
      </c>
    </row>
    <row r="22" spans="1:4">
      <c r="B22" t="s">
        <v>102</v>
      </c>
      <c r="C22" t="s">
        <v>98</v>
      </c>
      <c r="D22" t="s">
        <v>103</v>
      </c>
    </row>
    <row r="23" spans="1:4">
      <c r="B23" t="s">
        <v>86</v>
      </c>
      <c r="C23" t="s">
        <v>104</v>
      </c>
      <c r="D23" t="s">
        <v>104</v>
      </c>
    </row>
    <row r="25" spans="1:4">
      <c r="C25" s="5" t="s">
        <v>105</v>
      </c>
    </row>
    <row r="26" spans="1:4">
      <c r="A26" s="5" t="s">
        <v>106</v>
      </c>
      <c r="B26" s="3">
        <v>2</v>
      </c>
      <c r="C26" s="16">
        <v>1</v>
      </c>
    </row>
    <row r="27" spans="1:4">
      <c r="A27" s="5"/>
      <c r="B27" s="3">
        <v>3</v>
      </c>
      <c r="C27" s="16">
        <v>1.25</v>
      </c>
    </row>
    <row r="28" spans="1:4">
      <c r="A28" s="5"/>
      <c r="B28" s="3" t="s">
        <v>100</v>
      </c>
      <c r="C28" s="16">
        <v>1.375</v>
      </c>
    </row>
    <row r="29" spans="1:4">
      <c r="A29" s="5"/>
      <c r="B29" s="3" t="s">
        <v>102</v>
      </c>
      <c r="C29" s="16">
        <v>1.5</v>
      </c>
    </row>
    <row r="30" spans="1:4">
      <c r="B30" s="3">
        <v>4</v>
      </c>
      <c r="C30" s="16">
        <v>1.75</v>
      </c>
    </row>
    <row r="31" spans="1:4">
      <c r="B31" s="3">
        <v>5</v>
      </c>
      <c r="C31" s="16">
        <v>2.25</v>
      </c>
    </row>
    <row r="32" spans="1:4">
      <c r="B32" s="3">
        <v>6</v>
      </c>
      <c r="C32" s="16">
        <v>2.75</v>
      </c>
    </row>
    <row r="33" spans="1:6">
      <c r="B33" s="3">
        <v>7</v>
      </c>
      <c r="C33" s="16">
        <v>3</v>
      </c>
    </row>
    <row r="34" spans="1:6">
      <c r="B34" s="3" t="s">
        <v>107</v>
      </c>
      <c r="C34" s="16">
        <v>3.25</v>
      </c>
    </row>
    <row r="35" spans="1:6">
      <c r="B35" s="3" t="s">
        <v>108</v>
      </c>
      <c r="C35" s="16">
        <v>4</v>
      </c>
    </row>
    <row r="36" spans="1:6">
      <c r="B36" t="s">
        <v>86</v>
      </c>
      <c r="C36" t="s">
        <v>104</v>
      </c>
    </row>
    <row r="38" spans="1:6">
      <c r="B38" s="3"/>
      <c r="C38" s="6" t="s">
        <v>109</v>
      </c>
      <c r="D38" s="5" t="s">
        <v>110</v>
      </c>
      <c r="E38" s="5" t="s">
        <v>110</v>
      </c>
      <c r="F38" s="5"/>
    </row>
    <row r="39" spans="1:6">
      <c r="A39" s="5" t="s">
        <v>111</v>
      </c>
      <c r="B39" s="47" t="s">
        <v>112</v>
      </c>
      <c r="C39" t="s">
        <v>113</v>
      </c>
      <c r="D39" t="s">
        <v>114</v>
      </c>
      <c r="E39" s="79" t="s">
        <v>115</v>
      </c>
      <c r="F39" s="79"/>
    </row>
    <row r="40" spans="1:6">
      <c r="B40" s="47" t="s">
        <v>116</v>
      </c>
      <c r="C40" t="s">
        <v>113</v>
      </c>
      <c r="D40" t="s">
        <v>114</v>
      </c>
      <c r="E40" s="79" t="s">
        <v>117</v>
      </c>
      <c r="F40" s="79"/>
    </row>
    <row r="41" spans="1:6">
      <c r="B41" s="3">
        <v>80</v>
      </c>
      <c r="C41" s="16" t="s">
        <v>113</v>
      </c>
      <c r="D41" t="s">
        <v>118</v>
      </c>
      <c r="E41" s="79" t="s">
        <v>115</v>
      </c>
    </row>
    <row r="42" spans="1:6">
      <c r="B42" s="3">
        <v>81</v>
      </c>
      <c r="C42" s="16" t="s">
        <v>113</v>
      </c>
      <c r="D42" t="s">
        <v>118</v>
      </c>
      <c r="E42" s="79" t="s">
        <v>117</v>
      </c>
    </row>
    <row r="43" spans="1:6">
      <c r="B43" s="3" t="s">
        <v>119</v>
      </c>
      <c r="C43" s="16" t="s">
        <v>104</v>
      </c>
      <c r="D43" s="16" t="s">
        <v>120</v>
      </c>
      <c r="E43" s="16"/>
      <c r="F43" s="79"/>
    </row>
    <row r="44" spans="1:6">
      <c r="B44" s="47"/>
      <c r="E44" s="79"/>
      <c r="F44" s="79"/>
    </row>
    <row r="45" spans="1:6">
      <c r="C45" s="6" t="s">
        <v>121</v>
      </c>
      <c r="D45" s="5" t="s">
        <v>122</v>
      </c>
    </row>
    <row r="46" spans="1:6">
      <c r="A46" s="5" t="s">
        <v>123</v>
      </c>
      <c r="B46" s="3">
        <v>6</v>
      </c>
      <c r="C46" s="79" t="s">
        <v>124</v>
      </c>
      <c r="F46" s="79"/>
    </row>
    <row r="47" spans="1:6">
      <c r="A47" s="5"/>
      <c r="B47" s="3">
        <v>7</v>
      </c>
      <c r="C47" s="79" t="s">
        <v>125</v>
      </c>
      <c r="F47" s="79"/>
    </row>
    <row r="48" spans="1:6">
      <c r="B48" t="s">
        <v>86</v>
      </c>
      <c r="C48" s="16" t="s">
        <v>104</v>
      </c>
      <c r="D48" s="16" t="s">
        <v>104</v>
      </c>
    </row>
    <row r="50" spans="1:6">
      <c r="C50" s="5" t="s">
        <v>126</v>
      </c>
      <c r="D50" s="5" t="s">
        <v>127</v>
      </c>
      <c r="E50" s="5" t="s">
        <v>128</v>
      </c>
    </row>
    <row r="51" spans="1:6">
      <c r="A51" s="5" t="s">
        <v>129</v>
      </c>
      <c r="B51" s="3">
        <v>0</v>
      </c>
      <c r="C51" s="79" t="s">
        <v>130</v>
      </c>
      <c r="D51" s="79" t="s">
        <v>131</v>
      </c>
      <c r="E51" s="79" t="s">
        <v>132</v>
      </c>
    </row>
    <row r="52" spans="1:6">
      <c r="B52" s="3">
        <v>8</v>
      </c>
      <c r="C52" s="79" t="s">
        <v>133</v>
      </c>
      <c r="D52" s="79" t="s">
        <v>134</v>
      </c>
      <c r="E52" s="79" t="s">
        <v>132</v>
      </c>
    </row>
    <row r="53" spans="1:6">
      <c r="B53" s="3" t="s">
        <v>86</v>
      </c>
      <c r="C53" s="79" t="s">
        <v>104</v>
      </c>
      <c r="D53" s="79" t="s">
        <v>104</v>
      </c>
      <c r="E53" s="79" t="s">
        <v>104</v>
      </c>
    </row>
    <row r="55" spans="1:6">
      <c r="A55" s="5" t="s">
        <v>135</v>
      </c>
      <c r="B55" t="s">
        <v>136</v>
      </c>
    </row>
    <row r="56" spans="1:6">
      <c r="C56" s="79"/>
    </row>
    <row r="57" spans="1:6">
      <c r="C57" s="79"/>
    </row>
    <row r="58" spans="1:6">
      <c r="C58" s="79"/>
    </row>
    <row r="59" spans="1:6">
      <c r="C59" s="48"/>
      <c r="D59" s="48"/>
      <c r="E59" s="49"/>
      <c r="F59" s="49"/>
    </row>
    <row r="60" spans="1:6">
      <c r="C60" s="79"/>
      <c r="D60" s="79"/>
      <c r="E60" s="79"/>
      <c r="F60" s="79"/>
    </row>
    <row r="61" spans="1:6">
      <c r="C61" s="79"/>
      <c r="D61" s="79"/>
      <c r="E61" s="12"/>
      <c r="F61" s="79"/>
    </row>
    <row r="62" spans="1:6">
      <c r="C62" s="79"/>
      <c r="D62" s="79"/>
      <c r="E62" s="12"/>
      <c r="F62" s="79"/>
    </row>
    <row r="63" spans="1:6">
      <c r="D63" s="79"/>
      <c r="E63" s="79"/>
      <c r="F63" s="79"/>
    </row>
    <row r="64" spans="1:6">
      <c r="D64" s="79"/>
      <c r="F64" s="12"/>
    </row>
    <row r="65" spans="3:6">
      <c r="C65" s="79"/>
      <c r="D65" s="79"/>
      <c r="F65" s="12"/>
    </row>
    <row r="66" spans="3:6">
      <c r="C66" s="79"/>
      <c r="D66" s="79"/>
      <c r="F66" s="79"/>
    </row>
    <row r="67" spans="3:6">
      <c r="C67" s="79"/>
      <c r="E67" s="79"/>
      <c r="F67" s="79"/>
    </row>
    <row r="68" spans="3:6">
      <c r="C68" s="50"/>
      <c r="E68" s="79"/>
      <c r="F68" s="79"/>
    </row>
    <row r="69" spans="3:6">
      <c r="C69" s="79"/>
      <c r="D69" s="50"/>
      <c r="E69" s="79"/>
      <c r="F69" s="79"/>
    </row>
    <row r="70" spans="3:6">
      <c r="C70" s="79"/>
      <c r="D70" s="79"/>
      <c r="E70" s="79"/>
      <c r="F70" s="79"/>
    </row>
    <row r="71" spans="3:6">
      <c r="C71" s="79"/>
      <c r="D71" s="50"/>
      <c r="E71" s="20"/>
      <c r="F71" s="12"/>
    </row>
    <row r="72" spans="3:6">
      <c r="C72" s="79"/>
      <c r="E72" s="12"/>
      <c r="F72" s="12"/>
    </row>
    <row r="73" spans="3:6">
      <c r="C73" s="79"/>
      <c r="E73" s="79"/>
      <c r="F73" s="79"/>
    </row>
    <row r="74" spans="3:6">
      <c r="C74" s="79"/>
      <c r="E74" s="79"/>
      <c r="F74" s="79"/>
    </row>
    <row r="75" spans="3:6">
      <c r="C75" s="16"/>
      <c r="E75" s="79"/>
      <c r="F75" s="79"/>
    </row>
    <row r="76" spans="3:6">
      <c r="C76" s="16"/>
      <c r="E76" s="79"/>
      <c r="F76" s="79"/>
    </row>
    <row r="77" spans="3:6">
      <c r="C77" s="16"/>
    </row>
    <row r="78" spans="3:6">
      <c r="C78" s="16"/>
    </row>
    <row r="79" spans="3:6">
      <c r="C79" s="16"/>
    </row>
    <row r="80" spans="3:6">
      <c r="C80" s="16"/>
    </row>
    <row r="81" spans="3:3">
      <c r="C81" s="16"/>
    </row>
    <row r="82" spans="3:3">
      <c r="C82" s="16"/>
    </row>
    <row r="83" spans="3:3">
      <c r="C83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</sheetData>
  <phoneticPr fontId="9" type="noConversion"/>
  <pageMargins left="0.75" right="0.75" top="1" bottom="1" header="0.5" footer="0.5"/>
  <pageSetup orientation="portrait" horizontalDpi="4294967295" vertic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6"/>
  <sheetViews>
    <sheetView workbookViewId="0">
      <selection activeCell="K13" sqref="K13"/>
    </sheetView>
  </sheetViews>
  <sheetFormatPr defaultRowHeight="13.15" outlineLevelRow="1"/>
  <cols>
    <col min="1" max="1" width="20.7109375" style="35" customWidth="1"/>
    <col min="2" max="2" width="33.85546875" customWidth="1"/>
    <col min="3" max="3" width="16" bestFit="1" customWidth="1"/>
    <col min="4" max="4" width="11" style="24" bestFit="1" customWidth="1"/>
    <col min="5" max="5" width="8.85546875" style="24" bestFit="1" customWidth="1"/>
    <col min="6" max="6" width="12.7109375" customWidth="1"/>
    <col min="7" max="7" width="14.42578125" customWidth="1"/>
    <col min="8" max="8" width="10" bestFit="1" customWidth="1"/>
    <col min="9" max="9" width="15.42578125" customWidth="1"/>
    <col min="10" max="10" width="9.42578125" bestFit="1" customWidth="1"/>
    <col min="11" max="11" width="13.28515625" bestFit="1" customWidth="1"/>
    <col min="12" max="12" width="11.7109375" customWidth="1"/>
    <col min="13" max="13" width="8.28515625" bestFit="1" customWidth="1"/>
    <col min="14" max="14" width="17.28515625" bestFit="1" customWidth="1"/>
    <col min="15" max="15" width="12" bestFit="1" customWidth="1"/>
  </cols>
  <sheetData>
    <row r="1" spans="1:14" s="39" customFormat="1" ht="13.9" thickBot="1">
      <c r="A1" s="52" t="s">
        <v>137</v>
      </c>
      <c r="B1" s="77" t="s">
        <v>138</v>
      </c>
      <c r="C1" s="37"/>
      <c r="D1" s="121"/>
      <c r="E1" s="121"/>
      <c r="F1" s="37"/>
      <c r="G1" s="37"/>
      <c r="H1" s="38"/>
      <c r="I1" s="38"/>
      <c r="J1" s="38"/>
      <c r="K1" s="62"/>
      <c r="L1" s="62"/>
      <c r="M1" s="62"/>
    </row>
    <row r="2" spans="1:14" ht="13.9" outlineLevel="1" thickTop="1">
      <c r="A2" s="63" t="s">
        <v>139</v>
      </c>
      <c r="B2" s="33" t="s">
        <v>140</v>
      </c>
      <c r="C2" s="33" t="str">
        <f>IF($A$6="Full Data", "Model", "")</f>
        <v>Model</v>
      </c>
      <c r="D2" s="105"/>
      <c r="E2" s="105"/>
      <c r="F2" s="33" t="str">
        <f>IF($A$6="Full Data", "ConstructionCode", "")</f>
        <v>ConstructionCode</v>
      </c>
      <c r="G2" s="33" t="str">
        <f>IF($A$6="Quick Price", "ConstructionCode", "")</f>
        <v/>
      </c>
      <c r="H2" s="33" t="s">
        <v>141</v>
      </c>
      <c r="I2" s="33"/>
      <c r="J2" s="33" t="s">
        <v>142</v>
      </c>
      <c r="K2" s="33" t="s">
        <v>143</v>
      </c>
      <c r="L2" s="33"/>
      <c r="M2" s="33"/>
    </row>
    <row r="3" spans="1:14" outlineLevel="1">
      <c r="A3" s="34" t="s">
        <v>144</v>
      </c>
      <c r="B3" s="33" t="s">
        <v>145</v>
      </c>
      <c r="C3" s="33" t="str">
        <f>IF($A$6="Full Data", "ID", "")</f>
        <v>ID</v>
      </c>
      <c r="D3" s="105"/>
      <c r="E3" s="105"/>
      <c r="F3" s="33"/>
      <c r="G3" s="33"/>
      <c r="H3" s="33"/>
      <c r="I3" s="33"/>
      <c r="J3" s="33"/>
      <c r="K3" s="33"/>
      <c r="L3" s="33"/>
      <c r="M3" s="33"/>
    </row>
    <row r="4" spans="1:14" s="43" customFormat="1" outlineLevel="1">
      <c r="A4" s="40" t="s">
        <v>146</v>
      </c>
      <c r="B4" s="41" t="s">
        <v>147</v>
      </c>
      <c r="C4" s="41" t="str">
        <f>IF($A$6="Full Data", "text", "")</f>
        <v>text</v>
      </c>
      <c r="D4" s="106"/>
      <c r="E4" s="106"/>
      <c r="F4" s="41" t="str">
        <f>IF($A$6="Full Data", "text", "")</f>
        <v>text</v>
      </c>
      <c r="G4" s="41" t="str">
        <f>IF($A$6="Quick Price", "text", "")</f>
        <v/>
      </c>
      <c r="H4" s="41" t="s">
        <v>147</v>
      </c>
      <c r="I4" s="41"/>
      <c r="J4" s="41" t="s">
        <v>148</v>
      </c>
      <c r="K4" s="41" t="s">
        <v>147</v>
      </c>
      <c r="L4" s="42"/>
      <c r="M4" s="42" t="s">
        <v>149</v>
      </c>
    </row>
    <row r="5" spans="1:14" s="39" customFormat="1" ht="13.9" outlineLevel="1" thickBot="1">
      <c r="A5" s="44" t="s">
        <v>150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</row>
    <row r="6" spans="1:14" s="104" customFormat="1" ht="27" customHeight="1" thickTop="1">
      <c r="A6" s="140" t="s">
        <v>151</v>
      </c>
      <c r="B6" s="141" t="s">
        <v>140</v>
      </c>
      <c r="C6" s="141" t="s">
        <v>152</v>
      </c>
      <c r="D6" s="141" t="s">
        <v>153</v>
      </c>
      <c r="E6" s="141" t="s">
        <v>154</v>
      </c>
      <c r="F6" s="141" t="s">
        <v>155</v>
      </c>
      <c r="G6" s="141" t="s">
        <v>155</v>
      </c>
      <c r="H6" s="141" t="s">
        <v>156</v>
      </c>
      <c r="I6" s="141" t="s">
        <v>157</v>
      </c>
      <c r="J6" s="141" t="s">
        <v>142</v>
      </c>
      <c r="K6" s="141" t="s">
        <v>158</v>
      </c>
      <c r="L6" s="141" t="s">
        <v>159</v>
      </c>
      <c r="M6" s="141"/>
      <c r="N6" s="142" t="s">
        <v>160</v>
      </c>
    </row>
    <row r="7" spans="1:14">
      <c r="A7" s="36" t="s">
        <v>161</v>
      </c>
      <c r="B7" s="131" t="s">
        <v>162</v>
      </c>
      <c r="C7" s="131" t="s">
        <v>163</v>
      </c>
      <c r="D7" s="131">
        <v>1</v>
      </c>
      <c r="E7" s="131"/>
      <c r="F7" s="131">
        <v>2</v>
      </c>
      <c r="G7" s="131" t="s">
        <v>164</v>
      </c>
      <c r="H7" s="131" t="s">
        <v>165</v>
      </c>
      <c r="I7" s="131">
        <v>5776</v>
      </c>
      <c r="J7" s="131">
        <v>248</v>
      </c>
      <c r="K7" s="131" t="s">
        <v>166</v>
      </c>
      <c r="L7" s="131">
        <v>14</v>
      </c>
      <c r="M7" s="131"/>
      <c r="N7" s="12"/>
    </row>
    <row r="8" spans="1:14">
      <c r="B8" s="131" t="s">
        <v>167</v>
      </c>
      <c r="C8" s="131" t="s">
        <v>168</v>
      </c>
      <c r="D8" s="131">
        <v>1</v>
      </c>
      <c r="E8" s="131"/>
      <c r="F8" s="131">
        <v>2</v>
      </c>
      <c r="G8" s="131" t="s">
        <v>164</v>
      </c>
      <c r="H8" s="131" t="s">
        <v>169</v>
      </c>
      <c r="I8" s="131">
        <v>7250</v>
      </c>
      <c r="J8" s="131">
        <v>298</v>
      </c>
      <c r="K8" s="131" t="s">
        <v>166</v>
      </c>
      <c r="L8" s="131">
        <v>14</v>
      </c>
      <c r="M8" s="131"/>
      <c r="N8" s="12"/>
    </row>
    <row r="9" spans="1:14">
      <c r="B9" s="131" t="s">
        <v>170</v>
      </c>
      <c r="C9" s="131" t="s">
        <v>171</v>
      </c>
      <c r="D9" s="131">
        <v>1</v>
      </c>
      <c r="E9" s="131"/>
      <c r="F9" s="131">
        <v>2</v>
      </c>
      <c r="G9" s="131" t="s">
        <v>164</v>
      </c>
      <c r="H9" s="131" t="s">
        <v>172</v>
      </c>
      <c r="I9" s="131">
        <v>6850</v>
      </c>
      <c r="J9" s="131">
        <v>295</v>
      </c>
      <c r="K9" s="131" t="s">
        <v>166</v>
      </c>
      <c r="L9" s="131">
        <v>14</v>
      </c>
      <c r="M9" s="131"/>
      <c r="N9" s="12"/>
    </row>
    <row r="10" spans="1:14">
      <c r="B10" s="131" t="s">
        <v>173</v>
      </c>
      <c r="C10" s="131" t="s">
        <v>174</v>
      </c>
      <c r="D10" s="131">
        <v>2</v>
      </c>
      <c r="E10" s="131" t="s">
        <v>99</v>
      </c>
      <c r="F10" s="131" t="s">
        <v>100</v>
      </c>
      <c r="G10" s="131" t="s">
        <v>175</v>
      </c>
      <c r="H10" s="131" t="s">
        <v>176</v>
      </c>
      <c r="I10" s="131">
        <v>7430</v>
      </c>
      <c r="J10" s="131">
        <v>300</v>
      </c>
      <c r="K10" s="131" t="s">
        <v>166</v>
      </c>
      <c r="L10" s="131">
        <v>14</v>
      </c>
      <c r="M10" s="131"/>
      <c r="N10" s="12"/>
    </row>
    <row r="11" spans="1:14">
      <c r="B11" s="131" t="s">
        <v>177</v>
      </c>
      <c r="C11" s="131" t="s">
        <v>178</v>
      </c>
      <c r="D11" s="131">
        <v>2</v>
      </c>
      <c r="E11" s="131" t="s">
        <v>99</v>
      </c>
      <c r="F11" s="131" t="s">
        <v>100</v>
      </c>
      <c r="G11" s="131" t="s">
        <v>175</v>
      </c>
      <c r="H11" s="131" t="s">
        <v>179</v>
      </c>
      <c r="I11" s="131">
        <v>7921</v>
      </c>
      <c r="J11" s="131">
        <v>470</v>
      </c>
      <c r="K11" s="131" t="s">
        <v>166</v>
      </c>
      <c r="L11" s="131">
        <v>14</v>
      </c>
      <c r="M11" s="131"/>
      <c r="N11" s="12"/>
    </row>
    <row r="12" spans="1:14">
      <c r="B12" s="131" t="s">
        <v>180</v>
      </c>
      <c r="C12" s="131" t="s">
        <v>181</v>
      </c>
      <c r="D12" s="131">
        <v>2</v>
      </c>
      <c r="E12" s="131" t="s">
        <v>99</v>
      </c>
      <c r="F12" s="131" t="s">
        <v>100</v>
      </c>
      <c r="G12" s="131" t="s">
        <v>175</v>
      </c>
      <c r="H12" s="131" t="s">
        <v>179</v>
      </c>
      <c r="I12" s="131">
        <v>7921</v>
      </c>
      <c r="J12" s="131">
        <v>465</v>
      </c>
      <c r="K12" s="131" t="s">
        <v>166</v>
      </c>
      <c r="L12" s="131">
        <v>14</v>
      </c>
      <c r="M12" s="131"/>
      <c r="N12" s="12"/>
    </row>
    <row r="13" spans="1:14">
      <c r="B13" s="131" t="s">
        <v>182</v>
      </c>
      <c r="C13" s="131" t="s">
        <v>183</v>
      </c>
      <c r="D13" s="131">
        <v>2</v>
      </c>
      <c r="E13" s="131" t="s">
        <v>99</v>
      </c>
      <c r="F13" s="131" t="s">
        <v>100</v>
      </c>
      <c r="G13" s="131" t="s">
        <v>175</v>
      </c>
      <c r="H13" s="131" t="s">
        <v>184</v>
      </c>
      <c r="I13" s="131">
        <v>8950</v>
      </c>
      <c r="J13" s="131">
        <v>643</v>
      </c>
      <c r="K13" s="131" t="s">
        <v>166</v>
      </c>
      <c r="L13" s="131">
        <v>14</v>
      </c>
      <c r="M13" s="131"/>
      <c r="N13" s="12"/>
    </row>
    <row r="14" spans="1:14">
      <c r="B14" s="131" t="s">
        <v>185</v>
      </c>
      <c r="C14" s="131" t="s">
        <v>186</v>
      </c>
      <c r="D14" s="131">
        <v>2</v>
      </c>
      <c r="E14" s="131" t="s">
        <v>100</v>
      </c>
      <c r="F14" s="131" t="s">
        <v>100</v>
      </c>
      <c r="G14" s="131" t="s">
        <v>175</v>
      </c>
      <c r="H14" s="131" t="s">
        <v>187</v>
      </c>
      <c r="I14" s="131">
        <v>9850</v>
      </c>
      <c r="J14" s="131">
        <v>755</v>
      </c>
      <c r="K14" s="131" t="s">
        <v>166</v>
      </c>
      <c r="L14" s="131">
        <v>14</v>
      </c>
      <c r="M14" s="131"/>
      <c r="N14" s="12"/>
    </row>
    <row r="15" spans="1:14">
      <c r="B15" s="131" t="s">
        <v>188</v>
      </c>
      <c r="C15" s="131" t="s">
        <v>189</v>
      </c>
      <c r="D15" s="131">
        <v>2</v>
      </c>
      <c r="E15" s="131" t="s">
        <v>100</v>
      </c>
      <c r="F15" s="131" t="s">
        <v>100</v>
      </c>
      <c r="G15" s="131" t="s">
        <v>175</v>
      </c>
      <c r="H15" s="131" t="s">
        <v>190</v>
      </c>
      <c r="I15" s="131">
        <v>12456</v>
      </c>
      <c r="J15" s="131">
        <v>910</v>
      </c>
      <c r="K15" s="131" t="s">
        <v>166</v>
      </c>
      <c r="L15" s="131">
        <v>14</v>
      </c>
      <c r="M15" s="131"/>
      <c r="N15" s="12"/>
    </row>
    <row r="16" spans="1:14">
      <c r="B16" s="131" t="s">
        <v>191</v>
      </c>
      <c r="C16" s="131" t="s">
        <v>192</v>
      </c>
      <c r="D16" s="131">
        <v>2</v>
      </c>
      <c r="E16" s="131" t="s">
        <v>100</v>
      </c>
      <c r="F16" s="131" t="s">
        <v>100</v>
      </c>
      <c r="G16" s="131" t="s">
        <v>175</v>
      </c>
      <c r="H16" s="131" t="s">
        <v>193</v>
      </c>
      <c r="I16" s="131">
        <v>10731</v>
      </c>
      <c r="J16" s="131">
        <v>880</v>
      </c>
      <c r="K16" s="131" t="s">
        <v>166</v>
      </c>
      <c r="L16" s="131">
        <v>14</v>
      </c>
      <c r="M16" s="131"/>
      <c r="N16" s="12"/>
    </row>
    <row r="17" spans="1:14">
      <c r="B17" s="131" t="s">
        <v>194</v>
      </c>
      <c r="C17" s="131" t="s">
        <v>195</v>
      </c>
      <c r="D17" s="131">
        <v>3</v>
      </c>
      <c r="E17" s="131"/>
      <c r="F17" s="131">
        <v>4</v>
      </c>
      <c r="G17" s="131" t="s">
        <v>196</v>
      </c>
      <c r="H17" s="131" t="s">
        <v>197</v>
      </c>
      <c r="I17" s="131">
        <v>14800</v>
      </c>
      <c r="J17" s="131">
        <v>1425</v>
      </c>
      <c r="K17" s="131" t="s">
        <v>166</v>
      </c>
      <c r="L17" s="131">
        <v>14</v>
      </c>
      <c r="M17" s="131"/>
      <c r="N17" t="s">
        <v>198</v>
      </c>
    </row>
    <row r="18" spans="1:14">
      <c r="B18" s="131" t="s">
        <v>199</v>
      </c>
      <c r="C18" s="131" t="s">
        <v>200</v>
      </c>
      <c r="D18" s="131">
        <v>3</v>
      </c>
      <c r="E18" s="131"/>
      <c r="F18" s="131">
        <v>4</v>
      </c>
      <c r="G18" s="131" t="s">
        <v>196</v>
      </c>
      <c r="H18" s="131" t="s">
        <v>201</v>
      </c>
      <c r="I18" s="131">
        <v>21857</v>
      </c>
      <c r="J18" s="131">
        <v>1400</v>
      </c>
      <c r="K18" s="131" t="s">
        <v>166</v>
      </c>
      <c r="L18" s="131">
        <v>14</v>
      </c>
      <c r="M18" s="131"/>
      <c r="N18" s="12" t="s">
        <v>202</v>
      </c>
    </row>
    <row r="19" spans="1:14">
      <c r="B19" s="131" t="s">
        <v>203</v>
      </c>
      <c r="C19" s="131" t="s">
        <v>204</v>
      </c>
      <c r="D19" s="131">
        <v>3</v>
      </c>
      <c r="E19" s="131"/>
      <c r="F19" s="131">
        <v>4</v>
      </c>
      <c r="G19" s="131" t="s">
        <v>196</v>
      </c>
      <c r="H19" s="131" t="s">
        <v>205</v>
      </c>
      <c r="I19" s="131">
        <v>17067</v>
      </c>
      <c r="J19" s="131">
        <v>1250</v>
      </c>
      <c r="K19" s="131" t="s">
        <v>166</v>
      </c>
      <c r="L19" s="131">
        <v>14</v>
      </c>
      <c r="M19" s="131"/>
      <c r="N19" t="s">
        <v>206</v>
      </c>
    </row>
    <row r="20" spans="1:14">
      <c r="B20" s="131" t="s">
        <v>207</v>
      </c>
      <c r="C20" s="131" t="s">
        <v>208</v>
      </c>
      <c r="D20" s="131">
        <v>5</v>
      </c>
      <c r="E20" s="131"/>
      <c r="F20" s="131">
        <v>5</v>
      </c>
      <c r="G20" s="131" t="s">
        <v>209</v>
      </c>
      <c r="H20" s="131" t="s">
        <v>210</v>
      </c>
      <c r="I20" s="131">
        <v>28189</v>
      </c>
      <c r="J20" s="131">
        <v>2180</v>
      </c>
      <c r="K20" s="131" t="s">
        <v>166</v>
      </c>
      <c r="L20" s="131">
        <v>14</v>
      </c>
      <c r="M20" s="131"/>
      <c r="N20" s="12" t="s">
        <v>211</v>
      </c>
    </row>
    <row r="21" spans="1:14">
      <c r="B21" s="131" t="s">
        <v>212</v>
      </c>
      <c r="C21" s="131" t="s">
        <v>213</v>
      </c>
      <c r="D21" s="131">
        <v>6</v>
      </c>
      <c r="E21" s="131"/>
      <c r="F21" s="131">
        <v>6</v>
      </c>
      <c r="G21" s="131" t="s">
        <v>214</v>
      </c>
      <c r="H21" s="131" t="s">
        <v>215</v>
      </c>
      <c r="I21" s="131">
        <v>52800</v>
      </c>
      <c r="J21" s="131">
        <v>3200</v>
      </c>
      <c r="K21" s="131" t="s">
        <v>216</v>
      </c>
      <c r="L21" s="131">
        <v>18</v>
      </c>
      <c r="M21" s="131"/>
      <c r="N21" t="s">
        <v>217</v>
      </c>
    </row>
    <row r="22" spans="1:14">
      <c r="B22" s="131" t="s">
        <v>218</v>
      </c>
      <c r="C22" s="131" t="s">
        <v>219</v>
      </c>
      <c r="D22" s="131">
        <v>6</v>
      </c>
      <c r="E22" s="131"/>
      <c r="F22" s="131">
        <v>6</v>
      </c>
      <c r="G22" s="131" t="s">
        <v>214</v>
      </c>
      <c r="H22" s="131" t="s">
        <v>220</v>
      </c>
      <c r="I22" s="131" t="s">
        <v>221</v>
      </c>
      <c r="J22" s="131">
        <v>2784</v>
      </c>
      <c r="K22" s="131" t="s">
        <v>216</v>
      </c>
      <c r="L22" s="131">
        <v>18</v>
      </c>
      <c r="M22" s="131"/>
      <c r="N22" s="12" t="s">
        <v>222</v>
      </c>
    </row>
    <row r="23" spans="1:14">
      <c r="B23" s="131" t="s">
        <v>223</v>
      </c>
      <c r="C23" s="131" t="s">
        <v>224</v>
      </c>
      <c r="D23" s="131">
        <v>6</v>
      </c>
      <c r="E23" s="131"/>
      <c r="F23" s="131">
        <v>6</v>
      </c>
      <c r="G23" s="131" t="s">
        <v>214</v>
      </c>
      <c r="H23" s="131" t="s">
        <v>225</v>
      </c>
      <c r="I23" s="131">
        <v>42800</v>
      </c>
      <c r="J23" s="131">
        <v>1800</v>
      </c>
      <c r="K23" s="131" t="s">
        <v>216</v>
      </c>
      <c r="L23" s="131">
        <v>18</v>
      </c>
      <c r="M23" s="131"/>
      <c r="N23" t="s">
        <v>226</v>
      </c>
    </row>
    <row r="24" spans="1:14">
      <c r="B24" s="131" t="s">
        <v>227</v>
      </c>
      <c r="C24" s="131" t="s">
        <v>228</v>
      </c>
      <c r="D24" s="131">
        <v>6</v>
      </c>
      <c r="E24" s="131"/>
      <c r="F24" s="131">
        <v>6</v>
      </c>
      <c r="G24" s="131" t="s">
        <v>214</v>
      </c>
      <c r="H24" s="131" t="s">
        <v>229</v>
      </c>
      <c r="I24" s="131">
        <v>49800</v>
      </c>
      <c r="J24" s="131">
        <v>3050</v>
      </c>
      <c r="K24" s="131" t="s">
        <v>216</v>
      </c>
      <c r="L24" s="131">
        <v>18</v>
      </c>
      <c r="M24" s="131"/>
      <c r="N24" t="s">
        <v>230</v>
      </c>
    </row>
    <row r="25" spans="1:14" s="145" customFormat="1">
      <c r="A25" s="143"/>
      <c r="B25" s="144" t="s">
        <v>231</v>
      </c>
      <c r="C25" s="144" t="s">
        <v>232</v>
      </c>
      <c r="D25" s="144">
        <v>6</v>
      </c>
      <c r="E25" s="144"/>
      <c r="F25" s="144">
        <v>6</v>
      </c>
      <c r="G25" s="144" t="s">
        <v>214</v>
      </c>
      <c r="H25" s="144" t="s">
        <v>220</v>
      </c>
      <c r="I25" s="144">
        <v>0</v>
      </c>
      <c r="J25" s="144">
        <v>3470</v>
      </c>
      <c r="K25" s="144" t="s">
        <v>233</v>
      </c>
      <c r="L25" s="144" t="s">
        <v>234</v>
      </c>
      <c r="M25" s="144"/>
      <c r="N25" s="146" t="s">
        <v>235</v>
      </c>
    </row>
    <row r="26" spans="1:14">
      <c r="B26" s="131" t="s">
        <v>236</v>
      </c>
      <c r="C26" s="131" t="s">
        <v>237</v>
      </c>
      <c r="D26" s="131">
        <v>3</v>
      </c>
      <c r="E26" s="131"/>
      <c r="F26" s="131">
        <v>4</v>
      </c>
      <c r="G26" s="131" t="s">
        <v>196</v>
      </c>
      <c r="H26" s="131" t="s">
        <v>238</v>
      </c>
      <c r="I26" s="131">
        <v>21650</v>
      </c>
      <c r="J26" s="131">
        <v>1275</v>
      </c>
      <c r="K26" s="131" t="s">
        <v>166</v>
      </c>
      <c r="L26" s="131">
        <v>14</v>
      </c>
      <c r="M26" s="131"/>
      <c r="N26" s="12"/>
    </row>
    <row r="27" spans="1:14">
      <c r="B27" s="131" t="s">
        <v>239</v>
      </c>
      <c r="C27" s="131" t="s">
        <v>240</v>
      </c>
      <c r="D27" s="131">
        <v>3</v>
      </c>
      <c r="E27" s="131"/>
      <c r="F27" s="131">
        <v>4</v>
      </c>
      <c r="G27" s="131" t="s">
        <v>196</v>
      </c>
      <c r="H27" s="131" t="s">
        <v>241</v>
      </c>
      <c r="I27" s="131">
        <v>15636</v>
      </c>
      <c r="J27" s="131">
        <v>1130</v>
      </c>
      <c r="K27" s="131" t="s">
        <v>166</v>
      </c>
      <c r="L27" s="131">
        <v>14</v>
      </c>
      <c r="M27" s="131"/>
    </row>
    <row r="28" spans="1:14">
      <c r="B28" s="131" t="s">
        <v>242</v>
      </c>
      <c r="C28" s="131" t="s">
        <v>243</v>
      </c>
      <c r="D28" s="131"/>
      <c r="E28" s="131"/>
      <c r="F28" s="131">
        <v>6</v>
      </c>
      <c r="G28" s="131" t="s">
        <v>214</v>
      </c>
      <c r="H28" s="131" t="s">
        <v>244</v>
      </c>
      <c r="I28" s="131">
        <v>32507</v>
      </c>
      <c r="J28" s="131">
        <v>1758</v>
      </c>
      <c r="K28" s="131" t="s">
        <v>166</v>
      </c>
      <c r="L28" s="131">
        <v>14</v>
      </c>
      <c r="M28" s="131"/>
    </row>
    <row r="29" spans="1:14">
      <c r="B29" s="131" t="s">
        <v>245</v>
      </c>
      <c r="C29" s="131" t="s">
        <v>246</v>
      </c>
      <c r="D29" s="131">
        <v>3</v>
      </c>
      <c r="E29" s="131"/>
      <c r="F29" s="131">
        <v>4</v>
      </c>
      <c r="G29" s="131" t="s">
        <v>196</v>
      </c>
      <c r="H29" s="131" t="s">
        <v>247</v>
      </c>
      <c r="I29" s="131">
        <v>25800</v>
      </c>
      <c r="J29" s="131">
        <v>1637</v>
      </c>
      <c r="K29" s="131" t="s">
        <v>166</v>
      </c>
      <c r="L29" s="131">
        <v>14</v>
      </c>
      <c r="M29" s="131"/>
    </row>
    <row r="30" spans="1:14">
      <c r="B30" s="131" t="s">
        <v>248</v>
      </c>
      <c r="C30" s="131" t="s">
        <v>249</v>
      </c>
      <c r="D30" s="131"/>
      <c r="E30" s="131"/>
      <c r="F30" s="131">
        <v>7</v>
      </c>
      <c r="G30" s="131" t="s">
        <v>250</v>
      </c>
      <c r="H30" s="131" t="s">
        <v>251</v>
      </c>
      <c r="I30" s="131">
        <v>48800</v>
      </c>
      <c r="J30" s="131">
        <v>2980</v>
      </c>
      <c r="K30" s="131" t="s">
        <v>216</v>
      </c>
      <c r="L30" s="131">
        <v>18</v>
      </c>
      <c r="M30" s="131"/>
    </row>
    <row r="31" spans="1:14">
      <c r="A31" s="36" t="s">
        <v>149</v>
      </c>
      <c r="I31" s="12"/>
    </row>
    <row r="36" spans="2:2">
      <c r="B36" s="12" t="s">
        <v>252</v>
      </c>
    </row>
  </sheetData>
  <autoFilter ref="B6:K31" xr:uid="{00000000-0009-0000-0000-000002000000}"/>
  <sortState xmlns:xlrd2="http://schemas.microsoft.com/office/spreadsheetml/2017/richdata2" ref="B7:N23">
    <sortCondition ref="B7:B23"/>
  </sortState>
  <phoneticPr fontId="9" type="noConversion"/>
  <dataValidations count="3">
    <dataValidation type="list" allowBlank="1" showInputMessage="1" showErrorMessage="1" sqref="A6" xr:uid="{00000000-0002-0000-0200-000000000000}">
      <formula1>"Full Data, Quick Price"</formula1>
    </dataValidation>
    <dataValidation type="list" allowBlank="1" showInputMessage="1" showErrorMessage="1" errorTitle="Invalid Attribute Type" error="Please select an attribute type from the dropdown list." sqref="H4:K4" xr:uid="{00000000-0002-0000-0200-000001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B4:G4" xr:uid="{00000000-0002-0000-0200-000002000000}">
      <formula1>"text, double, calculation, compatibility rule, pointer"</formula1>
    </dataValidation>
  </dataValidations>
  <hyperlinks>
    <hyperlink ref="B1" r:id="rId1" display="\\usbrosql02\PacoExpressSuite_Published_CKB_Data\KPVS\KPVS_Bare_pump.xml" xr:uid="{00000000-0004-0000-0200-000000000000}"/>
  </hyperlinks>
  <pageMargins left="0.75" right="0.75" top="1" bottom="1" header="0.5" footer="0.5"/>
  <pageSetup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56"/>
  <sheetViews>
    <sheetView zoomScaleNormal="108" workbookViewId="0">
      <selection activeCell="D30" sqref="A1:AF794"/>
    </sheetView>
  </sheetViews>
  <sheetFormatPr defaultColWidth="9.140625" defaultRowHeight="13.15"/>
  <cols>
    <col min="1" max="1" width="12" bestFit="1" customWidth="1"/>
    <col min="2" max="2" width="20.28515625" customWidth="1"/>
    <col min="3" max="3" width="35.140625" customWidth="1"/>
    <col min="4" max="4" width="15.42578125" customWidth="1"/>
    <col min="5" max="5" width="21.5703125" customWidth="1"/>
    <col min="6" max="6" width="10.5703125" customWidth="1"/>
    <col min="7" max="7" width="5.7109375" customWidth="1"/>
    <col min="8" max="8" width="26" style="7" customWidth="1"/>
  </cols>
  <sheetData>
    <row r="1" spans="1:9">
      <c r="A1" s="5"/>
      <c r="B1" s="5"/>
      <c r="C1" s="5"/>
      <c r="D1" s="5"/>
      <c r="E1" s="5"/>
      <c r="F1" s="5"/>
      <c r="G1" s="5"/>
      <c r="H1" s="5"/>
      <c r="I1" s="5"/>
    </row>
    <row r="2" spans="1:9">
      <c r="A2" s="3"/>
      <c r="H2" s="12"/>
    </row>
    <row r="3" spans="1:9">
      <c r="A3" s="3"/>
      <c r="H3" s="12"/>
    </row>
    <row r="4" spans="1:9">
      <c r="A4" s="3"/>
      <c r="H4" s="12"/>
    </row>
    <row r="5" spans="1:9">
      <c r="A5" s="3"/>
      <c r="H5" s="12"/>
    </row>
    <row r="6" spans="1:9">
      <c r="A6" s="3"/>
      <c r="H6" s="12"/>
    </row>
    <row r="7" spans="1:9">
      <c r="A7" s="3"/>
      <c r="H7" s="12"/>
    </row>
    <row r="8" spans="1:9">
      <c r="A8" s="3"/>
      <c r="H8" s="12"/>
    </row>
    <row r="9" spans="1:9">
      <c r="A9" s="3"/>
      <c r="H9" s="12"/>
    </row>
    <row r="10" spans="1:9">
      <c r="A10" s="3"/>
      <c r="H10" s="12"/>
    </row>
    <row r="11" spans="1:9">
      <c r="A11" s="3"/>
      <c r="H11" s="12"/>
    </row>
    <row r="12" spans="1:9">
      <c r="A12" s="3"/>
      <c r="H12" s="12"/>
    </row>
    <row r="13" spans="1:9">
      <c r="A13" s="3"/>
      <c r="H13" s="12"/>
    </row>
    <row r="14" spans="1:9">
      <c r="A14" s="3"/>
      <c r="H14" s="12"/>
    </row>
    <row r="15" spans="1:9">
      <c r="A15" s="3"/>
      <c r="H15" s="12"/>
    </row>
    <row r="16" spans="1:9">
      <c r="A16" s="3"/>
      <c r="H16" s="12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22"/>
    </row>
    <row r="93" spans="1:1">
      <c r="A93" s="22"/>
    </row>
    <row r="94" spans="1:1">
      <c r="A94" s="22"/>
    </row>
    <row r="95" spans="1:1">
      <c r="A95" s="22"/>
    </row>
    <row r="96" spans="1:1">
      <c r="A96" s="22"/>
    </row>
    <row r="97" spans="1:1">
      <c r="A97" s="22"/>
    </row>
    <row r="98" spans="1:1">
      <c r="A98" s="22"/>
    </row>
    <row r="99" spans="1:1">
      <c r="A99" s="22"/>
    </row>
    <row r="100" spans="1:1">
      <c r="A100" s="22"/>
    </row>
    <row r="101" spans="1:1">
      <c r="A101" s="22"/>
    </row>
    <row r="102" spans="1:1">
      <c r="A102" s="22"/>
    </row>
    <row r="103" spans="1:1">
      <c r="A103" s="22"/>
    </row>
    <row r="104" spans="1:1">
      <c r="A104" s="22"/>
    </row>
    <row r="105" spans="1:1">
      <c r="A105" s="22"/>
    </row>
    <row r="106" spans="1:1">
      <c r="A106" s="22"/>
    </row>
    <row r="107" spans="1:1">
      <c r="A107" s="22"/>
    </row>
    <row r="108" spans="1:1">
      <c r="A108" s="22"/>
    </row>
    <row r="109" spans="1:1">
      <c r="A109" s="22"/>
    </row>
    <row r="110" spans="1:1">
      <c r="A110" s="22"/>
    </row>
    <row r="111" spans="1:1">
      <c r="A111" s="22"/>
    </row>
    <row r="112" spans="1:1">
      <c r="A112" s="22"/>
    </row>
    <row r="113" spans="1:1">
      <c r="A113" s="22"/>
    </row>
    <row r="114" spans="1:1">
      <c r="A114" s="22"/>
    </row>
    <row r="115" spans="1:1">
      <c r="A115" s="22"/>
    </row>
    <row r="116" spans="1:1">
      <c r="A116" s="22"/>
    </row>
    <row r="117" spans="1:1">
      <c r="A117" s="22"/>
    </row>
    <row r="118" spans="1:1">
      <c r="A118" s="22"/>
    </row>
    <row r="119" spans="1:1">
      <c r="A119" s="22"/>
    </row>
    <row r="120" spans="1:1">
      <c r="A120" s="22"/>
    </row>
    <row r="121" spans="1:1">
      <c r="A121" s="22"/>
    </row>
    <row r="122" spans="1:1">
      <c r="A122" s="22"/>
    </row>
    <row r="123" spans="1:1">
      <c r="A123" s="22"/>
    </row>
    <row r="124" spans="1:1">
      <c r="A124" s="22"/>
    </row>
    <row r="125" spans="1:1">
      <c r="A125" s="22"/>
    </row>
    <row r="126" spans="1:1">
      <c r="A126" s="22"/>
    </row>
    <row r="127" spans="1:1">
      <c r="A127" s="22"/>
    </row>
    <row r="128" spans="1:1">
      <c r="A128" s="22"/>
    </row>
    <row r="129" spans="1:1">
      <c r="A129" s="22"/>
    </row>
    <row r="130" spans="1:1">
      <c r="A130" s="22"/>
    </row>
    <row r="131" spans="1:1">
      <c r="A131" s="22"/>
    </row>
    <row r="132" spans="1:1">
      <c r="A132" s="22"/>
    </row>
    <row r="133" spans="1:1">
      <c r="A133" s="22"/>
    </row>
    <row r="134" spans="1:1">
      <c r="A134" s="22"/>
    </row>
    <row r="135" spans="1:1">
      <c r="A135" s="22"/>
    </row>
    <row r="136" spans="1:1">
      <c r="A136" s="22"/>
    </row>
    <row r="137" spans="1:1">
      <c r="A137" s="22"/>
    </row>
    <row r="138" spans="1:1">
      <c r="A138" s="22"/>
    </row>
    <row r="139" spans="1:1">
      <c r="A139" s="22"/>
    </row>
    <row r="140" spans="1:1">
      <c r="A140" s="22"/>
    </row>
    <row r="141" spans="1:1">
      <c r="A141" s="22"/>
    </row>
    <row r="142" spans="1:1">
      <c r="A142" s="22"/>
    </row>
    <row r="143" spans="1:1">
      <c r="A143" s="22"/>
    </row>
    <row r="144" spans="1:1">
      <c r="A144" s="22"/>
    </row>
    <row r="145" spans="1:1">
      <c r="A145" s="22"/>
    </row>
    <row r="146" spans="1:1">
      <c r="A146" s="22"/>
    </row>
    <row r="147" spans="1:1">
      <c r="A147" s="22"/>
    </row>
    <row r="148" spans="1:1">
      <c r="A148" s="22"/>
    </row>
    <row r="149" spans="1:1">
      <c r="A149" s="22"/>
    </row>
    <row r="150" spans="1:1">
      <c r="A150" s="22"/>
    </row>
    <row r="151" spans="1:1">
      <c r="A151" s="22"/>
    </row>
    <row r="152" spans="1:1">
      <c r="A152" s="22"/>
    </row>
    <row r="153" spans="1:1">
      <c r="A153" s="22"/>
    </row>
    <row r="154" spans="1:1">
      <c r="A154" s="22"/>
    </row>
    <row r="155" spans="1:1">
      <c r="A155" s="22"/>
    </row>
    <row r="156" spans="1:1">
      <c r="A156" s="22"/>
    </row>
    <row r="157" spans="1:1">
      <c r="A157" s="22"/>
    </row>
    <row r="158" spans="1:1">
      <c r="A158" s="22"/>
    </row>
    <row r="159" spans="1:1">
      <c r="A159" s="22"/>
    </row>
    <row r="160" spans="1:1">
      <c r="A160" s="22"/>
    </row>
    <row r="161" spans="1:1">
      <c r="A161" s="22"/>
    </row>
    <row r="162" spans="1:1">
      <c r="A162" s="22"/>
    </row>
    <row r="163" spans="1:1">
      <c r="A163" s="22"/>
    </row>
    <row r="164" spans="1:1">
      <c r="A164" s="22"/>
    </row>
    <row r="165" spans="1:1">
      <c r="A165" s="22"/>
    </row>
    <row r="166" spans="1:1">
      <c r="A166" s="22"/>
    </row>
    <row r="167" spans="1:1">
      <c r="A167" s="22"/>
    </row>
    <row r="168" spans="1:1">
      <c r="A168" s="22"/>
    </row>
    <row r="169" spans="1:1">
      <c r="A169" s="22"/>
    </row>
    <row r="170" spans="1:1">
      <c r="A170" s="22"/>
    </row>
    <row r="171" spans="1:1">
      <c r="A171" s="22"/>
    </row>
    <row r="172" spans="1:1">
      <c r="A172" s="22"/>
    </row>
    <row r="173" spans="1:1">
      <c r="A173" s="22"/>
    </row>
    <row r="174" spans="1:1">
      <c r="A174" s="22"/>
    </row>
    <row r="175" spans="1:1">
      <c r="A175" s="22"/>
    </row>
    <row r="176" spans="1:1">
      <c r="A176" s="22"/>
    </row>
    <row r="177" spans="1:1">
      <c r="A177" s="22"/>
    </row>
    <row r="178" spans="1:1">
      <c r="A178" s="22"/>
    </row>
    <row r="179" spans="1:1">
      <c r="A179" s="22"/>
    </row>
    <row r="180" spans="1:1">
      <c r="A180" s="22"/>
    </row>
    <row r="181" spans="1:1">
      <c r="A181" s="22"/>
    </row>
    <row r="182" spans="1:1">
      <c r="A182" s="22"/>
    </row>
    <row r="183" spans="1:1">
      <c r="A183" s="22"/>
    </row>
    <row r="184" spans="1:1">
      <c r="A184" s="22"/>
    </row>
    <row r="185" spans="1:1">
      <c r="A185" s="22"/>
    </row>
    <row r="186" spans="1:1">
      <c r="A186" s="22"/>
    </row>
    <row r="187" spans="1:1">
      <c r="A187" s="22"/>
    </row>
    <row r="188" spans="1:1">
      <c r="A188" s="22"/>
    </row>
    <row r="189" spans="1:1">
      <c r="A189" s="22"/>
    </row>
    <row r="190" spans="1:1">
      <c r="A190" s="22"/>
    </row>
    <row r="191" spans="1:1">
      <c r="A191" s="22"/>
    </row>
    <row r="192" spans="1:1">
      <c r="A192" s="22"/>
    </row>
    <row r="193" spans="1:1">
      <c r="A193" s="22"/>
    </row>
    <row r="194" spans="1:1">
      <c r="A194" s="22"/>
    </row>
    <row r="195" spans="1:1">
      <c r="A195" s="22"/>
    </row>
    <row r="196" spans="1:1">
      <c r="A196" s="22"/>
    </row>
    <row r="197" spans="1:1">
      <c r="A197" s="22"/>
    </row>
    <row r="198" spans="1:1">
      <c r="A198" s="22"/>
    </row>
    <row r="199" spans="1:1">
      <c r="A199" s="22"/>
    </row>
    <row r="200" spans="1:1">
      <c r="A200" s="22"/>
    </row>
    <row r="201" spans="1:1">
      <c r="A201" s="22"/>
    </row>
    <row r="202" spans="1:1">
      <c r="A202" s="22"/>
    </row>
    <row r="203" spans="1:1">
      <c r="A203" s="22"/>
    </row>
    <row r="204" spans="1:1">
      <c r="A204" s="22"/>
    </row>
    <row r="205" spans="1:1">
      <c r="A205" s="22"/>
    </row>
    <row r="206" spans="1:1">
      <c r="A206" s="22"/>
    </row>
    <row r="207" spans="1:1">
      <c r="A207" s="22"/>
    </row>
    <row r="208" spans="1:1">
      <c r="A208" s="22"/>
    </row>
    <row r="209" spans="1:1">
      <c r="A209" s="22"/>
    </row>
    <row r="210" spans="1:1">
      <c r="A210" s="22"/>
    </row>
    <row r="211" spans="1:1">
      <c r="A211" s="22"/>
    </row>
    <row r="212" spans="1:1">
      <c r="A212" s="22"/>
    </row>
    <row r="213" spans="1:1">
      <c r="A213" s="22"/>
    </row>
    <row r="214" spans="1:1">
      <c r="A214" s="22"/>
    </row>
    <row r="215" spans="1:1">
      <c r="A215" s="22"/>
    </row>
    <row r="216" spans="1:1">
      <c r="A216" s="22"/>
    </row>
    <row r="217" spans="1:1">
      <c r="A217" s="22"/>
    </row>
    <row r="218" spans="1:1">
      <c r="A218" s="22"/>
    </row>
    <row r="219" spans="1:1">
      <c r="A219" s="22"/>
    </row>
    <row r="220" spans="1:1">
      <c r="A220" s="22"/>
    </row>
    <row r="221" spans="1:1">
      <c r="A221" s="22"/>
    </row>
    <row r="222" spans="1:1">
      <c r="A222" s="22"/>
    </row>
    <row r="223" spans="1:1">
      <c r="A223" s="22"/>
    </row>
    <row r="224" spans="1:1">
      <c r="A224" s="22"/>
    </row>
    <row r="225" spans="1:1">
      <c r="A225" s="22"/>
    </row>
    <row r="226" spans="1:1">
      <c r="A226" s="22"/>
    </row>
    <row r="227" spans="1:1">
      <c r="A227" s="22"/>
    </row>
    <row r="228" spans="1:1">
      <c r="A228" s="22"/>
    </row>
    <row r="229" spans="1:1">
      <c r="A229" s="22"/>
    </row>
    <row r="230" spans="1:1">
      <c r="A230" s="22"/>
    </row>
    <row r="231" spans="1:1">
      <c r="A231" s="22"/>
    </row>
    <row r="232" spans="1:1">
      <c r="A232" s="22"/>
    </row>
    <row r="233" spans="1:1">
      <c r="A233" s="22"/>
    </row>
    <row r="234" spans="1:1">
      <c r="A234" s="22"/>
    </row>
    <row r="235" spans="1:1">
      <c r="A235" s="22"/>
    </row>
    <row r="236" spans="1:1">
      <c r="A236" s="22"/>
    </row>
    <row r="237" spans="1:1">
      <c r="A237" s="22"/>
    </row>
    <row r="238" spans="1:1">
      <c r="A238" s="22"/>
    </row>
    <row r="239" spans="1:1">
      <c r="A239" s="22"/>
    </row>
    <row r="240" spans="1:1">
      <c r="A240" s="22"/>
    </row>
    <row r="241" spans="1:1">
      <c r="A241" s="22"/>
    </row>
    <row r="242" spans="1:1">
      <c r="A242" s="22"/>
    </row>
    <row r="243" spans="1:1">
      <c r="A243" s="22"/>
    </row>
    <row r="244" spans="1:1">
      <c r="A244" s="22"/>
    </row>
    <row r="245" spans="1:1">
      <c r="A245" s="22"/>
    </row>
    <row r="246" spans="1:1">
      <c r="A246" s="22"/>
    </row>
    <row r="247" spans="1:1">
      <c r="A247" s="22"/>
    </row>
    <row r="248" spans="1:1">
      <c r="A248" s="22"/>
    </row>
    <row r="249" spans="1:1">
      <c r="A249" s="22"/>
    </row>
    <row r="250" spans="1:1">
      <c r="A250" s="22"/>
    </row>
    <row r="251" spans="1:1">
      <c r="A251" s="22"/>
    </row>
    <row r="252" spans="1:1">
      <c r="A252" s="22"/>
    </row>
    <row r="253" spans="1:1">
      <c r="A253" s="22"/>
    </row>
    <row r="254" spans="1:1">
      <c r="A254" s="22"/>
    </row>
    <row r="255" spans="1:1">
      <c r="A255" s="22"/>
    </row>
    <row r="256" spans="1:1">
      <c r="A256" s="22"/>
    </row>
  </sheetData>
  <phoneticPr fontId="0" type="noConversion"/>
  <printOptions gridLines="1"/>
  <pageMargins left="0.74791666666666667" right="0.74791666666666667" top="0.98402777777777772" bottom="0.98402777777777772" header="0.51180555555555551" footer="0.51180555555555551"/>
  <pageSetup scale="79" firstPageNumber="0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4"/>
  <sheetViews>
    <sheetView zoomScale="108" zoomScaleNormal="108" workbookViewId="0">
      <selection activeCell="D30" sqref="A1:AF794"/>
    </sheetView>
  </sheetViews>
  <sheetFormatPr defaultColWidth="9.140625" defaultRowHeight="13.15"/>
  <cols>
    <col min="1" max="1" width="11.7109375" customWidth="1"/>
    <col min="2" max="2" width="20.28515625" customWidth="1"/>
    <col min="3" max="3" width="21.5703125" customWidth="1"/>
    <col min="6" max="6" width="39.28515625" customWidth="1"/>
    <col min="9" max="9" width="16.5703125" customWidth="1"/>
  </cols>
  <sheetData>
    <row r="1" spans="1:8">
      <c r="A1" s="5"/>
      <c r="B1" s="5"/>
      <c r="C1" s="5"/>
      <c r="D1" s="5"/>
      <c r="E1" s="5"/>
      <c r="F1" s="5"/>
      <c r="G1" s="5"/>
      <c r="H1" s="5"/>
    </row>
    <row r="2" spans="1:8">
      <c r="A2" s="3"/>
    </row>
    <row r="3" spans="1:8">
      <c r="A3" s="3"/>
    </row>
    <row r="4" spans="1:8">
      <c r="A4" s="3"/>
    </row>
    <row r="5" spans="1:8">
      <c r="A5" s="3"/>
    </row>
    <row r="6" spans="1:8">
      <c r="A6" s="3"/>
    </row>
    <row r="7" spans="1:8">
      <c r="A7" s="3"/>
    </row>
    <row r="8" spans="1:8">
      <c r="A8" s="3"/>
    </row>
    <row r="9" spans="1:8">
      <c r="A9" s="3"/>
    </row>
    <row r="10" spans="1:8">
      <c r="A10" s="3"/>
    </row>
    <row r="11" spans="1:8">
      <c r="A11" s="3"/>
    </row>
    <row r="12" spans="1:8">
      <c r="A12" s="3"/>
    </row>
    <row r="13" spans="1:8">
      <c r="A13" s="3"/>
    </row>
    <row r="14" spans="1:8">
      <c r="A14" s="3"/>
    </row>
    <row r="15" spans="1:8">
      <c r="A15" s="3"/>
    </row>
    <row r="16" spans="1:8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22"/>
    </row>
    <row r="33" spans="1:1">
      <c r="A33" s="22"/>
    </row>
    <row r="34" spans="1:1">
      <c r="A34" s="22"/>
    </row>
    <row r="35" spans="1:1">
      <c r="A35" s="22"/>
    </row>
    <row r="36" spans="1:1">
      <c r="A36" s="22"/>
    </row>
    <row r="37" spans="1:1">
      <c r="A37" s="22"/>
    </row>
    <row r="38" spans="1:1">
      <c r="A38" s="22"/>
    </row>
    <row r="39" spans="1:1">
      <c r="A39" s="22"/>
    </row>
    <row r="40" spans="1:1">
      <c r="A40" s="22"/>
    </row>
    <row r="41" spans="1:1">
      <c r="A41" s="22"/>
    </row>
    <row r="42" spans="1:1">
      <c r="A42" s="22"/>
    </row>
    <row r="43" spans="1:1">
      <c r="A43" s="22"/>
    </row>
    <row r="44" spans="1:1">
      <c r="A44" s="22"/>
    </row>
    <row r="45" spans="1:1">
      <c r="A45" s="22"/>
    </row>
    <row r="46" spans="1:1">
      <c r="A46" s="22"/>
    </row>
    <row r="47" spans="1:1">
      <c r="A47" s="22"/>
    </row>
    <row r="48" spans="1:1">
      <c r="A48" s="22"/>
    </row>
    <row r="49" spans="1:1">
      <c r="A49" s="22"/>
    </row>
    <row r="50" spans="1:1">
      <c r="A50" s="22"/>
    </row>
    <row r="51" spans="1:1">
      <c r="A51" s="22"/>
    </row>
    <row r="52" spans="1:1">
      <c r="A52" s="22"/>
    </row>
    <row r="53" spans="1:1">
      <c r="A53" s="22"/>
    </row>
    <row r="54" spans="1:1">
      <c r="A54" s="22"/>
    </row>
    <row r="55" spans="1:1">
      <c r="A55" s="22"/>
    </row>
    <row r="56" spans="1:1">
      <c r="A56" s="22"/>
    </row>
    <row r="57" spans="1:1">
      <c r="A57" s="22"/>
    </row>
    <row r="58" spans="1:1">
      <c r="A58" s="22"/>
    </row>
    <row r="59" spans="1:1">
      <c r="A59" s="22"/>
    </row>
    <row r="60" spans="1:1">
      <c r="A60" s="22"/>
    </row>
    <row r="61" spans="1:1">
      <c r="A61" s="22"/>
    </row>
    <row r="62" spans="1:1">
      <c r="A62" s="22"/>
    </row>
    <row r="63" spans="1:1">
      <c r="A63" s="22"/>
    </row>
    <row r="64" spans="1:1">
      <c r="A64" s="22"/>
    </row>
    <row r="65" spans="1:1">
      <c r="A65" s="22"/>
    </row>
    <row r="66" spans="1:1">
      <c r="A66" s="22"/>
    </row>
    <row r="67" spans="1:1">
      <c r="A67" s="22"/>
    </row>
    <row r="68" spans="1:1">
      <c r="A68" s="22"/>
    </row>
    <row r="69" spans="1:1">
      <c r="A69" s="22"/>
    </row>
    <row r="70" spans="1:1">
      <c r="A70" s="22"/>
    </row>
    <row r="71" spans="1:1">
      <c r="A71" s="22"/>
    </row>
    <row r="72" spans="1:1">
      <c r="A72" s="22"/>
    </row>
    <row r="73" spans="1:1">
      <c r="A73" s="22"/>
    </row>
    <row r="74" spans="1:1">
      <c r="A74" s="22"/>
    </row>
    <row r="75" spans="1:1">
      <c r="A75" s="22"/>
    </row>
    <row r="76" spans="1:1">
      <c r="A76" s="22"/>
    </row>
    <row r="77" spans="1:1">
      <c r="A77" s="22"/>
    </row>
    <row r="78" spans="1:1">
      <c r="A78" s="22"/>
    </row>
    <row r="79" spans="1:1">
      <c r="A79" s="22"/>
    </row>
    <row r="80" spans="1:1">
      <c r="A80" s="22"/>
    </row>
    <row r="81" spans="1:1">
      <c r="A81" s="22"/>
    </row>
    <row r="84" spans="1:1">
      <c r="A84" s="22"/>
    </row>
    <row r="85" spans="1:1">
      <c r="A85" s="22"/>
    </row>
    <row r="86" spans="1:1">
      <c r="A86" s="22"/>
    </row>
    <row r="87" spans="1:1">
      <c r="A87" s="22"/>
    </row>
    <row r="88" spans="1:1">
      <c r="A88" s="22"/>
    </row>
    <row r="89" spans="1:1">
      <c r="A89" s="22"/>
    </row>
    <row r="90" spans="1:1">
      <c r="A90" s="22"/>
    </row>
    <row r="91" spans="1:1">
      <c r="A91" s="22"/>
    </row>
    <row r="92" spans="1:1">
      <c r="A92" s="22"/>
    </row>
    <row r="93" spans="1:1">
      <c r="A93" s="22"/>
    </row>
    <row r="94" spans="1:1">
      <c r="A94" s="22"/>
    </row>
    <row r="99" spans="1:1">
      <c r="A99" s="22"/>
    </row>
    <row r="100" spans="1:1">
      <c r="A100" s="22"/>
    </row>
    <row r="101" spans="1:1">
      <c r="A101" s="22"/>
    </row>
    <row r="102" spans="1:1">
      <c r="A102" s="22"/>
    </row>
    <row r="103" spans="1:1">
      <c r="A103" s="22"/>
    </row>
    <row r="104" spans="1:1">
      <c r="A104" s="22"/>
    </row>
    <row r="105" spans="1:1">
      <c r="A105" s="22"/>
    </row>
    <row r="106" spans="1:1">
      <c r="A106" s="22"/>
    </row>
    <row r="107" spans="1:1">
      <c r="A107" s="22"/>
    </row>
    <row r="108" spans="1:1">
      <c r="A108" s="22"/>
    </row>
    <row r="109" spans="1:1">
      <c r="A109" s="22"/>
    </row>
    <row r="114" spans="1:1">
      <c r="A114" s="22"/>
    </row>
    <row r="115" spans="1:1">
      <c r="A115" s="22"/>
    </row>
    <row r="116" spans="1:1">
      <c r="A116" s="22"/>
    </row>
    <row r="117" spans="1:1">
      <c r="A117" s="22"/>
    </row>
    <row r="118" spans="1:1">
      <c r="A118" s="22"/>
    </row>
    <row r="119" spans="1:1">
      <c r="A119" s="22"/>
    </row>
    <row r="120" spans="1:1">
      <c r="A120" s="22"/>
    </row>
    <row r="121" spans="1:1">
      <c r="A121" s="22"/>
    </row>
    <row r="122" spans="1:1">
      <c r="A122" s="22"/>
    </row>
    <row r="123" spans="1:1">
      <c r="A123" s="22"/>
    </row>
    <row r="124" spans="1:1">
      <c r="A124" s="22"/>
    </row>
  </sheetData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81"/>
  <sheetViews>
    <sheetView zoomScaleNormal="108" workbookViewId="0">
      <selection activeCell="D30" sqref="A1:AF794"/>
    </sheetView>
  </sheetViews>
  <sheetFormatPr defaultColWidth="9.140625" defaultRowHeight="13.15"/>
  <cols>
    <col min="1" max="1" width="12" bestFit="1" customWidth="1"/>
    <col min="2" max="2" width="23.85546875" customWidth="1"/>
    <col min="3" max="3" width="38.140625" customWidth="1"/>
    <col min="4" max="4" width="15.42578125" customWidth="1"/>
    <col min="5" max="5" width="9" bestFit="1" customWidth="1"/>
    <col min="7" max="7" width="30.5703125" customWidth="1"/>
    <col min="8" max="8" width="10.5703125" customWidth="1"/>
    <col min="9" max="9" width="10.7109375" customWidth="1"/>
  </cols>
  <sheetData>
    <row r="1" spans="1:9">
      <c r="A1" s="5"/>
      <c r="B1" s="5"/>
      <c r="C1" s="5"/>
      <c r="D1" s="5"/>
      <c r="E1" s="5"/>
      <c r="F1" s="5"/>
      <c r="G1" s="5"/>
      <c r="H1" s="5"/>
      <c r="I1" s="5"/>
    </row>
    <row r="2" spans="1:9">
      <c r="A2" s="3"/>
      <c r="C2" s="12"/>
    </row>
    <row r="3" spans="1:9">
      <c r="A3" s="3"/>
      <c r="C3" s="12"/>
    </row>
    <row r="4" spans="1:9">
      <c r="A4" s="3"/>
      <c r="C4" s="12"/>
    </row>
    <row r="5" spans="1:9">
      <c r="A5" s="3"/>
      <c r="C5" s="12"/>
    </row>
    <row r="6" spans="1:9">
      <c r="A6" s="3"/>
      <c r="C6" s="12"/>
    </row>
    <row r="7" spans="1:9">
      <c r="A7" s="3"/>
      <c r="C7" s="12"/>
    </row>
    <row r="8" spans="1:9">
      <c r="A8" s="3"/>
      <c r="C8" s="12"/>
    </row>
    <row r="9" spans="1:9">
      <c r="A9" s="3"/>
      <c r="C9" s="12"/>
    </row>
    <row r="10" spans="1:9">
      <c r="A10" s="3"/>
    </row>
    <row r="11" spans="1:9">
      <c r="A11" s="3"/>
    </row>
    <row r="12" spans="1:9">
      <c r="A12" s="3"/>
      <c r="B12" s="12"/>
      <c r="C12" s="12"/>
    </row>
    <row r="13" spans="1:9">
      <c r="A13" s="3"/>
      <c r="B13" s="12"/>
      <c r="C13" s="12"/>
    </row>
    <row r="14" spans="1:9">
      <c r="A14" s="3"/>
      <c r="B14" s="12"/>
      <c r="C14" s="12"/>
    </row>
    <row r="15" spans="1:9">
      <c r="A15" s="3"/>
      <c r="B15" s="12"/>
      <c r="C15" s="12"/>
    </row>
    <row r="16" spans="1:9">
      <c r="A16" s="3"/>
      <c r="B16" s="12"/>
      <c r="C16" s="12"/>
    </row>
    <row r="17" spans="1:3">
      <c r="A17" s="3"/>
      <c r="B17" s="12"/>
      <c r="C17" s="12"/>
    </row>
    <row r="18" spans="1:3">
      <c r="A18" s="3"/>
      <c r="B18" s="12"/>
      <c r="C18" s="12"/>
    </row>
    <row r="19" spans="1:3">
      <c r="A19" s="3"/>
      <c r="B19" s="12"/>
      <c r="C19" s="12"/>
    </row>
    <row r="20" spans="1:3">
      <c r="A20" s="3"/>
      <c r="B20" s="12"/>
    </row>
    <row r="21" spans="1:3">
      <c r="A21" s="3"/>
      <c r="B21" s="12"/>
    </row>
    <row r="22" spans="1:3">
      <c r="A22" s="3"/>
      <c r="C22" s="12"/>
    </row>
    <row r="23" spans="1:3">
      <c r="A23" s="3"/>
      <c r="C23" s="12"/>
    </row>
    <row r="24" spans="1:3">
      <c r="A24" s="3"/>
      <c r="C24" s="12"/>
    </row>
    <row r="25" spans="1:3">
      <c r="A25" s="3"/>
      <c r="C25" s="12"/>
    </row>
    <row r="26" spans="1:3">
      <c r="A26" s="3"/>
      <c r="C26" s="12"/>
    </row>
    <row r="27" spans="1:3">
      <c r="A27" s="3"/>
      <c r="C27" s="12"/>
    </row>
    <row r="28" spans="1:3">
      <c r="A28" s="3"/>
      <c r="C28" s="12"/>
    </row>
    <row r="29" spans="1:3">
      <c r="A29" s="3"/>
      <c r="C29" s="12"/>
    </row>
    <row r="30" spans="1:3">
      <c r="A30" s="3"/>
    </row>
    <row r="31" spans="1:3">
      <c r="A31" s="3"/>
    </row>
    <row r="32" spans="1:3">
      <c r="A32" s="3"/>
      <c r="B32" s="12"/>
      <c r="C32" s="12"/>
    </row>
    <row r="33" spans="1:3">
      <c r="A33" s="3"/>
      <c r="B33" s="12"/>
      <c r="C33" s="12"/>
    </row>
    <row r="34" spans="1:3">
      <c r="A34" s="3"/>
      <c r="B34" s="12"/>
      <c r="C34" s="12"/>
    </row>
    <row r="35" spans="1:3">
      <c r="A35" s="3"/>
      <c r="B35" s="12"/>
      <c r="C35" s="12"/>
    </row>
    <row r="36" spans="1:3">
      <c r="A36" s="3"/>
      <c r="B36" s="12"/>
      <c r="C36" s="12"/>
    </row>
    <row r="37" spans="1:3">
      <c r="A37" s="3"/>
      <c r="B37" s="12"/>
      <c r="C37" s="12"/>
    </row>
    <row r="38" spans="1:3">
      <c r="A38" s="3"/>
      <c r="B38" s="12"/>
      <c r="C38" s="12"/>
    </row>
    <row r="39" spans="1:3">
      <c r="A39" s="3"/>
      <c r="B39" s="12"/>
      <c r="C39" s="12"/>
    </row>
    <row r="40" spans="1:3">
      <c r="A40" s="3"/>
      <c r="B40" s="12"/>
    </row>
    <row r="41" spans="1:3">
      <c r="A41" s="3"/>
      <c r="B41" s="12"/>
    </row>
    <row r="42" spans="1:3">
      <c r="A42" s="3"/>
      <c r="C42" s="12"/>
    </row>
    <row r="43" spans="1:3">
      <c r="A43" s="3"/>
      <c r="C43" s="12"/>
    </row>
    <row r="44" spans="1:3">
      <c r="A44" s="3"/>
      <c r="C44" s="12"/>
    </row>
    <row r="45" spans="1:3">
      <c r="A45" s="3"/>
      <c r="C45" s="12"/>
    </row>
    <row r="46" spans="1:3">
      <c r="A46" s="3"/>
      <c r="C46" s="12"/>
    </row>
    <row r="47" spans="1:3">
      <c r="A47" s="3"/>
      <c r="C47" s="12"/>
    </row>
    <row r="48" spans="1:3">
      <c r="A48" s="3"/>
      <c r="C48" s="12"/>
    </row>
    <row r="49" spans="1:3">
      <c r="A49" s="3"/>
      <c r="C49" s="12"/>
    </row>
    <row r="50" spans="1:3">
      <c r="A50" s="3"/>
    </row>
    <row r="51" spans="1:3">
      <c r="A51" s="3"/>
    </row>
    <row r="52" spans="1:3">
      <c r="A52" s="3"/>
      <c r="B52" s="12"/>
      <c r="C52" s="12"/>
    </row>
    <row r="53" spans="1:3">
      <c r="A53" s="3"/>
      <c r="B53" s="12"/>
      <c r="C53" s="12"/>
    </row>
    <row r="54" spans="1:3">
      <c r="A54" s="3"/>
      <c r="B54" s="12"/>
      <c r="C54" s="12"/>
    </row>
    <row r="55" spans="1:3">
      <c r="A55" s="3"/>
      <c r="B55" s="12"/>
      <c r="C55" s="12"/>
    </row>
    <row r="56" spans="1:3">
      <c r="A56" s="3"/>
      <c r="B56" s="12"/>
      <c r="C56" s="12"/>
    </row>
    <row r="57" spans="1:3">
      <c r="A57" s="3"/>
      <c r="B57" s="12"/>
      <c r="C57" s="12"/>
    </row>
    <row r="58" spans="1:3">
      <c r="A58" s="3"/>
      <c r="B58" s="12"/>
      <c r="C58" s="12"/>
    </row>
    <row r="59" spans="1:3">
      <c r="A59" s="3"/>
      <c r="B59" s="12"/>
      <c r="C59" s="12"/>
    </row>
    <row r="60" spans="1:3">
      <c r="A60" s="3"/>
      <c r="B60" s="12"/>
    </row>
    <row r="61" spans="1:3">
      <c r="A61" s="3"/>
      <c r="B61" s="12"/>
    </row>
    <row r="62" spans="1:3">
      <c r="A62" s="3"/>
      <c r="C62" s="12"/>
    </row>
    <row r="63" spans="1:3">
      <c r="A63" s="3"/>
      <c r="C63" s="12"/>
    </row>
    <row r="64" spans="1:3">
      <c r="A64" s="3"/>
      <c r="C64" s="12"/>
    </row>
    <row r="65" spans="1:3">
      <c r="A65" s="3"/>
      <c r="C65" s="12"/>
    </row>
    <row r="66" spans="1:3">
      <c r="A66" s="3"/>
      <c r="C66" s="12"/>
    </row>
    <row r="67" spans="1:3">
      <c r="A67" s="3"/>
      <c r="C67" s="12"/>
    </row>
    <row r="68" spans="1:3">
      <c r="A68" s="3"/>
      <c r="C68" s="12"/>
    </row>
    <row r="69" spans="1:3">
      <c r="A69" s="3"/>
      <c r="C69" s="12"/>
    </row>
    <row r="70" spans="1:3">
      <c r="A70" s="3"/>
    </row>
    <row r="71" spans="1:3">
      <c r="A71" s="3"/>
    </row>
    <row r="72" spans="1:3">
      <c r="A72" s="3"/>
      <c r="B72" s="12"/>
      <c r="C72" s="12"/>
    </row>
    <row r="73" spans="1:3">
      <c r="A73" s="3"/>
      <c r="B73" s="12"/>
      <c r="C73" s="12"/>
    </row>
    <row r="74" spans="1:3">
      <c r="A74" s="3"/>
      <c r="B74" s="12"/>
      <c r="C74" s="12"/>
    </row>
    <row r="75" spans="1:3">
      <c r="A75" s="3"/>
      <c r="B75" s="12"/>
      <c r="C75" s="12"/>
    </row>
    <row r="76" spans="1:3">
      <c r="A76" s="3"/>
      <c r="B76" s="12"/>
      <c r="C76" s="12"/>
    </row>
    <row r="77" spans="1:3">
      <c r="A77" s="3"/>
      <c r="B77" s="12"/>
      <c r="C77" s="12"/>
    </row>
    <row r="78" spans="1:3">
      <c r="A78" s="3"/>
      <c r="B78" s="12"/>
      <c r="C78" s="12"/>
    </row>
    <row r="79" spans="1:3">
      <c r="A79" s="3"/>
      <c r="B79" s="12"/>
      <c r="C79" s="12"/>
    </row>
    <row r="80" spans="1:3">
      <c r="A80" s="3"/>
      <c r="B80" s="12"/>
    </row>
    <row r="81" spans="1:3">
      <c r="A81" s="3"/>
      <c r="B81" s="12"/>
    </row>
    <row r="82" spans="1:3">
      <c r="A82" s="3"/>
      <c r="C82" s="12"/>
    </row>
    <row r="83" spans="1:3">
      <c r="A83" s="3"/>
      <c r="C83" s="12"/>
    </row>
    <row r="84" spans="1:3">
      <c r="A84" s="3"/>
      <c r="C84" s="12"/>
    </row>
    <row r="85" spans="1:3">
      <c r="A85" s="3"/>
      <c r="C85" s="12"/>
    </row>
    <row r="86" spans="1:3">
      <c r="A86" s="3"/>
      <c r="C86" s="12"/>
    </row>
    <row r="87" spans="1:3">
      <c r="A87" s="3"/>
      <c r="C87" s="12"/>
    </row>
    <row r="88" spans="1:3">
      <c r="A88" s="3"/>
      <c r="C88" s="12"/>
    </row>
    <row r="89" spans="1:3">
      <c r="A89" s="3"/>
      <c r="C89" s="12"/>
    </row>
    <row r="90" spans="1:3">
      <c r="A90" s="3"/>
    </row>
    <row r="91" spans="1:3">
      <c r="A91" s="3"/>
    </row>
    <row r="92" spans="1:3">
      <c r="A92" s="3"/>
      <c r="B92" s="12"/>
      <c r="C92" s="12"/>
    </row>
    <row r="93" spans="1:3">
      <c r="A93" s="3"/>
      <c r="B93" s="12"/>
      <c r="C93" s="12"/>
    </row>
    <row r="94" spans="1:3">
      <c r="A94" s="3"/>
      <c r="B94" s="12"/>
      <c r="C94" s="12"/>
    </row>
    <row r="95" spans="1:3">
      <c r="A95" s="3"/>
      <c r="B95" s="12"/>
      <c r="C95" s="12"/>
    </row>
    <row r="96" spans="1:3">
      <c r="A96" s="3"/>
      <c r="B96" s="12"/>
      <c r="C96" s="12"/>
    </row>
    <row r="97" spans="1:3">
      <c r="A97" s="3"/>
      <c r="B97" s="12"/>
      <c r="C97" s="12"/>
    </row>
    <row r="98" spans="1:3">
      <c r="A98" s="3"/>
      <c r="B98" s="12"/>
      <c r="C98" s="12"/>
    </row>
    <row r="99" spans="1:3">
      <c r="A99" s="3"/>
      <c r="B99" s="12"/>
      <c r="C99" s="12"/>
    </row>
    <row r="100" spans="1:3">
      <c r="A100" s="3"/>
      <c r="B100" s="12"/>
    </row>
    <row r="101" spans="1:3">
      <c r="A101" s="3"/>
      <c r="B101" s="12"/>
    </row>
    <row r="102" spans="1:3">
      <c r="A102" s="3"/>
      <c r="C102" s="12"/>
    </row>
    <row r="103" spans="1:3">
      <c r="A103" s="3"/>
      <c r="C103" s="12"/>
    </row>
    <row r="104" spans="1:3">
      <c r="A104" s="3"/>
      <c r="C104" s="12"/>
    </row>
    <row r="105" spans="1:3">
      <c r="A105" s="3"/>
      <c r="C105" s="12"/>
    </row>
    <row r="106" spans="1:3">
      <c r="A106" s="3"/>
      <c r="C106" s="12"/>
    </row>
    <row r="107" spans="1:3">
      <c r="A107" s="3"/>
      <c r="C107" s="12"/>
    </row>
    <row r="108" spans="1:3">
      <c r="A108" s="3"/>
      <c r="C108" s="12"/>
    </row>
    <row r="109" spans="1:3">
      <c r="A109" s="3"/>
      <c r="C109" s="12"/>
    </row>
    <row r="110" spans="1:3">
      <c r="A110" s="3"/>
    </row>
    <row r="111" spans="1:3">
      <c r="A111" s="3"/>
    </row>
    <row r="112" spans="1:3">
      <c r="A112" s="3"/>
      <c r="B112" s="12"/>
      <c r="C112" s="12"/>
    </row>
    <row r="113" spans="1:3">
      <c r="A113" s="3"/>
      <c r="B113" s="12"/>
      <c r="C113" s="12"/>
    </row>
    <row r="114" spans="1:3">
      <c r="A114" s="3"/>
      <c r="B114" s="12"/>
      <c r="C114" s="12"/>
    </row>
    <row r="115" spans="1:3">
      <c r="A115" s="3"/>
      <c r="B115" s="12"/>
      <c r="C115" s="12"/>
    </row>
    <row r="116" spans="1:3">
      <c r="A116" s="3"/>
      <c r="B116" s="12"/>
      <c r="C116" s="12"/>
    </row>
    <row r="117" spans="1:3">
      <c r="A117" s="3"/>
      <c r="B117" s="12"/>
      <c r="C117" s="12"/>
    </row>
    <row r="118" spans="1:3">
      <c r="A118" s="3"/>
      <c r="B118" s="12"/>
      <c r="C118" s="12"/>
    </row>
    <row r="119" spans="1:3">
      <c r="A119" s="3"/>
      <c r="B119" s="12"/>
      <c r="C119" s="12"/>
    </row>
    <row r="120" spans="1:3">
      <c r="A120" s="3"/>
      <c r="B120" s="12"/>
    </row>
    <row r="121" spans="1:3">
      <c r="A121" s="3"/>
      <c r="B121" s="12"/>
    </row>
    <row r="122" spans="1:3">
      <c r="A122" s="3"/>
      <c r="C122" s="12"/>
    </row>
    <row r="123" spans="1:3">
      <c r="A123" s="3"/>
      <c r="C123" s="12"/>
    </row>
    <row r="124" spans="1:3">
      <c r="A124" s="3"/>
      <c r="C124" s="12"/>
    </row>
    <row r="125" spans="1:3">
      <c r="A125" s="3"/>
      <c r="C125" s="12"/>
    </row>
    <row r="126" spans="1:3">
      <c r="A126" s="3"/>
      <c r="C126" s="12"/>
    </row>
    <row r="127" spans="1:3">
      <c r="A127" s="3"/>
      <c r="C127" s="12"/>
    </row>
    <row r="128" spans="1:3">
      <c r="A128" s="3"/>
      <c r="C128" s="12"/>
    </row>
    <row r="129" spans="1:3">
      <c r="A129" s="3"/>
      <c r="C129" s="12"/>
    </row>
    <row r="130" spans="1:3">
      <c r="A130" s="3"/>
    </row>
    <row r="131" spans="1:3">
      <c r="A131" s="3"/>
    </row>
    <row r="132" spans="1:3">
      <c r="A132" s="3"/>
      <c r="B132" s="12"/>
      <c r="C132" s="12"/>
    </row>
    <row r="133" spans="1:3">
      <c r="A133" s="3"/>
      <c r="B133" s="12"/>
      <c r="C133" s="12"/>
    </row>
    <row r="134" spans="1:3">
      <c r="A134" s="3"/>
      <c r="B134" s="12"/>
      <c r="C134" s="12"/>
    </row>
    <row r="135" spans="1:3">
      <c r="A135" s="3"/>
      <c r="B135" s="12"/>
      <c r="C135" s="12"/>
    </row>
    <row r="136" spans="1:3">
      <c r="A136" s="3"/>
      <c r="B136" s="12"/>
      <c r="C136" s="12"/>
    </row>
    <row r="137" spans="1:3">
      <c r="A137" s="3"/>
      <c r="B137" s="12"/>
      <c r="C137" s="12"/>
    </row>
    <row r="138" spans="1:3">
      <c r="A138" s="3"/>
      <c r="B138" s="12"/>
      <c r="C138" s="12"/>
    </row>
    <row r="139" spans="1:3">
      <c r="A139" s="3"/>
      <c r="B139" s="12"/>
      <c r="C139" s="12"/>
    </row>
    <row r="140" spans="1:3">
      <c r="A140" s="3"/>
      <c r="B140" s="12"/>
    </row>
    <row r="141" spans="1:3">
      <c r="A141" s="3"/>
      <c r="B141" s="12"/>
    </row>
    <row r="142" spans="1:3">
      <c r="A142" s="22"/>
      <c r="C142" s="12"/>
    </row>
    <row r="143" spans="1:3">
      <c r="A143" s="22"/>
      <c r="C143" s="12"/>
    </row>
    <row r="144" spans="1:3">
      <c r="A144" s="22"/>
      <c r="C144" s="12"/>
    </row>
    <row r="145" spans="1:3">
      <c r="A145" s="22"/>
      <c r="C145" s="12"/>
    </row>
    <row r="146" spans="1:3">
      <c r="A146" s="22"/>
      <c r="C146" s="12"/>
    </row>
    <row r="147" spans="1:3">
      <c r="A147" s="22"/>
      <c r="C147" s="12"/>
    </row>
    <row r="148" spans="1:3">
      <c r="A148" s="22"/>
      <c r="C148" s="12"/>
    </row>
    <row r="149" spans="1:3">
      <c r="A149" s="22"/>
      <c r="C149" s="12"/>
    </row>
    <row r="150" spans="1:3">
      <c r="A150" s="22"/>
    </row>
    <row r="151" spans="1:3">
      <c r="A151" s="22"/>
    </row>
    <row r="152" spans="1:3">
      <c r="A152" s="22"/>
      <c r="B152" s="12"/>
      <c r="C152" s="12"/>
    </row>
    <row r="153" spans="1:3">
      <c r="A153" s="22"/>
      <c r="B153" s="12"/>
      <c r="C153" s="12"/>
    </row>
    <row r="154" spans="1:3">
      <c r="A154" s="22"/>
      <c r="B154" s="12"/>
      <c r="C154" s="12"/>
    </row>
    <row r="155" spans="1:3">
      <c r="A155" s="22"/>
      <c r="B155" s="12"/>
      <c r="C155" s="12"/>
    </row>
    <row r="156" spans="1:3">
      <c r="A156" s="22"/>
      <c r="B156" s="12"/>
      <c r="C156" s="12"/>
    </row>
    <row r="157" spans="1:3">
      <c r="A157" s="22"/>
      <c r="B157" s="12"/>
      <c r="C157" s="12"/>
    </row>
    <row r="158" spans="1:3">
      <c r="A158" s="22"/>
      <c r="B158" s="12"/>
      <c r="C158" s="12"/>
    </row>
    <row r="159" spans="1:3">
      <c r="A159" s="22"/>
      <c r="B159" s="12"/>
      <c r="C159" s="12"/>
    </row>
    <row r="160" spans="1:3">
      <c r="A160" s="22"/>
      <c r="B160" s="12"/>
    </row>
    <row r="161" spans="1:3">
      <c r="A161" s="22"/>
      <c r="B161" s="12"/>
    </row>
    <row r="162" spans="1:3">
      <c r="A162" s="22"/>
      <c r="C162" s="12"/>
    </row>
    <row r="163" spans="1:3">
      <c r="A163" s="22"/>
      <c r="C163" s="12"/>
    </row>
    <row r="164" spans="1:3">
      <c r="A164" s="22"/>
      <c r="C164" s="12"/>
    </row>
    <row r="165" spans="1:3">
      <c r="A165" s="22"/>
      <c r="C165" s="12"/>
    </row>
    <row r="166" spans="1:3">
      <c r="A166" s="22"/>
      <c r="C166" s="12"/>
    </row>
    <row r="167" spans="1:3">
      <c r="A167" s="22"/>
      <c r="C167" s="12"/>
    </row>
    <row r="168" spans="1:3">
      <c r="A168" s="22"/>
      <c r="C168" s="12"/>
    </row>
    <row r="169" spans="1:3">
      <c r="A169" s="22"/>
      <c r="C169" s="12"/>
    </row>
    <row r="170" spans="1:3">
      <c r="A170" s="22"/>
    </row>
    <row r="171" spans="1:3">
      <c r="A171" s="22"/>
    </row>
    <row r="172" spans="1:3">
      <c r="A172" s="22"/>
      <c r="B172" s="12"/>
      <c r="C172" s="12"/>
    </row>
    <row r="173" spans="1:3">
      <c r="A173" s="22"/>
      <c r="B173" s="12"/>
      <c r="C173" s="12"/>
    </row>
    <row r="174" spans="1:3">
      <c r="A174" s="22"/>
      <c r="B174" s="12"/>
      <c r="C174" s="12"/>
    </row>
    <row r="175" spans="1:3">
      <c r="A175" s="22"/>
      <c r="B175" s="12"/>
      <c r="C175" s="12"/>
    </row>
    <row r="176" spans="1:3">
      <c r="A176" s="22"/>
      <c r="B176" s="12"/>
      <c r="C176" s="12"/>
    </row>
    <row r="177" spans="1:3">
      <c r="A177" s="22"/>
      <c r="B177" s="12"/>
      <c r="C177" s="12"/>
    </row>
    <row r="178" spans="1:3">
      <c r="A178" s="22"/>
      <c r="B178" s="12"/>
      <c r="C178" s="12"/>
    </row>
    <row r="179" spans="1:3">
      <c r="A179" s="22"/>
      <c r="B179" s="12"/>
      <c r="C179" s="12"/>
    </row>
    <row r="180" spans="1:3">
      <c r="A180" s="22"/>
      <c r="B180" s="12"/>
    </row>
    <row r="181" spans="1:3">
      <c r="A181" s="22"/>
      <c r="B181" s="12"/>
    </row>
    <row r="182" spans="1:3">
      <c r="A182" s="22"/>
      <c r="C182" s="12"/>
    </row>
    <row r="183" spans="1:3">
      <c r="A183" s="22"/>
      <c r="C183" s="12"/>
    </row>
    <row r="184" spans="1:3">
      <c r="A184" s="22"/>
      <c r="C184" s="12"/>
    </row>
    <row r="185" spans="1:3">
      <c r="A185" s="22"/>
      <c r="C185" s="12"/>
    </row>
    <row r="186" spans="1:3">
      <c r="A186" s="22"/>
      <c r="C186" s="12"/>
    </row>
    <row r="187" spans="1:3">
      <c r="A187" s="22"/>
      <c r="C187" s="12"/>
    </row>
    <row r="188" spans="1:3">
      <c r="A188" s="22"/>
      <c r="C188" s="12"/>
    </row>
    <row r="189" spans="1:3">
      <c r="A189" s="22"/>
      <c r="C189" s="12"/>
    </row>
    <row r="190" spans="1:3">
      <c r="A190" s="22"/>
    </row>
    <row r="191" spans="1:3">
      <c r="A191" s="22"/>
    </row>
    <row r="192" spans="1:3">
      <c r="A192" s="22"/>
      <c r="B192" s="12"/>
      <c r="C192" s="12"/>
    </row>
    <row r="193" spans="1:3">
      <c r="A193" s="22"/>
      <c r="B193" s="12"/>
      <c r="C193" s="12"/>
    </row>
    <row r="194" spans="1:3">
      <c r="A194" s="22"/>
      <c r="B194" s="12"/>
      <c r="C194" s="12"/>
    </row>
    <row r="195" spans="1:3">
      <c r="A195" s="22"/>
      <c r="B195" s="12"/>
      <c r="C195" s="12"/>
    </row>
    <row r="196" spans="1:3">
      <c r="A196" s="22"/>
      <c r="B196" s="12"/>
      <c r="C196" s="12"/>
    </row>
    <row r="197" spans="1:3">
      <c r="A197" s="22"/>
      <c r="B197" s="12"/>
      <c r="C197" s="12"/>
    </row>
    <row r="198" spans="1:3">
      <c r="A198" s="22"/>
      <c r="B198" s="12"/>
      <c r="C198" s="12"/>
    </row>
    <row r="199" spans="1:3">
      <c r="A199" s="22"/>
      <c r="B199" s="12"/>
      <c r="C199" s="12"/>
    </row>
    <row r="200" spans="1:3">
      <c r="A200" s="22"/>
      <c r="B200" s="12"/>
    </row>
    <row r="201" spans="1:3">
      <c r="A201" s="22"/>
      <c r="B201" s="12"/>
    </row>
    <row r="202" spans="1:3">
      <c r="A202" s="22"/>
      <c r="C202" s="12"/>
    </row>
    <row r="203" spans="1:3">
      <c r="A203" s="22"/>
      <c r="C203" s="12"/>
    </row>
    <row r="204" spans="1:3">
      <c r="A204" s="22"/>
      <c r="C204" s="12"/>
    </row>
    <row r="205" spans="1:3">
      <c r="A205" s="22"/>
      <c r="C205" s="12"/>
    </row>
    <row r="206" spans="1:3">
      <c r="A206" s="22"/>
      <c r="C206" s="12"/>
    </row>
    <row r="207" spans="1:3">
      <c r="A207" s="22"/>
      <c r="C207" s="12"/>
    </row>
    <row r="208" spans="1:3">
      <c r="A208" s="22"/>
      <c r="C208" s="12"/>
    </row>
    <row r="209" spans="1:3">
      <c r="A209" s="22"/>
      <c r="C209" s="12"/>
    </row>
    <row r="210" spans="1:3">
      <c r="A210" s="22"/>
    </row>
    <row r="211" spans="1:3">
      <c r="A211" s="22"/>
    </row>
    <row r="212" spans="1:3">
      <c r="A212" s="22"/>
      <c r="B212" s="12"/>
      <c r="C212" s="12"/>
    </row>
    <row r="213" spans="1:3">
      <c r="A213" s="22"/>
      <c r="B213" s="12"/>
      <c r="C213" s="12"/>
    </row>
    <row r="214" spans="1:3">
      <c r="A214" s="22"/>
      <c r="B214" s="12"/>
      <c r="C214" s="12"/>
    </row>
    <row r="215" spans="1:3">
      <c r="A215" s="22"/>
      <c r="B215" s="12"/>
      <c r="C215" s="12"/>
    </row>
    <row r="216" spans="1:3">
      <c r="A216" s="22"/>
      <c r="B216" s="12"/>
      <c r="C216" s="12"/>
    </row>
    <row r="217" spans="1:3">
      <c r="A217" s="22"/>
      <c r="B217" s="12"/>
      <c r="C217" s="12"/>
    </row>
    <row r="218" spans="1:3">
      <c r="A218" s="22"/>
      <c r="B218" s="12"/>
      <c r="C218" s="12"/>
    </row>
    <row r="219" spans="1:3">
      <c r="A219" s="22"/>
      <c r="B219" s="12"/>
      <c r="C219" s="12"/>
    </row>
    <row r="220" spans="1:3">
      <c r="A220" s="22"/>
      <c r="B220" s="12"/>
    </row>
    <row r="221" spans="1:3">
      <c r="A221" s="22"/>
      <c r="B221" s="12"/>
    </row>
    <row r="222" spans="1:3">
      <c r="A222" s="22"/>
      <c r="C222" s="12"/>
    </row>
    <row r="223" spans="1:3">
      <c r="A223" s="22"/>
      <c r="C223" s="12"/>
    </row>
    <row r="224" spans="1:3">
      <c r="A224" s="22"/>
      <c r="C224" s="12"/>
    </row>
    <row r="225" spans="1:3">
      <c r="A225" s="22"/>
      <c r="C225" s="12"/>
    </row>
    <row r="226" spans="1:3">
      <c r="A226" s="22"/>
      <c r="C226" s="12"/>
    </row>
    <row r="227" spans="1:3">
      <c r="A227" s="22"/>
      <c r="C227" s="12"/>
    </row>
    <row r="228" spans="1:3">
      <c r="A228" s="22"/>
      <c r="C228" s="12"/>
    </row>
    <row r="229" spans="1:3">
      <c r="A229" s="22"/>
      <c r="C229" s="12"/>
    </row>
    <row r="230" spans="1:3">
      <c r="A230" s="22"/>
    </row>
    <row r="231" spans="1:3">
      <c r="A231" s="22"/>
    </row>
    <row r="232" spans="1:3">
      <c r="A232" s="22"/>
      <c r="B232" s="12"/>
      <c r="C232" s="12"/>
    </row>
    <row r="233" spans="1:3">
      <c r="A233" s="22"/>
      <c r="B233" s="12"/>
      <c r="C233" s="12"/>
    </row>
    <row r="234" spans="1:3">
      <c r="A234" s="22"/>
      <c r="B234" s="12"/>
      <c r="C234" s="12"/>
    </row>
    <row r="235" spans="1:3">
      <c r="A235" s="22"/>
      <c r="B235" s="12"/>
      <c r="C235" s="12"/>
    </row>
    <row r="236" spans="1:3">
      <c r="A236" s="22"/>
      <c r="B236" s="12"/>
      <c r="C236" s="12"/>
    </row>
    <row r="237" spans="1:3">
      <c r="A237" s="22"/>
      <c r="B237" s="12"/>
      <c r="C237" s="12"/>
    </row>
    <row r="238" spans="1:3">
      <c r="A238" s="22"/>
      <c r="B238" s="12"/>
      <c r="C238" s="12"/>
    </row>
    <row r="239" spans="1:3">
      <c r="A239" s="22"/>
      <c r="B239" s="12"/>
      <c r="C239" s="12"/>
    </row>
    <row r="240" spans="1:3">
      <c r="A240" s="22"/>
      <c r="B240" s="12"/>
    </row>
    <row r="241" spans="1:3">
      <c r="A241" s="22"/>
      <c r="B241" s="12"/>
    </row>
    <row r="242" spans="1:3">
      <c r="A242" s="22"/>
      <c r="C242" s="12"/>
    </row>
    <row r="243" spans="1:3">
      <c r="A243" s="22"/>
      <c r="C243" s="12"/>
    </row>
    <row r="244" spans="1:3">
      <c r="A244" s="22"/>
      <c r="C244" s="12"/>
    </row>
    <row r="245" spans="1:3">
      <c r="A245" s="22"/>
      <c r="C245" s="12"/>
    </row>
    <row r="246" spans="1:3">
      <c r="A246" s="22"/>
      <c r="C246" s="12"/>
    </row>
    <row r="247" spans="1:3">
      <c r="A247" s="22"/>
      <c r="C247" s="12"/>
    </row>
    <row r="248" spans="1:3">
      <c r="A248" s="22"/>
      <c r="C248" s="12"/>
    </row>
    <row r="249" spans="1:3">
      <c r="A249" s="22"/>
      <c r="C249" s="12"/>
    </row>
    <row r="250" spans="1:3">
      <c r="A250" s="22"/>
    </row>
    <row r="251" spans="1:3">
      <c r="A251" s="22"/>
    </row>
    <row r="252" spans="1:3">
      <c r="A252" s="22"/>
      <c r="B252" s="12"/>
      <c r="C252" s="12"/>
    </row>
    <row r="253" spans="1:3">
      <c r="A253" s="22"/>
      <c r="B253" s="12"/>
      <c r="C253" s="12"/>
    </row>
    <row r="254" spans="1:3">
      <c r="A254" s="22"/>
      <c r="B254" s="12"/>
      <c r="C254" s="12"/>
    </row>
    <row r="255" spans="1:3">
      <c r="A255" s="22"/>
      <c r="B255" s="12"/>
      <c r="C255" s="12"/>
    </row>
    <row r="256" spans="1:3">
      <c r="A256" s="22"/>
      <c r="B256" s="12"/>
      <c r="C256" s="12"/>
    </row>
    <row r="257" spans="1:3">
      <c r="A257" s="22"/>
      <c r="B257" s="12"/>
      <c r="C257" s="12"/>
    </row>
    <row r="258" spans="1:3">
      <c r="A258" s="22"/>
      <c r="B258" s="12"/>
      <c r="C258" s="12"/>
    </row>
    <row r="259" spans="1:3">
      <c r="A259" s="22"/>
      <c r="B259" s="12"/>
      <c r="C259" s="12"/>
    </row>
    <row r="260" spans="1:3">
      <c r="A260" s="22"/>
      <c r="B260" s="12"/>
    </row>
    <row r="261" spans="1:3">
      <c r="A261" s="22"/>
      <c r="B261" s="12"/>
    </row>
    <row r="262" spans="1:3">
      <c r="A262" s="22"/>
      <c r="C262" s="12"/>
    </row>
    <row r="263" spans="1:3">
      <c r="A263" s="22"/>
      <c r="C263" s="12"/>
    </row>
    <row r="264" spans="1:3">
      <c r="A264" s="22"/>
      <c r="C264" s="12"/>
    </row>
    <row r="265" spans="1:3">
      <c r="A265" s="22"/>
      <c r="C265" s="12"/>
    </row>
    <row r="266" spans="1:3">
      <c r="A266" s="22"/>
      <c r="C266" s="12"/>
    </row>
    <row r="267" spans="1:3">
      <c r="A267" s="22"/>
      <c r="C267" s="12"/>
    </row>
    <row r="268" spans="1:3">
      <c r="A268" s="22"/>
      <c r="C268" s="12"/>
    </row>
    <row r="269" spans="1:3">
      <c r="A269" s="22"/>
      <c r="C269" s="12"/>
    </row>
    <row r="270" spans="1:3">
      <c r="A270" s="22"/>
    </row>
    <row r="271" spans="1:3">
      <c r="A271" s="22"/>
    </row>
    <row r="272" spans="1:3">
      <c r="A272" s="22"/>
      <c r="B272" s="12"/>
      <c r="C272" s="12"/>
    </row>
    <row r="273" spans="1:3">
      <c r="A273" s="22"/>
      <c r="B273" s="12"/>
      <c r="C273" s="12"/>
    </row>
    <row r="274" spans="1:3">
      <c r="A274" s="22"/>
      <c r="B274" s="12"/>
      <c r="C274" s="12"/>
    </row>
    <row r="275" spans="1:3">
      <c r="A275" s="22"/>
      <c r="B275" s="12"/>
      <c r="C275" s="12"/>
    </row>
    <row r="276" spans="1:3">
      <c r="A276" s="22"/>
      <c r="B276" s="12"/>
      <c r="C276" s="12"/>
    </row>
    <row r="277" spans="1:3">
      <c r="A277" s="22"/>
      <c r="B277" s="12"/>
      <c r="C277" s="12"/>
    </row>
    <row r="278" spans="1:3">
      <c r="A278" s="22"/>
      <c r="B278" s="12"/>
      <c r="C278" s="12"/>
    </row>
    <row r="279" spans="1:3">
      <c r="A279" s="22"/>
      <c r="B279" s="12"/>
      <c r="C279" s="12"/>
    </row>
    <row r="280" spans="1:3">
      <c r="A280" s="22"/>
      <c r="B280" s="12"/>
    </row>
    <row r="281" spans="1:3">
      <c r="A281" s="22"/>
      <c r="B281" s="12"/>
    </row>
    <row r="282" spans="1:3">
      <c r="A282" s="22"/>
      <c r="C282" s="12"/>
    </row>
    <row r="283" spans="1:3">
      <c r="A283" s="22"/>
      <c r="C283" s="12"/>
    </row>
    <row r="284" spans="1:3">
      <c r="A284" s="22"/>
      <c r="C284" s="12"/>
    </row>
    <row r="285" spans="1:3">
      <c r="A285" s="22"/>
      <c r="C285" s="12"/>
    </row>
    <row r="286" spans="1:3">
      <c r="A286" s="22"/>
      <c r="C286" s="12"/>
    </row>
    <row r="287" spans="1:3">
      <c r="A287" s="22"/>
      <c r="C287" s="12"/>
    </row>
    <row r="288" spans="1:3">
      <c r="A288" s="22"/>
      <c r="C288" s="12"/>
    </row>
    <row r="289" spans="1:3">
      <c r="A289" s="22"/>
      <c r="C289" s="12"/>
    </row>
    <row r="290" spans="1:3">
      <c r="A290" s="22"/>
    </row>
    <row r="291" spans="1:3">
      <c r="A291" s="22"/>
    </row>
    <row r="292" spans="1:3">
      <c r="A292" s="22"/>
      <c r="B292" s="12"/>
      <c r="C292" s="12"/>
    </row>
    <row r="293" spans="1:3">
      <c r="A293" s="22"/>
      <c r="B293" s="12"/>
      <c r="C293" s="12"/>
    </row>
    <row r="294" spans="1:3">
      <c r="A294" s="22"/>
      <c r="B294" s="12"/>
      <c r="C294" s="12"/>
    </row>
    <row r="295" spans="1:3">
      <c r="A295" s="22"/>
      <c r="B295" s="12"/>
      <c r="C295" s="12"/>
    </row>
    <row r="296" spans="1:3">
      <c r="A296" s="22"/>
      <c r="B296" s="12"/>
      <c r="C296" s="12"/>
    </row>
    <row r="297" spans="1:3">
      <c r="A297" s="22"/>
      <c r="B297" s="12"/>
      <c r="C297" s="12"/>
    </row>
    <row r="298" spans="1:3">
      <c r="A298" s="22"/>
      <c r="B298" s="12"/>
      <c r="C298" s="12"/>
    </row>
    <row r="299" spans="1:3">
      <c r="A299" s="22"/>
      <c r="B299" s="12"/>
      <c r="C299" s="12"/>
    </row>
    <row r="300" spans="1:3">
      <c r="A300" s="22"/>
      <c r="B300" s="12"/>
    </row>
    <row r="301" spans="1:3">
      <c r="A301" s="22"/>
      <c r="B301" s="12"/>
    </row>
    <row r="302" spans="1:3">
      <c r="A302" s="22"/>
      <c r="C302" s="12"/>
    </row>
    <row r="303" spans="1:3">
      <c r="A303" s="22"/>
      <c r="C303" s="12"/>
    </row>
    <row r="304" spans="1:3">
      <c r="A304" s="22"/>
      <c r="C304" s="12"/>
    </row>
    <row r="305" spans="1:3">
      <c r="A305" s="22"/>
      <c r="C305" s="12"/>
    </row>
    <row r="306" spans="1:3">
      <c r="A306" s="22"/>
      <c r="C306" s="12"/>
    </row>
    <row r="307" spans="1:3">
      <c r="A307" s="22"/>
      <c r="C307" s="12"/>
    </row>
    <row r="308" spans="1:3">
      <c r="A308" s="22"/>
      <c r="C308" s="12"/>
    </row>
    <row r="309" spans="1:3">
      <c r="A309" s="22"/>
      <c r="C309" s="12"/>
    </row>
    <row r="310" spans="1:3">
      <c r="A310" s="22"/>
    </row>
    <row r="311" spans="1:3">
      <c r="A311" s="22"/>
    </row>
    <row r="312" spans="1:3">
      <c r="A312" s="22"/>
      <c r="B312" s="12"/>
      <c r="C312" s="12"/>
    </row>
    <row r="313" spans="1:3">
      <c r="A313" s="22"/>
      <c r="B313" s="12"/>
      <c r="C313" s="12"/>
    </row>
    <row r="314" spans="1:3">
      <c r="A314" s="22"/>
      <c r="B314" s="12"/>
      <c r="C314" s="12"/>
    </row>
    <row r="315" spans="1:3">
      <c r="A315" s="22"/>
      <c r="B315" s="12"/>
      <c r="C315" s="12"/>
    </row>
    <row r="316" spans="1:3">
      <c r="A316" s="22"/>
      <c r="B316" s="12"/>
      <c r="C316" s="12"/>
    </row>
    <row r="317" spans="1:3">
      <c r="A317" s="22"/>
      <c r="B317" s="12"/>
      <c r="C317" s="12"/>
    </row>
    <row r="318" spans="1:3">
      <c r="A318" s="22"/>
      <c r="B318" s="12"/>
      <c r="C318" s="12"/>
    </row>
    <row r="319" spans="1:3">
      <c r="A319" s="22"/>
      <c r="B319" s="12"/>
      <c r="C319" s="12"/>
    </row>
    <row r="320" spans="1:3">
      <c r="A320" s="22"/>
      <c r="B320" s="12"/>
    </row>
    <row r="321" spans="1:3">
      <c r="A321" s="22"/>
      <c r="B321" s="12"/>
    </row>
    <row r="322" spans="1:3">
      <c r="A322" s="22"/>
      <c r="C322" s="12"/>
    </row>
    <row r="323" spans="1:3">
      <c r="A323" s="22"/>
      <c r="C323" s="12"/>
    </row>
    <row r="324" spans="1:3">
      <c r="A324" s="22"/>
      <c r="C324" s="12"/>
    </row>
    <row r="325" spans="1:3">
      <c r="A325" s="22"/>
      <c r="C325" s="12"/>
    </row>
    <row r="326" spans="1:3">
      <c r="A326" s="22"/>
      <c r="C326" s="12"/>
    </row>
    <row r="327" spans="1:3">
      <c r="A327" s="22"/>
      <c r="C327" s="12"/>
    </row>
    <row r="328" spans="1:3">
      <c r="A328" s="22"/>
      <c r="C328" s="12"/>
    </row>
    <row r="329" spans="1:3">
      <c r="A329" s="22"/>
      <c r="C329" s="12"/>
    </row>
    <row r="330" spans="1:3">
      <c r="A330" s="22"/>
    </row>
    <row r="331" spans="1:3">
      <c r="A331" s="22"/>
    </row>
    <row r="332" spans="1:3">
      <c r="A332" s="22"/>
      <c r="B332" s="12"/>
      <c r="C332" s="12"/>
    </row>
    <row r="333" spans="1:3">
      <c r="A333" s="22"/>
      <c r="B333" s="12"/>
      <c r="C333" s="12"/>
    </row>
    <row r="334" spans="1:3">
      <c r="A334" s="22"/>
      <c r="B334" s="12"/>
      <c r="C334" s="12"/>
    </row>
    <row r="335" spans="1:3">
      <c r="A335" s="22"/>
      <c r="B335" s="12"/>
      <c r="C335" s="12"/>
    </row>
    <row r="336" spans="1:3">
      <c r="A336" s="22"/>
      <c r="B336" s="12"/>
      <c r="C336" s="12"/>
    </row>
    <row r="337" spans="1:3">
      <c r="A337" s="22"/>
      <c r="B337" s="12"/>
      <c r="C337" s="12"/>
    </row>
    <row r="338" spans="1:3">
      <c r="A338" s="22"/>
      <c r="B338" s="12"/>
      <c r="C338" s="12"/>
    </row>
    <row r="339" spans="1:3">
      <c r="A339" s="22"/>
      <c r="B339" s="12"/>
      <c r="C339" s="12"/>
    </row>
    <row r="340" spans="1:3">
      <c r="A340" s="22"/>
      <c r="B340" s="12"/>
    </row>
    <row r="341" spans="1:3">
      <c r="A341" s="22"/>
      <c r="B341" s="12"/>
    </row>
    <row r="342" spans="1:3">
      <c r="A342" s="22"/>
      <c r="C342" s="12"/>
    </row>
    <row r="343" spans="1:3">
      <c r="A343" s="22"/>
      <c r="C343" s="12"/>
    </row>
    <row r="344" spans="1:3">
      <c r="A344" s="22"/>
      <c r="C344" s="12"/>
    </row>
    <row r="345" spans="1:3">
      <c r="A345" s="22"/>
      <c r="C345" s="12"/>
    </row>
    <row r="346" spans="1:3">
      <c r="A346" s="22"/>
      <c r="C346" s="12"/>
    </row>
    <row r="347" spans="1:3">
      <c r="A347" s="22"/>
      <c r="C347" s="12"/>
    </row>
    <row r="348" spans="1:3">
      <c r="A348" s="22"/>
      <c r="C348" s="12"/>
    </row>
    <row r="349" spans="1:3">
      <c r="A349" s="22"/>
      <c r="C349" s="12"/>
    </row>
    <row r="350" spans="1:3">
      <c r="A350" s="22"/>
    </row>
    <row r="351" spans="1:3">
      <c r="A351" s="22"/>
    </row>
    <row r="352" spans="1:3">
      <c r="A352" s="22"/>
      <c r="B352" s="12"/>
      <c r="C352" s="12"/>
    </row>
    <row r="353" spans="1:3">
      <c r="A353" s="22"/>
      <c r="B353" s="12"/>
      <c r="C353" s="12"/>
    </row>
    <row r="354" spans="1:3">
      <c r="A354" s="22"/>
      <c r="B354" s="12"/>
      <c r="C354" s="12"/>
    </row>
    <row r="355" spans="1:3">
      <c r="A355" s="22"/>
      <c r="B355" s="12"/>
      <c r="C355" s="12"/>
    </row>
    <row r="356" spans="1:3">
      <c r="A356" s="22"/>
      <c r="B356" s="12"/>
      <c r="C356" s="12"/>
    </row>
    <row r="357" spans="1:3">
      <c r="A357" s="22"/>
      <c r="B357" s="12"/>
      <c r="C357" s="12"/>
    </row>
    <row r="358" spans="1:3">
      <c r="A358" s="22"/>
      <c r="B358" s="12"/>
      <c r="C358" s="12"/>
    </row>
    <row r="359" spans="1:3">
      <c r="A359" s="22"/>
      <c r="B359" s="12"/>
      <c r="C359" s="12"/>
    </row>
    <row r="360" spans="1:3">
      <c r="A360" s="22"/>
      <c r="B360" s="12"/>
    </row>
    <row r="361" spans="1:3">
      <c r="A361" s="22"/>
      <c r="B361" s="12"/>
    </row>
    <row r="362" spans="1:3">
      <c r="A362" s="22"/>
      <c r="C362" s="12"/>
    </row>
    <row r="363" spans="1:3">
      <c r="A363" s="22"/>
      <c r="C363" s="12"/>
    </row>
    <row r="364" spans="1:3">
      <c r="A364" s="22"/>
      <c r="C364" s="12"/>
    </row>
    <row r="365" spans="1:3">
      <c r="A365" s="22"/>
      <c r="C365" s="12"/>
    </row>
    <row r="366" spans="1:3">
      <c r="A366" s="22"/>
      <c r="C366" s="12"/>
    </row>
    <row r="367" spans="1:3">
      <c r="A367" s="22"/>
      <c r="C367" s="12"/>
    </row>
    <row r="368" spans="1:3">
      <c r="A368" s="22"/>
      <c r="C368" s="12"/>
    </row>
    <row r="369" spans="1:3">
      <c r="A369" s="22"/>
      <c r="C369" s="12"/>
    </row>
    <row r="370" spans="1:3">
      <c r="A370" s="22"/>
    </row>
    <row r="371" spans="1:3">
      <c r="A371" s="22"/>
    </row>
    <row r="372" spans="1:3">
      <c r="A372" s="22"/>
      <c r="B372" s="12"/>
      <c r="C372" s="12"/>
    </row>
    <row r="373" spans="1:3">
      <c r="A373" s="22"/>
      <c r="B373" s="12"/>
      <c r="C373" s="12"/>
    </row>
    <row r="374" spans="1:3">
      <c r="A374" s="22"/>
      <c r="B374" s="12"/>
      <c r="C374" s="12"/>
    </row>
    <row r="375" spans="1:3">
      <c r="A375" s="22"/>
      <c r="B375" s="12"/>
      <c r="C375" s="12"/>
    </row>
    <row r="376" spans="1:3">
      <c r="A376" s="22"/>
      <c r="B376" s="12"/>
      <c r="C376" s="12"/>
    </row>
    <row r="377" spans="1:3">
      <c r="A377" s="22"/>
      <c r="B377" s="12"/>
      <c r="C377" s="12"/>
    </row>
    <row r="378" spans="1:3">
      <c r="A378" s="22"/>
      <c r="B378" s="12"/>
      <c r="C378" s="12"/>
    </row>
    <row r="379" spans="1:3">
      <c r="A379" s="22"/>
      <c r="B379" s="12"/>
      <c r="C379" s="12"/>
    </row>
    <row r="380" spans="1:3">
      <c r="A380" s="22"/>
      <c r="B380" s="12"/>
    </row>
    <row r="381" spans="1:3">
      <c r="A381" s="22"/>
      <c r="B381" s="12"/>
    </row>
    <row r="382" spans="1:3">
      <c r="A382" s="22"/>
      <c r="B382" s="12"/>
    </row>
    <row r="403" spans="2:3">
      <c r="C403" s="12"/>
    </row>
    <row r="404" spans="2:3">
      <c r="C404" s="12"/>
    </row>
    <row r="405" spans="2:3">
      <c r="C405" s="12"/>
    </row>
    <row r="406" spans="2:3">
      <c r="C406" s="12"/>
    </row>
    <row r="407" spans="2:3">
      <c r="C407" s="12"/>
    </row>
    <row r="408" spans="2:3">
      <c r="C408" s="12"/>
    </row>
    <row r="409" spans="2:3">
      <c r="C409" s="12"/>
    </row>
    <row r="412" spans="2:3">
      <c r="B412" s="12"/>
      <c r="C412" s="12"/>
    </row>
    <row r="413" spans="2:3">
      <c r="B413" s="12"/>
      <c r="C413" s="12"/>
    </row>
    <row r="414" spans="2:3">
      <c r="B414" s="12"/>
      <c r="C414" s="12"/>
    </row>
    <row r="415" spans="2:3">
      <c r="B415" s="12"/>
      <c r="C415" s="12"/>
    </row>
    <row r="416" spans="2:3">
      <c r="B416" s="12"/>
      <c r="C416" s="12"/>
    </row>
    <row r="417" spans="2:3">
      <c r="B417" s="12"/>
      <c r="C417" s="12"/>
    </row>
    <row r="418" spans="2:3">
      <c r="B418" s="12"/>
      <c r="C418" s="12"/>
    </row>
    <row r="419" spans="2:3">
      <c r="B419" s="12"/>
      <c r="C419" s="12"/>
    </row>
    <row r="420" spans="2:3">
      <c r="B420" s="12"/>
    </row>
    <row r="421" spans="2:3">
      <c r="B421" s="12"/>
    </row>
    <row r="422" spans="2:3">
      <c r="C422" s="12"/>
    </row>
    <row r="423" spans="2:3">
      <c r="C423" s="12"/>
    </row>
    <row r="424" spans="2:3">
      <c r="C424" s="12"/>
    </row>
    <row r="425" spans="2:3">
      <c r="C425" s="12"/>
    </row>
    <row r="426" spans="2:3">
      <c r="C426" s="12"/>
    </row>
    <row r="427" spans="2:3">
      <c r="C427" s="12"/>
    </row>
    <row r="428" spans="2:3">
      <c r="C428" s="12"/>
    </row>
    <row r="429" spans="2:3">
      <c r="C429" s="12"/>
    </row>
    <row r="432" spans="2:3">
      <c r="B432" s="12"/>
      <c r="C432" s="12"/>
    </row>
    <row r="433" spans="2:3">
      <c r="B433" s="12"/>
      <c r="C433" s="12"/>
    </row>
    <row r="434" spans="2:3">
      <c r="B434" s="12"/>
      <c r="C434" s="12"/>
    </row>
    <row r="435" spans="2:3">
      <c r="B435" s="12"/>
      <c r="C435" s="12"/>
    </row>
    <row r="436" spans="2:3">
      <c r="B436" s="12"/>
      <c r="C436" s="12"/>
    </row>
    <row r="437" spans="2:3">
      <c r="B437" s="12"/>
      <c r="C437" s="12"/>
    </row>
    <row r="438" spans="2:3">
      <c r="B438" s="12"/>
      <c r="C438" s="12"/>
    </row>
    <row r="439" spans="2:3">
      <c r="B439" s="12"/>
      <c r="C439" s="12"/>
    </row>
    <row r="440" spans="2:3">
      <c r="B440" s="12"/>
    </row>
    <row r="441" spans="2:3">
      <c r="B441" s="12"/>
    </row>
    <row r="442" spans="2:3">
      <c r="C442" s="12"/>
    </row>
    <row r="443" spans="2:3">
      <c r="C443" s="12"/>
    </row>
    <row r="444" spans="2:3">
      <c r="C444" s="12"/>
    </row>
    <row r="445" spans="2:3">
      <c r="C445" s="12"/>
    </row>
    <row r="446" spans="2:3">
      <c r="C446" s="12"/>
    </row>
    <row r="447" spans="2:3">
      <c r="C447" s="12"/>
    </row>
    <row r="448" spans="2:3">
      <c r="C448" s="12"/>
    </row>
    <row r="449" spans="2:3">
      <c r="C449" s="12"/>
    </row>
    <row r="452" spans="2:3">
      <c r="B452" s="12"/>
      <c r="C452" s="12"/>
    </row>
    <row r="453" spans="2:3">
      <c r="B453" s="12"/>
      <c r="C453" s="12"/>
    </row>
    <row r="454" spans="2:3">
      <c r="B454" s="12"/>
      <c r="C454" s="12"/>
    </row>
    <row r="455" spans="2:3">
      <c r="B455" s="12"/>
      <c r="C455" s="12"/>
    </row>
    <row r="456" spans="2:3">
      <c r="B456" s="12"/>
      <c r="C456" s="12"/>
    </row>
    <row r="457" spans="2:3">
      <c r="B457" s="12"/>
      <c r="C457" s="12"/>
    </row>
    <row r="458" spans="2:3">
      <c r="B458" s="12"/>
      <c r="C458" s="12"/>
    </row>
    <row r="459" spans="2:3">
      <c r="B459" s="12"/>
      <c r="C459" s="12"/>
    </row>
    <row r="460" spans="2:3">
      <c r="B460" s="12"/>
    </row>
    <row r="461" spans="2:3">
      <c r="B461" s="12"/>
    </row>
    <row r="462" spans="2:3">
      <c r="C462" s="12"/>
    </row>
    <row r="463" spans="2:3">
      <c r="C463" s="12"/>
    </row>
    <row r="464" spans="2:3">
      <c r="C464" s="12"/>
    </row>
    <row r="465" spans="2:3">
      <c r="C465" s="12"/>
    </row>
    <row r="466" spans="2:3">
      <c r="C466" s="12"/>
    </row>
    <row r="467" spans="2:3">
      <c r="C467" s="12"/>
    </row>
    <row r="468" spans="2:3">
      <c r="C468" s="12"/>
    </row>
    <row r="469" spans="2:3">
      <c r="C469" s="12"/>
    </row>
    <row r="472" spans="2:3">
      <c r="B472" s="12"/>
      <c r="C472" s="12"/>
    </row>
    <row r="473" spans="2:3">
      <c r="B473" s="12"/>
      <c r="C473" s="12"/>
    </row>
    <row r="474" spans="2:3">
      <c r="B474" s="12"/>
      <c r="C474" s="12"/>
    </row>
    <row r="475" spans="2:3">
      <c r="B475" s="12"/>
      <c r="C475" s="12"/>
    </row>
    <row r="476" spans="2:3">
      <c r="B476" s="12"/>
      <c r="C476" s="12"/>
    </row>
    <row r="477" spans="2:3">
      <c r="B477" s="12"/>
      <c r="C477" s="12"/>
    </row>
    <row r="478" spans="2:3">
      <c r="B478" s="12"/>
      <c r="C478" s="12"/>
    </row>
    <row r="479" spans="2:3">
      <c r="B479" s="12"/>
      <c r="C479" s="12"/>
    </row>
    <row r="480" spans="2:3">
      <c r="B480" s="12"/>
    </row>
    <row r="481" spans="2:2">
      <c r="B481" s="12"/>
    </row>
  </sheetData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8"/>
  <sheetViews>
    <sheetView zoomScale="108" zoomScaleNormal="108" workbookViewId="0">
      <selection activeCell="D30" sqref="A1:AF794"/>
    </sheetView>
  </sheetViews>
  <sheetFormatPr defaultColWidth="9.140625" defaultRowHeight="13.15"/>
  <cols>
    <col min="1" max="1" width="11.7109375" customWidth="1"/>
    <col min="2" max="2" width="23.85546875" customWidth="1"/>
    <col min="3" max="3" width="38.140625" customWidth="1"/>
    <col min="4" max="4" width="15.42578125" customWidth="1"/>
    <col min="5" max="5" width="38.140625" customWidth="1"/>
    <col min="6" max="6" width="15.42578125" customWidth="1"/>
    <col min="7" max="7" width="9.42578125" bestFit="1" customWidth="1"/>
    <col min="8" max="8" width="5.7109375" customWidth="1"/>
    <col min="9" max="9" width="35.7109375" customWidth="1"/>
    <col min="10" max="11" width="10.7109375" customWidth="1"/>
  </cols>
  <sheetData>
    <row r="1" spans="1:11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3"/>
      <c r="C2" s="12"/>
    </row>
    <row r="3" spans="1:11">
      <c r="A3" s="3"/>
      <c r="C3" s="12"/>
    </row>
    <row r="4" spans="1:11">
      <c r="A4" s="3"/>
      <c r="C4" s="12"/>
    </row>
    <row r="5" spans="1:11">
      <c r="A5" s="3"/>
      <c r="C5" s="12"/>
    </row>
    <row r="6" spans="1:11">
      <c r="A6" s="3"/>
      <c r="C6" s="12"/>
    </row>
    <row r="7" spans="1:11">
      <c r="A7" s="3"/>
      <c r="C7" s="12"/>
    </row>
    <row r="8" spans="1:11">
      <c r="A8" s="3"/>
      <c r="C8" s="12"/>
    </row>
    <row r="9" spans="1:11">
      <c r="A9" s="3"/>
      <c r="C9" s="12"/>
      <c r="E9" s="12"/>
      <c r="F9" s="12"/>
    </row>
    <row r="10" spans="1:11">
      <c r="A10" s="3"/>
    </row>
    <row r="11" spans="1:11">
      <c r="A11" s="3"/>
      <c r="C11" s="12"/>
      <c r="E11" s="12"/>
      <c r="F11" s="12"/>
    </row>
    <row r="12" spans="1:11">
      <c r="A12" s="3"/>
      <c r="C12" s="12"/>
      <c r="E12" s="12"/>
      <c r="F12" s="12"/>
    </row>
    <row r="13" spans="1:11">
      <c r="A13" s="3"/>
      <c r="C13" s="12"/>
      <c r="E13" s="12"/>
    </row>
    <row r="14" spans="1:11">
      <c r="A14" s="3"/>
      <c r="C14" s="12"/>
    </row>
    <row r="15" spans="1:11">
      <c r="A15" s="3"/>
      <c r="C15" s="12"/>
    </row>
    <row r="16" spans="1:11">
      <c r="A16" s="3"/>
      <c r="C16" s="12"/>
    </row>
    <row r="17" spans="1:6">
      <c r="A17" s="3"/>
      <c r="C17" s="12"/>
    </row>
    <row r="18" spans="1:6">
      <c r="A18" s="3"/>
      <c r="C18" s="12"/>
    </row>
    <row r="19" spans="1:6">
      <c r="A19" s="3"/>
      <c r="C19" s="12"/>
    </row>
    <row r="20" spans="1:6">
      <c r="A20" s="3"/>
      <c r="C20" s="12"/>
    </row>
    <row r="21" spans="1:6">
      <c r="A21" s="3"/>
      <c r="C21" s="12"/>
      <c r="E21" s="12"/>
      <c r="F21" s="12"/>
    </row>
    <row r="22" spans="1:6">
      <c r="A22" s="3"/>
    </row>
    <row r="23" spans="1:6">
      <c r="A23" s="3"/>
      <c r="C23" s="12"/>
      <c r="E23" s="12"/>
      <c r="F23" s="12"/>
    </row>
    <row r="24" spans="1:6">
      <c r="A24" s="3"/>
      <c r="C24" s="12"/>
      <c r="E24" s="12"/>
      <c r="F24" s="12"/>
    </row>
    <row r="25" spans="1:6">
      <c r="A25" s="3"/>
      <c r="C25" s="12"/>
      <c r="E25" s="12"/>
    </row>
    <row r="26" spans="1:6">
      <c r="A26" s="3"/>
      <c r="C26" s="12"/>
    </row>
    <row r="27" spans="1:6">
      <c r="A27" s="3"/>
      <c r="C27" s="12"/>
    </row>
    <row r="28" spans="1:6">
      <c r="A28" s="3"/>
      <c r="C28" s="12"/>
    </row>
    <row r="29" spans="1:6">
      <c r="A29" s="3"/>
      <c r="C29" s="12"/>
    </row>
    <row r="30" spans="1:6">
      <c r="A30" s="3"/>
      <c r="C30" s="12"/>
    </row>
    <row r="31" spans="1:6">
      <c r="A31" s="3"/>
      <c r="C31" s="12"/>
    </row>
    <row r="32" spans="1:6">
      <c r="A32" s="3"/>
      <c r="C32" s="12"/>
    </row>
    <row r="33" spans="1:6">
      <c r="A33" s="3"/>
      <c r="C33" s="12"/>
      <c r="E33" s="12"/>
      <c r="F33" s="12"/>
    </row>
    <row r="34" spans="1:6">
      <c r="A34" s="3"/>
    </row>
    <row r="35" spans="1:6">
      <c r="A35" s="3"/>
      <c r="C35" s="12"/>
      <c r="E35" s="12"/>
      <c r="F35" s="12"/>
    </row>
    <row r="36" spans="1:6">
      <c r="A36" s="3"/>
      <c r="C36" s="12"/>
      <c r="E36" s="12"/>
      <c r="F36" s="12"/>
    </row>
    <row r="37" spans="1:6">
      <c r="A37" s="3"/>
      <c r="C37" s="12"/>
      <c r="E37" s="12"/>
    </row>
    <row r="38" spans="1:6">
      <c r="A38" s="3"/>
      <c r="C38" s="12"/>
    </row>
    <row r="39" spans="1:6">
      <c r="A39" s="3"/>
      <c r="C39" s="12"/>
    </row>
    <row r="40" spans="1:6">
      <c r="A40" s="3"/>
      <c r="C40" s="12"/>
    </row>
    <row r="41" spans="1:6">
      <c r="A41" s="3"/>
      <c r="C41" s="12"/>
    </row>
    <row r="42" spans="1:6">
      <c r="A42" s="3"/>
      <c r="C42" s="12"/>
    </row>
    <row r="43" spans="1:6">
      <c r="A43" s="3"/>
      <c r="C43" s="12"/>
    </row>
    <row r="44" spans="1:6">
      <c r="A44" s="3"/>
      <c r="C44" s="12"/>
    </row>
    <row r="45" spans="1:6">
      <c r="A45" s="3"/>
      <c r="C45" s="12"/>
      <c r="E45" s="12"/>
      <c r="F45" s="12"/>
    </row>
    <row r="46" spans="1:6">
      <c r="A46" s="3"/>
    </row>
    <row r="47" spans="1:6">
      <c r="A47" s="3"/>
      <c r="C47" s="12"/>
      <c r="E47" s="12"/>
      <c r="F47" s="12"/>
    </row>
    <row r="48" spans="1:6">
      <c r="A48" s="3"/>
      <c r="C48" s="12"/>
      <c r="E48" s="12"/>
      <c r="F48" s="12"/>
    </row>
    <row r="49" spans="1:6">
      <c r="A49" s="3"/>
      <c r="C49" s="12"/>
      <c r="E49" s="12"/>
    </row>
    <row r="50" spans="1:6">
      <c r="A50" s="3"/>
      <c r="C50" s="12"/>
    </row>
    <row r="51" spans="1:6">
      <c r="A51" s="3"/>
      <c r="C51" s="12"/>
    </row>
    <row r="52" spans="1:6">
      <c r="A52" s="3"/>
      <c r="C52" s="12"/>
    </row>
    <row r="53" spans="1:6">
      <c r="A53" s="3"/>
      <c r="C53" s="12"/>
    </row>
    <row r="54" spans="1:6">
      <c r="A54" s="3"/>
      <c r="C54" s="12"/>
    </row>
    <row r="55" spans="1:6">
      <c r="A55" s="3"/>
      <c r="C55" s="12"/>
    </row>
    <row r="56" spans="1:6">
      <c r="A56" s="3"/>
      <c r="C56" s="12"/>
    </row>
    <row r="57" spans="1:6">
      <c r="A57" s="3"/>
      <c r="C57" s="12"/>
      <c r="E57" s="12"/>
      <c r="F57" s="12"/>
    </row>
    <row r="58" spans="1:6">
      <c r="A58" s="3"/>
    </row>
    <row r="59" spans="1:6">
      <c r="A59" s="3"/>
      <c r="C59" s="12"/>
      <c r="E59" s="12"/>
      <c r="F59" s="12"/>
    </row>
    <row r="60" spans="1:6">
      <c r="A60" s="3"/>
      <c r="C60" s="12"/>
      <c r="E60" s="12"/>
      <c r="F60" s="12"/>
    </row>
    <row r="61" spans="1:6">
      <c r="A61" s="3"/>
      <c r="C61" s="12"/>
      <c r="E61" s="12"/>
    </row>
    <row r="62" spans="1:6">
      <c r="A62" s="3"/>
      <c r="C62" s="12"/>
    </row>
    <row r="63" spans="1:6">
      <c r="A63" s="3"/>
      <c r="C63" s="12"/>
    </row>
    <row r="64" spans="1:6">
      <c r="A64" s="3"/>
      <c r="C64" s="12"/>
    </row>
    <row r="65" spans="1:6">
      <c r="A65" s="3"/>
      <c r="C65" s="12"/>
    </row>
    <row r="66" spans="1:6">
      <c r="A66" s="3"/>
      <c r="C66" s="12"/>
    </row>
    <row r="67" spans="1:6">
      <c r="A67" s="3"/>
      <c r="C67" s="12"/>
    </row>
    <row r="68" spans="1:6">
      <c r="A68" s="3"/>
      <c r="C68" s="12"/>
    </row>
    <row r="69" spans="1:6">
      <c r="A69" s="3"/>
      <c r="C69" s="12"/>
      <c r="E69" s="12"/>
      <c r="F69" s="12"/>
    </row>
    <row r="70" spans="1:6">
      <c r="A70" s="3"/>
    </row>
    <row r="71" spans="1:6">
      <c r="A71" s="3"/>
      <c r="C71" s="12"/>
      <c r="E71" s="12"/>
      <c r="F71" s="12"/>
    </row>
    <row r="72" spans="1:6">
      <c r="A72" s="3"/>
      <c r="C72" s="12"/>
      <c r="E72" s="12"/>
      <c r="F72" s="12"/>
    </row>
    <row r="73" spans="1:6">
      <c r="A73" s="3"/>
      <c r="C73" s="12"/>
      <c r="E73" s="12"/>
    </row>
    <row r="74" spans="1:6">
      <c r="A74" s="22"/>
      <c r="C74" s="12"/>
    </row>
    <row r="75" spans="1:6">
      <c r="A75" s="22"/>
      <c r="C75" s="12"/>
    </row>
    <row r="76" spans="1:6">
      <c r="A76" s="22"/>
      <c r="C76" s="12"/>
    </row>
    <row r="77" spans="1:6">
      <c r="A77" s="22"/>
      <c r="C77" s="12"/>
    </row>
    <row r="78" spans="1:6">
      <c r="A78" s="22"/>
      <c r="C78" s="12"/>
    </row>
    <row r="79" spans="1:6">
      <c r="A79" s="22"/>
      <c r="C79" s="12"/>
    </row>
    <row r="80" spans="1:6">
      <c r="A80" s="22"/>
      <c r="C80" s="12"/>
    </row>
    <row r="81" spans="1:6">
      <c r="A81" s="22"/>
      <c r="C81" s="12"/>
      <c r="E81" s="12"/>
      <c r="F81" s="12"/>
    </row>
    <row r="82" spans="1:6">
      <c r="A82" s="22"/>
    </row>
    <row r="83" spans="1:6">
      <c r="A83" s="22"/>
      <c r="C83" s="12"/>
      <c r="E83" s="12"/>
      <c r="F83" s="12"/>
    </row>
    <row r="84" spans="1:6">
      <c r="A84" s="22"/>
      <c r="C84" s="12"/>
      <c r="E84" s="12"/>
      <c r="F84" s="12"/>
    </row>
    <row r="85" spans="1:6">
      <c r="A85" s="22"/>
      <c r="C85" s="12"/>
      <c r="E85" s="12"/>
    </row>
    <row r="86" spans="1:6">
      <c r="A86" s="22"/>
      <c r="C86" s="12"/>
    </row>
    <row r="87" spans="1:6">
      <c r="A87" s="22"/>
      <c r="C87" s="12"/>
    </row>
    <row r="88" spans="1:6">
      <c r="A88" s="22"/>
      <c r="C88" s="12"/>
    </row>
    <row r="89" spans="1:6">
      <c r="A89" s="22"/>
      <c r="C89" s="12"/>
    </row>
    <row r="90" spans="1:6">
      <c r="A90" s="22"/>
      <c r="C90" s="12"/>
    </row>
    <row r="91" spans="1:6">
      <c r="A91" s="22"/>
      <c r="C91" s="12"/>
    </row>
    <row r="92" spans="1:6">
      <c r="A92" s="22"/>
      <c r="C92" s="12"/>
    </row>
    <row r="93" spans="1:6">
      <c r="A93" s="22"/>
      <c r="C93" s="12"/>
      <c r="E93" s="12"/>
      <c r="F93" s="12"/>
    </row>
    <row r="94" spans="1:6">
      <c r="A94" s="22"/>
    </row>
    <row r="95" spans="1:6">
      <c r="A95" s="22"/>
      <c r="C95" s="12"/>
      <c r="E95" s="12"/>
      <c r="F95" s="12"/>
    </row>
    <row r="96" spans="1:6">
      <c r="A96" s="22"/>
      <c r="C96" s="12"/>
      <c r="E96" s="12"/>
      <c r="F96" s="12"/>
    </row>
    <row r="97" spans="1:6">
      <c r="A97" s="22"/>
      <c r="C97" s="12"/>
      <c r="E97" s="12"/>
    </row>
    <row r="98" spans="1:6">
      <c r="A98" s="22"/>
      <c r="C98" s="12"/>
    </row>
    <row r="99" spans="1:6">
      <c r="A99" s="22"/>
      <c r="C99" s="12"/>
    </row>
    <row r="100" spans="1:6">
      <c r="A100" s="22"/>
      <c r="C100" s="12"/>
    </row>
    <row r="101" spans="1:6">
      <c r="A101" s="22"/>
      <c r="C101" s="12"/>
    </row>
    <row r="102" spans="1:6">
      <c r="A102" s="22"/>
      <c r="C102" s="12"/>
    </row>
    <row r="103" spans="1:6">
      <c r="A103" s="22"/>
      <c r="C103" s="12"/>
    </row>
    <row r="104" spans="1:6">
      <c r="A104" s="22"/>
      <c r="C104" s="12"/>
    </row>
    <row r="105" spans="1:6">
      <c r="A105" s="22"/>
      <c r="C105" s="12"/>
      <c r="E105" s="12"/>
      <c r="F105" s="12"/>
    </row>
    <row r="106" spans="1:6">
      <c r="A106" s="22"/>
    </row>
    <row r="107" spans="1:6">
      <c r="A107" s="22"/>
      <c r="C107" s="12"/>
      <c r="E107" s="12"/>
      <c r="F107" s="12"/>
    </row>
    <row r="108" spans="1:6">
      <c r="A108" s="22"/>
      <c r="C108" s="12"/>
      <c r="E108" s="12"/>
      <c r="F108" s="12"/>
    </row>
    <row r="109" spans="1:6">
      <c r="A109" s="22"/>
      <c r="C109" s="12"/>
      <c r="E109" s="12"/>
    </row>
    <row r="110" spans="1:6">
      <c r="A110" s="22"/>
      <c r="C110" s="12"/>
    </row>
    <row r="111" spans="1:6">
      <c r="A111" s="22"/>
      <c r="C111" s="12"/>
    </row>
    <row r="112" spans="1:6">
      <c r="A112" s="22"/>
      <c r="C112" s="12"/>
    </row>
    <row r="113" spans="1:6">
      <c r="A113" s="22"/>
      <c r="C113" s="12"/>
    </row>
    <row r="114" spans="1:6">
      <c r="A114" s="22"/>
      <c r="C114" s="12"/>
    </row>
    <row r="115" spans="1:6">
      <c r="A115" s="22"/>
      <c r="C115" s="12"/>
    </row>
    <row r="116" spans="1:6">
      <c r="A116" s="22"/>
      <c r="C116" s="12"/>
    </row>
    <row r="117" spans="1:6">
      <c r="A117" s="22"/>
      <c r="C117" s="12"/>
      <c r="E117" s="12"/>
      <c r="F117" s="12"/>
    </row>
    <row r="118" spans="1:6">
      <c r="A118" s="22"/>
    </row>
    <row r="119" spans="1:6">
      <c r="A119" s="22"/>
      <c r="C119" s="12"/>
      <c r="E119" s="12"/>
      <c r="F119" s="12"/>
    </row>
    <row r="120" spans="1:6">
      <c r="A120" s="22"/>
      <c r="C120" s="12"/>
      <c r="E120" s="12"/>
      <c r="F120" s="12"/>
    </row>
    <row r="121" spans="1:6">
      <c r="A121" s="22"/>
      <c r="C121" s="12"/>
      <c r="E121" s="12"/>
    </row>
    <row r="122" spans="1:6">
      <c r="A122" s="22"/>
      <c r="C122" s="12"/>
    </row>
    <row r="123" spans="1:6">
      <c r="A123" s="22"/>
      <c r="C123" s="12"/>
    </row>
    <row r="124" spans="1:6">
      <c r="A124" s="22"/>
      <c r="C124" s="12"/>
    </row>
    <row r="125" spans="1:6">
      <c r="A125" s="22"/>
      <c r="C125" s="12"/>
    </row>
    <row r="126" spans="1:6">
      <c r="A126" s="22"/>
      <c r="C126" s="12"/>
    </row>
    <row r="127" spans="1:6">
      <c r="A127" s="22"/>
      <c r="C127" s="12"/>
    </row>
    <row r="128" spans="1:6">
      <c r="A128" s="22"/>
      <c r="C128" s="12"/>
    </row>
    <row r="129" spans="1:6">
      <c r="A129" s="22"/>
      <c r="C129" s="12"/>
      <c r="E129" s="12"/>
      <c r="F129" s="12"/>
    </row>
    <row r="130" spans="1:6">
      <c r="A130" s="22"/>
    </row>
    <row r="131" spans="1:6">
      <c r="A131" s="22"/>
      <c r="C131" s="12"/>
      <c r="E131" s="12"/>
      <c r="F131" s="12"/>
    </row>
    <row r="132" spans="1:6">
      <c r="A132" s="22"/>
      <c r="C132" s="12"/>
      <c r="E132" s="12"/>
      <c r="F132" s="12"/>
    </row>
    <row r="133" spans="1:6">
      <c r="A133" s="22"/>
      <c r="C133" s="12"/>
      <c r="E133" s="12"/>
    </row>
    <row r="134" spans="1:6">
      <c r="A134" s="22"/>
      <c r="C134" s="12"/>
    </row>
    <row r="135" spans="1:6">
      <c r="A135" s="22"/>
      <c r="C135" s="12"/>
    </row>
    <row r="136" spans="1:6">
      <c r="A136" s="22"/>
      <c r="C136" s="12"/>
    </row>
    <row r="137" spans="1:6">
      <c r="A137" s="22"/>
      <c r="C137" s="12"/>
    </row>
    <row r="138" spans="1:6">
      <c r="A138" s="22"/>
      <c r="C138" s="12"/>
    </row>
    <row r="139" spans="1:6">
      <c r="A139" s="22"/>
      <c r="C139" s="12"/>
    </row>
    <row r="140" spans="1:6">
      <c r="A140" s="22"/>
      <c r="C140" s="12"/>
    </row>
    <row r="141" spans="1:6">
      <c r="A141" s="22"/>
      <c r="C141" s="12"/>
      <c r="E141" s="12"/>
      <c r="F141" s="12"/>
    </row>
    <row r="142" spans="1:6">
      <c r="A142" s="22"/>
    </row>
    <row r="143" spans="1:6">
      <c r="A143" s="22"/>
      <c r="C143" s="12"/>
      <c r="E143" s="12"/>
      <c r="F143" s="12"/>
    </row>
    <row r="144" spans="1:6">
      <c r="A144" s="22"/>
      <c r="C144" s="12"/>
      <c r="E144" s="12"/>
      <c r="F144" s="12"/>
    </row>
    <row r="145" spans="1:6">
      <c r="A145" s="22"/>
      <c r="C145" s="12"/>
      <c r="E145" s="12"/>
    </row>
    <row r="146" spans="1:6">
      <c r="A146" s="22"/>
      <c r="C146" s="12"/>
    </row>
    <row r="147" spans="1:6">
      <c r="A147" s="22"/>
      <c r="C147" s="12"/>
    </row>
    <row r="148" spans="1:6">
      <c r="A148" s="22"/>
      <c r="C148" s="12"/>
    </row>
    <row r="149" spans="1:6">
      <c r="A149" s="22"/>
      <c r="C149" s="12"/>
    </row>
    <row r="150" spans="1:6">
      <c r="A150" s="22"/>
      <c r="C150" s="12"/>
    </row>
    <row r="151" spans="1:6">
      <c r="A151" s="22"/>
      <c r="C151" s="12"/>
    </row>
    <row r="152" spans="1:6">
      <c r="A152" s="22"/>
      <c r="C152" s="12"/>
    </row>
    <row r="153" spans="1:6">
      <c r="A153" s="22"/>
      <c r="C153" s="12"/>
      <c r="E153" s="12"/>
      <c r="F153" s="12"/>
    </row>
    <row r="154" spans="1:6">
      <c r="A154" s="22"/>
    </row>
    <row r="155" spans="1:6">
      <c r="A155" s="22"/>
      <c r="C155" s="12"/>
      <c r="E155" s="12"/>
      <c r="F155" s="12"/>
    </row>
    <row r="156" spans="1:6">
      <c r="A156" s="22"/>
      <c r="C156" s="12"/>
      <c r="E156" s="12"/>
      <c r="F156" s="12"/>
    </row>
    <row r="157" spans="1:6">
      <c r="A157" s="22"/>
      <c r="C157" s="12"/>
      <c r="E157" s="12"/>
    </row>
    <row r="158" spans="1:6">
      <c r="A158" s="22"/>
      <c r="C158" s="12"/>
    </row>
    <row r="159" spans="1:6">
      <c r="A159" s="22"/>
      <c r="C159" s="12"/>
    </row>
    <row r="160" spans="1:6">
      <c r="A160" s="22"/>
      <c r="C160" s="12"/>
    </row>
    <row r="161" spans="1:6">
      <c r="A161" s="22"/>
      <c r="C161" s="12"/>
    </row>
    <row r="162" spans="1:6">
      <c r="A162" s="22"/>
      <c r="C162" s="12"/>
    </row>
    <row r="163" spans="1:6">
      <c r="A163" s="22"/>
      <c r="C163" s="12"/>
    </row>
    <row r="164" spans="1:6">
      <c r="A164" s="22"/>
      <c r="C164" s="12"/>
    </row>
    <row r="165" spans="1:6">
      <c r="A165" s="22"/>
      <c r="C165" s="12"/>
      <c r="E165" s="12"/>
      <c r="F165" s="12"/>
    </row>
    <row r="166" spans="1:6">
      <c r="A166" s="22"/>
    </row>
    <row r="167" spans="1:6">
      <c r="A167" s="22"/>
      <c r="C167" s="12"/>
      <c r="E167" s="12"/>
      <c r="F167" s="12"/>
    </row>
    <row r="168" spans="1:6">
      <c r="A168" s="22"/>
      <c r="C168" s="12"/>
      <c r="E168" s="12"/>
      <c r="F168" s="12"/>
    </row>
    <row r="169" spans="1:6">
      <c r="A169" s="22"/>
      <c r="C169" s="12"/>
      <c r="E169" s="12"/>
    </row>
    <row r="170" spans="1:6">
      <c r="A170" s="22"/>
      <c r="C170" s="12"/>
    </row>
    <row r="171" spans="1:6">
      <c r="A171" s="22"/>
      <c r="C171" s="12"/>
    </row>
    <row r="172" spans="1:6">
      <c r="A172" s="22"/>
      <c r="C172" s="12"/>
    </row>
    <row r="173" spans="1:6">
      <c r="A173" s="22"/>
      <c r="C173" s="12"/>
    </row>
    <row r="174" spans="1:6">
      <c r="A174" s="22"/>
      <c r="C174" s="12"/>
    </row>
    <row r="175" spans="1:6">
      <c r="A175" s="22"/>
      <c r="C175" s="12"/>
    </row>
    <row r="176" spans="1:6">
      <c r="A176" s="22"/>
      <c r="C176" s="12"/>
    </row>
    <row r="177" spans="1:6">
      <c r="A177" s="22"/>
      <c r="C177" s="12"/>
      <c r="E177" s="12"/>
      <c r="F177" s="12"/>
    </row>
    <row r="178" spans="1:6">
      <c r="A178" s="22"/>
    </row>
    <row r="179" spans="1:6">
      <c r="A179" s="22"/>
      <c r="C179" s="12"/>
      <c r="E179" s="12"/>
      <c r="F179" s="12"/>
    </row>
    <row r="180" spans="1:6">
      <c r="A180" s="22"/>
      <c r="C180" s="12"/>
      <c r="E180" s="12"/>
      <c r="F180" s="12"/>
    </row>
    <row r="181" spans="1:6">
      <c r="A181" s="22"/>
      <c r="C181" s="12"/>
      <c r="E181" s="12"/>
    </row>
    <row r="182" spans="1:6">
      <c r="A182" s="22"/>
      <c r="C182" s="12"/>
    </row>
    <row r="183" spans="1:6">
      <c r="A183" s="22"/>
      <c r="C183" s="12"/>
    </row>
    <row r="184" spans="1:6">
      <c r="A184" s="22"/>
      <c r="C184" s="12"/>
    </row>
    <row r="185" spans="1:6">
      <c r="A185" s="22"/>
      <c r="C185" s="12"/>
    </row>
    <row r="186" spans="1:6">
      <c r="A186" s="22"/>
      <c r="C186" s="12"/>
    </row>
    <row r="187" spans="1:6">
      <c r="A187" s="22"/>
      <c r="C187" s="12"/>
    </row>
    <row r="188" spans="1:6">
      <c r="A188" s="22"/>
      <c r="C188" s="12"/>
    </row>
    <row r="189" spans="1:6">
      <c r="A189" s="22"/>
      <c r="C189" s="12"/>
      <c r="E189" s="12"/>
      <c r="F189" s="12"/>
    </row>
    <row r="190" spans="1:6">
      <c r="A190" s="22"/>
    </row>
    <row r="191" spans="1:6">
      <c r="A191" s="22"/>
      <c r="C191" s="12"/>
      <c r="E191" s="12"/>
      <c r="F191" s="12"/>
    </row>
    <row r="192" spans="1:6">
      <c r="A192" s="22"/>
      <c r="C192" s="12"/>
      <c r="E192" s="12"/>
      <c r="F192" s="12"/>
    </row>
    <row r="193" spans="1:5">
      <c r="A193" s="22"/>
      <c r="C193" s="12"/>
      <c r="E193" s="12"/>
    </row>
    <row r="194" spans="1:5">
      <c r="A194" s="22"/>
      <c r="C194" s="12"/>
    </row>
    <row r="195" spans="1:5">
      <c r="A195" s="22"/>
      <c r="C195" s="12"/>
    </row>
    <row r="196" spans="1:5">
      <c r="A196" s="22"/>
      <c r="C196" s="12"/>
    </row>
    <row r="197" spans="1:5">
      <c r="A197" s="22"/>
      <c r="C197" s="12"/>
    </row>
    <row r="198" spans="1:5">
      <c r="A198" s="22"/>
      <c r="C198" s="12"/>
    </row>
    <row r="199" spans="1:5">
      <c r="A199" s="22"/>
      <c r="C199" s="12"/>
    </row>
    <row r="200" spans="1:5">
      <c r="A200" s="22"/>
      <c r="C200" s="12"/>
    </row>
    <row r="201" spans="1:5">
      <c r="A201" s="22"/>
    </row>
    <row r="202" spans="1:5">
      <c r="A202" s="22"/>
    </row>
    <row r="203" spans="1:5">
      <c r="A203" s="22"/>
    </row>
    <row r="204" spans="1:5">
      <c r="A204" s="22"/>
    </row>
    <row r="205" spans="1:5">
      <c r="A205" s="22"/>
    </row>
    <row r="206" spans="1:5">
      <c r="A206" s="22"/>
    </row>
    <row r="207" spans="1:5">
      <c r="A207" s="22"/>
    </row>
    <row r="208" spans="1:5">
      <c r="A208" s="22"/>
    </row>
  </sheetData>
  <phoneticPr fontId="0" type="noConversion"/>
  <printOptions gridLines="1"/>
  <pageMargins left="0.74791666666666667" right="0.74791666666666667" top="0.98402777777777772" bottom="0.98402777777777772" header="0.51180555555555551" footer="0.51180555555555551"/>
  <pageSetup scale="115" firstPageNumber="0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831"/>
  <sheetViews>
    <sheetView zoomScale="85" zoomScaleNormal="85" workbookViewId="0">
      <pane ySplit="6" topLeftCell="A7" activePane="bottomLeft" state="frozen"/>
      <selection pane="bottomLeft" activeCell="B63" sqref="B63"/>
      <selection activeCell="D30" sqref="A1:AF794"/>
    </sheetView>
  </sheetViews>
  <sheetFormatPr defaultRowHeight="13.15"/>
  <cols>
    <col min="1" max="1" width="24.140625" bestFit="1" customWidth="1"/>
    <col min="2" max="2" width="30" customWidth="1"/>
    <col min="3" max="3" width="42.7109375" customWidth="1"/>
    <col min="4" max="4" width="5.7109375" style="24" customWidth="1"/>
    <col min="5" max="5" width="6.42578125" style="24" customWidth="1"/>
    <col min="6" max="6" width="13" bestFit="1" customWidth="1"/>
    <col min="7" max="7" width="12.140625" customWidth="1"/>
    <col min="8" max="8" width="13.28515625" bestFit="1" customWidth="1"/>
    <col min="9" max="9" width="13.140625" bestFit="1" customWidth="1"/>
    <col min="10" max="10" width="27.28515625" style="3" bestFit="1" customWidth="1"/>
    <col min="11" max="11" width="14.7109375" customWidth="1"/>
    <col min="12" max="12" width="37.7109375" customWidth="1"/>
    <col min="13" max="13" width="21.7109375" customWidth="1"/>
    <col min="14" max="14" width="23" customWidth="1"/>
    <col min="15" max="15" width="23.85546875" customWidth="1"/>
    <col min="16" max="16" width="20.7109375" customWidth="1"/>
    <col min="17" max="17" width="9.140625" bestFit="1" customWidth="1"/>
    <col min="18" max="18" width="12.28515625" bestFit="1" customWidth="1"/>
    <col min="19" max="19" width="6" bestFit="1" customWidth="1"/>
    <col min="21" max="21" width="8.42578125" bestFit="1" customWidth="1"/>
    <col min="22" max="22" width="6" bestFit="1" customWidth="1"/>
    <col min="24" max="24" width="10.140625" customWidth="1"/>
  </cols>
  <sheetData>
    <row r="1" spans="1:22" ht="13.9" thickBot="1">
      <c r="A1" s="52" t="s">
        <v>137</v>
      </c>
      <c r="B1" s="56" t="s">
        <v>253</v>
      </c>
      <c r="C1" s="37"/>
      <c r="D1" s="121"/>
      <c r="E1" s="121"/>
      <c r="F1" s="64"/>
      <c r="G1" s="64"/>
      <c r="H1" s="65"/>
      <c r="I1" s="38"/>
      <c r="J1" s="64"/>
      <c r="K1" s="38"/>
      <c r="L1" s="38"/>
      <c r="M1" s="38"/>
      <c r="N1" s="38"/>
      <c r="O1" s="38"/>
      <c r="P1" s="38"/>
      <c r="Q1" s="64"/>
      <c r="R1" s="38"/>
    </row>
    <row r="2" spans="1:22" ht="13.9" thickTop="1">
      <c r="A2" s="63" t="s">
        <v>254</v>
      </c>
      <c r="B2" s="33" t="str">
        <f>IF($A$6="Full Data", "ID", "")</f>
        <v>ID</v>
      </c>
      <c r="C2" s="33" t="s">
        <v>83</v>
      </c>
      <c r="D2" s="105"/>
      <c r="E2" s="105"/>
      <c r="F2" s="66" t="str">
        <f>IF($A$6="Full Data", "ConstCode","")</f>
        <v>ConstCode</v>
      </c>
      <c r="G2" s="66" t="str">
        <f>IF($A$6="Quick Price", "CodeX","")</f>
        <v/>
      </c>
      <c r="H2" s="139" t="s">
        <v>255</v>
      </c>
      <c r="I2" s="33" t="s">
        <v>256</v>
      </c>
      <c r="J2" s="66" t="s">
        <v>257</v>
      </c>
      <c r="K2" s="33" t="s">
        <v>258</v>
      </c>
      <c r="L2" s="33" t="s">
        <v>90</v>
      </c>
      <c r="M2" s="33"/>
      <c r="N2" s="80" t="str">
        <f>IF($A$6="Full Data", "TopSleeveMaterial","")</f>
        <v>TopSleeveMaterial</v>
      </c>
      <c r="O2" s="80" t="str">
        <f>IF($A$6="Full Data", "BottomSleeveMaterial","")</f>
        <v>BottomSleeveMaterial</v>
      </c>
      <c r="P2" s="33" t="s">
        <v>259</v>
      </c>
      <c r="Q2" s="66" t="s">
        <v>260</v>
      </c>
      <c r="R2" s="33" t="s">
        <v>141</v>
      </c>
    </row>
    <row r="3" spans="1:22">
      <c r="A3" s="34" t="str">
        <f>IF($A$6="Full Data", "PumpOptions", "BasicOptionsDynamicDesc")</f>
        <v>PumpOptions</v>
      </c>
      <c r="B3" s="33" t="str">
        <f>IF($A$6="Full Data", "PriceList","")</f>
        <v>PriceList</v>
      </c>
      <c r="C3" s="33"/>
      <c r="D3" s="105"/>
      <c r="E3" s="105"/>
      <c r="F3" s="66"/>
      <c r="G3" s="66"/>
      <c r="H3" s="67"/>
      <c r="I3" s="33"/>
      <c r="J3" s="66"/>
      <c r="K3" s="33"/>
      <c r="L3" s="33"/>
      <c r="M3" s="33" t="s">
        <v>140</v>
      </c>
      <c r="N3" s="33"/>
      <c r="O3" s="33"/>
      <c r="P3" s="33"/>
      <c r="Q3" s="66"/>
      <c r="R3" s="33"/>
    </row>
    <row r="4" spans="1:22" ht="13.9" thickBot="1">
      <c r="A4" s="40" t="s">
        <v>146</v>
      </c>
      <c r="B4" s="41" t="s">
        <v>261</v>
      </c>
      <c r="C4" s="41" t="s">
        <v>262</v>
      </c>
      <c r="D4" s="106"/>
      <c r="E4" s="106"/>
      <c r="F4" s="54" t="str">
        <f>IF($A$6="Full Data", "text", "")</f>
        <v>text</v>
      </c>
      <c r="G4" s="54" t="str">
        <f>IF($A$6="Quick Price", "text", "")</f>
        <v/>
      </c>
      <c r="H4" s="68" t="s">
        <v>148</v>
      </c>
      <c r="I4" s="41" t="s">
        <v>262</v>
      </c>
      <c r="J4" s="54" t="s">
        <v>262</v>
      </c>
      <c r="K4" s="41" t="s">
        <v>262</v>
      </c>
      <c r="L4" s="41" t="s">
        <v>262</v>
      </c>
      <c r="M4" s="41" t="s">
        <v>261</v>
      </c>
      <c r="N4" s="81" t="str">
        <f>IF($A$6="Full Data", "text", "")</f>
        <v>text</v>
      </c>
      <c r="O4" s="81" t="str">
        <f>IF($A$6="Full Data", "text", "")</f>
        <v>text</v>
      </c>
      <c r="P4" s="41" t="s">
        <v>262</v>
      </c>
      <c r="Q4" s="54" t="s">
        <v>262</v>
      </c>
      <c r="R4" s="41" t="s">
        <v>261</v>
      </c>
      <c r="S4" s="45" t="s">
        <v>149</v>
      </c>
    </row>
    <row r="5" spans="1:22" ht="14.45" thickTop="1" thickBot="1">
      <c r="A5" s="44" t="s">
        <v>150</v>
      </c>
      <c r="B5" s="45"/>
      <c r="C5" s="45"/>
      <c r="D5" s="107"/>
      <c r="E5" s="107"/>
      <c r="F5" s="69"/>
      <c r="G5" s="69"/>
      <c r="H5" s="70"/>
      <c r="I5" s="45"/>
      <c r="J5" s="69"/>
      <c r="K5" s="45"/>
      <c r="L5" s="45"/>
      <c r="M5" s="45"/>
      <c r="N5" s="45"/>
      <c r="O5" s="45"/>
      <c r="P5" s="45"/>
      <c r="Q5" s="69"/>
      <c r="R5" s="45"/>
    </row>
    <row r="6" spans="1:22" ht="13.9" thickTop="1">
      <c r="A6" s="35" t="s">
        <v>151</v>
      </c>
      <c r="B6" s="4" t="s">
        <v>140</v>
      </c>
      <c r="C6" s="4" t="s">
        <v>83</v>
      </c>
      <c r="D6" s="108" t="s">
        <v>153</v>
      </c>
      <c r="E6" s="108" t="s">
        <v>154</v>
      </c>
      <c r="F6" s="6" t="s">
        <v>263</v>
      </c>
      <c r="G6" s="6"/>
      <c r="H6" s="71" t="s">
        <v>264</v>
      </c>
      <c r="I6" s="4" t="s">
        <v>256</v>
      </c>
      <c r="J6" s="6" t="s">
        <v>265</v>
      </c>
      <c r="K6" s="4" t="s">
        <v>88</v>
      </c>
      <c r="L6" s="4" t="s">
        <v>90</v>
      </c>
      <c r="M6" s="4" t="s">
        <v>266</v>
      </c>
      <c r="N6" s="4" t="s">
        <v>267</v>
      </c>
      <c r="O6" s="5" t="s">
        <v>268</v>
      </c>
      <c r="P6" s="4" t="s">
        <v>269</v>
      </c>
      <c r="Q6" s="6" t="s">
        <v>260</v>
      </c>
      <c r="R6" s="5" t="s">
        <v>156</v>
      </c>
    </row>
    <row r="7" spans="1:22">
      <c r="A7" s="36" t="s">
        <v>161</v>
      </c>
      <c r="B7" s="12" t="s">
        <v>270</v>
      </c>
      <c r="C7" s="12" t="s">
        <v>271</v>
      </c>
      <c r="D7" s="110">
        <v>3</v>
      </c>
      <c r="E7" s="110"/>
      <c r="F7" s="16">
        <v>4</v>
      </c>
      <c r="G7" s="16" t="s">
        <v>196</v>
      </c>
      <c r="H7" s="84">
        <v>1.75</v>
      </c>
      <c r="I7" s="76" t="s">
        <v>272</v>
      </c>
      <c r="J7" s="16"/>
      <c r="K7" s="12" t="s">
        <v>273</v>
      </c>
      <c r="L7" s="12" t="s">
        <v>274</v>
      </c>
      <c r="M7" s="83" t="s">
        <v>275</v>
      </c>
      <c r="N7" s="12" t="s">
        <v>276</v>
      </c>
      <c r="O7" s="12" t="s">
        <v>276</v>
      </c>
      <c r="P7" s="83" t="s">
        <v>275</v>
      </c>
      <c r="Q7" s="16">
        <v>99209607</v>
      </c>
      <c r="R7" s="12" t="s">
        <v>277</v>
      </c>
      <c r="T7" s="12"/>
      <c r="U7" s="12" t="s">
        <v>71</v>
      </c>
      <c r="V7" s="16" t="s">
        <v>278</v>
      </c>
    </row>
    <row r="8" spans="1:22">
      <c r="A8" s="35"/>
      <c r="B8" s="12" t="s">
        <v>279</v>
      </c>
      <c r="C8" s="12" t="s">
        <v>271</v>
      </c>
      <c r="D8" s="110">
        <v>3</v>
      </c>
      <c r="E8" s="110"/>
      <c r="F8" s="16">
        <v>4</v>
      </c>
      <c r="G8" s="16" t="s">
        <v>196</v>
      </c>
      <c r="H8" s="84">
        <v>1.75</v>
      </c>
      <c r="I8" s="76" t="s">
        <v>280</v>
      </c>
      <c r="J8" s="16"/>
      <c r="K8" s="12" t="s">
        <v>273</v>
      </c>
      <c r="L8" s="12" t="s">
        <v>274</v>
      </c>
      <c r="M8" s="83" t="s">
        <v>275</v>
      </c>
      <c r="N8" s="12" t="s">
        <v>276</v>
      </c>
      <c r="O8" s="12" t="s">
        <v>276</v>
      </c>
      <c r="P8" s="83" t="s">
        <v>275</v>
      </c>
      <c r="Q8" s="16">
        <v>99213418</v>
      </c>
      <c r="R8" s="12" t="s">
        <v>277</v>
      </c>
      <c r="T8" s="12"/>
      <c r="U8" s="12" t="s">
        <v>71</v>
      </c>
      <c r="V8" s="16" t="s">
        <v>278</v>
      </c>
    </row>
    <row r="9" spans="1:22">
      <c r="A9" s="35"/>
      <c r="B9" s="12" t="s">
        <v>281</v>
      </c>
      <c r="C9" s="12" t="s">
        <v>282</v>
      </c>
      <c r="D9" s="110">
        <v>5</v>
      </c>
      <c r="E9" s="110"/>
      <c r="F9" s="16">
        <v>5</v>
      </c>
      <c r="G9" s="16" t="s">
        <v>209</v>
      </c>
      <c r="H9" s="84">
        <v>2.25</v>
      </c>
      <c r="I9" s="76" t="s">
        <v>272</v>
      </c>
      <c r="J9" s="16"/>
      <c r="K9" s="12" t="s">
        <v>273</v>
      </c>
      <c r="L9" s="12" t="s">
        <v>274</v>
      </c>
      <c r="M9" s="83" t="s">
        <v>275</v>
      </c>
      <c r="N9" s="12" t="s">
        <v>276</v>
      </c>
      <c r="O9" s="12" t="s">
        <v>276</v>
      </c>
      <c r="P9" s="83" t="s">
        <v>275</v>
      </c>
      <c r="Q9" s="16">
        <v>99209608</v>
      </c>
      <c r="R9" s="12" t="s">
        <v>277</v>
      </c>
      <c r="T9" s="12"/>
      <c r="U9" s="12"/>
      <c r="V9" s="16" t="s">
        <v>278</v>
      </c>
    </row>
    <row r="10" spans="1:22">
      <c r="A10" s="35"/>
      <c r="B10" s="12" t="s">
        <v>283</v>
      </c>
      <c r="C10" s="12" t="s">
        <v>282</v>
      </c>
      <c r="D10" s="110">
        <v>5</v>
      </c>
      <c r="E10" s="110"/>
      <c r="F10" s="16">
        <v>5</v>
      </c>
      <c r="G10" s="16" t="s">
        <v>209</v>
      </c>
      <c r="H10" s="84">
        <v>2.25</v>
      </c>
      <c r="I10" s="76" t="s">
        <v>280</v>
      </c>
      <c r="J10" s="16"/>
      <c r="K10" s="12" t="s">
        <v>273</v>
      </c>
      <c r="L10" s="12" t="s">
        <v>274</v>
      </c>
      <c r="M10" s="83" t="s">
        <v>275</v>
      </c>
      <c r="N10" s="12" t="s">
        <v>276</v>
      </c>
      <c r="O10" s="12" t="s">
        <v>276</v>
      </c>
      <c r="P10" s="83" t="s">
        <v>275</v>
      </c>
      <c r="Q10" s="16">
        <v>99213419</v>
      </c>
      <c r="R10" s="12" t="s">
        <v>277</v>
      </c>
      <c r="T10" s="12"/>
      <c r="U10" s="12"/>
      <c r="V10" s="16" t="s">
        <v>278</v>
      </c>
    </row>
    <row r="11" spans="1:22" ht="12.75" customHeight="1">
      <c r="A11" s="35"/>
      <c r="B11" s="12" t="s">
        <v>284</v>
      </c>
      <c r="C11" s="12" t="s">
        <v>285</v>
      </c>
      <c r="D11" s="110">
        <v>6</v>
      </c>
      <c r="E11" s="110"/>
      <c r="F11" s="16">
        <v>6</v>
      </c>
      <c r="G11" s="16" t="s">
        <v>214</v>
      </c>
      <c r="H11" s="84">
        <v>2.5</v>
      </c>
      <c r="I11" s="76" t="s">
        <v>272</v>
      </c>
      <c r="J11" s="16"/>
      <c r="K11" s="12" t="s">
        <v>273</v>
      </c>
      <c r="L11" s="12" t="s">
        <v>274</v>
      </c>
      <c r="M11" s="83" t="s">
        <v>275</v>
      </c>
      <c r="N11" s="12" t="s">
        <v>276</v>
      </c>
      <c r="O11" s="12" t="s">
        <v>276</v>
      </c>
      <c r="P11" s="83" t="s">
        <v>275</v>
      </c>
      <c r="Q11" s="16" t="s">
        <v>286</v>
      </c>
      <c r="R11" s="12" t="s">
        <v>277</v>
      </c>
      <c r="T11" s="12"/>
      <c r="U11" s="12" t="s">
        <v>71</v>
      </c>
      <c r="V11" s="16" t="s">
        <v>278</v>
      </c>
    </row>
    <row r="12" spans="1:22" ht="12.75" customHeight="1">
      <c r="A12" s="35"/>
      <c r="B12" s="12" t="s">
        <v>287</v>
      </c>
      <c r="C12" s="12" t="s">
        <v>285</v>
      </c>
      <c r="D12" s="110">
        <v>6</v>
      </c>
      <c r="E12" s="110"/>
      <c r="F12" s="16">
        <v>6</v>
      </c>
      <c r="G12" s="16" t="s">
        <v>214</v>
      </c>
      <c r="H12" s="84">
        <v>2.5</v>
      </c>
      <c r="I12" s="76" t="s">
        <v>280</v>
      </c>
      <c r="J12" s="16"/>
      <c r="K12" s="12" t="s">
        <v>273</v>
      </c>
      <c r="L12" s="12" t="s">
        <v>274</v>
      </c>
      <c r="M12" s="83" t="s">
        <v>275</v>
      </c>
      <c r="N12" s="12" t="s">
        <v>276</v>
      </c>
      <c r="O12" s="12" t="s">
        <v>276</v>
      </c>
      <c r="P12" s="83" t="s">
        <v>275</v>
      </c>
      <c r="Q12" s="16" t="s">
        <v>286</v>
      </c>
      <c r="R12" s="12" t="s">
        <v>277</v>
      </c>
      <c r="T12" s="12"/>
      <c r="U12" s="12" t="s">
        <v>71</v>
      </c>
      <c r="V12" s="16" t="s">
        <v>278</v>
      </c>
    </row>
    <row r="13" spans="1:22" ht="12.75" customHeight="1">
      <c r="A13" s="35"/>
      <c r="B13" s="12" t="s">
        <v>288</v>
      </c>
      <c r="C13" s="12" t="s">
        <v>289</v>
      </c>
      <c r="D13" s="110">
        <v>6</v>
      </c>
      <c r="E13" s="110"/>
      <c r="F13" s="16">
        <v>6</v>
      </c>
      <c r="G13" s="16" t="s">
        <v>214</v>
      </c>
      <c r="H13" s="84">
        <v>2.5</v>
      </c>
      <c r="I13" s="76" t="s">
        <v>272</v>
      </c>
      <c r="J13" s="16"/>
      <c r="K13" s="12" t="s">
        <v>273</v>
      </c>
      <c r="L13" s="12" t="s">
        <v>274</v>
      </c>
      <c r="M13" s="83" t="s">
        <v>275</v>
      </c>
      <c r="N13" s="12" t="s">
        <v>276</v>
      </c>
      <c r="O13" s="12" t="s">
        <v>276</v>
      </c>
      <c r="P13" s="83" t="s">
        <v>275</v>
      </c>
      <c r="Q13" s="16">
        <v>99322344</v>
      </c>
      <c r="R13" s="12" t="s">
        <v>277</v>
      </c>
      <c r="T13" s="12"/>
      <c r="U13" s="12" t="s">
        <v>71</v>
      </c>
      <c r="V13" s="16" t="s">
        <v>278</v>
      </c>
    </row>
    <row r="14" spans="1:22" ht="12.75" customHeight="1">
      <c r="A14" s="35"/>
      <c r="B14" s="12" t="s">
        <v>290</v>
      </c>
      <c r="C14" s="12" t="s">
        <v>289</v>
      </c>
      <c r="D14" s="110">
        <v>6</v>
      </c>
      <c r="E14" s="110"/>
      <c r="F14" s="16">
        <v>6</v>
      </c>
      <c r="G14" s="16" t="s">
        <v>214</v>
      </c>
      <c r="H14" s="84">
        <v>2.5</v>
      </c>
      <c r="I14" s="76" t="s">
        <v>280</v>
      </c>
      <c r="J14" s="16"/>
      <c r="K14" s="12" t="s">
        <v>273</v>
      </c>
      <c r="L14" s="12" t="s">
        <v>274</v>
      </c>
      <c r="M14" s="83" t="s">
        <v>275</v>
      </c>
      <c r="N14" s="12" t="s">
        <v>276</v>
      </c>
      <c r="O14" s="12" t="s">
        <v>276</v>
      </c>
      <c r="P14" s="83" t="s">
        <v>275</v>
      </c>
      <c r="Q14" s="16">
        <v>99556179</v>
      </c>
      <c r="R14" s="12" t="s">
        <v>277</v>
      </c>
      <c r="T14" s="12"/>
      <c r="U14" s="12" t="s">
        <v>71</v>
      </c>
      <c r="V14" s="16" t="s">
        <v>278</v>
      </c>
    </row>
    <row r="15" spans="1:22" ht="12.75" customHeight="1">
      <c r="A15" s="35"/>
      <c r="B15" s="12" t="s">
        <v>291</v>
      </c>
      <c r="C15" s="12" t="s">
        <v>292</v>
      </c>
      <c r="D15" s="110">
        <v>6</v>
      </c>
      <c r="E15" s="110"/>
      <c r="F15" s="16">
        <v>6</v>
      </c>
      <c r="G15" s="16" t="s">
        <v>214</v>
      </c>
      <c r="H15" s="84">
        <v>2.5</v>
      </c>
      <c r="I15" s="76" t="s">
        <v>272</v>
      </c>
      <c r="J15" s="16"/>
      <c r="K15" s="12" t="s">
        <v>273</v>
      </c>
      <c r="L15" s="12" t="s">
        <v>274</v>
      </c>
      <c r="M15" s="83" t="s">
        <v>275</v>
      </c>
      <c r="N15" s="12" t="s">
        <v>276</v>
      </c>
      <c r="O15" s="12" t="s">
        <v>276</v>
      </c>
      <c r="P15" s="83" t="s">
        <v>275</v>
      </c>
      <c r="Q15" s="16">
        <v>99556186</v>
      </c>
      <c r="R15" s="12" t="s">
        <v>277</v>
      </c>
      <c r="T15" s="12"/>
      <c r="U15" s="12" t="s">
        <v>71</v>
      </c>
      <c r="V15" s="16" t="s">
        <v>278</v>
      </c>
    </row>
    <row r="16" spans="1:22" ht="12.75" customHeight="1">
      <c r="A16" s="35"/>
      <c r="B16" s="12" t="s">
        <v>293</v>
      </c>
      <c r="C16" s="12" t="s">
        <v>292</v>
      </c>
      <c r="D16" s="110">
        <v>6</v>
      </c>
      <c r="E16" s="110"/>
      <c r="F16" s="16">
        <v>6</v>
      </c>
      <c r="G16" s="16" t="s">
        <v>214</v>
      </c>
      <c r="H16" s="84">
        <v>2.5</v>
      </c>
      <c r="I16" s="76" t="s">
        <v>280</v>
      </c>
      <c r="J16" s="16"/>
      <c r="K16" s="12" t="s">
        <v>273</v>
      </c>
      <c r="L16" s="12" t="s">
        <v>274</v>
      </c>
      <c r="M16" s="83" t="s">
        <v>275</v>
      </c>
      <c r="N16" s="12" t="s">
        <v>276</v>
      </c>
      <c r="O16" s="12" t="s">
        <v>276</v>
      </c>
      <c r="P16" s="83" t="s">
        <v>275</v>
      </c>
      <c r="Q16" s="16">
        <v>99556180</v>
      </c>
      <c r="R16" s="12" t="s">
        <v>277</v>
      </c>
      <c r="T16" s="12"/>
      <c r="U16" s="12" t="s">
        <v>71</v>
      </c>
      <c r="V16" s="16" t="s">
        <v>278</v>
      </c>
    </row>
    <row r="17" spans="1:24">
      <c r="A17" s="35"/>
      <c r="B17" s="12" t="s">
        <v>294</v>
      </c>
      <c r="C17" s="12" t="s">
        <v>295</v>
      </c>
      <c r="D17" s="110">
        <v>3</v>
      </c>
      <c r="E17" s="110"/>
      <c r="F17" s="16">
        <v>4</v>
      </c>
      <c r="G17" s="16" t="s">
        <v>196</v>
      </c>
      <c r="H17" s="84">
        <v>1.75</v>
      </c>
      <c r="I17" s="76" t="s">
        <v>272</v>
      </c>
      <c r="J17" s="16"/>
      <c r="K17" s="12" t="s">
        <v>273</v>
      </c>
      <c r="L17" s="12" t="s">
        <v>274</v>
      </c>
      <c r="M17" s="83" t="s">
        <v>275</v>
      </c>
      <c r="N17" s="12" t="s">
        <v>276</v>
      </c>
      <c r="O17" s="12" t="s">
        <v>276</v>
      </c>
      <c r="P17" s="83" t="s">
        <v>275</v>
      </c>
      <c r="Q17" s="16">
        <v>99209605</v>
      </c>
      <c r="R17" s="12" t="s">
        <v>277</v>
      </c>
      <c r="T17" s="12"/>
      <c r="U17" s="12"/>
      <c r="V17" s="16" t="s">
        <v>278</v>
      </c>
    </row>
    <row r="18" spans="1:24">
      <c r="A18" s="35"/>
      <c r="B18" s="12" t="s">
        <v>296</v>
      </c>
      <c r="C18" s="12" t="s">
        <v>295</v>
      </c>
      <c r="D18" s="110">
        <v>3</v>
      </c>
      <c r="E18" s="110"/>
      <c r="F18" s="16">
        <v>4</v>
      </c>
      <c r="G18" s="16" t="s">
        <v>196</v>
      </c>
      <c r="H18" s="84">
        <v>1.75</v>
      </c>
      <c r="I18" s="76" t="s">
        <v>280</v>
      </c>
      <c r="J18" s="16"/>
      <c r="K18" s="12" t="s">
        <v>273</v>
      </c>
      <c r="L18" s="12" t="s">
        <v>274</v>
      </c>
      <c r="M18" s="83" t="s">
        <v>275</v>
      </c>
      <c r="N18" s="12" t="s">
        <v>276</v>
      </c>
      <c r="O18" s="12" t="s">
        <v>276</v>
      </c>
      <c r="P18" s="83" t="s">
        <v>275</v>
      </c>
      <c r="Q18" s="16">
        <v>99213416</v>
      </c>
      <c r="R18" s="12" t="s">
        <v>277</v>
      </c>
      <c r="T18" s="12"/>
      <c r="U18" s="12"/>
      <c r="V18" s="16" t="s">
        <v>278</v>
      </c>
    </row>
    <row r="19" spans="1:24">
      <c r="A19" s="35"/>
      <c r="B19" s="12" t="s">
        <v>297</v>
      </c>
      <c r="C19" s="12" t="s">
        <v>298</v>
      </c>
      <c r="D19" s="110">
        <v>3</v>
      </c>
      <c r="E19" s="110"/>
      <c r="F19" s="16">
        <v>4</v>
      </c>
      <c r="G19" s="16" t="s">
        <v>196</v>
      </c>
      <c r="H19" s="84">
        <v>1.75</v>
      </c>
      <c r="I19" s="76" t="s">
        <v>272</v>
      </c>
      <c r="J19" s="16"/>
      <c r="K19" s="12" t="s">
        <v>273</v>
      </c>
      <c r="L19" s="12" t="s">
        <v>274</v>
      </c>
      <c r="M19" s="83" t="s">
        <v>275</v>
      </c>
      <c r="N19" s="12" t="s">
        <v>276</v>
      </c>
      <c r="O19" s="12" t="s">
        <v>276</v>
      </c>
      <c r="P19" s="83" t="s">
        <v>275</v>
      </c>
      <c r="Q19" s="16">
        <v>99209606</v>
      </c>
      <c r="R19" s="12" t="s">
        <v>277</v>
      </c>
      <c r="T19" s="12"/>
      <c r="U19" s="12"/>
      <c r="V19" s="16" t="s">
        <v>278</v>
      </c>
    </row>
    <row r="20" spans="1:24">
      <c r="A20" s="35"/>
      <c r="B20" s="12" t="s">
        <v>299</v>
      </c>
      <c r="C20" s="12" t="s">
        <v>298</v>
      </c>
      <c r="D20" s="110">
        <v>3</v>
      </c>
      <c r="E20" s="110"/>
      <c r="F20" s="16">
        <v>4</v>
      </c>
      <c r="G20" s="16" t="s">
        <v>196</v>
      </c>
      <c r="H20" s="84">
        <v>1.75</v>
      </c>
      <c r="I20" s="76" t="s">
        <v>280</v>
      </c>
      <c r="J20" s="16"/>
      <c r="K20" s="12" t="s">
        <v>273</v>
      </c>
      <c r="L20" s="12" t="s">
        <v>274</v>
      </c>
      <c r="M20" s="83" t="s">
        <v>275</v>
      </c>
      <c r="N20" s="12" t="s">
        <v>276</v>
      </c>
      <c r="O20" s="12" t="s">
        <v>276</v>
      </c>
      <c r="P20" s="83" t="s">
        <v>275</v>
      </c>
      <c r="Q20" s="16">
        <v>99213417</v>
      </c>
      <c r="R20" s="12" t="s">
        <v>277</v>
      </c>
      <c r="T20" s="12"/>
      <c r="U20" s="12"/>
      <c r="V20" s="16" t="s">
        <v>278</v>
      </c>
    </row>
    <row r="21" spans="1:24" ht="12.75" customHeight="1">
      <c r="A21" s="35"/>
      <c r="B21" s="12" t="s">
        <v>300</v>
      </c>
      <c r="C21" s="12" t="s">
        <v>301</v>
      </c>
      <c r="D21" s="110">
        <v>6</v>
      </c>
      <c r="E21" s="110"/>
      <c r="F21" s="16">
        <v>6</v>
      </c>
      <c r="G21" s="16" t="s">
        <v>214</v>
      </c>
      <c r="H21" s="84">
        <v>2.5</v>
      </c>
      <c r="I21" s="76" t="s">
        <v>272</v>
      </c>
      <c r="J21" s="16"/>
      <c r="K21" s="12" t="s">
        <v>273</v>
      </c>
      <c r="L21" s="12" t="s">
        <v>274</v>
      </c>
      <c r="M21" s="83" t="s">
        <v>275</v>
      </c>
      <c r="N21" s="12" t="s">
        <v>276</v>
      </c>
      <c r="O21" s="12" t="s">
        <v>276</v>
      </c>
      <c r="P21" s="83" t="s">
        <v>275</v>
      </c>
      <c r="Q21" s="16">
        <v>99317303</v>
      </c>
      <c r="R21" s="12" t="s">
        <v>277</v>
      </c>
      <c r="T21" s="12"/>
      <c r="U21" s="12" t="s">
        <v>71</v>
      </c>
      <c r="V21" s="16" t="s">
        <v>278</v>
      </c>
    </row>
    <row r="22" spans="1:24" ht="12.75" customHeight="1">
      <c r="A22" s="35"/>
      <c r="B22" s="12" t="s">
        <v>302</v>
      </c>
      <c r="C22" s="12" t="s">
        <v>301</v>
      </c>
      <c r="D22" s="110">
        <v>6</v>
      </c>
      <c r="E22" s="110"/>
      <c r="F22" s="16">
        <v>6</v>
      </c>
      <c r="G22" s="16" t="s">
        <v>214</v>
      </c>
      <c r="H22" s="84">
        <v>2.5</v>
      </c>
      <c r="I22" s="76" t="s">
        <v>280</v>
      </c>
      <c r="J22" s="16"/>
      <c r="K22" s="12" t="s">
        <v>273</v>
      </c>
      <c r="L22" s="12" t="s">
        <v>274</v>
      </c>
      <c r="M22" s="83" t="s">
        <v>275</v>
      </c>
      <c r="N22" s="12" t="s">
        <v>276</v>
      </c>
      <c r="O22" s="12" t="s">
        <v>276</v>
      </c>
      <c r="P22" s="83" t="s">
        <v>275</v>
      </c>
      <c r="Q22" s="16" t="s">
        <v>286</v>
      </c>
      <c r="R22" s="12" t="s">
        <v>277</v>
      </c>
      <c r="T22" s="12"/>
      <c r="U22" s="12" t="s">
        <v>71</v>
      </c>
      <c r="V22" s="16" t="s">
        <v>278</v>
      </c>
    </row>
    <row r="23" spans="1:24">
      <c r="A23" s="35"/>
      <c r="B23" s="12" t="s">
        <v>303</v>
      </c>
      <c r="C23" s="12" t="s">
        <v>304</v>
      </c>
      <c r="D23" s="110">
        <v>2</v>
      </c>
      <c r="E23" s="110" t="s">
        <v>99</v>
      </c>
      <c r="F23" s="16" t="s">
        <v>100</v>
      </c>
      <c r="G23" s="16" t="s">
        <v>175</v>
      </c>
      <c r="H23" s="84">
        <v>1.25</v>
      </c>
      <c r="I23" s="76" t="s">
        <v>272</v>
      </c>
      <c r="J23" s="16"/>
      <c r="K23" s="12" t="s">
        <v>273</v>
      </c>
      <c r="L23" s="12" t="s">
        <v>274</v>
      </c>
      <c r="M23" s="83" t="s">
        <v>275</v>
      </c>
      <c r="N23" s="12" t="s">
        <v>276</v>
      </c>
      <c r="O23" s="12" t="s">
        <v>276</v>
      </c>
      <c r="P23" s="83" t="s">
        <v>275</v>
      </c>
      <c r="Q23" s="86">
        <v>99322366</v>
      </c>
      <c r="R23" s="12" t="s">
        <v>277</v>
      </c>
      <c r="X23" s="86"/>
    </row>
    <row r="24" spans="1:24">
      <c r="A24" s="35"/>
      <c r="B24" s="12" t="s">
        <v>305</v>
      </c>
      <c r="C24" s="12" t="s">
        <v>304</v>
      </c>
      <c r="D24" s="110">
        <v>2</v>
      </c>
      <c r="E24" s="110" t="s">
        <v>99</v>
      </c>
      <c r="F24" s="16" t="s">
        <v>100</v>
      </c>
      <c r="G24" s="16" t="s">
        <v>175</v>
      </c>
      <c r="H24" s="84">
        <v>1.25</v>
      </c>
      <c r="I24" s="76" t="s">
        <v>280</v>
      </c>
      <c r="J24" s="16"/>
      <c r="K24" s="12" t="s">
        <v>273</v>
      </c>
      <c r="L24" s="12" t="s">
        <v>274</v>
      </c>
      <c r="M24" s="83" t="s">
        <v>275</v>
      </c>
      <c r="N24" s="12" t="s">
        <v>276</v>
      </c>
      <c r="O24" s="12" t="s">
        <v>276</v>
      </c>
      <c r="P24" s="83" t="s">
        <v>275</v>
      </c>
      <c r="Q24" s="86">
        <v>99322367</v>
      </c>
      <c r="R24" s="12" t="s">
        <v>277</v>
      </c>
      <c r="X24" s="86"/>
    </row>
    <row r="25" spans="1:24">
      <c r="A25" s="35"/>
      <c r="B25" s="12" t="s">
        <v>306</v>
      </c>
      <c r="C25" s="12" t="s">
        <v>307</v>
      </c>
      <c r="D25" s="110">
        <v>2</v>
      </c>
      <c r="E25" s="110" t="s">
        <v>100</v>
      </c>
      <c r="F25" s="16" t="s">
        <v>100</v>
      </c>
      <c r="G25" s="16" t="s">
        <v>175</v>
      </c>
      <c r="H25" s="84">
        <v>1.25</v>
      </c>
      <c r="I25" s="76" t="s">
        <v>272</v>
      </c>
      <c r="K25" s="12" t="s">
        <v>273</v>
      </c>
      <c r="L25" s="12" t="s">
        <v>274</v>
      </c>
      <c r="M25" s="83" t="s">
        <v>275</v>
      </c>
      <c r="N25" s="12" t="s">
        <v>276</v>
      </c>
      <c r="O25" s="12" t="s">
        <v>276</v>
      </c>
      <c r="P25" s="83" t="s">
        <v>275</v>
      </c>
      <c r="Q25" s="86">
        <v>99322372</v>
      </c>
      <c r="R25" s="12" t="s">
        <v>277</v>
      </c>
      <c r="X25" s="86"/>
    </row>
    <row r="26" spans="1:24">
      <c r="A26" s="35"/>
      <c r="B26" s="12" t="s">
        <v>308</v>
      </c>
      <c r="C26" s="12" t="s">
        <v>307</v>
      </c>
      <c r="D26" s="110">
        <v>2</v>
      </c>
      <c r="E26" s="110" t="s">
        <v>100</v>
      </c>
      <c r="F26" s="16" t="s">
        <v>100</v>
      </c>
      <c r="G26" s="16" t="s">
        <v>175</v>
      </c>
      <c r="H26" s="84">
        <v>1.25</v>
      </c>
      <c r="I26" s="76" t="s">
        <v>280</v>
      </c>
      <c r="K26" s="12" t="s">
        <v>273</v>
      </c>
      <c r="L26" s="12" t="s">
        <v>274</v>
      </c>
      <c r="M26" s="83" t="s">
        <v>275</v>
      </c>
      <c r="N26" s="12" t="s">
        <v>276</v>
      </c>
      <c r="O26" s="12" t="s">
        <v>276</v>
      </c>
      <c r="P26" s="83" t="s">
        <v>275</v>
      </c>
      <c r="Q26" s="86">
        <v>99322374</v>
      </c>
      <c r="R26" s="12" t="s">
        <v>277</v>
      </c>
      <c r="X26" s="86"/>
    </row>
    <row r="27" spans="1:24">
      <c r="A27" s="35"/>
      <c r="B27" s="12" t="s">
        <v>309</v>
      </c>
      <c r="C27" s="12" t="s">
        <v>310</v>
      </c>
      <c r="D27" s="110">
        <v>2</v>
      </c>
      <c r="E27" s="110" t="s">
        <v>100</v>
      </c>
      <c r="F27" s="16" t="s">
        <v>100</v>
      </c>
      <c r="G27" s="16" t="s">
        <v>175</v>
      </c>
      <c r="H27" s="84">
        <v>1.25</v>
      </c>
      <c r="I27" s="76" t="s">
        <v>272</v>
      </c>
      <c r="K27" s="12" t="s">
        <v>273</v>
      </c>
      <c r="L27" s="12" t="s">
        <v>274</v>
      </c>
      <c r="M27" s="83" t="s">
        <v>275</v>
      </c>
      <c r="N27" s="12" t="s">
        <v>276</v>
      </c>
      <c r="O27" s="12" t="s">
        <v>276</v>
      </c>
      <c r="P27" s="83" t="s">
        <v>275</v>
      </c>
      <c r="Q27" s="86">
        <v>99322369</v>
      </c>
      <c r="R27" s="12" t="s">
        <v>277</v>
      </c>
      <c r="X27" s="86"/>
    </row>
    <row r="28" spans="1:24">
      <c r="A28" s="35"/>
      <c r="B28" s="12" t="s">
        <v>311</v>
      </c>
      <c r="C28" s="12" t="s">
        <v>310</v>
      </c>
      <c r="D28" s="110">
        <v>2</v>
      </c>
      <c r="E28" s="110" t="s">
        <v>100</v>
      </c>
      <c r="F28" s="16" t="s">
        <v>100</v>
      </c>
      <c r="G28" s="16" t="s">
        <v>175</v>
      </c>
      <c r="H28" s="84">
        <v>1.25</v>
      </c>
      <c r="I28" s="76" t="s">
        <v>280</v>
      </c>
      <c r="K28" s="12" t="s">
        <v>273</v>
      </c>
      <c r="L28" s="12" t="s">
        <v>274</v>
      </c>
      <c r="M28" s="83" t="s">
        <v>275</v>
      </c>
      <c r="N28" s="12" t="s">
        <v>276</v>
      </c>
      <c r="O28" s="12" t="s">
        <v>276</v>
      </c>
      <c r="P28" s="83" t="s">
        <v>275</v>
      </c>
      <c r="Q28" s="16">
        <v>99322370</v>
      </c>
      <c r="R28" s="12" t="s">
        <v>277</v>
      </c>
      <c r="X28" s="16"/>
    </row>
    <row r="29" spans="1:24">
      <c r="A29" s="35"/>
      <c r="B29" s="12" t="s">
        <v>312</v>
      </c>
      <c r="C29" s="12" t="s">
        <v>313</v>
      </c>
      <c r="D29" s="110">
        <v>1</v>
      </c>
      <c r="E29" s="110"/>
      <c r="F29" s="16">
        <v>2</v>
      </c>
      <c r="G29" s="16" t="s">
        <v>164</v>
      </c>
      <c r="H29" s="84">
        <v>0.875</v>
      </c>
      <c r="I29" s="76" t="s">
        <v>272</v>
      </c>
      <c r="J29" s="3" t="s">
        <v>314</v>
      </c>
      <c r="K29" s="12" t="s">
        <v>273</v>
      </c>
      <c r="L29" s="12" t="s">
        <v>274</v>
      </c>
      <c r="M29" s="83" t="s">
        <v>275</v>
      </c>
      <c r="N29" s="12" t="s">
        <v>276</v>
      </c>
      <c r="O29" s="12" t="s">
        <v>276</v>
      </c>
      <c r="P29" s="83" t="s">
        <v>275</v>
      </c>
      <c r="Q29" s="16">
        <v>99380354</v>
      </c>
      <c r="R29" s="12" t="s">
        <v>277</v>
      </c>
      <c r="X29" s="16"/>
    </row>
    <row r="30" spans="1:24">
      <c r="A30" s="35"/>
      <c r="B30" s="12" t="s">
        <v>315</v>
      </c>
      <c r="C30" s="12" t="s">
        <v>313</v>
      </c>
      <c r="D30" s="110">
        <v>1</v>
      </c>
      <c r="E30" s="110"/>
      <c r="F30" s="16">
        <v>2</v>
      </c>
      <c r="G30" s="16" t="s">
        <v>164</v>
      </c>
      <c r="H30" s="84">
        <v>0.875</v>
      </c>
      <c r="I30" s="76" t="s">
        <v>280</v>
      </c>
      <c r="J30" s="3" t="s">
        <v>314</v>
      </c>
      <c r="K30" s="12" t="s">
        <v>273</v>
      </c>
      <c r="L30" s="12" t="s">
        <v>274</v>
      </c>
      <c r="M30" s="83" t="s">
        <v>275</v>
      </c>
      <c r="N30" s="12" t="s">
        <v>276</v>
      </c>
      <c r="O30" s="12" t="s">
        <v>276</v>
      </c>
      <c r="P30" s="83" t="s">
        <v>275</v>
      </c>
      <c r="Q30" s="16">
        <v>99380355</v>
      </c>
      <c r="R30" s="12" t="s">
        <v>277</v>
      </c>
      <c r="X30" s="16"/>
    </row>
    <row r="31" spans="1:24">
      <c r="A31" s="35"/>
      <c r="B31" s="12" t="s">
        <v>316</v>
      </c>
      <c r="C31" s="12" t="s">
        <v>317</v>
      </c>
      <c r="D31" s="110">
        <v>1</v>
      </c>
      <c r="E31" s="110"/>
      <c r="F31" s="16">
        <v>2</v>
      </c>
      <c r="G31" s="16" t="s">
        <v>164</v>
      </c>
      <c r="H31" s="84">
        <v>0.875</v>
      </c>
      <c r="I31" s="76" t="s">
        <v>272</v>
      </c>
      <c r="J31" s="3" t="s">
        <v>314</v>
      </c>
      <c r="K31" s="12" t="s">
        <v>273</v>
      </c>
      <c r="L31" s="12" t="s">
        <v>274</v>
      </c>
      <c r="M31" s="83" t="s">
        <v>275</v>
      </c>
      <c r="N31" s="12" t="s">
        <v>276</v>
      </c>
      <c r="O31" s="12" t="s">
        <v>276</v>
      </c>
      <c r="P31" s="83" t="s">
        <v>275</v>
      </c>
      <c r="Q31" s="16">
        <v>99380352</v>
      </c>
      <c r="R31" s="12" t="s">
        <v>277</v>
      </c>
      <c r="X31" s="16"/>
    </row>
    <row r="32" spans="1:24">
      <c r="A32" s="35"/>
      <c r="B32" s="12" t="s">
        <v>318</v>
      </c>
      <c r="C32" s="12" t="s">
        <v>317</v>
      </c>
      <c r="D32" s="110">
        <v>1</v>
      </c>
      <c r="E32" s="110"/>
      <c r="F32" s="16">
        <v>2</v>
      </c>
      <c r="G32" s="16" t="s">
        <v>164</v>
      </c>
      <c r="H32" s="84">
        <v>0.875</v>
      </c>
      <c r="I32" s="76" t="s">
        <v>280</v>
      </c>
      <c r="J32" s="3" t="s">
        <v>314</v>
      </c>
      <c r="K32" s="12" t="s">
        <v>273</v>
      </c>
      <c r="L32" s="12" t="s">
        <v>274</v>
      </c>
      <c r="M32" s="83" t="s">
        <v>275</v>
      </c>
      <c r="N32" s="12" t="s">
        <v>276</v>
      </c>
      <c r="O32" s="12" t="s">
        <v>276</v>
      </c>
      <c r="P32" s="83" t="s">
        <v>275</v>
      </c>
      <c r="Q32" s="16">
        <v>99380353</v>
      </c>
      <c r="R32" s="12" t="s">
        <v>277</v>
      </c>
      <c r="X32" s="16"/>
    </row>
    <row r="33" spans="1:24">
      <c r="A33" s="35"/>
      <c r="B33" s="12" t="s">
        <v>319</v>
      </c>
      <c r="C33" s="12" t="s">
        <v>320</v>
      </c>
      <c r="D33" s="110">
        <v>1</v>
      </c>
      <c r="E33" s="110"/>
      <c r="F33" s="16">
        <v>2</v>
      </c>
      <c r="G33" s="16" t="s">
        <v>164</v>
      </c>
      <c r="H33" s="84">
        <v>0.875</v>
      </c>
      <c r="I33" s="76" t="s">
        <v>272</v>
      </c>
      <c r="K33" s="12" t="s">
        <v>273</v>
      </c>
      <c r="L33" s="12" t="s">
        <v>274</v>
      </c>
      <c r="M33" s="83" t="s">
        <v>275</v>
      </c>
      <c r="N33" s="12" t="s">
        <v>276</v>
      </c>
      <c r="O33" s="12" t="s">
        <v>276</v>
      </c>
      <c r="P33" s="83" t="s">
        <v>275</v>
      </c>
      <c r="Q33" s="16">
        <v>99380350</v>
      </c>
      <c r="R33" s="12" t="s">
        <v>277</v>
      </c>
      <c r="X33" s="16"/>
    </row>
    <row r="34" spans="1:24">
      <c r="A34" s="35"/>
      <c r="B34" s="12" t="s">
        <v>321</v>
      </c>
      <c r="C34" s="12" t="s">
        <v>320</v>
      </c>
      <c r="D34" s="110">
        <v>1</v>
      </c>
      <c r="E34" s="110"/>
      <c r="F34" s="16">
        <v>2</v>
      </c>
      <c r="G34" s="16" t="s">
        <v>164</v>
      </c>
      <c r="H34" s="84">
        <v>0.875</v>
      </c>
      <c r="I34" s="76" t="s">
        <v>280</v>
      </c>
      <c r="K34" s="12" t="s">
        <v>273</v>
      </c>
      <c r="L34" s="12" t="s">
        <v>274</v>
      </c>
      <c r="M34" s="83" t="s">
        <v>275</v>
      </c>
      <c r="N34" s="12" t="s">
        <v>276</v>
      </c>
      <c r="O34" s="12" t="s">
        <v>276</v>
      </c>
      <c r="P34" s="83" t="s">
        <v>275</v>
      </c>
      <c r="Q34" s="16">
        <v>99380351</v>
      </c>
      <c r="R34" s="12" t="s">
        <v>277</v>
      </c>
      <c r="X34" s="16"/>
    </row>
    <row r="35" spans="1:24">
      <c r="A35" s="35"/>
      <c r="B35" s="12" t="s">
        <v>322</v>
      </c>
      <c r="C35" s="12" t="s">
        <v>317</v>
      </c>
      <c r="D35" s="110">
        <v>1</v>
      </c>
      <c r="E35" s="110"/>
      <c r="F35" s="16">
        <v>2</v>
      </c>
      <c r="G35" s="16" t="s">
        <v>164</v>
      </c>
      <c r="H35" s="84">
        <v>0.875</v>
      </c>
      <c r="I35" s="76" t="s">
        <v>272</v>
      </c>
      <c r="K35" s="12" t="s">
        <v>273</v>
      </c>
      <c r="L35" s="12" t="s">
        <v>274</v>
      </c>
      <c r="M35" s="83" t="s">
        <v>275</v>
      </c>
      <c r="N35" s="12" t="s">
        <v>276</v>
      </c>
      <c r="O35" s="12" t="s">
        <v>276</v>
      </c>
      <c r="P35" s="83" t="s">
        <v>275</v>
      </c>
      <c r="Q35" s="16">
        <v>99380348</v>
      </c>
      <c r="R35" s="12" t="s">
        <v>277</v>
      </c>
      <c r="X35" s="16"/>
    </row>
    <row r="36" spans="1:24">
      <c r="A36" s="35"/>
      <c r="B36" s="12" t="s">
        <v>323</v>
      </c>
      <c r="C36" s="12" t="s">
        <v>317</v>
      </c>
      <c r="D36" s="110">
        <v>1</v>
      </c>
      <c r="E36" s="110"/>
      <c r="F36" s="16">
        <v>2</v>
      </c>
      <c r="G36" s="16" t="s">
        <v>164</v>
      </c>
      <c r="H36" s="84">
        <v>0.875</v>
      </c>
      <c r="I36" s="76" t="s">
        <v>280</v>
      </c>
      <c r="K36" s="12" t="s">
        <v>273</v>
      </c>
      <c r="L36" s="12" t="s">
        <v>274</v>
      </c>
      <c r="M36" s="83" t="s">
        <v>275</v>
      </c>
      <c r="N36" s="12" t="s">
        <v>276</v>
      </c>
      <c r="O36" s="12" t="s">
        <v>276</v>
      </c>
      <c r="P36" s="83" t="s">
        <v>275</v>
      </c>
      <c r="Q36" s="16">
        <v>99380349</v>
      </c>
      <c r="R36" s="12" t="s">
        <v>277</v>
      </c>
      <c r="X36" s="16"/>
    </row>
    <row r="37" spans="1:24" ht="12.75" customHeight="1">
      <c r="A37" s="57"/>
      <c r="B37" s="12" t="s">
        <v>324</v>
      </c>
      <c r="C37" s="12" t="s">
        <v>325</v>
      </c>
      <c r="D37" s="110">
        <v>3</v>
      </c>
      <c r="E37" s="110"/>
      <c r="F37" s="16">
        <v>4</v>
      </c>
      <c r="G37" s="16" t="s">
        <v>196</v>
      </c>
      <c r="H37" s="84">
        <v>1.625</v>
      </c>
      <c r="I37" s="85" t="s">
        <v>272</v>
      </c>
      <c r="J37" s="16" t="s">
        <v>326</v>
      </c>
      <c r="K37" s="12" t="s">
        <v>273</v>
      </c>
      <c r="L37" s="12" t="s">
        <v>274</v>
      </c>
      <c r="M37" s="83" t="s">
        <v>275</v>
      </c>
      <c r="N37" s="12" t="s">
        <v>276</v>
      </c>
      <c r="O37" s="12" t="s">
        <v>276</v>
      </c>
      <c r="P37" s="83" t="s">
        <v>275</v>
      </c>
      <c r="Q37" s="86">
        <v>99789229</v>
      </c>
      <c r="R37" s="12" t="s">
        <v>277</v>
      </c>
    </row>
    <row r="38" spans="1:24">
      <c r="A38" s="57"/>
      <c r="B38" s="12" t="s">
        <v>327</v>
      </c>
      <c r="C38" s="12" t="s">
        <v>325</v>
      </c>
      <c r="D38" s="110">
        <v>3</v>
      </c>
      <c r="E38" s="110"/>
      <c r="F38" s="16">
        <v>4</v>
      </c>
      <c r="G38" s="16" t="s">
        <v>196</v>
      </c>
      <c r="H38" s="84">
        <v>1.625</v>
      </c>
      <c r="I38" s="76" t="s">
        <v>280</v>
      </c>
      <c r="J38" s="16" t="s">
        <v>326</v>
      </c>
      <c r="K38" s="12" t="s">
        <v>273</v>
      </c>
      <c r="L38" s="12" t="s">
        <v>274</v>
      </c>
      <c r="M38" s="83" t="s">
        <v>275</v>
      </c>
      <c r="N38" s="12" t="s">
        <v>276</v>
      </c>
      <c r="O38" s="12" t="s">
        <v>276</v>
      </c>
      <c r="P38" s="83" t="s">
        <v>275</v>
      </c>
      <c r="Q38" s="16">
        <v>99789993</v>
      </c>
      <c r="R38" s="12" t="s">
        <v>277</v>
      </c>
    </row>
    <row r="39" spans="1:24" s="12" customFormat="1">
      <c r="A39" s="101"/>
      <c r="B39" s="12" t="s">
        <v>328</v>
      </c>
      <c r="C39" s="12" t="s">
        <v>295</v>
      </c>
      <c r="D39" s="110">
        <v>3</v>
      </c>
      <c r="E39" s="110"/>
      <c r="F39" s="16">
        <v>4</v>
      </c>
      <c r="G39" s="16" t="s">
        <v>196</v>
      </c>
      <c r="H39" s="84">
        <v>1.625</v>
      </c>
      <c r="I39" s="85" t="s">
        <v>272</v>
      </c>
      <c r="J39" s="16"/>
      <c r="K39" s="83" t="s">
        <v>273</v>
      </c>
      <c r="L39" s="83" t="s">
        <v>329</v>
      </c>
      <c r="M39" s="83" t="s">
        <v>275</v>
      </c>
      <c r="N39" s="12" t="s">
        <v>276</v>
      </c>
      <c r="O39" s="12" t="s">
        <v>276</v>
      </c>
      <c r="P39" s="83" t="s">
        <v>275</v>
      </c>
      <c r="Q39" s="86">
        <v>99696551</v>
      </c>
      <c r="R39" s="12" t="s">
        <v>277</v>
      </c>
    </row>
    <row r="40" spans="1:24" s="12" customFormat="1">
      <c r="A40" s="101"/>
      <c r="B40" s="12" t="s">
        <v>330</v>
      </c>
      <c r="C40" s="12" t="s">
        <v>295</v>
      </c>
      <c r="D40" s="110">
        <v>3</v>
      </c>
      <c r="E40" s="110"/>
      <c r="F40" s="16">
        <v>4</v>
      </c>
      <c r="G40" s="16" t="s">
        <v>196</v>
      </c>
      <c r="H40" s="84">
        <v>1.625</v>
      </c>
      <c r="I40" s="76" t="s">
        <v>280</v>
      </c>
      <c r="J40" s="16"/>
      <c r="K40" s="83" t="s">
        <v>273</v>
      </c>
      <c r="L40" s="83" t="s">
        <v>329</v>
      </c>
      <c r="M40" s="83" t="s">
        <v>275</v>
      </c>
      <c r="N40" s="12" t="s">
        <v>276</v>
      </c>
      <c r="O40" s="12" t="s">
        <v>276</v>
      </c>
      <c r="P40" s="83" t="s">
        <v>275</v>
      </c>
      <c r="Q40" s="16">
        <v>99790687</v>
      </c>
      <c r="R40" s="12" t="s">
        <v>277</v>
      </c>
    </row>
    <row r="41" spans="1:24" s="12" customFormat="1">
      <c r="A41" s="101"/>
      <c r="B41" s="12" t="s">
        <v>331</v>
      </c>
      <c r="C41" s="12" t="s">
        <v>332</v>
      </c>
      <c r="D41" s="110"/>
      <c r="E41" s="110"/>
      <c r="F41" s="16">
        <v>6</v>
      </c>
      <c r="G41" s="16" t="s">
        <v>214</v>
      </c>
      <c r="H41" s="84">
        <v>2.75</v>
      </c>
      <c r="I41" s="76" t="s">
        <v>272</v>
      </c>
      <c r="J41" s="16"/>
      <c r="K41" s="83" t="s">
        <v>273</v>
      </c>
      <c r="L41" s="12" t="s">
        <v>274</v>
      </c>
      <c r="M41" s="83" t="s">
        <v>275</v>
      </c>
      <c r="N41" s="12" t="s">
        <v>276</v>
      </c>
      <c r="O41" s="12" t="s">
        <v>276</v>
      </c>
      <c r="P41" s="83" t="s">
        <v>275</v>
      </c>
      <c r="Q41" s="16">
        <v>99839983</v>
      </c>
      <c r="R41" s="12" t="s">
        <v>277</v>
      </c>
    </row>
    <row r="42" spans="1:24" s="12" customFormat="1">
      <c r="A42" s="101"/>
      <c r="B42" s="12" t="s">
        <v>333</v>
      </c>
      <c r="C42" s="12" t="s">
        <v>332</v>
      </c>
      <c r="D42" s="110"/>
      <c r="E42" s="110"/>
      <c r="F42" s="16">
        <v>6</v>
      </c>
      <c r="G42" s="16" t="s">
        <v>214</v>
      </c>
      <c r="H42" s="84">
        <v>2.75</v>
      </c>
      <c r="I42" s="76" t="s">
        <v>280</v>
      </c>
      <c r="J42" s="16"/>
      <c r="K42" s="83" t="s">
        <v>273</v>
      </c>
      <c r="L42" s="12" t="s">
        <v>274</v>
      </c>
      <c r="M42" s="83" t="s">
        <v>275</v>
      </c>
      <c r="N42" s="12" t="s">
        <v>276</v>
      </c>
      <c r="O42" s="12" t="s">
        <v>276</v>
      </c>
      <c r="P42" s="83" t="s">
        <v>275</v>
      </c>
      <c r="Q42" s="16">
        <v>99839984</v>
      </c>
      <c r="R42" s="12" t="s">
        <v>277</v>
      </c>
    </row>
    <row r="43" spans="1:24" s="12" customFormat="1">
      <c r="A43" s="101"/>
      <c r="B43" s="12" t="s">
        <v>334</v>
      </c>
      <c r="C43" s="12" t="s">
        <v>335</v>
      </c>
      <c r="D43" s="110"/>
      <c r="E43" s="110"/>
      <c r="F43" s="16">
        <v>7</v>
      </c>
      <c r="G43" s="16" t="s">
        <v>250</v>
      </c>
      <c r="H43" s="84">
        <v>3</v>
      </c>
      <c r="I43" s="76" t="s">
        <v>272</v>
      </c>
      <c r="J43" s="16"/>
      <c r="K43" s="83" t="s">
        <v>273</v>
      </c>
      <c r="L43" s="83" t="s">
        <v>329</v>
      </c>
      <c r="M43" s="83" t="s">
        <v>275</v>
      </c>
      <c r="N43" s="12" t="s">
        <v>276</v>
      </c>
      <c r="O43" s="12" t="s">
        <v>276</v>
      </c>
      <c r="P43" s="83" t="s">
        <v>275</v>
      </c>
      <c r="Q43" s="86">
        <v>99556189</v>
      </c>
      <c r="R43" s="12" t="s">
        <v>277</v>
      </c>
    </row>
    <row r="44" spans="1:24" s="12" customFormat="1">
      <c r="A44" s="101"/>
      <c r="B44" s="12" t="s">
        <v>336</v>
      </c>
      <c r="C44" s="12" t="s">
        <v>335</v>
      </c>
      <c r="D44" s="110"/>
      <c r="E44" s="110"/>
      <c r="F44" s="16">
        <v>7</v>
      </c>
      <c r="G44" s="16" t="s">
        <v>250</v>
      </c>
      <c r="H44" s="84">
        <v>2.875</v>
      </c>
      <c r="I44" s="76" t="s">
        <v>280</v>
      </c>
      <c r="J44" s="16"/>
      <c r="K44" s="83" t="s">
        <v>273</v>
      </c>
      <c r="L44" s="83" t="s">
        <v>329</v>
      </c>
      <c r="M44" s="83" t="s">
        <v>275</v>
      </c>
      <c r="N44" s="12" t="s">
        <v>276</v>
      </c>
      <c r="O44" s="12" t="s">
        <v>276</v>
      </c>
      <c r="P44" s="83" t="s">
        <v>275</v>
      </c>
      <c r="Q44" s="86">
        <v>99412989</v>
      </c>
      <c r="R44" s="12" t="s">
        <v>277</v>
      </c>
    </row>
    <row r="45" spans="1:24" s="12" customFormat="1">
      <c r="A45" s="101"/>
      <c r="B45" s="12" t="s">
        <v>337</v>
      </c>
      <c r="C45" s="12" t="s">
        <v>335</v>
      </c>
      <c r="D45" s="110"/>
      <c r="E45" s="110"/>
      <c r="F45" s="16">
        <v>7</v>
      </c>
      <c r="G45" s="16" t="s">
        <v>250</v>
      </c>
      <c r="H45" s="84">
        <v>2.875</v>
      </c>
      <c r="I45" s="76" t="s">
        <v>272</v>
      </c>
      <c r="J45" s="16"/>
      <c r="K45" s="83" t="s">
        <v>273</v>
      </c>
      <c r="L45" s="83" t="s">
        <v>329</v>
      </c>
      <c r="M45" s="83" t="s">
        <v>275</v>
      </c>
      <c r="N45" s="12" t="s">
        <v>276</v>
      </c>
      <c r="O45" s="12" t="s">
        <v>276</v>
      </c>
      <c r="P45" s="83" t="s">
        <v>275</v>
      </c>
      <c r="Q45" s="86">
        <v>99412988</v>
      </c>
      <c r="R45" s="12" t="s">
        <v>277</v>
      </c>
    </row>
    <row r="46" spans="1:24" s="12" customFormat="1">
      <c r="A46" s="101"/>
      <c r="B46" s="12" t="s">
        <v>338</v>
      </c>
      <c r="C46" s="12" t="s">
        <v>282</v>
      </c>
      <c r="D46" s="110">
        <v>5</v>
      </c>
      <c r="E46" s="110"/>
      <c r="F46" s="16">
        <v>5</v>
      </c>
      <c r="G46" s="16" t="s">
        <v>209</v>
      </c>
      <c r="H46" s="84">
        <v>2.125</v>
      </c>
      <c r="I46" s="76" t="s">
        <v>272</v>
      </c>
      <c r="J46" s="16"/>
      <c r="K46" s="83" t="s">
        <v>273</v>
      </c>
      <c r="L46" s="83" t="s">
        <v>329</v>
      </c>
      <c r="M46" s="83" t="s">
        <v>275</v>
      </c>
      <c r="N46" s="12" t="s">
        <v>276</v>
      </c>
      <c r="O46" s="12" t="s">
        <v>276</v>
      </c>
      <c r="P46" s="83" t="s">
        <v>275</v>
      </c>
      <c r="Q46" s="16">
        <v>99845535</v>
      </c>
      <c r="R46" s="12" t="s">
        <v>277</v>
      </c>
    </row>
    <row r="47" spans="1:24" s="12" customFormat="1">
      <c r="A47" s="101"/>
      <c r="B47" s="12" t="s">
        <v>339</v>
      </c>
      <c r="C47" s="12" t="s">
        <v>282</v>
      </c>
      <c r="D47" s="110">
        <v>5</v>
      </c>
      <c r="E47" s="110"/>
      <c r="F47" s="16">
        <v>5</v>
      </c>
      <c r="G47" s="16" t="s">
        <v>209</v>
      </c>
      <c r="H47" s="84">
        <v>2.125</v>
      </c>
      <c r="I47" s="76" t="s">
        <v>280</v>
      </c>
      <c r="J47" s="16"/>
      <c r="K47" s="83" t="s">
        <v>273</v>
      </c>
      <c r="L47" s="83" t="s">
        <v>329</v>
      </c>
      <c r="M47" s="83" t="s">
        <v>275</v>
      </c>
      <c r="N47" s="12" t="s">
        <v>276</v>
      </c>
      <c r="O47" s="12" t="s">
        <v>276</v>
      </c>
      <c r="P47" s="83" t="s">
        <v>275</v>
      </c>
      <c r="Q47" s="86">
        <v>99845538</v>
      </c>
      <c r="R47" s="12" t="s">
        <v>277</v>
      </c>
    </row>
    <row r="48" spans="1:24" s="12" customFormat="1">
      <c r="A48" s="101"/>
      <c r="B48" s="12" t="s">
        <v>340</v>
      </c>
      <c r="C48" s="12" t="s">
        <v>301</v>
      </c>
      <c r="D48" s="110">
        <v>6</v>
      </c>
      <c r="E48" s="110"/>
      <c r="F48" s="16">
        <v>6</v>
      </c>
      <c r="G48" s="16" t="s">
        <v>214</v>
      </c>
      <c r="H48" s="84">
        <v>2.625</v>
      </c>
      <c r="I48" s="76" t="s">
        <v>272</v>
      </c>
      <c r="J48" s="16"/>
      <c r="K48" s="83" t="s">
        <v>273</v>
      </c>
      <c r="L48" s="83" t="s">
        <v>329</v>
      </c>
      <c r="M48" s="83" t="s">
        <v>275</v>
      </c>
      <c r="N48" s="12" t="s">
        <v>276</v>
      </c>
      <c r="O48" s="12" t="s">
        <v>276</v>
      </c>
      <c r="P48" s="83" t="s">
        <v>275</v>
      </c>
      <c r="Q48" s="137">
        <v>99413014</v>
      </c>
      <c r="R48" s="12" t="s">
        <v>277</v>
      </c>
    </row>
    <row r="49" spans="1:18" s="12" customFormat="1">
      <c r="A49" s="101"/>
      <c r="B49" s="12" t="s">
        <v>341</v>
      </c>
      <c r="C49" s="12" t="s">
        <v>301</v>
      </c>
      <c r="D49" s="110">
        <v>6</v>
      </c>
      <c r="E49" s="110"/>
      <c r="F49" s="16">
        <v>6</v>
      </c>
      <c r="G49" s="16" t="s">
        <v>214</v>
      </c>
      <c r="H49" s="84">
        <v>2.625</v>
      </c>
      <c r="I49" s="76" t="s">
        <v>280</v>
      </c>
      <c r="J49" s="16"/>
      <c r="K49" s="83" t="s">
        <v>273</v>
      </c>
      <c r="L49" s="83" t="s">
        <v>329</v>
      </c>
      <c r="M49" s="83" t="s">
        <v>275</v>
      </c>
      <c r="N49" s="12" t="s">
        <v>276</v>
      </c>
      <c r="O49" s="12" t="s">
        <v>276</v>
      </c>
      <c r="P49" s="83" t="s">
        <v>275</v>
      </c>
      <c r="Q49" s="82">
        <v>99413017</v>
      </c>
      <c r="R49" s="12" t="s">
        <v>277</v>
      </c>
    </row>
    <row r="50" spans="1:18" s="12" customFormat="1">
      <c r="A50" s="101"/>
      <c r="B50" s="12" t="s">
        <v>342</v>
      </c>
      <c r="C50" s="16" t="s">
        <v>343</v>
      </c>
      <c r="D50" s="110">
        <v>2</v>
      </c>
      <c r="E50" s="110" t="s">
        <v>100</v>
      </c>
      <c r="F50" s="16" t="s">
        <v>100</v>
      </c>
      <c r="G50" s="16" t="s">
        <v>175</v>
      </c>
      <c r="H50" s="84">
        <v>1.25</v>
      </c>
      <c r="I50" s="76" t="s">
        <v>272</v>
      </c>
      <c r="J50" s="16"/>
      <c r="K50" s="83" t="s">
        <v>273</v>
      </c>
      <c r="L50" s="83" t="s">
        <v>329</v>
      </c>
      <c r="M50" s="83" t="s">
        <v>275</v>
      </c>
      <c r="N50" s="12" t="s">
        <v>276</v>
      </c>
      <c r="O50" s="12" t="s">
        <v>276</v>
      </c>
      <c r="P50" s="83" t="s">
        <v>275</v>
      </c>
      <c r="Q50" s="82">
        <v>99424459</v>
      </c>
      <c r="R50" s="12" t="s">
        <v>277</v>
      </c>
    </row>
    <row r="51" spans="1:18" s="12" customFormat="1">
      <c r="A51" s="101"/>
      <c r="B51" s="12" t="s">
        <v>344</v>
      </c>
      <c r="C51" s="16" t="s">
        <v>343</v>
      </c>
      <c r="D51" s="110">
        <v>2</v>
      </c>
      <c r="E51" s="110" t="s">
        <v>100</v>
      </c>
      <c r="F51" s="16" t="s">
        <v>100</v>
      </c>
      <c r="G51" s="16" t="s">
        <v>175</v>
      </c>
      <c r="H51" s="84">
        <v>1.25</v>
      </c>
      <c r="I51" s="84" t="s">
        <v>280</v>
      </c>
      <c r="J51" s="90"/>
      <c r="K51" s="83" t="s">
        <v>273</v>
      </c>
      <c r="L51" s="83" t="s">
        <v>329</v>
      </c>
      <c r="M51" s="83" t="s">
        <v>275</v>
      </c>
      <c r="N51" s="12" t="s">
        <v>276</v>
      </c>
      <c r="O51" s="12" t="s">
        <v>276</v>
      </c>
      <c r="P51" s="83" t="s">
        <v>275</v>
      </c>
      <c r="Q51" s="137">
        <v>99424909</v>
      </c>
      <c r="R51" s="12" t="s">
        <v>277</v>
      </c>
    </row>
    <row r="52" spans="1:18" s="12" customFormat="1">
      <c r="A52" s="101"/>
      <c r="B52" s="12" t="s">
        <v>345</v>
      </c>
      <c r="C52" s="12" t="s">
        <v>298</v>
      </c>
      <c r="D52" s="110">
        <v>3</v>
      </c>
      <c r="E52" s="110"/>
      <c r="F52" s="16">
        <v>4</v>
      </c>
      <c r="G52" s="16" t="s">
        <v>196</v>
      </c>
      <c r="H52" s="84">
        <v>1.625</v>
      </c>
      <c r="I52" s="76" t="s">
        <v>272</v>
      </c>
      <c r="J52" s="16"/>
      <c r="K52" s="83" t="s">
        <v>273</v>
      </c>
      <c r="L52" s="83" t="s">
        <v>329</v>
      </c>
      <c r="M52" s="83" t="s">
        <v>275</v>
      </c>
      <c r="N52" s="12" t="s">
        <v>276</v>
      </c>
      <c r="O52" s="12" t="s">
        <v>276</v>
      </c>
      <c r="P52" s="83" t="s">
        <v>275</v>
      </c>
      <c r="Q52" s="137">
        <v>99415570</v>
      </c>
      <c r="R52" s="12" t="s">
        <v>277</v>
      </c>
    </row>
    <row r="53" spans="1:18" s="12" customFormat="1">
      <c r="A53" s="101"/>
      <c r="B53" s="12" t="s">
        <v>346</v>
      </c>
      <c r="C53" s="12" t="s">
        <v>298</v>
      </c>
      <c r="D53" s="110">
        <v>3</v>
      </c>
      <c r="E53" s="110"/>
      <c r="F53" s="16">
        <v>4</v>
      </c>
      <c r="G53" s="16" t="s">
        <v>196</v>
      </c>
      <c r="H53" s="84">
        <v>1.625</v>
      </c>
      <c r="I53" s="76" t="s">
        <v>280</v>
      </c>
      <c r="J53" s="16"/>
      <c r="K53" s="83" t="s">
        <v>273</v>
      </c>
      <c r="L53" s="83" t="s">
        <v>329</v>
      </c>
      <c r="M53" s="83" t="s">
        <v>275</v>
      </c>
      <c r="N53" s="12" t="s">
        <v>276</v>
      </c>
      <c r="O53" s="12" t="s">
        <v>276</v>
      </c>
      <c r="P53" s="83" t="s">
        <v>275</v>
      </c>
      <c r="Q53" s="137">
        <v>99415571</v>
      </c>
      <c r="R53" s="12" t="s">
        <v>277</v>
      </c>
    </row>
    <row r="54" spans="1:18" s="12" customFormat="1">
      <c r="A54" s="101"/>
      <c r="B54" s="12" t="s">
        <v>347</v>
      </c>
      <c r="C54" s="16" t="s">
        <v>307</v>
      </c>
      <c r="D54" s="110">
        <v>2</v>
      </c>
      <c r="E54" s="110" t="s">
        <v>100</v>
      </c>
      <c r="F54" s="16" t="s">
        <v>100</v>
      </c>
      <c r="G54" s="16" t="s">
        <v>175</v>
      </c>
      <c r="H54" s="84">
        <v>1.25</v>
      </c>
      <c r="I54" s="76" t="s">
        <v>272</v>
      </c>
      <c r="J54" s="16"/>
      <c r="K54" s="83" t="s">
        <v>273</v>
      </c>
      <c r="L54" s="83" t="s">
        <v>329</v>
      </c>
      <c r="M54" s="83" t="s">
        <v>275</v>
      </c>
      <c r="N54" s="12" t="s">
        <v>276</v>
      </c>
      <c r="O54" s="12" t="s">
        <v>276</v>
      </c>
      <c r="P54" s="83" t="s">
        <v>275</v>
      </c>
      <c r="Q54" s="137">
        <v>99813183</v>
      </c>
      <c r="R54" s="12" t="s">
        <v>277</v>
      </c>
    </row>
    <row r="55" spans="1:18" s="12" customFormat="1">
      <c r="A55" s="101"/>
      <c r="B55" s="12" t="s">
        <v>348</v>
      </c>
      <c r="C55" s="16" t="s">
        <v>307</v>
      </c>
      <c r="D55" s="110">
        <v>2</v>
      </c>
      <c r="E55" s="110" t="s">
        <v>100</v>
      </c>
      <c r="F55" s="16" t="s">
        <v>100</v>
      </c>
      <c r="G55" s="16" t="s">
        <v>175</v>
      </c>
      <c r="H55" s="84">
        <v>1.25</v>
      </c>
      <c r="I55" s="76" t="s">
        <v>280</v>
      </c>
      <c r="J55" s="16"/>
      <c r="K55" s="83" t="s">
        <v>273</v>
      </c>
      <c r="L55" s="83" t="s">
        <v>329</v>
      </c>
      <c r="M55" s="83" t="s">
        <v>275</v>
      </c>
      <c r="N55" s="12" t="s">
        <v>276</v>
      </c>
      <c r="O55" s="12" t="s">
        <v>276</v>
      </c>
      <c r="P55" s="83" t="s">
        <v>275</v>
      </c>
      <c r="Q55" s="16">
        <v>99813185</v>
      </c>
      <c r="R55" s="12" t="s">
        <v>277</v>
      </c>
    </row>
    <row r="56" spans="1:18">
      <c r="A56" s="36" t="s">
        <v>149</v>
      </c>
      <c r="B56" s="12"/>
      <c r="C56" s="12"/>
      <c r="D56" s="110"/>
      <c r="E56" s="110"/>
      <c r="F56" s="16"/>
      <c r="G56" s="16"/>
      <c r="H56" s="84"/>
      <c r="I56" s="76"/>
      <c r="J56" s="16"/>
      <c r="K56" s="12"/>
      <c r="L56" s="12"/>
      <c r="M56" s="12"/>
      <c r="N56" s="12"/>
      <c r="O56" s="12"/>
      <c r="P56" s="12"/>
      <c r="Q56" s="16"/>
      <c r="R56" s="12"/>
    </row>
    <row r="57" spans="1:18">
      <c r="A57" s="35"/>
      <c r="B57" s="12"/>
      <c r="C57" s="12"/>
      <c r="D57" s="110"/>
      <c r="E57" s="110"/>
      <c r="F57" s="16"/>
      <c r="G57" s="16"/>
      <c r="H57" s="84"/>
      <c r="I57" s="76"/>
      <c r="J57" s="16"/>
      <c r="K57" s="12"/>
      <c r="L57" s="12"/>
      <c r="M57" s="12"/>
      <c r="N57" s="12"/>
      <c r="O57" s="12"/>
      <c r="P57" s="12"/>
      <c r="Q57" s="16"/>
      <c r="R57" s="12"/>
    </row>
    <row r="58" spans="1:18">
      <c r="A58" s="35"/>
      <c r="B58" s="12"/>
      <c r="C58" s="12"/>
      <c r="D58" s="110"/>
      <c r="E58" s="110"/>
      <c r="F58" s="16"/>
      <c r="G58" s="16"/>
      <c r="H58" s="84"/>
      <c r="I58" s="76"/>
      <c r="J58" s="16"/>
      <c r="K58" s="12"/>
      <c r="L58" s="12"/>
      <c r="M58" s="12"/>
      <c r="N58" s="12"/>
      <c r="O58" s="12"/>
      <c r="P58" s="12"/>
      <c r="Q58" s="16"/>
      <c r="R58" s="12"/>
    </row>
    <row r="59" spans="1:18">
      <c r="A59" s="35"/>
      <c r="B59" s="12"/>
      <c r="C59" s="12"/>
      <c r="D59" s="110"/>
      <c r="E59" s="110"/>
      <c r="F59" s="16"/>
      <c r="G59" s="16"/>
      <c r="H59" s="84"/>
      <c r="I59" s="76"/>
      <c r="J59" s="16"/>
      <c r="K59" s="12"/>
      <c r="L59" s="12"/>
      <c r="M59" s="12"/>
      <c r="N59" s="12"/>
      <c r="O59" s="12"/>
      <c r="P59" s="12"/>
      <c r="Q59" s="16"/>
      <c r="R59" s="12"/>
    </row>
    <row r="60" spans="1:18">
      <c r="A60" s="35"/>
      <c r="B60" s="12"/>
      <c r="C60" s="12"/>
      <c r="D60" s="110"/>
      <c r="E60" s="110"/>
      <c r="F60" s="16"/>
      <c r="G60" s="16"/>
      <c r="H60" s="84"/>
      <c r="I60" s="76"/>
      <c r="J60" s="16"/>
      <c r="K60" s="12"/>
      <c r="L60" s="12"/>
      <c r="M60" s="12"/>
      <c r="N60" s="12"/>
      <c r="O60" s="12"/>
      <c r="P60" s="12"/>
      <c r="Q60" s="16"/>
      <c r="R60" s="12"/>
    </row>
    <row r="61" spans="1:18">
      <c r="A61" s="35"/>
      <c r="B61" s="12"/>
      <c r="C61" s="12"/>
      <c r="D61" s="110"/>
      <c r="E61" s="110"/>
      <c r="F61" s="16"/>
      <c r="G61" s="16"/>
      <c r="H61" s="84"/>
      <c r="I61" s="76"/>
      <c r="J61" s="16"/>
      <c r="K61" s="12"/>
      <c r="L61" s="12"/>
      <c r="M61" s="12"/>
      <c r="N61" s="12"/>
      <c r="O61" s="12"/>
      <c r="P61" s="12"/>
      <c r="Q61" s="16"/>
      <c r="R61" s="12"/>
    </row>
    <row r="62" spans="1:18">
      <c r="A62" s="35"/>
      <c r="B62" s="12"/>
      <c r="C62" s="12"/>
      <c r="D62" s="110"/>
      <c r="E62" s="110"/>
      <c r="F62" s="16"/>
      <c r="G62" s="16"/>
      <c r="H62" s="84"/>
      <c r="I62" s="76"/>
      <c r="J62" s="16"/>
      <c r="K62" s="12"/>
      <c r="L62" s="12"/>
      <c r="M62" s="12"/>
      <c r="N62" s="12"/>
      <c r="O62" s="12"/>
      <c r="P62" s="12"/>
      <c r="Q62" s="16"/>
      <c r="R62" s="12"/>
    </row>
    <row r="63" spans="1:18">
      <c r="A63" s="35"/>
      <c r="B63" s="12"/>
      <c r="C63" s="12"/>
      <c r="D63" s="110"/>
      <c r="E63" s="110"/>
      <c r="F63" s="16"/>
      <c r="G63" s="16"/>
      <c r="H63" s="84"/>
      <c r="I63" s="76"/>
      <c r="J63" s="16"/>
      <c r="K63" s="12"/>
      <c r="L63" s="12"/>
      <c r="M63" s="12"/>
      <c r="N63" s="12"/>
      <c r="O63" s="12"/>
      <c r="P63" s="12"/>
      <c r="Q63" s="16"/>
      <c r="R63" s="12"/>
    </row>
    <row r="64" spans="1:18">
      <c r="A64" s="35"/>
      <c r="B64" s="12"/>
      <c r="C64" s="12"/>
      <c r="D64" s="110"/>
      <c r="E64" s="110"/>
      <c r="F64" s="16"/>
      <c r="G64" s="16"/>
      <c r="H64" s="84"/>
      <c r="I64" s="76"/>
      <c r="J64" s="16"/>
      <c r="K64" s="12"/>
      <c r="L64" s="12"/>
      <c r="M64" s="12"/>
      <c r="N64" s="12"/>
      <c r="O64" s="12"/>
      <c r="P64" s="12"/>
      <c r="Q64" s="16"/>
      <c r="R64" s="12"/>
    </row>
    <row r="65" spans="1:18">
      <c r="A65" s="35"/>
      <c r="B65" s="12"/>
      <c r="C65" s="12"/>
      <c r="D65" s="110"/>
      <c r="E65" s="110"/>
      <c r="F65" s="16"/>
      <c r="G65" s="16"/>
      <c r="H65" s="84"/>
      <c r="I65" s="76"/>
      <c r="K65" s="12"/>
      <c r="L65" s="12"/>
      <c r="M65" s="12"/>
      <c r="N65" s="12"/>
      <c r="O65" s="12"/>
      <c r="P65" s="12"/>
      <c r="Q65" s="16"/>
      <c r="R65" s="12"/>
    </row>
    <row r="66" spans="1:18">
      <c r="A66" s="35"/>
      <c r="B66" s="12"/>
      <c r="C66" s="12"/>
      <c r="D66" s="110"/>
      <c r="E66" s="110"/>
      <c r="F66" s="16"/>
      <c r="G66" s="16"/>
      <c r="H66" s="84"/>
      <c r="I66" s="76"/>
      <c r="K66" s="12"/>
      <c r="L66" s="12"/>
      <c r="M66" s="12"/>
      <c r="N66" s="12"/>
      <c r="O66" s="12"/>
      <c r="P66" s="12"/>
      <c r="Q66" s="16"/>
      <c r="R66" s="12"/>
    </row>
    <row r="67" spans="1:18">
      <c r="A67" s="35"/>
      <c r="B67" s="12"/>
      <c r="C67" s="12"/>
      <c r="D67" s="110"/>
      <c r="E67" s="110"/>
      <c r="F67" s="16"/>
      <c r="G67" s="16"/>
      <c r="H67" s="84"/>
      <c r="I67" s="76"/>
      <c r="K67" s="12"/>
      <c r="L67" s="12"/>
      <c r="M67" s="12"/>
      <c r="N67" s="12"/>
      <c r="O67" s="12"/>
      <c r="P67" s="12"/>
      <c r="Q67" s="16"/>
      <c r="R67" s="12"/>
    </row>
    <row r="68" spans="1:18">
      <c r="A68" s="35"/>
      <c r="B68" s="12"/>
      <c r="C68" s="12"/>
      <c r="D68" s="110"/>
      <c r="E68" s="110"/>
      <c r="F68" s="16"/>
      <c r="G68" s="16"/>
      <c r="H68" s="84"/>
      <c r="I68" s="76"/>
      <c r="K68" s="12"/>
      <c r="L68" s="12"/>
      <c r="M68" s="12"/>
      <c r="N68" s="12"/>
      <c r="O68" s="12"/>
      <c r="P68" s="12"/>
      <c r="Q68" s="16"/>
      <c r="R68" s="12"/>
    </row>
    <row r="69" spans="1:18">
      <c r="A69" s="35"/>
      <c r="B69" s="12"/>
      <c r="C69" s="12"/>
      <c r="D69" s="110"/>
      <c r="E69" s="110"/>
      <c r="F69" s="16"/>
      <c r="G69" s="16"/>
      <c r="H69" s="84"/>
      <c r="I69" s="76"/>
      <c r="J69" s="16"/>
      <c r="K69" s="12"/>
      <c r="L69" s="12"/>
      <c r="M69" s="12"/>
      <c r="N69" s="12"/>
      <c r="O69" s="12"/>
      <c r="P69" s="12"/>
      <c r="Q69" s="16"/>
      <c r="R69" s="12"/>
    </row>
    <row r="70" spans="1:18">
      <c r="A70" s="35"/>
      <c r="B70" s="12"/>
      <c r="C70" s="12"/>
      <c r="D70" s="110"/>
      <c r="E70" s="110"/>
      <c r="F70" s="16"/>
      <c r="G70" s="16"/>
      <c r="H70" s="84"/>
      <c r="I70" s="76"/>
      <c r="J70" s="16"/>
      <c r="K70" s="12"/>
      <c r="L70" s="12"/>
      <c r="M70" s="12"/>
      <c r="N70" s="12"/>
      <c r="O70" s="12"/>
      <c r="P70" s="12"/>
      <c r="Q70" s="16"/>
      <c r="R70" s="12"/>
    </row>
    <row r="71" spans="1:18">
      <c r="A71" s="35"/>
      <c r="B71" s="12"/>
      <c r="C71" s="12"/>
      <c r="D71" s="110"/>
      <c r="E71" s="110"/>
      <c r="F71" s="16"/>
      <c r="G71" s="16"/>
      <c r="H71" s="84"/>
      <c r="I71" s="76"/>
      <c r="J71" s="16"/>
      <c r="K71" s="12"/>
      <c r="L71" s="12"/>
      <c r="M71" s="12"/>
      <c r="N71" s="12"/>
      <c r="O71" s="12"/>
      <c r="P71" s="12"/>
      <c r="Q71" s="16"/>
      <c r="R71" s="12"/>
    </row>
    <row r="72" spans="1:18">
      <c r="A72" s="35"/>
      <c r="B72" s="12"/>
      <c r="C72" s="12"/>
      <c r="D72" s="110"/>
      <c r="E72" s="110"/>
      <c r="F72" s="16"/>
      <c r="G72" s="16"/>
      <c r="H72" s="84"/>
      <c r="I72" s="76"/>
      <c r="J72" s="16"/>
      <c r="K72" s="12"/>
      <c r="L72" s="12"/>
      <c r="M72" s="12"/>
      <c r="N72" s="12"/>
      <c r="O72" s="12"/>
      <c r="P72" s="12"/>
      <c r="Q72" s="16"/>
      <c r="R72" s="12"/>
    </row>
    <row r="73" spans="1:18">
      <c r="A73" s="35"/>
      <c r="B73" s="12"/>
      <c r="C73" s="12"/>
      <c r="D73" s="110"/>
      <c r="E73" s="110"/>
      <c r="F73" s="16"/>
      <c r="G73" s="16"/>
      <c r="H73" s="84"/>
      <c r="I73" s="76"/>
      <c r="J73" s="16"/>
      <c r="K73" s="12"/>
      <c r="L73" s="12"/>
      <c r="M73" s="12"/>
      <c r="N73" s="12"/>
      <c r="O73" s="12"/>
      <c r="P73" s="12"/>
      <c r="Q73" s="16"/>
      <c r="R73" s="12"/>
    </row>
    <row r="74" spans="1:18">
      <c r="A74" s="35"/>
      <c r="B74" s="12"/>
      <c r="C74" s="12"/>
      <c r="D74" s="110"/>
      <c r="E74" s="110"/>
      <c r="F74" s="16"/>
      <c r="G74" s="16"/>
      <c r="H74" s="84"/>
      <c r="I74" s="76"/>
      <c r="J74" s="16"/>
      <c r="K74" s="12"/>
      <c r="L74" s="12"/>
      <c r="M74" s="12"/>
      <c r="N74" s="12"/>
      <c r="O74" s="12"/>
      <c r="P74" s="12"/>
      <c r="Q74" s="16"/>
      <c r="R74" s="12"/>
    </row>
    <row r="75" spans="1:18">
      <c r="A75" s="35"/>
      <c r="B75" s="12"/>
      <c r="C75" s="12"/>
      <c r="D75" s="110"/>
      <c r="E75" s="110"/>
      <c r="F75" s="16"/>
      <c r="G75" s="16"/>
      <c r="H75" s="84"/>
      <c r="I75" s="76"/>
      <c r="J75" s="16"/>
      <c r="K75" s="12"/>
      <c r="L75" s="12"/>
      <c r="M75" s="12"/>
      <c r="N75" s="12"/>
      <c r="O75" s="12"/>
      <c r="P75" s="12"/>
      <c r="Q75" s="16"/>
      <c r="R75" s="12"/>
    </row>
    <row r="76" spans="1:18">
      <c r="A76" s="35"/>
      <c r="B76" s="12"/>
      <c r="C76" s="12"/>
      <c r="D76" s="110"/>
      <c r="E76" s="110"/>
      <c r="F76" s="16"/>
      <c r="G76" s="16"/>
      <c r="H76" s="84"/>
      <c r="I76" s="76"/>
      <c r="J76" s="16"/>
      <c r="K76" s="12"/>
      <c r="L76" s="12"/>
      <c r="M76" s="12"/>
      <c r="N76" s="12"/>
      <c r="O76" s="12"/>
      <c r="P76" s="12"/>
      <c r="Q76" s="16"/>
      <c r="R76" s="12"/>
    </row>
    <row r="77" spans="1:18">
      <c r="A77" s="35"/>
      <c r="B77" s="12"/>
      <c r="C77" s="12"/>
      <c r="D77" s="110"/>
      <c r="E77" s="110"/>
      <c r="F77" s="16"/>
      <c r="G77" s="16"/>
      <c r="H77" s="84"/>
      <c r="I77" s="76"/>
      <c r="K77" s="12"/>
      <c r="L77" s="12"/>
      <c r="M77" s="12"/>
      <c r="N77" s="12"/>
      <c r="O77" s="12"/>
      <c r="P77" s="12"/>
      <c r="Q77" s="16"/>
      <c r="R77" s="12"/>
    </row>
    <row r="78" spans="1:18">
      <c r="A78" s="35"/>
      <c r="B78" s="12"/>
      <c r="C78" s="12"/>
      <c r="D78" s="110"/>
      <c r="E78" s="110"/>
      <c r="F78" s="16"/>
      <c r="G78" s="16"/>
      <c r="H78" s="84"/>
      <c r="I78" s="76"/>
      <c r="K78" s="12"/>
      <c r="L78" s="12"/>
      <c r="M78" s="12"/>
      <c r="N78" s="12"/>
      <c r="O78" s="12"/>
      <c r="P78" s="12"/>
      <c r="Q78" s="16"/>
      <c r="R78" s="12"/>
    </row>
    <row r="79" spans="1:18">
      <c r="A79" s="35"/>
      <c r="B79" s="12"/>
      <c r="C79" s="12"/>
      <c r="D79" s="110"/>
      <c r="E79" s="110"/>
      <c r="F79" s="16"/>
      <c r="G79" s="16"/>
      <c r="H79" s="84"/>
      <c r="I79" s="85"/>
      <c r="K79" s="83"/>
      <c r="L79" s="83"/>
      <c r="M79" s="83"/>
      <c r="N79" s="83"/>
      <c r="O79" s="83"/>
      <c r="P79" s="83"/>
      <c r="Q79" s="86"/>
      <c r="R79" s="83"/>
    </row>
    <row r="80" spans="1:18">
      <c r="A80" s="35"/>
      <c r="B80" s="12"/>
      <c r="C80" s="12"/>
      <c r="D80" s="110"/>
      <c r="E80" s="110"/>
      <c r="F80" s="16"/>
      <c r="G80" s="16"/>
      <c r="H80" s="84"/>
      <c r="I80" s="85"/>
      <c r="K80" s="83"/>
      <c r="L80" s="83"/>
      <c r="M80" s="83"/>
      <c r="N80" s="83"/>
      <c r="O80" s="83"/>
      <c r="P80" s="83"/>
      <c r="Q80" s="86"/>
      <c r="R80" s="83"/>
    </row>
    <row r="81" spans="1:18">
      <c r="A81" s="35"/>
      <c r="B81" s="12"/>
      <c r="C81" s="12"/>
      <c r="D81" s="110"/>
      <c r="E81" s="110"/>
      <c r="F81" s="16"/>
      <c r="G81" s="16"/>
      <c r="H81" s="84"/>
      <c r="I81" s="85"/>
      <c r="K81" s="83"/>
      <c r="L81" s="83"/>
      <c r="M81" s="83"/>
      <c r="N81" s="83"/>
      <c r="O81" s="83"/>
      <c r="P81" s="83"/>
      <c r="Q81" s="86"/>
      <c r="R81" s="83"/>
    </row>
    <row r="82" spans="1:18">
      <c r="A82" s="35"/>
      <c r="B82" s="12"/>
      <c r="C82" s="12"/>
      <c r="D82" s="110"/>
      <c r="E82" s="110"/>
      <c r="F82" s="16"/>
      <c r="G82" s="16"/>
      <c r="H82" s="84"/>
      <c r="I82" s="85"/>
      <c r="K82" s="83"/>
      <c r="L82" s="83"/>
      <c r="M82" s="83"/>
      <c r="N82" s="83"/>
      <c r="O82" s="83"/>
      <c r="P82" s="83"/>
      <c r="Q82" s="86"/>
      <c r="R82" s="83"/>
    </row>
    <row r="83" spans="1:18">
      <c r="A83" s="35"/>
      <c r="B83" s="12"/>
      <c r="C83" s="12"/>
      <c r="D83" s="110"/>
      <c r="E83" s="110"/>
      <c r="F83" s="16"/>
      <c r="G83" s="16"/>
      <c r="H83" s="84"/>
      <c r="I83" s="85"/>
      <c r="K83" s="83"/>
      <c r="L83" s="83"/>
      <c r="M83" s="83"/>
      <c r="N83" s="83"/>
      <c r="O83" s="83"/>
      <c r="P83" s="83"/>
      <c r="Q83" s="86"/>
      <c r="R83" s="83"/>
    </row>
    <row r="84" spans="1:18">
      <c r="A84" s="35"/>
      <c r="B84" s="12"/>
      <c r="C84" s="12"/>
      <c r="D84" s="110"/>
      <c r="E84" s="110"/>
      <c r="F84" s="16"/>
      <c r="G84" s="16"/>
      <c r="H84" s="84"/>
      <c r="I84" s="85"/>
      <c r="K84" s="83"/>
      <c r="L84" s="83"/>
      <c r="M84" s="83"/>
      <c r="N84" s="83"/>
      <c r="O84" s="83"/>
      <c r="P84" s="83"/>
      <c r="Q84" s="86"/>
      <c r="R84" s="83"/>
    </row>
    <row r="85" spans="1:18">
      <c r="A85" s="35"/>
      <c r="B85" s="12"/>
      <c r="C85" s="12"/>
      <c r="D85" s="110"/>
      <c r="E85" s="110"/>
      <c r="F85" s="16"/>
      <c r="G85" s="16"/>
      <c r="H85" s="84"/>
      <c r="I85" s="85"/>
      <c r="K85" s="83"/>
      <c r="L85" s="83"/>
      <c r="M85" s="83"/>
      <c r="N85" s="83"/>
      <c r="O85" s="83"/>
      <c r="P85" s="83"/>
      <c r="Q85" s="86"/>
      <c r="R85" s="83"/>
    </row>
    <row r="86" spans="1:18">
      <c r="A86" s="35"/>
      <c r="B86" s="12"/>
      <c r="C86" s="12"/>
      <c r="D86" s="110"/>
      <c r="E86" s="110"/>
      <c r="F86" s="16"/>
      <c r="G86" s="16"/>
      <c r="H86" s="84"/>
      <c r="I86" s="85"/>
      <c r="K86" s="83"/>
      <c r="L86" s="83"/>
      <c r="M86" s="83"/>
      <c r="N86" s="83"/>
      <c r="O86" s="83"/>
      <c r="P86" s="83"/>
      <c r="Q86" s="86"/>
      <c r="R86" s="83"/>
    </row>
    <row r="87" spans="1:18">
      <c r="A87" s="35"/>
      <c r="B87" s="12"/>
      <c r="C87" s="12"/>
      <c r="D87" s="110"/>
      <c r="E87" s="110"/>
      <c r="F87" s="16"/>
      <c r="G87" s="16"/>
      <c r="H87" s="84"/>
      <c r="I87" s="85"/>
      <c r="J87" s="16"/>
      <c r="K87" s="83"/>
      <c r="L87" s="83"/>
      <c r="M87" s="83"/>
      <c r="N87" s="83"/>
      <c r="O87" s="83"/>
      <c r="P87" s="83"/>
      <c r="Q87" s="86"/>
      <c r="R87" s="83"/>
    </row>
    <row r="88" spans="1:18">
      <c r="A88" s="35"/>
      <c r="B88" s="12"/>
      <c r="C88" s="12"/>
      <c r="D88" s="110"/>
      <c r="E88" s="110"/>
      <c r="F88" s="16"/>
      <c r="G88" s="16"/>
      <c r="H88" s="84"/>
      <c r="I88" s="85"/>
      <c r="J88" s="16"/>
      <c r="K88" s="83"/>
      <c r="L88" s="83"/>
      <c r="M88" s="83"/>
      <c r="N88" s="83"/>
      <c r="O88" s="83"/>
      <c r="P88" s="83"/>
      <c r="Q88" s="86"/>
      <c r="R88" s="83"/>
    </row>
    <row r="89" spans="1:18">
      <c r="A89" s="35"/>
      <c r="B89" s="12"/>
      <c r="C89" s="12"/>
      <c r="D89" s="110"/>
      <c r="E89" s="110"/>
      <c r="F89" s="16"/>
      <c r="G89" s="16"/>
      <c r="H89" s="84"/>
      <c r="I89" s="85"/>
      <c r="J89" s="16"/>
      <c r="K89" s="83"/>
      <c r="L89" s="83"/>
      <c r="M89" s="83"/>
      <c r="N89" s="83"/>
      <c r="O89" s="83"/>
      <c r="P89" s="83"/>
      <c r="Q89" s="86"/>
      <c r="R89" s="83"/>
    </row>
    <row r="90" spans="1:18">
      <c r="A90" s="35"/>
      <c r="B90" s="12"/>
      <c r="C90" s="12"/>
      <c r="D90" s="110"/>
      <c r="E90" s="110"/>
      <c r="F90" s="16"/>
      <c r="G90" s="16"/>
      <c r="H90" s="84"/>
      <c r="I90" s="85"/>
      <c r="J90" s="16"/>
      <c r="K90" s="83"/>
      <c r="L90" s="83"/>
      <c r="M90" s="83"/>
      <c r="N90" s="83"/>
      <c r="O90" s="83"/>
      <c r="P90" s="83"/>
      <c r="Q90" s="86"/>
      <c r="R90" s="83"/>
    </row>
    <row r="91" spans="1:18">
      <c r="A91" s="35"/>
      <c r="B91" s="12"/>
      <c r="C91" s="12"/>
      <c r="D91" s="110"/>
      <c r="E91" s="110"/>
      <c r="F91" s="16"/>
      <c r="G91" s="16"/>
      <c r="H91" s="84"/>
      <c r="I91" s="85"/>
      <c r="J91" s="16"/>
      <c r="K91" s="83"/>
      <c r="L91" s="83"/>
      <c r="M91" s="83"/>
      <c r="N91" s="83"/>
      <c r="O91" s="83"/>
      <c r="P91" s="83"/>
      <c r="Q91" s="72"/>
      <c r="R91" s="83"/>
    </row>
    <row r="92" spans="1:18">
      <c r="A92" s="35"/>
      <c r="B92" s="12"/>
      <c r="C92" s="12"/>
      <c r="D92" s="110"/>
      <c r="E92" s="110"/>
      <c r="F92" s="16"/>
      <c r="G92" s="16"/>
      <c r="H92" s="84"/>
      <c r="I92" s="85"/>
      <c r="J92" s="16"/>
      <c r="K92" s="83"/>
      <c r="L92" s="83"/>
      <c r="M92" s="83"/>
      <c r="N92" s="83"/>
      <c r="O92" s="83"/>
      <c r="P92" s="83"/>
      <c r="Q92" s="86"/>
      <c r="R92" s="83"/>
    </row>
    <row r="93" spans="1:18">
      <c r="A93" s="35"/>
      <c r="B93" s="12"/>
      <c r="C93" s="12"/>
      <c r="D93" s="110"/>
      <c r="E93" s="110"/>
      <c r="F93" s="16"/>
      <c r="G93" s="16"/>
      <c r="H93" s="84"/>
      <c r="I93" s="85"/>
      <c r="J93" s="16"/>
      <c r="K93" s="83"/>
      <c r="L93" s="83"/>
      <c r="M93" s="83"/>
      <c r="N93" s="83"/>
      <c r="O93" s="83"/>
      <c r="P93" s="83"/>
      <c r="Q93" s="86"/>
      <c r="R93" s="83"/>
    </row>
    <row r="94" spans="1:18">
      <c r="A94" s="35"/>
      <c r="B94" s="12"/>
      <c r="C94" s="12"/>
      <c r="D94" s="110"/>
      <c r="E94" s="110"/>
      <c r="F94" s="16"/>
      <c r="G94" s="16"/>
      <c r="H94" s="84"/>
      <c r="I94" s="85"/>
      <c r="J94" s="16"/>
      <c r="K94" s="83"/>
      <c r="L94" s="83"/>
      <c r="M94" s="83"/>
      <c r="N94" s="83"/>
      <c r="O94" s="83"/>
      <c r="P94" s="83"/>
      <c r="Q94" s="86"/>
      <c r="R94" s="83"/>
    </row>
    <row r="95" spans="1:18">
      <c r="A95" s="35"/>
      <c r="B95" s="12"/>
      <c r="C95" s="12"/>
      <c r="D95" s="110"/>
      <c r="E95" s="110"/>
      <c r="F95" s="16"/>
      <c r="G95" s="16"/>
      <c r="H95" s="84"/>
      <c r="I95" s="85"/>
      <c r="J95" s="16"/>
      <c r="K95" s="83"/>
      <c r="L95" s="83"/>
      <c r="M95" s="83"/>
      <c r="N95" s="83"/>
      <c r="O95" s="83"/>
      <c r="P95" s="83"/>
      <c r="Q95" s="86"/>
      <c r="R95" s="83"/>
    </row>
    <row r="96" spans="1:18">
      <c r="A96" s="35"/>
      <c r="B96" s="12"/>
      <c r="C96" s="12"/>
      <c r="D96" s="110"/>
      <c r="E96" s="110"/>
      <c r="F96" s="16"/>
      <c r="G96" s="16"/>
      <c r="H96" s="84"/>
      <c r="I96" s="85"/>
      <c r="J96" s="16"/>
      <c r="K96" s="83"/>
      <c r="L96" s="83"/>
      <c r="M96" s="83"/>
      <c r="N96" s="83"/>
      <c r="O96" s="83"/>
      <c r="P96" s="83"/>
      <c r="Q96" s="86"/>
      <c r="R96" s="83"/>
    </row>
    <row r="97" spans="1:18">
      <c r="A97" s="35"/>
      <c r="B97" s="12"/>
      <c r="C97" s="12"/>
      <c r="D97" s="110"/>
      <c r="E97" s="110"/>
      <c r="F97" s="16"/>
      <c r="G97" s="16"/>
      <c r="H97" s="84"/>
      <c r="I97" s="85"/>
      <c r="J97" s="16"/>
      <c r="K97" s="83"/>
      <c r="L97" s="83"/>
      <c r="M97" s="83"/>
      <c r="N97" s="83"/>
      <c r="O97" s="83"/>
      <c r="P97" s="83"/>
      <c r="Q97" s="86"/>
      <c r="R97" s="83"/>
    </row>
    <row r="98" spans="1:18">
      <c r="A98" s="35"/>
      <c r="B98" s="12"/>
      <c r="C98" s="12"/>
      <c r="D98" s="110"/>
      <c r="E98" s="110"/>
      <c r="F98" s="16"/>
      <c r="G98" s="16"/>
      <c r="H98" s="84"/>
      <c r="I98" s="85"/>
      <c r="J98" s="16"/>
      <c r="K98" s="83"/>
      <c r="L98" s="83"/>
      <c r="M98" s="83"/>
      <c r="N98" s="83"/>
      <c r="O98" s="83"/>
      <c r="P98" s="83"/>
      <c r="Q98" s="86"/>
      <c r="R98" s="83"/>
    </row>
    <row r="99" spans="1:18">
      <c r="A99" s="35"/>
      <c r="B99" s="12"/>
      <c r="C99" s="12"/>
      <c r="D99" s="110"/>
      <c r="E99" s="110"/>
      <c r="F99" s="16"/>
      <c r="G99" s="16"/>
      <c r="H99" s="84"/>
      <c r="I99" s="85"/>
      <c r="J99" s="16"/>
      <c r="K99" s="83"/>
      <c r="L99" s="83"/>
      <c r="M99" s="83"/>
      <c r="N99" s="83"/>
      <c r="O99" s="83"/>
      <c r="P99" s="83"/>
      <c r="Q99" s="86"/>
      <c r="R99" s="83"/>
    </row>
    <row r="100" spans="1:18">
      <c r="A100" s="35"/>
      <c r="B100" s="12"/>
      <c r="C100" s="12"/>
      <c r="D100" s="110"/>
      <c r="E100" s="110"/>
      <c r="F100" s="16"/>
      <c r="G100" s="16"/>
      <c r="H100" s="84"/>
      <c r="I100" s="85"/>
      <c r="J100" s="16"/>
      <c r="K100" s="83"/>
      <c r="L100" s="83"/>
      <c r="M100" s="83"/>
      <c r="N100" s="83"/>
      <c r="O100" s="83"/>
      <c r="P100" s="83"/>
      <c r="Q100" s="86"/>
      <c r="R100" s="83"/>
    </row>
    <row r="101" spans="1:18">
      <c r="A101" s="35"/>
      <c r="B101" s="12"/>
      <c r="C101" s="12"/>
      <c r="D101" s="110"/>
      <c r="E101" s="110"/>
      <c r="F101" s="16"/>
      <c r="G101" s="16"/>
      <c r="H101" s="84"/>
      <c r="I101" s="85"/>
      <c r="J101" s="16"/>
      <c r="K101" s="83"/>
      <c r="L101" s="83"/>
      <c r="M101" s="83"/>
      <c r="N101" s="83"/>
      <c r="O101" s="83"/>
      <c r="P101" s="83"/>
      <c r="Q101" s="86"/>
      <c r="R101" s="83"/>
    </row>
    <row r="102" spans="1:18">
      <c r="A102" s="35"/>
      <c r="B102" s="12"/>
      <c r="C102" s="12"/>
      <c r="D102" s="110"/>
      <c r="E102" s="110"/>
      <c r="F102" s="16"/>
      <c r="G102" s="16"/>
      <c r="H102" s="84"/>
      <c r="I102" s="85"/>
      <c r="J102" s="16"/>
      <c r="K102" s="83"/>
      <c r="L102" s="83"/>
      <c r="M102" s="83"/>
      <c r="N102" s="83"/>
      <c r="O102" s="83"/>
      <c r="P102" s="83"/>
      <c r="Q102" s="86"/>
      <c r="R102" s="83"/>
    </row>
    <row r="103" spans="1:18">
      <c r="A103" s="35"/>
      <c r="B103" s="12"/>
      <c r="C103" s="12"/>
      <c r="D103" s="110"/>
      <c r="E103" s="110"/>
      <c r="F103" s="16"/>
      <c r="G103" s="16"/>
      <c r="H103" s="84"/>
      <c r="I103" s="76"/>
      <c r="J103" s="16"/>
      <c r="K103" s="12"/>
      <c r="L103" s="12"/>
      <c r="M103" s="12"/>
      <c r="N103" s="12"/>
      <c r="O103" s="12"/>
      <c r="P103" s="12"/>
      <c r="Q103" s="16"/>
      <c r="R103" s="12"/>
    </row>
    <row r="104" spans="1:18">
      <c r="A104" s="35"/>
      <c r="B104" s="12"/>
      <c r="C104" s="12"/>
      <c r="D104" s="110"/>
      <c r="E104" s="110"/>
      <c r="F104" s="16"/>
      <c r="G104" s="16"/>
      <c r="H104" s="84"/>
      <c r="I104" s="76"/>
      <c r="J104" s="16"/>
      <c r="K104" s="12"/>
      <c r="L104" s="12"/>
      <c r="M104" s="12"/>
      <c r="N104" s="12"/>
      <c r="O104" s="12"/>
      <c r="P104" s="12"/>
      <c r="Q104" s="16"/>
      <c r="R104" s="12"/>
    </row>
    <row r="105" spans="1:18">
      <c r="A105" s="35"/>
      <c r="B105" s="12"/>
      <c r="C105" s="12"/>
      <c r="D105" s="110"/>
      <c r="E105" s="110"/>
      <c r="F105" s="16"/>
      <c r="G105" s="16"/>
      <c r="H105" s="84"/>
      <c r="I105" s="76"/>
      <c r="J105" s="16"/>
      <c r="K105" s="12"/>
      <c r="L105" s="12"/>
      <c r="M105" s="12"/>
      <c r="N105" s="12"/>
      <c r="O105" s="12"/>
      <c r="P105" s="12"/>
      <c r="Q105" s="16"/>
      <c r="R105" s="12"/>
    </row>
    <row r="106" spans="1:18">
      <c r="A106" s="35"/>
      <c r="B106" s="12"/>
      <c r="C106" s="12"/>
      <c r="D106" s="110"/>
      <c r="E106" s="110"/>
      <c r="F106" s="16"/>
      <c r="G106" s="16"/>
      <c r="H106" s="84"/>
      <c r="I106" s="76"/>
      <c r="J106" s="16"/>
      <c r="K106" s="12"/>
      <c r="L106" s="12"/>
      <c r="M106" s="12"/>
      <c r="N106" s="12"/>
      <c r="O106" s="12"/>
      <c r="P106" s="12"/>
      <c r="Q106" s="16"/>
      <c r="R106" s="12"/>
    </row>
    <row r="107" spans="1:18">
      <c r="A107" s="35"/>
      <c r="B107" s="12"/>
      <c r="C107" s="12"/>
      <c r="D107" s="110"/>
      <c r="E107" s="110"/>
      <c r="F107" s="16"/>
      <c r="G107" s="16"/>
      <c r="H107" s="84"/>
      <c r="I107" s="76"/>
      <c r="J107" s="16"/>
      <c r="K107" s="12"/>
      <c r="L107" s="12"/>
      <c r="M107" s="12"/>
      <c r="N107" s="12"/>
      <c r="O107" s="12"/>
      <c r="P107" s="12"/>
      <c r="Q107" s="16"/>
      <c r="R107" s="12"/>
    </row>
    <row r="108" spans="1:18">
      <c r="A108" s="35"/>
      <c r="B108" s="12"/>
      <c r="C108" s="12"/>
      <c r="D108" s="110"/>
      <c r="E108" s="110"/>
      <c r="F108" s="16"/>
      <c r="G108" s="16"/>
      <c r="H108" s="84"/>
      <c r="I108" s="76"/>
      <c r="J108" s="16"/>
      <c r="K108" s="12"/>
      <c r="L108" s="12"/>
      <c r="M108" s="12"/>
      <c r="N108" s="12"/>
      <c r="O108" s="12"/>
      <c r="P108" s="12"/>
      <c r="Q108" s="16"/>
      <c r="R108" s="12"/>
    </row>
    <row r="109" spans="1:18">
      <c r="A109" s="35"/>
      <c r="B109" s="12"/>
      <c r="C109" s="12"/>
      <c r="D109" s="110"/>
      <c r="E109" s="110"/>
      <c r="F109" s="16"/>
      <c r="G109" s="16"/>
      <c r="H109" s="84"/>
      <c r="I109" s="76"/>
      <c r="J109" s="16"/>
      <c r="K109" s="12"/>
      <c r="L109" s="12"/>
      <c r="M109" s="12"/>
      <c r="N109" s="12"/>
      <c r="O109" s="12"/>
      <c r="P109" s="12"/>
      <c r="Q109" s="16"/>
      <c r="R109" s="12"/>
    </row>
    <row r="110" spans="1:18">
      <c r="A110" s="35"/>
      <c r="B110" s="12"/>
      <c r="C110" s="12"/>
      <c r="D110" s="110"/>
      <c r="E110" s="110"/>
      <c r="F110" s="16"/>
      <c r="G110" s="16"/>
      <c r="H110" s="84"/>
      <c r="I110" s="76"/>
      <c r="J110" s="16"/>
      <c r="K110" s="12"/>
      <c r="L110" s="12"/>
      <c r="M110" s="12"/>
      <c r="N110" s="12"/>
      <c r="O110" s="12"/>
      <c r="P110" s="12"/>
      <c r="Q110" s="16"/>
      <c r="R110" s="12"/>
    </row>
    <row r="111" spans="1:18">
      <c r="A111" s="35"/>
      <c r="B111" s="12"/>
      <c r="C111" s="12"/>
      <c r="D111" s="110"/>
      <c r="E111" s="110"/>
      <c r="F111" s="16"/>
      <c r="G111" s="16"/>
      <c r="H111" s="84"/>
      <c r="I111" s="76"/>
      <c r="J111" s="16"/>
      <c r="K111" s="12"/>
      <c r="L111" s="12"/>
      <c r="M111" s="12"/>
      <c r="N111" s="12"/>
      <c r="O111" s="12"/>
      <c r="P111" s="12"/>
      <c r="Q111" s="16"/>
      <c r="R111" s="12"/>
    </row>
    <row r="112" spans="1:18">
      <c r="A112" s="35"/>
      <c r="B112" s="12"/>
      <c r="C112" s="12"/>
      <c r="D112" s="110"/>
      <c r="E112" s="110"/>
      <c r="F112" s="16"/>
      <c r="G112" s="16"/>
      <c r="H112" s="84"/>
      <c r="I112" s="76"/>
      <c r="J112" s="16"/>
      <c r="K112" s="12"/>
      <c r="L112" s="12"/>
      <c r="M112" s="12"/>
      <c r="N112" s="12"/>
      <c r="O112" s="12"/>
      <c r="P112" s="12"/>
      <c r="Q112" s="16"/>
      <c r="R112" s="12"/>
    </row>
    <row r="113" spans="1:18">
      <c r="A113" s="35"/>
      <c r="B113" s="12"/>
      <c r="C113" s="12"/>
      <c r="D113" s="110"/>
      <c r="E113" s="110"/>
      <c r="F113" s="16"/>
      <c r="G113" s="16"/>
      <c r="H113" s="84"/>
      <c r="I113" s="76"/>
      <c r="J113" s="16"/>
      <c r="K113" s="12"/>
      <c r="L113" s="12"/>
      <c r="M113" s="12"/>
      <c r="N113" s="12"/>
      <c r="O113" s="12"/>
      <c r="P113" s="12"/>
      <c r="Q113" s="16"/>
      <c r="R113" s="12"/>
    </row>
    <row r="114" spans="1:18">
      <c r="A114" s="35"/>
      <c r="B114" s="12"/>
      <c r="C114" s="12"/>
      <c r="D114" s="110"/>
      <c r="E114" s="110"/>
      <c r="F114" s="16"/>
      <c r="G114" s="16"/>
      <c r="H114" s="84"/>
      <c r="I114" s="76"/>
      <c r="J114" s="16"/>
      <c r="K114" s="12"/>
      <c r="L114" s="12"/>
      <c r="M114" s="12"/>
      <c r="N114" s="12"/>
      <c r="O114" s="12"/>
      <c r="P114" s="12"/>
      <c r="Q114" s="16"/>
      <c r="R114" s="12"/>
    </row>
    <row r="115" spans="1:18">
      <c r="A115" s="35"/>
      <c r="B115" s="12"/>
      <c r="C115" s="12"/>
      <c r="D115" s="110"/>
      <c r="E115" s="110"/>
      <c r="F115" s="16"/>
      <c r="G115" s="16"/>
      <c r="H115" s="84"/>
      <c r="I115" s="76"/>
      <c r="J115" s="16"/>
      <c r="K115" s="12"/>
      <c r="L115" s="12"/>
      <c r="M115" s="12"/>
      <c r="N115" s="12"/>
      <c r="O115" s="12"/>
      <c r="P115" s="12"/>
      <c r="Q115" s="16"/>
      <c r="R115" s="12"/>
    </row>
    <row r="116" spans="1:18">
      <c r="A116" s="35"/>
      <c r="B116" s="12"/>
      <c r="C116" s="12"/>
      <c r="D116" s="110"/>
      <c r="E116" s="110"/>
      <c r="F116" s="16"/>
      <c r="G116" s="16"/>
      <c r="H116" s="84"/>
      <c r="I116" s="76"/>
      <c r="J116" s="16"/>
      <c r="K116" s="12"/>
      <c r="L116" s="12"/>
      <c r="M116" s="12"/>
      <c r="N116" s="12"/>
      <c r="O116" s="12"/>
      <c r="P116" s="12"/>
      <c r="Q116" s="16"/>
      <c r="R116" s="12"/>
    </row>
    <row r="117" spans="1:18">
      <c r="A117" s="35"/>
      <c r="B117" s="12"/>
      <c r="C117" s="12"/>
      <c r="D117" s="110"/>
      <c r="E117" s="110"/>
      <c r="F117" s="16"/>
      <c r="G117" s="16"/>
      <c r="H117" s="84"/>
      <c r="I117" s="76"/>
      <c r="J117" s="16"/>
      <c r="K117" s="12"/>
      <c r="L117" s="12"/>
      <c r="M117" s="12"/>
      <c r="N117" s="12"/>
      <c r="O117" s="12"/>
      <c r="P117" s="12"/>
      <c r="Q117" s="16"/>
      <c r="R117" s="12"/>
    </row>
    <row r="118" spans="1:18">
      <c r="A118" s="35"/>
      <c r="B118" s="12"/>
      <c r="C118" s="12"/>
      <c r="D118" s="110"/>
      <c r="E118" s="110"/>
      <c r="F118" s="16"/>
      <c r="G118" s="16"/>
      <c r="H118" s="84"/>
      <c r="I118" s="76"/>
      <c r="J118" s="16"/>
      <c r="K118" s="12"/>
      <c r="L118" s="12"/>
      <c r="M118" s="12"/>
      <c r="N118" s="12"/>
      <c r="O118" s="12"/>
      <c r="P118" s="12"/>
      <c r="Q118" s="16"/>
      <c r="R118" s="12"/>
    </row>
    <row r="119" spans="1:18">
      <c r="A119" s="35"/>
      <c r="B119" s="12"/>
      <c r="C119" s="12"/>
      <c r="D119" s="110"/>
      <c r="E119" s="110"/>
      <c r="F119" s="16"/>
      <c r="G119" s="16"/>
      <c r="H119" s="84"/>
      <c r="I119" s="76"/>
      <c r="J119" s="16"/>
      <c r="K119" s="12"/>
      <c r="L119" s="12"/>
      <c r="M119" s="12"/>
      <c r="N119" s="12"/>
      <c r="O119" s="12"/>
      <c r="P119" s="12"/>
      <c r="Q119" s="16"/>
      <c r="R119" s="12"/>
    </row>
    <row r="120" spans="1:18">
      <c r="A120" s="35"/>
      <c r="B120" s="12"/>
      <c r="C120" s="12"/>
      <c r="D120" s="110"/>
      <c r="E120" s="110"/>
      <c r="F120" s="16"/>
      <c r="G120" s="16"/>
      <c r="H120" s="84"/>
      <c r="I120" s="76"/>
      <c r="J120" s="16"/>
      <c r="K120" s="12"/>
      <c r="L120" s="12"/>
      <c r="M120" s="12"/>
      <c r="N120" s="12"/>
      <c r="O120" s="12"/>
      <c r="P120" s="12"/>
      <c r="Q120" s="16"/>
      <c r="R120" s="12"/>
    </row>
    <row r="121" spans="1:18">
      <c r="A121" s="35"/>
      <c r="B121" s="12"/>
      <c r="C121" s="12"/>
      <c r="D121" s="110"/>
      <c r="E121" s="110"/>
      <c r="F121" s="16"/>
      <c r="G121" s="16"/>
      <c r="H121" s="84"/>
      <c r="I121" s="76"/>
      <c r="J121" s="16"/>
      <c r="K121" s="12"/>
      <c r="L121" s="12"/>
      <c r="M121" s="12"/>
      <c r="N121" s="12"/>
      <c r="O121" s="12"/>
      <c r="P121" s="12"/>
      <c r="Q121" s="16"/>
      <c r="R121" s="12"/>
    </row>
    <row r="122" spans="1:18">
      <c r="A122" s="35"/>
      <c r="B122" s="12"/>
      <c r="C122" s="12"/>
      <c r="D122" s="110"/>
      <c r="E122" s="110"/>
      <c r="F122" s="16"/>
      <c r="G122" s="16"/>
      <c r="H122" s="84"/>
      <c r="I122" s="76"/>
      <c r="J122" s="16"/>
      <c r="K122" s="12"/>
      <c r="L122" s="12"/>
      <c r="M122" s="12"/>
      <c r="N122" s="12"/>
      <c r="O122" s="12"/>
      <c r="P122" s="12"/>
      <c r="Q122" s="16"/>
      <c r="R122" s="12"/>
    </row>
    <row r="123" spans="1:18">
      <c r="A123" s="35"/>
      <c r="B123" s="12"/>
      <c r="C123" s="12"/>
      <c r="D123" s="110"/>
      <c r="E123" s="110"/>
      <c r="F123" s="16"/>
      <c r="G123" s="16"/>
      <c r="H123" s="84"/>
      <c r="I123" s="76"/>
      <c r="J123" s="16"/>
      <c r="K123" s="12"/>
      <c r="L123" s="12"/>
      <c r="M123" s="12"/>
      <c r="N123" s="12"/>
      <c r="O123" s="12"/>
      <c r="P123" s="12"/>
      <c r="Q123" s="16"/>
      <c r="R123" s="12"/>
    </row>
    <row r="124" spans="1:18">
      <c r="A124" s="35"/>
      <c r="B124" s="12"/>
      <c r="C124" s="12"/>
      <c r="D124" s="110"/>
      <c r="E124" s="110"/>
      <c r="F124" s="16"/>
      <c r="G124" s="16"/>
      <c r="H124" s="84"/>
      <c r="I124" s="76"/>
      <c r="J124" s="16"/>
      <c r="K124" s="12"/>
      <c r="L124" s="12"/>
      <c r="M124" s="12"/>
      <c r="N124" s="12"/>
      <c r="O124" s="12"/>
      <c r="P124" s="12"/>
      <c r="Q124" s="16"/>
      <c r="R124" s="12"/>
    </row>
    <row r="125" spans="1:18">
      <c r="A125" s="35"/>
      <c r="B125" s="12"/>
      <c r="C125" s="12"/>
      <c r="D125" s="110"/>
      <c r="E125" s="110"/>
      <c r="F125" s="16"/>
      <c r="G125" s="16"/>
      <c r="H125" s="84"/>
      <c r="I125" s="76"/>
      <c r="J125" s="16"/>
      <c r="K125" s="12"/>
      <c r="L125" s="12"/>
      <c r="M125" s="12"/>
      <c r="N125" s="12"/>
      <c r="O125" s="12"/>
      <c r="P125" s="12"/>
      <c r="Q125" s="16"/>
      <c r="R125" s="12"/>
    </row>
    <row r="126" spans="1:18">
      <c r="A126" s="35"/>
      <c r="B126" s="12"/>
      <c r="C126" s="12"/>
      <c r="D126" s="110"/>
      <c r="E126" s="110"/>
      <c r="F126" s="16"/>
      <c r="G126" s="16"/>
      <c r="H126" s="84"/>
      <c r="I126" s="76"/>
      <c r="J126" s="16"/>
      <c r="K126" s="12"/>
      <c r="L126" s="12"/>
      <c r="M126" s="12"/>
      <c r="N126" s="12"/>
      <c r="O126" s="12"/>
      <c r="P126" s="12"/>
      <c r="Q126" s="16"/>
      <c r="R126" s="12"/>
    </row>
    <row r="127" spans="1:18">
      <c r="A127" s="35"/>
      <c r="B127" s="12"/>
      <c r="C127" s="12"/>
      <c r="D127" s="110"/>
      <c r="E127" s="110"/>
      <c r="F127" s="16"/>
      <c r="G127" s="16"/>
      <c r="H127" s="84"/>
      <c r="I127" s="76"/>
      <c r="J127" s="16"/>
      <c r="K127" s="12"/>
      <c r="L127" s="12"/>
      <c r="M127" s="12"/>
      <c r="N127" s="12"/>
      <c r="O127" s="12"/>
      <c r="P127" s="12"/>
      <c r="Q127" s="16"/>
      <c r="R127" s="12"/>
    </row>
    <row r="128" spans="1:18">
      <c r="A128" s="35"/>
      <c r="B128" s="12"/>
      <c r="C128" s="12"/>
      <c r="D128" s="110"/>
      <c r="E128" s="110"/>
      <c r="F128" s="16"/>
      <c r="G128" s="16"/>
      <c r="H128" s="84"/>
      <c r="I128" s="76"/>
      <c r="J128" s="16"/>
      <c r="K128" s="12"/>
      <c r="L128" s="12"/>
      <c r="M128" s="12"/>
      <c r="N128" s="12"/>
      <c r="O128" s="12"/>
      <c r="P128" s="12"/>
      <c r="Q128" s="16"/>
      <c r="R128" s="12"/>
    </row>
    <row r="129" spans="1:18">
      <c r="A129" s="35"/>
      <c r="B129" s="12"/>
      <c r="C129" s="12"/>
      <c r="D129" s="110"/>
      <c r="E129" s="110"/>
      <c r="F129" s="16"/>
      <c r="G129" s="16"/>
      <c r="H129" s="84"/>
      <c r="I129" s="76"/>
      <c r="J129" s="16"/>
      <c r="K129" s="12"/>
      <c r="L129" s="12"/>
      <c r="M129" s="12"/>
      <c r="N129" s="12"/>
      <c r="O129" s="12"/>
      <c r="P129" s="12"/>
      <c r="Q129" s="16"/>
      <c r="R129" s="12"/>
    </row>
    <row r="130" spans="1:18">
      <c r="A130" s="35"/>
      <c r="B130" s="12"/>
      <c r="C130" s="12"/>
      <c r="D130" s="110"/>
      <c r="E130" s="110"/>
      <c r="F130" s="16"/>
      <c r="G130" s="16"/>
      <c r="H130" s="84"/>
      <c r="I130" s="76"/>
      <c r="J130" s="16"/>
      <c r="K130" s="12"/>
      <c r="L130" s="12"/>
      <c r="M130" s="12"/>
      <c r="N130" s="12"/>
      <c r="O130" s="12"/>
      <c r="P130" s="12"/>
      <c r="Q130" s="16"/>
      <c r="R130" s="12"/>
    </row>
    <row r="131" spans="1:18">
      <c r="A131" s="35"/>
      <c r="B131" s="12"/>
      <c r="C131" s="12"/>
      <c r="D131" s="110"/>
      <c r="E131" s="110"/>
      <c r="F131" s="16"/>
      <c r="G131" s="16"/>
      <c r="H131" s="84"/>
      <c r="I131" s="76"/>
      <c r="J131" s="16"/>
      <c r="K131" s="12"/>
      <c r="L131" s="12"/>
      <c r="M131" s="12"/>
      <c r="N131" s="12"/>
      <c r="O131" s="12"/>
      <c r="P131" s="12"/>
      <c r="Q131" s="16"/>
      <c r="R131" s="12"/>
    </row>
    <row r="132" spans="1:18">
      <c r="A132" s="35"/>
      <c r="B132" s="12"/>
      <c r="C132" s="12"/>
      <c r="D132" s="110"/>
      <c r="E132" s="110"/>
      <c r="F132" s="16"/>
      <c r="G132" s="16"/>
      <c r="H132" s="84"/>
      <c r="I132" s="76"/>
      <c r="J132" s="16"/>
      <c r="K132" s="12"/>
      <c r="L132" s="12"/>
      <c r="M132" s="12"/>
      <c r="N132" s="12"/>
      <c r="O132" s="12"/>
      <c r="P132" s="12"/>
      <c r="Q132" s="16"/>
      <c r="R132" s="12"/>
    </row>
    <row r="133" spans="1:18">
      <c r="A133" s="35"/>
      <c r="B133" s="12"/>
      <c r="C133" s="12"/>
      <c r="D133" s="110"/>
      <c r="E133" s="110"/>
      <c r="F133" s="16"/>
      <c r="G133" s="16"/>
      <c r="H133" s="84"/>
      <c r="I133" s="76"/>
      <c r="J133" s="16"/>
      <c r="K133" s="12"/>
      <c r="L133" s="12"/>
      <c r="M133" s="12"/>
      <c r="N133" s="12"/>
      <c r="O133" s="12"/>
      <c r="P133" s="12"/>
      <c r="Q133" s="16"/>
      <c r="R133" s="12"/>
    </row>
    <row r="134" spans="1:18">
      <c r="A134" s="35"/>
      <c r="B134" s="12"/>
      <c r="C134" s="12"/>
      <c r="D134" s="110"/>
      <c r="E134" s="110"/>
      <c r="F134" s="16"/>
      <c r="G134" s="16"/>
      <c r="H134" s="84"/>
      <c r="I134" s="76"/>
      <c r="J134" s="16"/>
      <c r="K134" s="12"/>
      <c r="L134" s="12"/>
      <c r="M134" s="12"/>
      <c r="N134" s="12"/>
      <c r="O134" s="12"/>
      <c r="P134" s="12"/>
      <c r="Q134" s="16"/>
      <c r="R134" s="12"/>
    </row>
    <row r="135" spans="1:18">
      <c r="A135" s="35"/>
      <c r="B135" s="12"/>
      <c r="C135" s="12"/>
      <c r="D135" s="110"/>
      <c r="E135" s="110"/>
      <c r="F135" s="16"/>
      <c r="G135" s="16"/>
      <c r="H135" s="84"/>
      <c r="I135" s="76"/>
      <c r="J135" s="16"/>
      <c r="K135" s="12"/>
      <c r="L135" s="12"/>
      <c r="M135" s="12"/>
      <c r="N135" s="12"/>
      <c r="O135" s="12"/>
      <c r="P135" s="12"/>
      <c r="Q135" s="16"/>
      <c r="R135" s="12"/>
    </row>
    <row r="136" spans="1:18">
      <c r="A136" s="35"/>
      <c r="B136" s="12"/>
      <c r="C136" s="12"/>
      <c r="D136" s="110"/>
      <c r="E136" s="110"/>
      <c r="F136" s="16"/>
      <c r="G136" s="16"/>
      <c r="H136" s="84"/>
      <c r="I136" s="76"/>
      <c r="J136" s="16"/>
      <c r="K136" s="12"/>
      <c r="L136" s="12"/>
      <c r="M136" s="12"/>
      <c r="N136" s="12"/>
      <c r="O136" s="12"/>
      <c r="P136" s="12"/>
      <c r="Q136" s="16"/>
      <c r="R136" s="12"/>
    </row>
    <row r="137" spans="1:18">
      <c r="A137" s="35"/>
      <c r="B137" s="12"/>
      <c r="C137" s="12"/>
      <c r="D137" s="110"/>
      <c r="E137" s="110"/>
      <c r="F137" s="16"/>
      <c r="G137" s="16"/>
      <c r="H137" s="84"/>
      <c r="I137" s="76"/>
      <c r="J137" s="16"/>
      <c r="K137" s="12"/>
      <c r="L137" s="12"/>
      <c r="M137" s="12"/>
      <c r="N137" s="12"/>
      <c r="O137" s="12"/>
      <c r="P137" s="12"/>
      <c r="Q137" s="16"/>
      <c r="R137" s="12"/>
    </row>
    <row r="138" spans="1:18">
      <c r="A138" s="35"/>
      <c r="B138" s="12"/>
      <c r="C138" s="12"/>
      <c r="D138" s="110"/>
      <c r="E138" s="110"/>
      <c r="F138" s="16"/>
      <c r="G138" s="16"/>
      <c r="H138" s="84"/>
      <c r="I138" s="76"/>
      <c r="J138" s="16"/>
      <c r="K138" s="12"/>
      <c r="L138" s="12"/>
      <c r="M138" s="12"/>
      <c r="N138" s="12"/>
      <c r="O138" s="12"/>
      <c r="P138" s="12"/>
      <c r="Q138" s="16"/>
      <c r="R138" s="12"/>
    </row>
    <row r="139" spans="1:18">
      <c r="A139" s="35"/>
      <c r="B139" s="12"/>
      <c r="C139" s="12"/>
      <c r="D139" s="110"/>
      <c r="E139" s="110"/>
      <c r="F139" s="16"/>
      <c r="G139" s="16"/>
      <c r="H139" s="84"/>
      <c r="I139" s="76"/>
      <c r="J139" s="16"/>
      <c r="K139" s="12"/>
      <c r="L139" s="12"/>
      <c r="M139" s="12"/>
      <c r="N139" s="12"/>
      <c r="O139" s="12"/>
      <c r="P139" s="12"/>
      <c r="Q139" s="16"/>
      <c r="R139" s="12"/>
    </row>
    <row r="140" spans="1:18">
      <c r="A140" s="35"/>
      <c r="B140" s="12"/>
      <c r="C140" s="12"/>
      <c r="D140" s="110"/>
      <c r="E140" s="110"/>
      <c r="F140" s="16"/>
      <c r="G140" s="16"/>
      <c r="H140" s="84"/>
      <c r="I140" s="76"/>
      <c r="J140" s="16"/>
      <c r="K140" s="12"/>
      <c r="L140" s="12"/>
      <c r="M140" s="12"/>
      <c r="N140" s="12"/>
      <c r="O140" s="12"/>
      <c r="P140" s="12"/>
      <c r="Q140" s="16"/>
      <c r="R140" s="12"/>
    </row>
    <row r="141" spans="1:18">
      <c r="A141" s="35"/>
      <c r="B141" s="12"/>
      <c r="C141" s="12"/>
      <c r="D141" s="110"/>
      <c r="E141" s="110"/>
      <c r="F141" s="16"/>
      <c r="G141" s="16"/>
      <c r="H141" s="84"/>
      <c r="I141" s="76"/>
      <c r="J141" s="16"/>
      <c r="K141" s="12"/>
      <c r="L141" s="12"/>
      <c r="M141" s="12"/>
      <c r="N141" s="12"/>
      <c r="O141" s="12"/>
      <c r="P141" s="12"/>
      <c r="Q141" s="16"/>
      <c r="R141" s="12"/>
    </row>
    <row r="142" spans="1:18">
      <c r="A142" s="35"/>
      <c r="B142" s="12"/>
      <c r="C142" s="12"/>
      <c r="D142" s="110"/>
      <c r="E142" s="110"/>
      <c r="F142" s="16"/>
      <c r="G142" s="16"/>
      <c r="H142" s="84"/>
      <c r="I142" s="76"/>
      <c r="J142" s="16"/>
      <c r="K142" s="12"/>
      <c r="L142" s="12"/>
      <c r="M142" s="12"/>
      <c r="N142" s="12"/>
      <c r="O142" s="12"/>
      <c r="P142" s="12"/>
      <c r="Q142" s="16"/>
      <c r="R142" s="12"/>
    </row>
    <row r="143" spans="1:18">
      <c r="A143" s="35"/>
      <c r="B143" s="12"/>
      <c r="C143" s="12"/>
      <c r="D143" s="110"/>
      <c r="E143" s="110"/>
      <c r="F143" s="16"/>
      <c r="G143" s="16"/>
      <c r="H143" s="84"/>
      <c r="I143" s="76"/>
      <c r="J143" s="16"/>
      <c r="K143" s="12"/>
      <c r="L143" s="12"/>
      <c r="M143" s="12"/>
      <c r="N143" s="12"/>
      <c r="O143" s="12"/>
      <c r="P143" s="12"/>
      <c r="Q143" s="16"/>
      <c r="R143" s="12"/>
    </row>
    <row r="144" spans="1:18">
      <c r="A144" s="35"/>
      <c r="B144" s="12"/>
      <c r="C144" s="12"/>
      <c r="D144" s="110"/>
      <c r="E144" s="110"/>
      <c r="F144" s="16"/>
      <c r="G144" s="16"/>
      <c r="H144" s="84"/>
      <c r="I144" s="76"/>
      <c r="J144" s="16"/>
      <c r="K144" s="12"/>
      <c r="L144" s="12"/>
      <c r="M144" s="12"/>
      <c r="N144" s="12"/>
      <c r="O144" s="12"/>
      <c r="P144" s="12"/>
      <c r="Q144" s="16"/>
      <c r="R144" s="12"/>
    </row>
    <row r="145" spans="1:18">
      <c r="A145" s="35"/>
      <c r="B145" s="12"/>
      <c r="C145" s="12"/>
      <c r="D145" s="110"/>
      <c r="E145" s="110"/>
      <c r="F145" s="16"/>
      <c r="G145" s="16"/>
      <c r="H145" s="84"/>
      <c r="I145" s="76"/>
      <c r="J145" s="16"/>
      <c r="K145" s="12"/>
      <c r="L145" s="12"/>
      <c r="M145" s="12"/>
      <c r="N145" s="12"/>
      <c r="O145" s="12"/>
      <c r="P145" s="12"/>
      <c r="Q145" s="16"/>
      <c r="R145" s="12"/>
    </row>
    <row r="146" spans="1:18">
      <c r="A146" s="35"/>
      <c r="B146" s="12"/>
      <c r="C146" s="12"/>
      <c r="D146" s="110"/>
      <c r="E146" s="110"/>
      <c r="F146" s="16"/>
      <c r="G146" s="16"/>
      <c r="H146" s="84"/>
      <c r="I146" s="76"/>
      <c r="J146" s="16"/>
      <c r="K146" s="12"/>
      <c r="L146" s="12"/>
      <c r="M146" s="12"/>
      <c r="N146" s="12"/>
      <c r="O146" s="12"/>
      <c r="P146" s="12"/>
      <c r="Q146" s="16"/>
      <c r="R146" s="12"/>
    </row>
    <row r="147" spans="1:18">
      <c r="A147" s="35"/>
      <c r="B147" s="12"/>
      <c r="C147" s="12"/>
      <c r="D147" s="110"/>
      <c r="E147" s="110"/>
      <c r="F147" s="16"/>
      <c r="G147" s="16"/>
      <c r="H147" s="84"/>
      <c r="I147" s="85"/>
      <c r="J147" s="16"/>
      <c r="K147" s="83"/>
      <c r="L147" s="83"/>
      <c r="M147" s="83"/>
      <c r="N147" s="83"/>
      <c r="O147" s="83"/>
      <c r="P147" s="83"/>
      <c r="Q147" s="86"/>
      <c r="R147" s="83"/>
    </row>
    <row r="148" spans="1:18">
      <c r="A148" s="35"/>
      <c r="B148" s="12"/>
      <c r="C148" s="12"/>
      <c r="D148" s="110"/>
      <c r="E148" s="110"/>
      <c r="F148" s="16"/>
      <c r="G148" s="16"/>
      <c r="H148" s="84"/>
      <c r="I148" s="85"/>
      <c r="J148" s="16"/>
      <c r="K148" s="83"/>
      <c r="L148" s="83"/>
      <c r="M148" s="83"/>
      <c r="N148" s="83"/>
      <c r="O148" s="83"/>
      <c r="P148" s="83"/>
      <c r="Q148" s="86"/>
      <c r="R148" s="83"/>
    </row>
    <row r="149" spans="1:18">
      <c r="A149" s="35"/>
      <c r="B149" s="12"/>
      <c r="C149" s="12"/>
      <c r="D149" s="110"/>
      <c r="E149" s="110"/>
      <c r="F149" s="16"/>
      <c r="G149" s="16"/>
      <c r="H149" s="84"/>
      <c r="I149" s="85"/>
      <c r="J149" s="16"/>
      <c r="K149" s="83"/>
      <c r="L149" s="83"/>
      <c r="M149" s="83"/>
      <c r="N149" s="83"/>
      <c r="O149" s="83"/>
      <c r="P149" s="83"/>
      <c r="Q149" s="86"/>
      <c r="R149" s="83"/>
    </row>
    <row r="150" spans="1:18">
      <c r="A150" s="35"/>
      <c r="B150" s="12"/>
      <c r="C150" s="12"/>
      <c r="D150" s="110"/>
      <c r="E150" s="110"/>
      <c r="F150" s="16"/>
      <c r="G150" s="16"/>
      <c r="H150" s="84"/>
      <c r="I150" s="85"/>
      <c r="J150" s="16"/>
      <c r="K150" s="83"/>
      <c r="L150" s="83"/>
      <c r="M150" s="83"/>
      <c r="N150" s="83"/>
      <c r="O150" s="83"/>
      <c r="P150" s="83"/>
      <c r="Q150" s="86"/>
      <c r="R150" s="83"/>
    </row>
    <row r="151" spans="1:18">
      <c r="A151" s="35"/>
      <c r="B151" s="12"/>
      <c r="C151" s="12"/>
      <c r="D151" s="110"/>
      <c r="E151" s="110"/>
      <c r="F151" s="16"/>
      <c r="G151" s="16"/>
      <c r="H151" s="84"/>
      <c r="I151" s="85"/>
      <c r="J151" s="16"/>
      <c r="K151" s="83"/>
      <c r="L151" s="83"/>
      <c r="M151" s="83"/>
      <c r="N151" s="83"/>
      <c r="O151" s="83"/>
      <c r="P151" s="83"/>
      <c r="Q151" s="86"/>
      <c r="R151" s="83"/>
    </row>
    <row r="152" spans="1:18">
      <c r="A152" s="35"/>
      <c r="B152" s="12"/>
      <c r="C152" s="12"/>
      <c r="D152" s="110"/>
      <c r="E152" s="110"/>
      <c r="F152" s="16"/>
      <c r="G152" s="16"/>
      <c r="H152" s="84"/>
      <c r="I152" s="85"/>
      <c r="J152" s="16"/>
      <c r="K152" s="83"/>
      <c r="L152" s="83"/>
      <c r="M152" s="83"/>
      <c r="N152" s="83"/>
      <c r="O152" s="83"/>
      <c r="P152" s="83"/>
      <c r="Q152" s="86"/>
      <c r="R152" s="83"/>
    </row>
    <row r="153" spans="1:18">
      <c r="A153" s="35"/>
      <c r="B153" s="12"/>
      <c r="C153" s="12"/>
      <c r="D153" s="110"/>
      <c r="E153" s="110"/>
      <c r="F153" s="16"/>
      <c r="G153" s="16"/>
      <c r="H153" s="84"/>
      <c r="I153" s="85"/>
      <c r="J153" s="16"/>
      <c r="K153" s="83"/>
      <c r="L153" s="83"/>
      <c r="M153" s="83"/>
      <c r="N153" s="83"/>
      <c r="O153" s="83"/>
      <c r="P153" s="83"/>
      <c r="Q153" s="86"/>
      <c r="R153" s="83"/>
    </row>
    <row r="154" spans="1:18">
      <c r="A154" s="35"/>
      <c r="B154" s="12"/>
      <c r="C154" s="12"/>
      <c r="D154" s="110"/>
      <c r="E154" s="110"/>
      <c r="F154" s="16"/>
      <c r="G154" s="16"/>
      <c r="H154" s="84"/>
      <c r="I154" s="85"/>
      <c r="J154" s="16"/>
      <c r="K154" s="83"/>
      <c r="L154" s="83"/>
      <c r="M154" s="83"/>
      <c r="N154" s="83"/>
      <c r="O154" s="83"/>
      <c r="P154" s="83"/>
      <c r="Q154" s="86"/>
      <c r="R154" s="83"/>
    </row>
    <row r="155" spans="1:18">
      <c r="A155" s="35"/>
      <c r="B155" s="12"/>
      <c r="C155" s="12"/>
      <c r="D155" s="110"/>
      <c r="E155" s="110"/>
      <c r="F155" s="16"/>
      <c r="G155" s="16"/>
      <c r="H155" s="84"/>
      <c r="I155" s="85"/>
      <c r="J155" s="16"/>
      <c r="K155" s="83"/>
      <c r="L155" s="83"/>
      <c r="M155" s="83"/>
      <c r="N155" s="83"/>
      <c r="O155" s="83"/>
      <c r="P155" s="83"/>
      <c r="Q155" s="86"/>
      <c r="R155" s="83"/>
    </row>
    <row r="156" spans="1:18">
      <c r="A156" s="35"/>
      <c r="B156" s="12"/>
      <c r="C156" s="12"/>
      <c r="D156" s="110"/>
      <c r="E156" s="110"/>
      <c r="F156" s="16"/>
      <c r="G156" s="16"/>
      <c r="H156" s="84"/>
      <c r="I156" s="85"/>
      <c r="J156" s="16"/>
      <c r="K156" s="83"/>
      <c r="L156" s="83"/>
      <c r="M156" s="83"/>
      <c r="N156" s="83"/>
      <c r="O156" s="83"/>
      <c r="P156" s="83"/>
      <c r="Q156" s="86"/>
      <c r="R156" s="83"/>
    </row>
    <row r="157" spans="1:18">
      <c r="A157" s="35"/>
      <c r="B157" s="12"/>
      <c r="C157" s="12"/>
      <c r="D157" s="110"/>
      <c r="E157" s="110"/>
      <c r="F157" s="16"/>
      <c r="G157" s="16"/>
      <c r="H157" s="84"/>
      <c r="I157" s="85"/>
      <c r="J157" s="16"/>
      <c r="K157" s="83"/>
      <c r="L157" s="83"/>
      <c r="M157" s="83"/>
      <c r="N157" s="83"/>
      <c r="O157" s="83"/>
      <c r="P157" s="83"/>
      <c r="Q157" s="86"/>
      <c r="R157" s="83"/>
    </row>
    <row r="158" spans="1:18">
      <c r="A158" s="35"/>
      <c r="B158" s="12"/>
      <c r="C158" s="12"/>
      <c r="D158" s="110"/>
      <c r="E158" s="110"/>
      <c r="F158" s="16"/>
      <c r="G158" s="16"/>
      <c r="H158" s="84"/>
      <c r="I158" s="85"/>
      <c r="J158" s="16"/>
      <c r="K158" s="83"/>
      <c r="L158" s="83"/>
      <c r="M158" s="83"/>
      <c r="N158" s="83"/>
      <c r="O158" s="83"/>
      <c r="P158" s="83"/>
      <c r="Q158" s="86"/>
      <c r="R158" s="83"/>
    </row>
    <row r="159" spans="1:18">
      <c r="A159" s="35"/>
      <c r="B159" s="12"/>
      <c r="C159" s="12"/>
      <c r="D159" s="110"/>
      <c r="E159" s="110"/>
      <c r="F159" s="16"/>
      <c r="G159" s="16"/>
      <c r="H159" s="84"/>
      <c r="I159" s="85"/>
      <c r="J159" s="16"/>
      <c r="K159" s="83"/>
      <c r="L159" s="83"/>
      <c r="M159" s="83"/>
      <c r="N159" s="83"/>
      <c r="O159" s="83"/>
      <c r="P159" s="83"/>
      <c r="Q159" s="86"/>
      <c r="R159" s="83"/>
    </row>
    <row r="160" spans="1:18">
      <c r="A160" s="35"/>
      <c r="B160" s="12"/>
      <c r="C160" s="12"/>
      <c r="D160" s="110"/>
      <c r="E160" s="110"/>
      <c r="F160" s="16"/>
      <c r="G160" s="16"/>
      <c r="H160" s="84"/>
      <c r="I160" s="85"/>
      <c r="J160" s="16"/>
      <c r="K160" s="83"/>
      <c r="L160" s="83"/>
      <c r="M160" s="83"/>
      <c r="N160" s="83"/>
      <c r="O160" s="83"/>
      <c r="P160" s="83"/>
      <c r="Q160" s="86"/>
      <c r="R160" s="83"/>
    </row>
    <row r="161" spans="1:18">
      <c r="A161" s="35"/>
      <c r="B161" s="12"/>
      <c r="C161" s="12"/>
      <c r="D161" s="110"/>
      <c r="E161" s="110"/>
      <c r="F161" s="16"/>
      <c r="G161" s="16"/>
      <c r="H161" s="84"/>
      <c r="I161" s="85"/>
      <c r="J161" s="16"/>
      <c r="K161" s="83"/>
      <c r="L161" s="83"/>
      <c r="M161" s="83"/>
      <c r="N161" s="83"/>
      <c r="O161" s="83"/>
      <c r="P161" s="83"/>
      <c r="Q161" s="86"/>
      <c r="R161" s="83"/>
    </row>
    <row r="162" spans="1:18">
      <c r="A162" s="35"/>
      <c r="B162" s="12"/>
      <c r="C162" s="12"/>
      <c r="D162" s="110"/>
      <c r="E162" s="110"/>
      <c r="F162" s="16"/>
      <c r="G162" s="16"/>
      <c r="H162" s="84"/>
      <c r="I162" s="85"/>
      <c r="J162" s="16"/>
      <c r="K162" s="83"/>
      <c r="L162" s="83"/>
      <c r="M162" s="83"/>
      <c r="N162" s="83"/>
      <c r="O162" s="83"/>
      <c r="P162" s="83"/>
      <c r="Q162" s="86"/>
      <c r="R162" s="83"/>
    </row>
    <row r="163" spans="1:18">
      <c r="A163" s="35"/>
      <c r="B163" s="12"/>
      <c r="C163" s="12"/>
      <c r="D163" s="110"/>
      <c r="E163" s="110"/>
      <c r="F163" s="16"/>
      <c r="G163" s="16"/>
      <c r="H163" s="84"/>
      <c r="I163" s="76"/>
      <c r="J163" s="16"/>
      <c r="K163" s="12"/>
      <c r="L163" s="12"/>
      <c r="M163" s="12"/>
      <c r="N163" s="12"/>
      <c r="O163" s="12"/>
      <c r="P163" s="12"/>
      <c r="Q163" s="16"/>
      <c r="R163" s="12"/>
    </row>
    <row r="164" spans="1:18">
      <c r="A164" s="35"/>
      <c r="B164" s="12"/>
      <c r="C164" s="12"/>
      <c r="D164" s="110"/>
      <c r="E164" s="110"/>
      <c r="F164" s="16"/>
      <c r="G164" s="16"/>
      <c r="H164" s="84"/>
      <c r="I164" s="76"/>
      <c r="J164" s="16"/>
      <c r="K164" s="12"/>
      <c r="L164" s="12"/>
      <c r="M164" s="12"/>
      <c r="N164" s="12"/>
      <c r="O164" s="12"/>
      <c r="P164" s="12"/>
      <c r="Q164" s="16"/>
      <c r="R164" s="12"/>
    </row>
    <row r="165" spans="1:18">
      <c r="A165" s="35"/>
      <c r="B165" s="12"/>
      <c r="C165" s="12"/>
      <c r="D165" s="110"/>
      <c r="E165" s="110"/>
      <c r="F165" s="16"/>
      <c r="G165" s="16"/>
      <c r="H165" s="84"/>
      <c r="I165" s="76"/>
      <c r="J165" s="16"/>
      <c r="K165" s="12"/>
      <c r="L165" s="12"/>
      <c r="M165" s="12"/>
      <c r="N165" s="12"/>
      <c r="O165" s="12"/>
      <c r="P165" s="12"/>
      <c r="Q165" s="16"/>
      <c r="R165" s="12"/>
    </row>
    <row r="166" spans="1:18">
      <c r="A166" s="35"/>
      <c r="B166" s="12"/>
      <c r="C166" s="12"/>
      <c r="D166" s="110"/>
      <c r="E166" s="110"/>
      <c r="F166" s="16"/>
      <c r="G166" s="16"/>
      <c r="H166" s="84"/>
      <c r="I166" s="76"/>
      <c r="J166" s="16"/>
      <c r="K166" s="12"/>
      <c r="L166" s="12"/>
      <c r="M166" s="12"/>
      <c r="N166" s="12"/>
      <c r="O166" s="12"/>
      <c r="P166" s="12"/>
      <c r="Q166" s="16"/>
      <c r="R166" s="12"/>
    </row>
    <row r="167" spans="1:18">
      <c r="A167" s="35"/>
      <c r="B167" s="12"/>
      <c r="C167" s="12"/>
      <c r="D167" s="110"/>
      <c r="E167" s="110"/>
      <c r="F167" s="16"/>
      <c r="G167" s="16"/>
      <c r="H167" s="84"/>
      <c r="I167" s="76"/>
      <c r="J167" s="16"/>
      <c r="K167" s="12"/>
      <c r="L167" s="12"/>
      <c r="M167" s="12"/>
      <c r="N167" s="12"/>
      <c r="O167" s="12"/>
      <c r="P167" s="12"/>
      <c r="Q167" s="16"/>
      <c r="R167" s="12"/>
    </row>
    <row r="168" spans="1:18">
      <c r="A168" s="35"/>
      <c r="B168" s="12"/>
      <c r="C168" s="12"/>
      <c r="D168" s="110"/>
      <c r="E168" s="110"/>
      <c r="F168" s="16"/>
      <c r="G168" s="16"/>
      <c r="H168" s="84"/>
      <c r="I168" s="76"/>
      <c r="J168" s="16"/>
      <c r="K168" s="12"/>
      <c r="L168" s="12"/>
      <c r="M168" s="12"/>
      <c r="N168" s="12"/>
      <c r="O168" s="12"/>
      <c r="P168" s="12"/>
      <c r="Q168" s="16"/>
      <c r="R168" s="12"/>
    </row>
    <row r="169" spans="1:18">
      <c r="A169" s="35"/>
      <c r="B169" s="12"/>
      <c r="C169" s="12"/>
      <c r="D169" s="110"/>
      <c r="E169" s="110"/>
      <c r="F169" s="16"/>
      <c r="G169" s="16"/>
      <c r="H169" s="84"/>
      <c r="I169" s="76"/>
      <c r="J169" s="16"/>
      <c r="K169" s="12"/>
      <c r="L169" s="12"/>
      <c r="M169" s="12"/>
      <c r="N169" s="12"/>
      <c r="O169" s="12"/>
      <c r="P169" s="12"/>
      <c r="Q169" s="16"/>
      <c r="R169" s="12"/>
    </row>
    <row r="170" spans="1:18">
      <c r="A170" s="35"/>
      <c r="B170" s="12"/>
      <c r="C170" s="12"/>
      <c r="D170" s="110"/>
      <c r="E170" s="110"/>
      <c r="F170" s="16"/>
      <c r="G170" s="16"/>
      <c r="H170" s="84"/>
      <c r="I170" s="76"/>
      <c r="J170" s="16"/>
      <c r="K170" s="12"/>
      <c r="L170" s="12"/>
      <c r="M170" s="12"/>
      <c r="N170" s="12"/>
      <c r="O170" s="12"/>
      <c r="P170" s="12"/>
      <c r="Q170" s="16"/>
      <c r="R170" s="12"/>
    </row>
    <row r="171" spans="1:18">
      <c r="A171" s="35"/>
      <c r="B171" s="12"/>
      <c r="C171" s="12"/>
      <c r="D171" s="110"/>
      <c r="E171" s="110"/>
      <c r="F171" s="16"/>
      <c r="G171" s="16"/>
      <c r="H171" s="84"/>
      <c r="I171" s="76"/>
      <c r="J171" s="16"/>
      <c r="K171" s="12"/>
      <c r="L171" s="12"/>
      <c r="M171" s="12"/>
      <c r="N171" s="12"/>
      <c r="O171" s="12"/>
      <c r="P171" s="12"/>
      <c r="Q171" s="16"/>
      <c r="R171" s="12"/>
    </row>
    <row r="172" spans="1:18">
      <c r="A172" s="35"/>
      <c r="B172" s="12"/>
      <c r="C172" s="12"/>
      <c r="D172" s="110"/>
      <c r="E172" s="110"/>
      <c r="F172" s="16"/>
      <c r="G172" s="16"/>
      <c r="H172" s="84"/>
      <c r="I172" s="76"/>
      <c r="J172" s="16"/>
      <c r="K172" s="12"/>
      <c r="L172" s="12"/>
      <c r="M172" s="12"/>
      <c r="N172" s="12"/>
      <c r="O172" s="12"/>
      <c r="P172" s="12"/>
      <c r="Q172" s="16"/>
      <c r="R172" s="12"/>
    </row>
    <row r="173" spans="1:18">
      <c r="A173" s="35"/>
      <c r="B173" s="12"/>
      <c r="C173" s="12"/>
      <c r="D173" s="110"/>
      <c r="E173" s="110"/>
      <c r="F173" s="16"/>
      <c r="G173" s="16"/>
      <c r="H173" s="84"/>
      <c r="I173" s="76"/>
      <c r="J173" s="16"/>
      <c r="K173" s="12"/>
      <c r="L173" s="12"/>
      <c r="M173" s="12"/>
      <c r="N173" s="12"/>
      <c r="O173" s="12"/>
      <c r="P173" s="12"/>
      <c r="Q173" s="16"/>
      <c r="R173" s="12"/>
    </row>
    <row r="174" spans="1:18">
      <c r="A174" s="35"/>
      <c r="B174" s="12"/>
      <c r="C174" s="12"/>
      <c r="D174" s="110"/>
      <c r="E174" s="110"/>
      <c r="F174" s="16"/>
      <c r="G174" s="16"/>
      <c r="H174" s="84"/>
      <c r="I174" s="76"/>
      <c r="J174" s="16"/>
      <c r="K174" s="12"/>
      <c r="L174" s="12"/>
      <c r="M174" s="12"/>
      <c r="N174" s="12"/>
      <c r="O174" s="12"/>
      <c r="P174" s="12"/>
      <c r="Q174" s="16"/>
      <c r="R174" s="12"/>
    </row>
    <row r="175" spans="1:18">
      <c r="A175" s="35"/>
      <c r="B175" s="12"/>
      <c r="C175" s="12"/>
      <c r="D175" s="110"/>
      <c r="E175" s="110"/>
      <c r="F175" s="16"/>
      <c r="G175" s="16"/>
      <c r="H175" s="84"/>
      <c r="I175" s="76"/>
      <c r="J175" s="16"/>
      <c r="K175" s="12"/>
      <c r="L175" s="12"/>
      <c r="M175" s="12"/>
      <c r="N175" s="12"/>
      <c r="O175" s="12"/>
      <c r="P175" s="12"/>
      <c r="Q175" s="16"/>
      <c r="R175" s="12"/>
    </row>
    <row r="176" spans="1:18">
      <c r="A176" s="35"/>
      <c r="B176" s="12"/>
      <c r="C176" s="12"/>
      <c r="D176" s="110"/>
      <c r="E176" s="110"/>
      <c r="F176" s="16"/>
      <c r="G176" s="16"/>
      <c r="H176" s="84"/>
      <c r="I176" s="76"/>
      <c r="J176" s="16"/>
      <c r="K176" s="12"/>
      <c r="L176" s="12"/>
      <c r="M176" s="12"/>
      <c r="N176" s="12"/>
      <c r="O176" s="12"/>
      <c r="P176" s="12"/>
      <c r="Q176" s="16"/>
      <c r="R176" s="12"/>
    </row>
    <row r="177" spans="1:18">
      <c r="A177" s="35"/>
      <c r="B177" s="12"/>
      <c r="C177" s="12"/>
      <c r="D177" s="110"/>
      <c r="E177" s="110"/>
      <c r="F177" s="16"/>
      <c r="G177" s="16"/>
      <c r="H177" s="84"/>
      <c r="I177" s="76"/>
      <c r="J177" s="16"/>
      <c r="K177" s="12"/>
      <c r="L177" s="12"/>
      <c r="M177" s="12"/>
      <c r="N177" s="12"/>
      <c r="O177" s="12"/>
      <c r="P177" s="12"/>
      <c r="Q177" s="16"/>
      <c r="R177" s="12"/>
    </row>
    <row r="178" spans="1:18">
      <c r="A178" s="35"/>
      <c r="B178" s="12"/>
      <c r="C178" s="12"/>
      <c r="D178" s="110"/>
      <c r="E178" s="110"/>
      <c r="F178" s="16"/>
      <c r="G178" s="16"/>
      <c r="H178" s="84"/>
      <c r="I178" s="76"/>
      <c r="J178" s="16"/>
      <c r="K178" s="12"/>
      <c r="L178" s="12"/>
      <c r="M178" s="12"/>
      <c r="N178" s="12"/>
      <c r="O178" s="12"/>
      <c r="P178" s="12"/>
      <c r="Q178" s="16"/>
      <c r="R178" s="12"/>
    </row>
    <row r="179" spans="1:18">
      <c r="A179" s="35"/>
      <c r="B179" s="12"/>
      <c r="C179" s="12"/>
      <c r="D179" s="110"/>
      <c r="E179" s="110"/>
      <c r="F179" s="16"/>
      <c r="G179" s="16"/>
      <c r="H179" s="84"/>
      <c r="I179" s="76"/>
      <c r="J179" s="16"/>
      <c r="K179" s="12"/>
      <c r="L179" s="12"/>
      <c r="M179" s="12"/>
      <c r="N179" s="12"/>
      <c r="O179" s="12"/>
      <c r="P179" s="12"/>
      <c r="Q179" s="16"/>
      <c r="R179" s="12"/>
    </row>
    <row r="180" spans="1:18">
      <c r="A180" s="35"/>
      <c r="B180" s="12"/>
      <c r="C180" s="12"/>
      <c r="D180" s="110"/>
      <c r="E180" s="110"/>
      <c r="F180" s="16"/>
      <c r="G180" s="16"/>
      <c r="H180" s="84"/>
      <c r="I180" s="76"/>
      <c r="J180" s="16"/>
      <c r="K180" s="12"/>
      <c r="L180" s="12"/>
      <c r="M180" s="12"/>
      <c r="N180" s="12"/>
      <c r="O180" s="12"/>
      <c r="P180" s="12"/>
      <c r="Q180" s="16"/>
      <c r="R180" s="12"/>
    </row>
    <row r="181" spans="1:18">
      <c r="A181" s="35"/>
      <c r="B181" s="12"/>
      <c r="C181" s="12"/>
      <c r="D181" s="110"/>
      <c r="E181" s="110"/>
      <c r="F181" s="16"/>
      <c r="G181" s="16"/>
      <c r="H181" s="84"/>
      <c r="I181" s="76"/>
      <c r="J181" s="16"/>
      <c r="K181" s="12"/>
      <c r="L181" s="12"/>
      <c r="M181" s="12"/>
      <c r="N181" s="12"/>
      <c r="O181" s="12"/>
      <c r="P181" s="12"/>
      <c r="Q181" s="16"/>
      <c r="R181" s="12"/>
    </row>
    <row r="182" spans="1:18">
      <c r="A182" s="35"/>
      <c r="B182" s="12"/>
      <c r="C182" s="12"/>
      <c r="D182" s="110"/>
      <c r="E182" s="110"/>
      <c r="F182" s="16"/>
      <c r="G182" s="16"/>
      <c r="H182" s="84"/>
      <c r="I182" s="76"/>
      <c r="J182" s="16"/>
      <c r="K182" s="12"/>
      <c r="L182" s="12"/>
      <c r="M182" s="12"/>
      <c r="N182" s="12"/>
      <c r="O182" s="12"/>
      <c r="P182" s="12"/>
      <c r="Q182" s="16"/>
      <c r="R182" s="12"/>
    </row>
    <row r="183" spans="1:18">
      <c r="A183" s="35"/>
      <c r="B183" s="12"/>
      <c r="C183" s="12"/>
      <c r="D183" s="110"/>
      <c r="E183" s="110"/>
      <c r="F183" s="16"/>
      <c r="G183" s="16"/>
      <c r="H183" s="84"/>
      <c r="I183" s="76"/>
      <c r="J183" s="16"/>
      <c r="K183" s="12"/>
      <c r="L183" s="12"/>
      <c r="M183" s="12"/>
      <c r="N183" s="12"/>
      <c r="O183" s="12"/>
      <c r="P183" s="12"/>
      <c r="Q183" s="16"/>
      <c r="R183" s="12"/>
    </row>
    <row r="184" spans="1:18">
      <c r="A184" s="35"/>
      <c r="B184" s="12"/>
      <c r="C184" s="12"/>
      <c r="D184" s="110"/>
      <c r="E184" s="110"/>
      <c r="F184" s="16"/>
      <c r="G184" s="16"/>
      <c r="H184" s="84"/>
      <c r="I184" s="76"/>
      <c r="J184" s="16"/>
      <c r="K184" s="12"/>
      <c r="L184" s="12"/>
      <c r="M184" s="12"/>
      <c r="N184" s="12"/>
      <c r="O184" s="12"/>
      <c r="P184" s="12"/>
      <c r="Q184" s="16"/>
      <c r="R184" s="12"/>
    </row>
    <row r="185" spans="1:18">
      <c r="A185" s="35"/>
      <c r="B185" s="12"/>
      <c r="C185" s="12"/>
      <c r="D185" s="110"/>
      <c r="E185" s="110"/>
      <c r="F185" s="16"/>
      <c r="G185" s="16"/>
      <c r="H185" s="84"/>
      <c r="I185" s="76"/>
      <c r="J185" s="16"/>
      <c r="K185" s="12"/>
      <c r="L185" s="12"/>
      <c r="M185" s="12"/>
      <c r="N185" s="12"/>
      <c r="O185" s="12"/>
      <c r="P185" s="12"/>
      <c r="Q185" s="16"/>
      <c r="R185" s="12"/>
    </row>
    <row r="186" spans="1:18">
      <c r="A186" s="35"/>
      <c r="B186" s="12"/>
      <c r="C186" s="12"/>
      <c r="D186" s="110"/>
      <c r="E186" s="110"/>
      <c r="F186" s="16"/>
      <c r="G186" s="16"/>
      <c r="H186" s="84"/>
      <c r="I186" s="76"/>
      <c r="J186" s="16"/>
      <c r="K186" s="12"/>
      <c r="L186" s="12"/>
      <c r="M186" s="12"/>
      <c r="N186" s="12"/>
      <c r="O186" s="12"/>
      <c r="P186" s="12"/>
      <c r="Q186" s="16"/>
      <c r="R186" s="12"/>
    </row>
    <row r="187" spans="1:18">
      <c r="A187" s="35"/>
      <c r="B187" s="12"/>
      <c r="C187" s="12"/>
      <c r="D187" s="110"/>
      <c r="E187" s="110"/>
      <c r="F187" s="16"/>
      <c r="G187" s="16"/>
      <c r="H187" s="84"/>
      <c r="I187" s="76"/>
      <c r="J187" s="16"/>
      <c r="K187" s="12"/>
      <c r="L187" s="12"/>
      <c r="M187" s="12"/>
      <c r="N187" s="12"/>
      <c r="O187" s="12"/>
      <c r="P187" s="12"/>
      <c r="Q187" s="16"/>
      <c r="R187" s="12"/>
    </row>
    <row r="188" spans="1:18">
      <c r="A188" s="35"/>
      <c r="B188" s="12"/>
      <c r="C188" s="12"/>
      <c r="D188" s="110"/>
      <c r="E188" s="110"/>
      <c r="F188" s="16"/>
      <c r="G188" s="16"/>
      <c r="H188" s="84"/>
      <c r="I188" s="76"/>
      <c r="J188" s="16"/>
      <c r="K188" s="12"/>
      <c r="L188" s="12"/>
      <c r="M188" s="12"/>
      <c r="N188" s="12"/>
      <c r="O188" s="12"/>
      <c r="P188" s="12"/>
      <c r="Q188" s="16"/>
      <c r="R188" s="12"/>
    </row>
    <row r="189" spans="1:18">
      <c r="A189" s="35"/>
      <c r="B189" s="12"/>
      <c r="C189" s="12"/>
      <c r="D189" s="110"/>
      <c r="E189" s="110"/>
      <c r="F189" s="16"/>
      <c r="G189" s="16"/>
      <c r="H189" s="84"/>
      <c r="I189" s="76"/>
      <c r="J189" s="16"/>
      <c r="K189" s="12"/>
      <c r="L189" s="12"/>
      <c r="M189" s="12"/>
      <c r="N189" s="12"/>
      <c r="O189" s="12"/>
      <c r="P189" s="12"/>
      <c r="Q189" s="16"/>
      <c r="R189" s="12"/>
    </row>
    <row r="190" spans="1:18">
      <c r="A190" s="35"/>
      <c r="B190" s="12"/>
      <c r="C190" s="12"/>
      <c r="D190" s="110"/>
      <c r="E190" s="110"/>
      <c r="F190" s="16"/>
      <c r="G190" s="16"/>
      <c r="H190" s="84"/>
      <c r="I190" s="76"/>
      <c r="J190" s="16"/>
      <c r="K190" s="12"/>
      <c r="L190" s="12"/>
      <c r="M190" s="12"/>
      <c r="N190" s="12"/>
      <c r="O190" s="12"/>
      <c r="P190" s="12"/>
      <c r="Q190" s="16"/>
      <c r="R190" s="12"/>
    </row>
    <row r="191" spans="1:18">
      <c r="A191" s="35"/>
      <c r="B191" s="12"/>
      <c r="C191" s="12"/>
      <c r="D191" s="110"/>
      <c r="E191" s="110"/>
      <c r="F191" s="16"/>
      <c r="G191" s="16"/>
      <c r="H191" s="84"/>
      <c r="I191" s="76"/>
      <c r="J191" s="16"/>
      <c r="K191" s="12"/>
      <c r="L191" s="12"/>
      <c r="M191" s="12"/>
      <c r="N191" s="12"/>
      <c r="O191" s="12"/>
      <c r="P191" s="12"/>
      <c r="Q191" s="16"/>
      <c r="R191" s="12"/>
    </row>
    <row r="192" spans="1:18">
      <c r="A192" s="35"/>
      <c r="B192" s="12"/>
      <c r="C192" s="12"/>
      <c r="D192" s="110"/>
      <c r="E192" s="110"/>
      <c r="F192" s="16"/>
      <c r="G192" s="16"/>
      <c r="H192" s="84"/>
      <c r="I192" s="76"/>
      <c r="J192" s="16"/>
      <c r="K192" s="12"/>
      <c r="L192" s="12"/>
      <c r="M192" s="12"/>
      <c r="N192" s="12"/>
      <c r="O192" s="12"/>
      <c r="P192" s="12"/>
      <c r="Q192" s="16"/>
      <c r="R192" s="12"/>
    </row>
    <row r="193" spans="1:18">
      <c r="A193" s="35"/>
      <c r="B193" s="12"/>
      <c r="C193" s="12"/>
      <c r="D193" s="110"/>
      <c r="E193" s="110"/>
      <c r="F193" s="16"/>
      <c r="G193" s="16"/>
      <c r="H193" s="84"/>
      <c r="I193" s="76"/>
      <c r="J193" s="16"/>
      <c r="K193" s="12"/>
      <c r="L193" s="12"/>
      <c r="M193" s="12"/>
      <c r="N193" s="12"/>
      <c r="O193" s="12"/>
      <c r="P193" s="12"/>
      <c r="Q193" s="16"/>
      <c r="R193" s="12"/>
    </row>
    <row r="194" spans="1:18">
      <c r="A194" s="35"/>
      <c r="B194" s="12"/>
      <c r="C194" s="12"/>
      <c r="D194" s="110"/>
      <c r="E194" s="110"/>
      <c r="F194" s="16"/>
      <c r="G194" s="16"/>
      <c r="H194" s="84"/>
      <c r="I194" s="76"/>
      <c r="J194" s="16"/>
      <c r="K194" s="12"/>
      <c r="L194" s="12"/>
      <c r="M194" s="12"/>
      <c r="N194" s="12"/>
      <c r="O194" s="12"/>
      <c r="P194" s="12"/>
      <c r="Q194" s="16"/>
      <c r="R194" s="12"/>
    </row>
    <row r="195" spans="1:18">
      <c r="A195" s="35"/>
      <c r="B195" s="12"/>
      <c r="C195" s="12"/>
      <c r="D195" s="110"/>
      <c r="E195" s="110"/>
      <c r="F195" s="16"/>
      <c r="G195" s="16"/>
      <c r="H195" s="84"/>
      <c r="I195" s="76"/>
      <c r="J195" s="16"/>
      <c r="K195" s="12"/>
      <c r="L195" s="12"/>
      <c r="M195" s="12"/>
      <c r="N195" s="12"/>
      <c r="O195" s="12"/>
      <c r="P195" s="12"/>
      <c r="Q195" s="16"/>
      <c r="R195" s="12"/>
    </row>
    <row r="196" spans="1:18">
      <c r="A196" s="35"/>
      <c r="B196" s="12"/>
      <c r="C196" s="12"/>
      <c r="D196" s="110"/>
      <c r="E196" s="110"/>
      <c r="F196" s="16"/>
      <c r="G196" s="16"/>
      <c r="H196" s="84"/>
      <c r="I196" s="76"/>
      <c r="J196" s="16"/>
      <c r="K196" s="12"/>
      <c r="L196" s="12"/>
      <c r="M196" s="12"/>
      <c r="N196" s="12"/>
      <c r="O196" s="12"/>
      <c r="P196" s="12"/>
      <c r="Q196" s="16"/>
      <c r="R196" s="12"/>
    </row>
    <row r="197" spans="1:18">
      <c r="A197" s="35"/>
      <c r="B197" s="12"/>
      <c r="C197" s="12"/>
      <c r="D197" s="110"/>
      <c r="E197" s="110"/>
      <c r="F197" s="16"/>
      <c r="G197" s="16"/>
      <c r="H197" s="84"/>
      <c r="I197" s="76"/>
      <c r="J197" s="16"/>
      <c r="K197" s="12"/>
      <c r="L197" s="12"/>
      <c r="M197" s="12"/>
      <c r="N197" s="12"/>
      <c r="O197" s="12"/>
      <c r="P197" s="12"/>
      <c r="Q197" s="16"/>
      <c r="R197" s="12"/>
    </row>
    <row r="198" spans="1:18">
      <c r="A198" s="35"/>
      <c r="B198" s="12"/>
      <c r="C198" s="12"/>
      <c r="D198" s="110"/>
      <c r="E198" s="110"/>
      <c r="F198" s="16"/>
      <c r="G198" s="16"/>
      <c r="H198" s="84"/>
      <c r="I198" s="76"/>
      <c r="J198" s="16"/>
      <c r="K198" s="12"/>
      <c r="L198" s="12"/>
      <c r="M198" s="12"/>
      <c r="N198" s="12"/>
      <c r="O198" s="12"/>
      <c r="P198" s="12"/>
      <c r="Q198" s="16"/>
      <c r="R198" s="12"/>
    </row>
    <row r="199" spans="1:18">
      <c r="A199" s="35"/>
      <c r="B199" s="12"/>
      <c r="C199" s="12"/>
      <c r="D199" s="110"/>
      <c r="E199" s="110"/>
      <c r="F199" s="16"/>
      <c r="G199" s="16"/>
      <c r="H199" s="84"/>
      <c r="I199" s="76"/>
      <c r="J199" s="16"/>
      <c r="K199" s="12"/>
      <c r="L199" s="12"/>
      <c r="M199" s="12"/>
      <c r="N199" s="12"/>
      <c r="O199" s="12"/>
      <c r="P199" s="12"/>
      <c r="Q199" s="16"/>
      <c r="R199" s="12"/>
    </row>
    <row r="200" spans="1:18">
      <c r="A200" s="35"/>
      <c r="B200" s="12"/>
      <c r="C200" s="12"/>
      <c r="D200" s="110"/>
      <c r="E200" s="110"/>
      <c r="F200" s="16"/>
      <c r="G200" s="16"/>
      <c r="H200" s="84"/>
      <c r="I200" s="76"/>
      <c r="J200" s="16"/>
      <c r="K200" s="12"/>
      <c r="L200" s="12"/>
      <c r="M200" s="12"/>
      <c r="N200" s="12"/>
      <c r="O200" s="12"/>
      <c r="P200" s="12"/>
      <c r="Q200" s="16"/>
      <c r="R200" s="12"/>
    </row>
    <row r="201" spans="1:18">
      <c r="A201" s="35"/>
      <c r="B201" s="12"/>
      <c r="C201" s="12"/>
      <c r="D201" s="110"/>
      <c r="E201" s="110"/>
      <c r="F201" s="16"/>
      <c r="G201" s="16"/>
      <c r="H201" s="84"/>
      <c r="I201" s="76"/>
      <c r="J201" s="16"/>
      <c r="K201" s="12"/>
      <c r="L201" s="12"/>
      <c r="M201" s="12"/>
      <c r="N201" s="12"/>
      <c r="O201" s="12"/>
      <c r="P201" s="12"/>
      <c r="Q201" s="16"/>
      <c r="R201" s="12"/>
    </row>
    <row r="202" spans="1:18">
      <c r="A202" s="35"/>
      <c r="B202" s="12"/>
      <c r="C202" s="12"/>
      <c r="D202" s="110"/>
      <c r="E202" s="110"/>
      <c r="F202" s="16"/>
      <c r="G202" s="16"/>
      <c r="H202" s="84"/>
      <c r="I202" s="76"/>
      <c r="J202" s="16"/>
      <c r="K202" s="12"/>
      <c r="L202" s="12"/>
      <c r="M202" s="12"/>
      <c r="N202" s="12"/>
      <c r="O202" s="12"/>
      <c r="P202" s="12"/>
      <c r="Q202" s="16"/>
      <c r="R202" s="12"/>
    </row>
    <row r="203" spans="1:18">
      <c r="A203" s="35"/>
      <c r="B203" s="12"/>
      <c r="C203" s="12"/>
      <c r="D203" s="110"/>
      <c r="E203" s="110"/>
      <c r="F203" s="16"/>
      <c r="G203" s="16"/>
      <c r="H203" s="84"/>
      <c r="I203" s="76"/>
      <c r="J203" s="16"/>
      <c r="K203" s="12"/>
      <c r="L203" s="12"/>
      <c r="M203" s="12"/>
      <c r="N203" s="12"/>
      <c r="O203" s="12"/>
      <c r="P203" s="12"/>
      <c r="Q203" s="16"/>
      <c r="R203" s="12"/>
    </row>
    <row r="204" spans="1:18">
      <c r="A204" s="35"/>
      <c r="B204" s="12"/>
      <c r="C204" s="12"/>
      <c r="D204" s="110"/>
      <c r="E204" s="110"/>
      <c r="F204" s="16"/>
      <c r="G204" s="16"/>
      <c r="H204" s="84"/>
      <c r="I204" s="76"/>
      <c r="J204" s="16"/>
      <c r="K204" s="12"/>
      <c r="L204" s="12"/>
      <c r="M204" s="12"/>
      <c r="N204" s="12"/>
      <c r="O204" s="12"/>
      <c r="P204" s="12"/>
      <c r="Q204" s="16"/>
      <c r="R204" s="12"/>
    </row>
    <row r="205" spans="1:18">
      <c r="A205" s="35"/>
      <c r="B205" s="12"/>
      <c r="C205" s="12"/>
      <c r="D205" s="110"/>
      <c r="E205" s="110"/>
      <c r="F205" s="16"/>
      <c r="G205" s="16"/>
      <c r="H205" s="84"/>
      <c r="I205" s="76"/>
      <c r="J205" s="16"/>
      <c r="K205" s="12"/>
      <c r="L205" s="12"/>
      <c r="M205" s="12"/>
      <c r="N205" s="12"/>
      <c r="O205" s="12"/>
      <c r="P205" s="12"/>
      <c r="Q205" s="16"/>
      <c r="R205" s="12"/>
    </row>
    <row r="206" spans="1:18">
      <c r="A206" s="35"/>
      <c r="B206" s="12"/>
      <c r="C206" s="12"/>
      <c r="D206" s="110"/>
      <c r="E206" s="110"/>
      <c r="F206" s="16"/>
      <c r="G206" s="16"/>
      <c r="H206" s="84"/>
      <c r="I206" s="76"/>
      <c r="J206" s="16"/>
      <c r="K206" s="12"/>
      <c r="L206" s="12"/>
      <c r="M206" s="12"/>
      <c r="N206" s="12"/>
      <c r="O206" s="12"/>
      <c r="P206" s="12"/>
      <c r="Q206" s="16"/>
      <c r="R206" s="12"/>
    </row>
    <row r="207" spans="1:18">
      <c r="A207" s="35"/>
      <c r="B207" s="12"/>
      <c r="C207" s="12"/>
      <c r="D207" s="110"/>
      <c r="E207" s="110"/>
      <c r="F207" s="16"/>
      <c r="G207" s="16"/>
      <c r="H207" s="84"/>
      <c r="I207" s="76"/>
      <c r="J207" s="16"/>
      <c r="K207" s="12"/>
      <c r="L207" s="12"/>
      <c r="M207" s="12"/>
      <c r="N207" s="12"/>
      <c r="O207" s="12"/>
      <c r="P207" s="12"/>
      <c r="Q207" s="16"/>
      <c r="R207" s="12"/>
    </row>
    <row r="208" spans="1:18">
      <c r="A208" s="35"/>
      <c r="B208" s="12"/>
      <c r="C208" s="12"/>
      <c r="D208" s="110"/>
      <c r="E208" s="110"/>
      <c r="F208" s="16"/>
      <c r="G208" s="16"/>
      <c r="H208" s="84"/>
      <c r="I208" s="76"/>
      <c r="J208" s="16"/>
      <c r="K208" s="12"/>
      <c r="L208" s="12"/>
      <c r="M208" s="12"/>
      <c r="N208" s="12"/>
      <c r="O208" s="12"/>
      <c r="P208" s="12"/>
      <c r="Q208" s="16"/>
      <c r="R208" s="12"/>
    </row>
    <row r="209" spans="1:18">
      <c r="A209" s="35"/>
      <c r="B209" s="12"/>
      <c r="C209" s="12"/>
      <c r="D209" s="110"/>
      <c r="E209" s="110"/>
      <c r="F209" s="16"/>
      <c r="G209" s="16"/>
      <c r="H209" s="84"/>
      <c r="I209" s="76"/>
      <c r="J209" s="16"/>
      <c r="K209" s="12"/>
      <c r="L209" s="12"/>
      <c r="M209" s="12"/>
      <c r="N209" s="12"/>
      <c r="O209" s="12"/>
      <c r="P209" s="12"/>
      <c r="Q209" s="16"/>
      <c r="R209" s="12"/>
    </row>
    <row r="210" spans="1:18">
      <c r="A210" s="35"/>
      <c r="B210" s="12"/>
      <c r="C210" s="12"/>
      <c r="D210" s="110"/>
      <c r="E210" s="110"/>
      <c r="F210" s="16"/>
      <c r="G210" s="16"/>
      <c r="H210" s="84"/>
      <c r="I210" s="76"/>
      <c r="J210" s="16"/>
      <c r="K210" s="12"/>
      <c r="L210" s="12"/>
      <c r="M210" s="12"/>
      <c r="N210" s="12"/>
      <c r="O210" s="12"/>
      <c r="P210" s="12"/>
      <c r="Q210" s="16"/>
      <c r="R210" s="12"/>
    </row>
    <row r="211" spans="1:18">
      <c r="A211" s="35"/>
      <c r="B211" s="12"/>
      <c r="C211" s="12"/>
      <c r="D211" s="110"/>
      <c r="E211" s="110"/>
      <c r="F211" s="16"/>
      <c r="G211" s="16"/>
      <c r="H211" s="84"/>
      <c r="I211" s="76"/>
      <c r="J211" s="16"/>
      <c r="K211" s="12"/>
      <c r="L211" s="12"/>
      <c r="M211" s="12"/>
      <c r="N211" s="12"/>
      <c r="O211" s="12"/>
      <c r="P211" s="12"/>
      <c r="Q211" s="16"/>
      <c r="R211" s="12"/>
    </row>
    <row r="212" spans="1:18">
      <c r="A212" s="35"/>
      <c r="B212" s="12"/>
      <c r="C212" s="12"/>
      <c r="D212" s="110"/>
      <c r="E212" s="110"/>
      <c r="F212" s="16"/>
      <c r="G212" s="16"/>
      <c r="H212" s="84"/>
      <c r="I212" s="76"/>
      <c r="J212" s="16"/>
      <c r="K212" s="12"/>
      <c r="L212" s="12"/>
      <c r="M212" s="12"/>
      <c r="N212" s="12"/>
      <c r="O212" s="12"/>
      <c r="P212" s="12"/>
      <c r="Q212" s="16"/>
      <c r="R212" s="12"/>
    </row>
    <row r="213" spans="1:18">
      <c r="A213" s="35"/>
      <c r="B213" s="12"/>
      <c r="C213" s="12"/>
      <c r="D213" s="110"/>
      <c r="E213" s="110"/>
      <c r="F213" s="16"/>
      <c r="G213" s="16"/>
      <c r="H213" s="84"/>
      <c r="I213" s="76"/>
      <c r="J213" s="16"/>
      <c r="K213" s="12"/>
      <c r="L213" s="12"/>
      <c r="M213" s="12"/>
      <c r="N213" s="12"/>
      <c r="O213" s="12"/>
      <c r="P213" s="12"/>
      <c r="Q213" s="16"/>
      <c r="R213" s="12"/>
    </row>
    <row r="214" spans="1:18">
      <c r="A214" s="35"/>
      <c r="B214" s="12"/>
      <c r="C214" s="12"/>
      <c r="D214" s="110"/>
      <c r="E214" s="110"/>
      <c r="F214" s="16"/>
      <c r="G214" s="16"/>
      <c r="H214" s="84"/>
      <c r="I214" s="76"/>
      <c r="J214" s="16"/>
      <c r="K214" s="12"/>
      <c r="L214" s="12"/>
      <c r="M214" s="12"/>
      <c r="N214" s="12"/>
      <c r="O214" s="12"/>
      <c r="P214" s="12"/>
      <c r="Q214" s="16"/>
      <c r="R214" s="12"/>
    </row>
    <row r="215" spans="1:18">
      <c r="A215" s="35"/>
      <c r="B215" s="12"/>
      <c r="C215" s="12"/>
      <c r="D215" s="110"/>
      <c r="E215" s="110"/>
      <c r="F215" s="16"/>
      <c r="G215" s="16"/>
      <c r="H215" s="84"/>
      <c r="I215" s="76"/>
      <c r="J215" s="16"/>
      <c r="K215" s="12"/>
      <c r="L215" s="12"/>
      <c r="M215" s="12"/>
      <c r="N215" s="12"/>
      <c r="O215" s="12"/>
      <c r="P215" s="12"/>
      <c r="Q215" s="16"/>
      <c r="R215" s="12"/>
    </row>
    <row r="216" spans="1:18">
      <c r="A216" s="35"/>
      <c r="B216" s="12"/>
      <c r="C216" s="12"/>
      <c r="D216" s="110"/>
      <c r="E216" s="110"/>
      <c r="F216" s="16"/>
      <c r="G216" s="16"/>
      <c r="H216" s="84"/>
      <c r="I216" s="76"/>
      <c r="J216" s="16"/>
      <c r="K216" s="12"/>
      <c r="L216" s="12"/>
      <c r="M216" s="12"/>
      <c r="N216" s="12"/>
      <c r="O216" s="12"/>
      <c r="P216" s="12"/>
      <c r="Q216" s="16"/>
      <c r="R216" s="12"/>
    </row>
    <row r="217" spans="1:18">
      <c r="A217" s="35"/>
      <c r="B217" s="12"/>
      <c r="C217" s="12"/>
      <c r="D217" s="110"/>
      <c r="E217" s="110"/>
      <c r="F217" s="16"/>
      <c r="G217" s="16"/>
      <c r="H217" s="84"/>
      <c r="I217" s="76"/>
      <c r="J217" s="16"/>
      <c r="K217" s="12"/>
      <c r="L217" s="12"/>
      <c r="M217" s="12"/>
      <c r="N217" s="12"/>
      <c r="O217" s="12"/>
      <c r="P217" s="12"/>
      <c r="Q217" s="16"/>
      <c r="R217" s="12"/>
    </row>
    <row r="218" spans="1:18">
      <c r="A218" s="35"/>
      <c r="B218" s="12"/>
      <c r="C218" s="12"/>
      <c r="D218" s="110"/>
      <c r="E218" s="110"/>
      <c r="F218" s="16"/>
      <c r="G218" s="16"/>
      <c r="H218" s="84"/>
      <c r="I218" s="76"/>
      <c r="J218" s="16"/>
      <c r="K218" s="12"/>
      <c r="L218" s="12"/>
      <c r="M218" s="12"/>
      <c r="N218" s="12"/>
      <c r="O218" s="12"/>
      <c r="P218" s="12"/>
      <c r="Q218" s="16"/>
      <c r="R218" s="12"/>
    </row>
    <row r="219" spans="1:18">
      <c r="A219" s="35"/>
      <c r="B219" s="12"/>
      <c r="C219" s="12"/>
      <c r="D219" s="110"/>
      <c r="E219" s="110"/>
      <c r="F219" s="16"/>
      <c r="G219" s="16"/>
      <c r="H219" s="84"/>
      <c r="I219" s="76"/>
      <c r="J219" s="16"/>
      <c r="K219" s="12"/>
      <c r="L219" s="12"/>
      <c r="M219" s="12"/>
      <c r="N219" s="12"/>
      <c r="O219" s="12"/>
      <c r="P219" s="12"/>
      <c r="Q219" s="16"/>
      <c r="R219" s="12"/>
    </row>
    <row r="220" spans="1:18">
      <c r="A220" s="35"/>
      <c r="B220" s="12"/>
      <c r="C220" s="12"/>
      <c r="D220" s="110"/>
      <c r="E220" s="110"/>
      <c r="F220" s="16"/>
      <c r="G220" s="16"/>
      <c r="H220" s="84"/>
      <c r="I220" s="76"/>
      <c r="J220" s="16"/>
      <c r="K220" s="12"/>
      <c r="L220" s="12"/>
      <c r="M220" s="12"/>
      <c r="N220" s="12"/>
      <c r="O220" s="12"/>
      <c r="P220" s="12"/>
      <c r="Q220" s="16"/>
      <c r="R220" s="12"/>
    </row>
    <row r="221" spans="1:18">
      <c r="A221" s="35"/>
      <c r="B221" s="12"/>
      <c r="C221" s="12"/>
      <c r="D221" s="110"/>
      <c r="E221" s="110"/>
      <c r="F221" s="16"/>
      <c r="G221" s="16"/>
      <c r="H221" s="84"/>
      <c r="I221" s="76"/>
      <c r="J221" s="16"/>
      <c r="K221" s="12"/>
      <c r="L221" s="12"/>
      <c r="M221" s="12"/>
      <c r="N221" s="12"/>
      <c r="O221" s="12"/>
      <c r="P221" s="12"/>
      <c r="Q221" s="16"/>
      <c r="R221" s="12"/>
    </row>
    <row r="222" spans="1:18">
      <c r="A222" s="35"/>
      <c r="B222" s="12"/>
      <c r="C222" s="12"/>
      <c r="D222" s="110"/>
      <c r="E222" s="110"/>
      <c r="F222" s="16"/>
      <c r="G222" s="16"/>
      <c r="H222" s="84"/>
      <c r="I222" s="76"/>
      <c r="J222" s="16"/>
      <c r="K222" s="12"/>
      <c r="L222" s="12"/>
      <c r="M222" s="12"/>
      <c r="N222" s="12"/>
      <c r="O222" s="12"/>
      <c r="P222" s="12"/>
      <c r="Q222" s="16"/>
      <c r="R222" s="12"/>
    </row>
    <row r="223" spans="1:18">
      <c r="A223" s="35"/>
      <c r="B223" s="12"/>
      <c r="C223" s="12"/>
      <c r="D223" s="110"/>
      <c r="E223" s="110"/>
      <c r="F223" s="16"/>
      <c r="G223" s="16"/>
      <c r="H223" s="84"/>
      <c r="I223" s="76"/>
      <c r="J223" s="16"/>
      <c r="K223" s="12"/>
      <c r="L223" s="12"/>
      <c r="M223" s="12"/>
      <c r="N223" s="12"/>
      <c r="O223" s="12"/>
      <c r="P223" s="12"/>
      <c r="Q223" s="16"/>
      <c r="R223" s="12"/>
    </row>
    <row r="224" spans="1:18">
      <c r="A224" s="35"/>
      <c r="B224" s="12"/>
      <c r="C224" s="12"/>
      <c r="D224" s="110"/>
      <c r="E224" s="110"/>
      <c r="F224" s="16"/>
      <c r="G224" s="16"/>
      <c r="H224" s="84"/>
      <c r="I224" s="76"/>
      <c r="J224" s="16"/>
      <c r="K224" s="12"/>
      <c r="L224" s="12"/>
      <c r="M224" s="12"/>
      <c r="N224" s="12"/>
      <c r="O224" s="12"/>
      <c r="P224" s="12"/>
      <c r="Q224" s="16"/>
      <c r="R224" s="12"/>
    </row>
    <row r="225" spans="1:18">
      <c r="A225" s="35"/>
      <c r="B225" s="12"/>
      <c r="C225" s="12"/>
      <c r="D225" s="110"/>
      <c r="E225" s="110"/>
      <c r="F225" s="16"/>
      <c r="G225" s="16"/>
      <c r="H225" s="84"/>
      <c r="I225" s="76"/>
      <c r="J225" s="16"/>
      <c r="K225" s="12"/>
      <c r="L225" s="12"/>
      <c r="M225" s="12"/>
      <c r="N225" s="12"/>
      <c r="O225" s="12"/>
      <c r="P225" s="12"/>
      <c r="Q225" s="16"/>
      <c r="R225" s="12"/>
    </row>
    <row r="226" spans="1:18">
      <c r="A226" s="35"/>
      <c r="B226" s="12"/>
      <c r="C226" s="12"/>
      <c r="D226" s="110"/>
      <c r="E226" s="110"/>
      <c r="F226" s="16"/>
      <c r="G226" s="16"/>
      <c r="H226" s="84"/>
      <c r="I226" s="76"/>
      <c r="J226" s="16"/>
      <c r="K226" s="12"/>
      <c r="L226" s="12"/>
      <c r="M226" s="12"/>
      <c r="N226" s="12"/>
      <c r="O226" s="12"/>
      <c r="P226" s="12"/>
      <c r="Q226" s="16"/>
      <c r="R226" s="12"/>
    </row>
    <row r="227" spans="1:18">
      <c r="A227" s="35"/>
      <c r="B227" s="12"/>
      <c r="C227" s="12"/>
      <c r="D227" s="110"/>
      <c r="E227" s="110"/>
      <c r="F227" s="16"/>
      <c r="G227" s="16"/>
      <c r="H227" s="84"/>
      <c r="I227" s="76"/>
      <c r="J227" s="16"/>
      <c r="K227" s="12"/>
      <c r="L227" s="12"/>
      <c r="M227" s="12"/>
      <c r="N227" s="12"/>
      <c r="O227" s="12"/>
      <c r="P227" s="12"/>
      <c r="Q227" s="16"/>
      <c r="R227" s="12"/>
    </row>
    <row r="228" spans="1:18">
      <c r="A228" s="35"/>
      <c r="B228" s="12"/>
      <c r="C228" s="12"/>
      <c r="D228" s="110"/>
      <c r="E228" s="110"/>
      <c r="F228" s="16"/>
      <c r="G228" s="16"/>
      <c r="H228" s="84"/>
      <c r="I228" s="76"/>
      <c r="J228" s="16"/>
      <c r="K228" s="12"/>
      <c r="L228" s="12"/>
      <c r="M228" s="12"/>
      <c r="N228" s="12"/>
      <c r="O228" s="12"/>
      <c r="P228" s="12"/>
      <c r="Q228" s="16"/>
      <c r="R228" s="12"/>
    </row>
    <row r="229" spans="1:18">
      <c r="A229" s="35"/>
      <c r="B229" s="12"/>
      <c r="C229" s="12"/>
      <c r="D229" s="110"/>
      <c r="E229" s="110"/>
      <c r="F229" s="16"/>
      <c r="G229" s="16"/>
      <c r="H229" s="84"/>
      <c r="I229" s="76"/>
      <c r="J229" s="16"/>
      <c r="K229" s="12"/>
      <c r="L229" s="12"/>
      <c r="M229" s="12"/>
      <c r="N229" s="12"/>
      <c r="O229" s="12"/>
      <c r="P229" s="12"/>
      <c r="Q229" s="16"/>
      <c r="R229" s="12"/>
    </row>
    <row r="230" spans="1:18">
      <c r="A230" s="35"/>
      <c r="B230" s="12"/>
      <c r="C230" s="12"/>
      <c r="D230" s="110"/>
      <c r="E230" s="110"/>
      <c r="F230" s="16"/>
      <c r="G230" s="16"/>
      <c r="H230" s="84"/>
      <c r="I230" s="76"/>
      <c r="J230" s="16"/>
      <c r="K230" s="12"/>
      <c r="L230" s="12"/>
      <c r="M230" s="12"/>
      <c r="N230" s="12"/>
      <c r="O230" s="12"/>
      <c r="P230" s="12"/>
      <c r="Q230" s="16"/>
      <c r="R230" s="12"/>
    </row>
    <row r="231" spans="1:18">
      <c r="A231" s="35"/>
      <c r="B231" s="12"/>
      <c r="C231" s="12"/>
      <c r="D231" s="110"/>
      <c r="E231" s="110"/>
      <c r="F231" s="16"/>
      <c r="G231" s="16"/>
      <c r="H231" s="84"/>
      <c r="I231" s="76"/>
      <c r="J231" s="16"/>
      <c r="K231" s="12"/>
      <c r="L231" s="12"/>
      <c r="M231" s="12"/>
      <c r="N231" s="12"/>
      <c r="O231" s="12"/>
      <c r="P231" s="12"/>
      <c r="Q231" s="16"/>
      <c r="R231" s="12"/>
    </row>
    <row r="232" spans="1:18">
      <c r="A232" s="35"/>
      <c r="B232" s="12"/>
      <c r="C232" s="12"/>
      <c r="D232" s="110"/>
      <c r="E232" s="110"/>
      <c r="F232" s="16"/>
      <c r="G232" s="16"/>
      <c r="H232" s="84"/>
      <c r="I232" s="76"/>
      <c r="J232" s="16"/>
      <c r="K232" s="12"/>
      <c r="L232" s="12"/>
      <c r="M232" s="12"/>
      <c r="N232" s="12"/>
      <c r="O232" s="12"/>
      <c r="P232" s="12"/>
      <c r="Q232" s="16"/>
      <c r="R232" s="12"/>
    </row>
    <row r="233" spans="1:18">
      <c r="A233" s="35"/>
      <c r="B233" s="12"/>
      <c r="C233" s="12"/>
      <c r="D233" s="110"/>
      <c r="E233" s="110"/>
      <c r="F233" s="16"/>
      <c r="G233" s="16"/>
      <c r="H233" s="84"/>
      <c r="I233" s="76"/>
      <c r="J233" s="16"/>
      <c r="K233" s="12"/>
      <c r="L233" s="12"/>
      <c r="M233" s="12"/>
      <c r="N233" s="12"/>
      <c r="O233" s="12"/>
      <c r="P233" s="12"/>
      <c r="Q233" s="16"/>
      <c r="R233" s="12"/>
    </row>
    <row r="234" spans="1:18">
      <c r="A234" s="35"/>
      <c r="B234" s="12"/>
      <c r="C234" s="12"/>
      <c r="D234" s="110"/>
      <c r="E234" s="110"/>
      <c r="F234" s="16"/>
      <c r="G234" s="16"/>
      <c r="H234" s="84"/>
      <c r="I234" s="76"/>
      <c r="J234" s="16"/>
      <c r="K234" s="12"/>
      <c r="L234" s="12"/>
      <c r="M234" s="12"/>
      <c r="N234" s="12"/>
      <c r="O234" s="12"/>
      <c r="P234" s="12"/>
      <c r="Q234" s="16"/>
      <c r="R234" s="12"/>
    </row>
    <row r="235" spans="1:18">
      <c r="A235" s="35"/>
      <c r="B235" s="12"/>
      <c r="C235" s="12"/>
      <c r="D235" s="110"/>
      <c r="E235" s="110"/>
      <c r="F235" s="16"/>
      <c r="G235" s="16"/>
      <c r="H235" s="84"/>
      <c r="I235" s="76"/>
      <c r="J235" s="16"/>
      <c r="K235" s="12"/>
      <c r="L235" s="12"/>
      <c r="M235" s="12"/>
      <c r="N235" s="12"/>
      <c r="O235" s="12"/>
      <c r="P235" s="12"/>
      <c r="Q235" s="16"/>
      <c r="R235" s="12"/>
    </row>
    <row r="236" spans="1:18">
      <c r="A236" s="35"/>
      <c r="B236" s="12"/>
      <c r="C236" s="12"/>
      <c r="D236" s="110"/>
      <c r="E236" s="110"/>
      <c r="F236" s="16"/>
      <c r="G236" s="16"/>
      <c r="H236" s="84"/>
      <c r="I236" s="76"/>
      <c r="J236" s="16"/>
      <c r="K236" s="12"/>
      <c r="L236" s="12"/>
      <c r="M236" s="12"/>
      <c r="N236" s="12"/>
      <c r="O236" s="12"/>
      <c r="P236" s="12"/>
      <c r="Q236" s="16"/>
      <c r="R236" s="12"/>
    </row>
    <row r="237" spans="1:18">
      <c r="A237" s="35"/>
      <c r="B237" s="12"/>
      <c r="C237" s="12"/>
      <c r="D237" s="110"/>
      <c r="E237" s="110"/>
      <c r="F237" s="16"/>
      <c r="G237" s="16"/>
      <c r="H237" s="84"/>
      <c r="I237" s="76"/>
      <c r="J237" s="16"/>
      <c r="K237" s="12"/>
      <c r="L237" s="12"/>
      <c r="M237" s="12"/>
      <c r="N237" s="12"/>
      <c r="O237" s="12"/>
      <c r="P237" s="12"/>
      <c r="Q237" s="16"/>
      <c r="R237" s="12"/>
    </row>
    <row r="238" spans="1:18">
      <c r="A238" s="35"/>
      <c r="B238" s="12"/>
      <c r="C238" s="12"/>
      <c r="D238" s="110"/>
      <c r="E238" s="110"/>
      <c r="F238" s="16"/>
      <c r="G238" s="16"/>
      <c r="H238" s="84"/>
      <c r="I238" s="76"/>
      <c r="J238" s="16"/>
      <c r="K238" s="12"/>
      <c r="L238" s="12"/>
      <c r="M238" s="12"/>
      <c r="N238" s="12"/>
      <c r="O238" s="12"/>
      <c r="P238" s="12"/>
      <c r="Q238" s="16"/>
      <c r="R238" s="12"/>
    </row>
    <row r="239" spans="1:18">
      <c r="A239" s="35"/>
      <c r="B239" s="12"/>
      <c r="C239" s="12"/>
      <c r="D239" s="110"/>
      <c r="E239" s="110"/>
      <c r="F239" s="16"/>
      <c r="G239" s="16"/>
      <c r="H239" s="84"/>
      <c r="I239" s="76"/>
      <c r="J239" s="16"/>
      <c r="K239" s="12"/>
      <c r="L239" s="12"/>
      <c r="M239" s="12"/>
      <c r="N239" s="12"/>
      <c r="O239" s="12"/>
      <c r="P239" s="12"/>
      <c r="Q239" s="16"/>
      <c r="R239" s="12"/>
    </row>
    <row r="240" spans="1:18">
      <c r="A240" s="35"/>
      <c r="B240" s="12"/>
      <c r="C240" s="12"/>
      <c r="D240" s="110"/>
      <c r="E240" s="110"/>
      <c r="F240" s="16"/>
      <c r="G240" s="16"/>
      <c r="H240" s="84"/>
      <c r="I240" s="76"/>
      <c r="J240" s="16"/>
      <c r="K240" s="12"/>
      <c r="L240" s="12"/>
      <c r="M240" s="12"/>
      <c r="N240" s="12"/>
      <c r="O240" s="12"/>
      <c r="P240" s="12"/>
      <c r="Q240" s="16"/>
      <c r="R240" s="12"/>
    </row>
    <row r="241" spans="1:18">
      <c r="A241" s="35"/>
      <c r="B241" s="12"/>
      <c r="C241" s="12"/>
      <c r="D241" s="110"/>
      <c r="E241" s="110"/>
      <c r="F241" s="16"/>
      <c r="G241" s="16"/>
      <c r="H241" s="84"/>
      <c r="I241" s="76"/>
      <c r="J241" s="16"/>
      <c r="K241" s="12"/>
      <c r="L241" s="12"/>
      <c r="M241" s="12"/>
      <c r="N241" s="12"/>
      <c r="O241" s="12"/>
      <c r="P241" s="12"/>
      <c r="Q241" s="16"/>
      <c r="R241" s="12"/>
    </row>
    <row r="242" spans="1:18">
      <c r="A242" s="35"/>
      <c r="B242" s="12"/>
      <c r="C242" s="12"/>
      <c r="D242" s="110"/>
      <c r="E242" s="110"/>
      <c r="F242" s="16"/>
      <c r="G242" s="16"/>
      <c r="H242" s="84"/>
      <c r="I242" s="76"/>
      <c r="J242" s="16"/>
      <c r="K242" s="12"/>
      <c r="L242" s="12"/>
      <c r="M242" s="12"/>
      <c r="N242" s="12"/>
      <c r="O242" s="12"/>
      <c r="P242" s="12"/>
      <c r="Q242" s="16"/>
      <c r="R242" s="12"/>
    </row>
    <row r="243" spans="1:18">
      <c r="A243" s="35"/>
      <c r="B243" s="12"/>
      <c r="C243" s="12"/>
      <c r="D243" s="110"/>
      <c r="E243" s="110"/>
      <c r="F243" s="16"/>
      <c r="G243" s="16"/>
      <c r="H243" s="84"/>
      <c r="I243" s="76"/>
      <c r="J243" s="16"/>
      <c r="K243" s="12"/>
      <c r="L243" s="12"/>
      <c r="M243" s="12"/>
      <c r="N243" s="12"/>
      <c r="O243" s="12"/>
      <c r="P243" s="12"/>
      <c r="Q243" s="16"/>
      <c r="R243" s="12"/>
    </row>
    <row r="244" spans="1:18">
      <c r="A244" s="35"/>
      <c r="B244" s="12"/>
      <c r="C244" s="12"/>
      <c r="D244" s="110"/>
      <c r="E244" s="110"/>
      <c r="F244" s="16"/>
      <c r="G244" s="16"/>
      <c r="H244" s="84"/>
      <c r="I244" s="76"/>
      <c r="J244" s="16"/>
      <c r="K244" s="12"/>
      <c r="L244" s="12"/>
      <c r="M244" s="12"/>
      <c r="N244" s="12"/>
      <c r="O244" s="12"/>
      <c r="P244" s="12"/>
      <c r="Q244" s="16"/>
      <c r="R244" s="12"/>
    </row>
    <row r="245" spans="1:18">
      <c r="A245" s="35"/>
      <c r="B245" s="12"/>
      <c r="C245" s="12"/>
      <c r="D245" s="110"/>
      <c r="E245" s="110"/>
      <c r="F245" s="16"/>
      <c r="G245" s="16"/>
      <c r="H245" s="84"/>
      <c r="I245" s="76"/>
      <c r="J245" s="16"/>
      <c r="K245" s="12"/>
      <c r="L245" s="12"/>
      <c r="M245" s="12"/>
      <c r="N245" s="12"/>
      <c r="O245" s="12"/>
      <c r="P245" s="12"/>
      <c r="Q245" s="16"/>
      <c r="R245" s="12"/>
    </row>
    <row r="246" spans="1:18">
      <c r="A246" s="35"/>
      <c r="B246" s="12"/>
      <c r="C246" s="12"/>
      <c r="D246" s="110"/>
      <c r="E246" s="110"/>
      <c r="F246" s="16"/>
      <c r="G246" s="16"/>
      <c r="H246" s="84"/>
      <c r="I246" s="76"/>
      <c r="J246" s="16"/>
      <c r="K246" s="12"/>
      <c r="L246" s="12"/>
      <c r="M246" s="12"/>
      <c r="N246" s="12"/>
      <c r="O246" s="12"/>
      <c r="P246" s="12"/>
      <c r="Q246" s="16"/>
      <c r="R246" s="12"/>
    </row>
    <row r="247" spans="1:18">
      <c r="A247" s="35"/>
      <c r="B247" s="12"/>
      <c r="C247" s="12"/>
      <c r="D247" s="110"/>
      <c r="E247" s="110"/>
      <c r="F247" s="16"/>
      <c r="G247" s="16"/>
      <c r="H247" s="84"/>
      <c r="I247" s="76"/>
      <c r="J247" s="16"/>
      <c r="K247" s="12"/>
      <c r="L247" s="12"/>
      <c r="M247" s="12"/>
      <c r="N247" s="12"/>
      <c r="O247" s="12"/>
      <c r="P247" s="12"/>
      <c r="Q247" s="16"/>
      <c r="R247" s="12"/>
    </row>
    <row r="248" spans="1:18">
      <c r="A248" s="35"/>
      <c r="B248" s="12"/>
      <c r="C248" s="12"/>
      <c r="D248" s="110"/>
      <c r="E248" s="110"/>
      <c r="F248" s="16"/>
      <c r="G248" s="16"/>
      <c r="H248" s="84"/>
      <c r="I248" s="76"/>
      <c r="J248" s="16"/>
      <c r="K248" s="12"/>
      <c r="L248" s="12"/>
      <c r="M248" s="12"/>
      <c r="N248" s="12"/>
      <c r="O248" s="12"/>
      <c r="P248" s="12"/>
      <c r="Q248" s="16"/>
      <c r="R248" s="12"/>
    </row>
    <row r="249" spans="1:18">
      <c r="A249" s="35"/>
      <c r="B249" s="12"/>
      <c r="C249" s="12"/>
      <c r="D249" s="110"/>
      <c r="E249" s="110"/>
      <c r="F249" s="16"/>
      <c r="G249" s="16"/>
      <c r="H249" s="84"/>
      <c r="I249" s="76"/>
      <c r="J249" s="16"/>
      <c r="K249" s="12"/>
      <c r="L249" s="12"/>
      <c r="M249" s="12"/>
      <c r="N249" s="12"/>
      <c r="O249" s="12"/>
      <c r="P249" s="12"/>
      <c r="Q249" s="16"/>
      <c r="R249" s="12"/>
    </row>
    <row r="250" spans="1:18">
      <c r="A250" s="35"/>
      <c r="B250" s="12"/>
      <c r="C250" s="12"/>
      <c r="D250" s="110"/>
      <c r="E250" s="110"/>
      <c r="F250" s="16"/>
      <c r="G250" s="16"/>
      <c r="H250" s="84"/>
      <c r="I250" s="76"/>
      <c r="J250" s="16"/>
      <c r="K250" s="12"/>
      <c r="L250" s="12"/>
      <c r="M250" s="12"/>
      <c r="N250" s="12"/>
      <c r="O250" s="12"/>
      <c r="P250" s="12"/>
      <c r="Q250" s="16"/>
      <c r="R250" s="12"/>
    </row>
    <row r="251" spans="1:18">
      <c r="A251" s="35"/>
      <c r="B251" s="12"/>
      <c r="C251" s="12"/>
      <c r="D251" s="110"/>
      <c r="E251" s="110"/>
      <c r="F251" s="16"/>
      <c r="G251" s="16"/>
      <c r="H251" s="84"/>
      <c r="I251" s="76"/>
      <c r="J251" s="16"/>
      <c r="K251" s="12"/>
      <c r="L251" s="12"/>
      <c r="M251" s="12"/>
      <c r="N251" s="12"/>
      <c r="O251" s="12"/>
      <c r="P251" s="12"/>
      <c r="Q251" s="16"/>
      <c r="R251" s="12"/>
    </row>
    <row r="252" spans="1:18">
      <c r="A252" s="35"/>
      <c r="B252" s="12"/>
      <c r="C252" s="12"/>
      <c r="D252" s="110"/>
      <c r="E252" s="110"/>
      <c r="F252" s="16"/>
      <c r="G252" s="16"/>
      <c r="H252" s="84"/>
      <c r="I252" s="76"/>
      <c r="J252" s="16"/>
      <c r="K252" s="12"/>
      <c r="L252" s="12"/>
      <c r="M252" s="12"/>
      <c r="N252" s="12"/>
      <c r="O252" s="12"/>
      <c r="P252" s="12"/>
      <c r="Q252" s="16"/>
      <c r="R252" s="12"/>
    </row>
    <row r="253" spans="1:18">
      <c r="A253" s="35"/>
      <c r="B253" s="12"/>
      <c r="C253" s="12"/>
      <c r="D253" s="110"/>
      <c r="E253" s="110"/>
      <c r="F253" s="16"/>
      <c r="G253" s="16"/>
      <c r="H253" s="84"/>
      <c r="I253" s="76"/>
      <c r="J253" s="16"/>
      <c r="K253" s="12"/>
      <c r="L253" s="12"/>
      <c r="M253" s="12"/>
      <c r="N253" s="12"/>
      <c r="O253" s="12"/>
      <c r="P253" s="12"/>
      <c r="Q253" s="16"/>
      <c r="R253" s="12"/>
    </row>
    <row r="254" spans="1:18">
      <c r="A254" s="35"/>
      <c r="B254" s="12"/>
      <c r="C254" s="12"/>
      <c r="D254" s="110"/>
      <c r="E254" s="110"/>
      <c r="F254" s="16"/>
      <c r="G254" s="16"/>
      <c r="H254" s="84"/>
      <c r="I254" s="76"/>
      <c r="J254" s="16"/>
      <c r="K254" s="12"/>
      <c r="L254" s="12"/>
      <c r="M254" s="12"/>
      <c r="N254" s="12"/>
      <c r="O254" s="12"/>
      <c r="P254" s="12"/>
      <c r="Q254" s="16"/>
      <c r="R254" s="12"/>
    </row>
    <row r="255" spans="1:18">
      <c r="A255" s="35"/>
      <c r="B255" s="12"/>
      <c r="C255" s="12"/>
      <c r="D255" s="110"/>
      <c r="E255" s="110"/>
      <c r="F255" s="16"/>
      <c r="G255" s="16"/>
      <c r="H255" s="84"/>
      <c r="I255" s="76"/>
      <c r="J255" s="16"/>
      <c r="K255" s="12"/>
      <c r="L255" s="12"/>
      <c r="M255" s="12"/>
      <c r="N255" s="12"/>
      <c r="O255" s="12"/>
      <c r="P255" s="12"/>
      <c r="Q255" s="16"/>
      <c r="R255" s="12"/>
    </row>
    <row r="256" spans="1:18">
      <c r="A256" s="35"/>
      <c r="B256" s="12"/>
      <c r="C256" s="12"/>
      <c r="D256" s="110"/>
      <c r="E256" s="110"/>
      <c r="F256" s="16"/>
      <c r="G256" s="16"/>
      <c r="H256" s="84"/>
      <c r="I256" s="76"/>
      <c r="J256" s="16"/>
      <c r="K256" s="12"/>
      <c r="L256" s="12"/>
      <c r="M256" s="12"/>
      <c r="N256" s="12"/>
      <c r="O256" s="12"/>
      <c r="P256" s="12"/>
      <c r="Q256" s="16"/>
      <c r="R256" s="12"/>
    </row>
    <row r="257" spans="1:18">
      <c r="A257" s="35"/>
      <c r="B257" s="12"/>
      <c r="C257" s="12"/>
      <c r="D257" s="110"/>
      <c r="E257" s="110"/>
      <c r="F257" s="16"/>
      <c r="G257" s="16"/>
      <c r="H257" s="84"/>
      <c r="I257" s="76"/>
      <c r="J257" s="16"/>
      <c r="K257" s="12"/>
      <c r="L257" s="12"/>
      <c r="M257" s="12"/>
      <c r="N257" s="12"/>
      <c r="O257" s="12"/>
      <c r="P257" s="12"/>
      <c r="Q257" s="16"/>
      <c r="R257" s="12"/>
    </row>
    <row r="258" spans="1:18">
      <c r="A258" s="35"/>
      <c r="B258" s="12"/>
      <c r="C258" s="12"/>
      <c r="D258" s="110"/>
      <c r="E258" s="110"/>
      <c r="F258" s="16"/>
      <c r="G258" s="16"/>
      <c r="H258" s="84"/>
      <c r="I258" s="76"/>
      <c r="J258" s="16"/>
      <c r="K258" s="12"/>
      <c r="L258" s="12"/>
      <c r="M258" s="12"/>
      <c r="N258" s="12"/>
      <c r="O258" s="12"/>
      <c r="P258" s="12"/>
      <c r="Q258" s="16"/>
      <c r="R258" s="12"/>
    </row>
    <row r="259" spans="1:18">
      <c r="A259" s="35"/>
      <c r="B259" s="12"/>
      <c r="C259" s="12"/>
      <c r="D259" s="110"/>
      <c r="E259" s="110"/>
      <c r="F259" s="16"/>
      <c r="G259" s="16"/>
      <c r="H259" s="84"/>
      <c r="I259" s="76"/>
      <c r="J259" s="16"/>
      <c r="K259" s="12"/>
      <c r="L259" s="12"/>
      <c r="M259" s="12"/>
      <c r="N259" s="12"/>
      <c r="O259" s="12"/>
      <c r="P259" s="12"/>
      <c r="Q259" s="16"/>
      <c r="R259" s="12"/>
    </row>
    <row r="260" spans="1:18">
      <c r="A260" s="35"/>
      <c r="B260" s="12"/>
      <c r="C260" s="12"/>
      <c r="D260" s="110"/>
      <c r="E260" s="110"/>
      <c r="F260" s="16"/>
      <c r="G260" s="16"/>
      <c r="H260" s="84"/>
      <c r="I260" s="76"/>
      <c r="J260" s="16"/>
      <c r="K260" s="12"/>
      <c r="L260" s="12"/>
      <c r="M260" s="12"/>
      <c r="N260" s="12"/>
      <c r="O260" s="12"/>
      <c r="P260" s="12"/>
      <c r="Q260" s="16"/>
      <c r="R260" s="12"/>
    </row>
    <row r="261" spans="1:18">
      <c r="A261" s="35"/>
      <c r="B261" s="12"/>
      <c r="C261" s="12"/>
      <c r="D261" s="110"/>
      <c r="E261" s="110"/>
      <c r="F261" s="16"/>
      <c r="G261" s="16"/>
      <c r="H261" s="84"/>
      <c r="I261" s="76"/>
      <c r="J261" s="16"/>
      <c r="K261" s="12"/>
      <c r="L261" s="12"/>
      <c r="M261" s="12"/>
      <c r="N261" s="12"/>
      <c r="O261" s="12"/>
      <c r="P261" s="12"/>
      <c r="Q261" s="16"/>
      <c r="R261" s="12"/>
    </row>
    <row r="262" spans="1:18">
      <c r="A262" s="35"/>
      <c r="B262" s="12"/>
      <c r="C262" s="12"/>
      <c r="D262" s="110"/>
      <c r="E262" s="110"/>
      <c r="F262" s="16"/>
      <c r="G262" s="16"/>
      <c r="H262" s="84"/>
      <c r="I262" s="76"/>
      <c r="J262" s="16"/>
      <c r="K262" s="12"/>
      <c r="L262" s="12"/>
      <c r="M262" s="12"/>
      <c r="N262" s="12"/>
      <c r="O262" s="12"/>
      <c r="P262" s="12"/>
      <c r="Q262" s="16"/>
      <c r="R262" s="12"/>
    </row>
    <row r="263" spans="1:18">
      <c r="A263" s="35"/>
      <c r="B263" s="12"/>
      <c r="C263" s="12"/>
      <c r="D263" s="110"/>
      <c r="E263" s="110"/>
      <c r="F263" s="16"/>
      <c r="G263" s="16"/>
      <c r="H263" s="84"/>
      <c r="I263" s="76"/>
      <c r="J263" s="16"/>
      <c r="K263" s="12"/>
      <c r="L263" s="12"/>
      <c r="M263" s="12"/>
      <c r="N263" s="12"/>
      <c r="O263" s="12"/>
      <c r="P263" s="12"/>
      <c r="Q263" s="16"/>
      <c r="R263" s="12"/>
    </row>
    <row r="264" spans="1:18">
      <c r="A264" s="35"/>
      <c r="B264" s="12"/>
      <c r="C264" s="12"/>
      <c r="D264" s="110"/>
      <c r="E264" s="110"/>
      <c r="F264" s="16"/>
      <c r="G264" s="16"/>
      <c r="H264" s="84"/>
      <c r="I264" s="76"/>
      <c r="J264" s="16"/>
      <c r="K264" s="12"/>
      <c r="L264" s="12"/>
      <c r="M264" s="12"/>
      <c r="N264" s="12"/>
      <c r="O264" s="12"/>
      <c r="P264" s="12"/>
      <c r="Q264" s="16"/>
      <c r="R264" s="12"/>
    </row>
    <row r="265" spans="1:18">
      <c r="A265" s="35"/>
      <c r="B265" s="12"/>
      <c r="C265" s="12"/>
      <c r="D265" s="110"/>
      <c r="E265" s="110"/>
      <c r="F265" s="16"/>
      <c r="G265" s="16"/>
      <c r="H265" s="84"/>
      <c r="I265" s="76"/>
      <c r="J265" s="16"/>
      <c r="K265" s="12"/>
      <c r="L265" s="12"/>
      <c r="M265" s="12"/>
      <c r="N265" s="12"/>
      <c r="O265" s="12"/>
      <c r="P265" s="12"/>
      <c r="Q265" s="16"/>
      <c r="R265" s="87"/>
    </row>
    <row r="266" spans="1:18">
      <c r="A266" s="35"/>
      <c r="B266" s="12"/>
      <c r="C266" s="12"/>
      <c r="D266" s="110"/>
      <c r="E266" s="110"/>
      <c r="F266" s="16"/>
      <c r="G266" s="16"/>
      <c r="H266" s="84"/>
      <c r="I266" s="76"/>
      <c r="J266" s="16"/>
      <c r="K266" s="12"/>
      <c r="L266" s="12"/>
      <c r="M266" s="12"/>
      <c r="N266" s="12"/>
      <c r="O266" s="12"/>
      <c r="P266" s="12"/>
      <c r="Q266" s="16"/>
      <c r="R266" s="87"/>
    </row>
    <row r="267" spans="1:18">
      <c r="A267" s="35"/>
      <c r="B267" s="12"/>
      <c r="C267" s="12"/>
      <c r="D267" s="110"/>
      <c r="E267" s="110"/>
      <c r="F267" s="16"/>
      <c r="G267" s="16"/>
      <c r="H267" s="84"/>
      <c r="I267" s="76"/>
      <c r="J267" s="16"/>
      <c r="K267" s="12"/>
      <c r="L267" s="12"/>
      <c r="M267" s="12"/>
      <c r="N267" s="12"/>
      <c r="O267" s="12"/>
      <c r="P267" s="12"/>
      <c r="Q267" s="16"/>
      <c r="R267" s="87"/>
    </row>
    <row r="268" spans="1:18">
      <c r="A268" s="35"/>
      <c r="B268" s="12"/>
      <c r="C268" s="12"/>
      <c r="D268" s="110"/>
      <c r="E268" s="110"/>
      <c r="F268" s="16"/>
      <c r="G268" s="16"/>
      <c r="H268" s="84"/>
      <c r="I268" s="76"/>
      <c r="J268" s="16"/>
      <c r="K268" s="12"/>
      <c r="L268" s="12"/>
      <c r="M268" s="12"/>
      <c r="N268" s="12"/>
      <c r="O268" s="12"/>
      <c r="P268" s="12"/>
      <c r="Q268" s="16"/>
      <c r="R268" s="87"/>
    </row>
    <row r="269" spans="1:18">
      <c r="A269" s="35"/>
      <c r="B269" s="12"/>
      <c r="C269" s="12"/>
      <c r="D269" s="110"/>
      <c r="E269" s="110"/>
      <c r="F269" s="16"/>
      <c r="G269" s="16"/>
      <c r="H269" s="84"/>
      <c r="I269" s="76"/>
      <c r="J269" s="16"/>
      <c r="K269" s="12"/>
      <c r="L269" s="12"/>
      <c r="M269" s="12"/>
      <c r="N269" s="12"/>
      <c r="O269" s="12"/>
      <c r="P269" s="12"/>
      <c r="Q269" s="16"/>
      <c r="R269" s="87"/>
    </row>
    <row r="270" spans="1:18">
      <c r="A270" s="35"/>
      <c r="B270" s="12"/>
      <c r="C270" s="12"/>
      <c r="D270" s="110"/>
      <c r="E270" s="110"/>
      <c r="F270" s="16"/>
      <c r="G270" s="16"/>
      <c r="H270" s="84"/>
      <c r="I270" s="76"/>
      <c r="J270" s="16"/>
      <c r="K270" s="12"/>
      <c r="L270" s="12"/>
      <c r="M270" s="12"/>
      <c r="N270" s="12"/>
      <c r="O270" s="12"/>
      <c r="P270" s="12"/>
      <c r="Q270" s="16"/>
      <c r="R270" s="87"/>
    </row>
    <row r="271" spans="1:18">
      <c r="A271" s="35"/>
      <c r="B271" s="12"/>
      <c r="C271" s="12"/>
      <c r="D271" s="110"/>
      <c r="E271" s="110"/>
      <c r="F271" s="16"/>
      <c r="G271" s="16"/>
      <c r="H271" s="84"/>
      <c r="I271" s="76"/>
      <c r="J271" s="16"/>
      <c r="K271" s="12"/>
      <c r="L271" s="12"/>
      <c r="M271" s="12"/>
      <c r="N271" s="12"/>
      <c r="O271" s="12"/>
      <c r="P271" s="12"/>
      <c r="Q271" s="16"/>
      <c r="R271" s="87"/>
    </row>
    <row r="272" spans="1:18">
      <c r="A272" s="35"/>
      <c r="B272" s="12"/>
      <c r="C272" s="12"/>
      <c r="D272" s="110"/>
      <c r="E272" s="110"/>
      <c r="F272" s="16"/>
      <c r="G272" s="16"/>
      <c r="H272" s="84"/>
      <c r="I272" s="76"/>
      <c r="J272" s="16"/>
      <c r="K272" s="12"/>
      <c r="L272" s="12"/>
      <c r="M272" s="12"/>
      <c r="N272" s="12"/>
      <c r="O272" s="12"/>
      <c r="P272" s="12"/>
      <c r="Q272" s="16"/>
      <c r="R272" s="87"/>
    </row>
    <row r="273" spans="1:18">
      <c r="A273" s="35"/>
      <c r="B273" s="12"/>
      <c r="C273" s="12"/>
      <c r="D273" s="110"/>
      <c r="E273" s="110"/>
      <c r="F273" s="16"/>
      <c r="G273" s="16"/>
      <c r="H273" s="84"/>
      <c r="I273" s="76"/>
      <c r="J273" s="16"/>
      <c r="K273" s="12"/>
      <c r="L273" s="12"/>
      <c r="M273" s="12"/>
      <c r="N273" s="12"/>
      <c r="O273" s="12"/>
      <c r="P273" s="12"/>
      <c r="Q273" s="16"/>
      <c r="R273" s="12"/>
    </row>
    <row r="274" spans="1:18">
      <c r="A274" s="35"/>
      <c r="B274" s="12"/>
      <c r="C274" s="12"/>
      <c r="D274" s="110"/>
      <c r="E274" s="110"/>
      <c r="F274" s="16"/>
      <c r="G274" s="16"/>
      <c r="H274" s="84"/>
      <c r="I274" s="76"/>
      <c r="J274" s="16"/>
      <c r="K274" s="12"/>
      <c r="L274" s="12"/>
      <c r="M274" s="12"/>
      <c r="N274" s="12"/>
      <c r="O274" s="12"/>
      <c r="P274" s="12"/>
      <c r="Q274" s="16"/>
      <c r="R274" s="12"/>
    </row>
    <row r="275" spans="1:18">
      <c r="A275" s="35"/>
      <c r="B275" s="12"/>
      <c r="C275" s="12"/>
      <c r="D275" s="110"/>
      <c r="E275" s="110"/>
      <c r="F275" s="16"/>
      <c r="G275" s="16"/>
      <c r="H275" s="84"/>
      <c r="I275" s="76"/>
      <c r="J275" s="16"/>
      <c r="K275" s="12"/>
      <c r="L275" s="12"/>
      <c r="M275" s="12"/>
      <c r="N275" s="12"/>
      <c r="O275" s="12"/>
      <c r="P275" s="12"/>
      <c r="Q275" s="16"/>
      <c r="R275" s="12"/>
    </row>
    <row r="276" spans="1:18">
      <c r="A276" s="35"/>
      <c r="B276" s="12"/>
      <c r="C276" s="12"/>
      <c r="D276" s="110"/>
      <c r="E276" s="110"/>
      <c r="F276" s="16"/>
      <c r="G276" s="16"/>
      <c r="H276" s="84"/>
      <c r="I276" s="76"/>
      <c r="J276" s="16"/>
      <c r="K276" s="12"/>
      <c r="L276" s="12"/>
      <c r="M276" s="12"/>
      <c r="N276" s="12"/>
      <c r="O276" s="12"/>
      <c r="P276" s="12"/>
      <c r="Q276" s="16"/>
      <c r="R276" s="12"/>
    </row>
    <row r="277" spans="1:18">
      <c r="A277" s="35"/>
      <c r="B277" s="12"/>
      <c r="C277" s="12"/>
      <c r="D277" s="110"/>
      <c r="E277" s="110"/>
      <c r="F277" s="16"/>
      <c r="G277" s="16"/>
      <c r="H277" s="84"/>
      <c r="I277" s="76"/>
      <c r="J277" s="16"/>
      <c r="K277" s="12"/>
      <c r="L277" s="12"/>
      <c r="M277" s="12"/>
      <c r="N277" s="12"/>
      <c r="O277" s="12"/>
      <c r="P277" s="12"/>
      <c r="Q277" s="16"/>
      <c r="R277" s="12"/>
    </row>
    <row r="278" spans="1:18">
      <c r="A278" s="35"/>
      <c r="B278" s="12"/>
      <c r="C278" s="12"/>
      <c r="D278" s="110"/>
      <c r="E278" s="110"/>
      <c r="F278" s="16"/>
      <c r="G278" s="16"/>
      <c r="H278" s="84"/>
      <c r="I278" s="76"/>
      <c r="J278" s="16"/>
      <c r="K278" s="12"/>
      <c r="L278" s="12"/>
      <c r="M278" s="12"/>
      <c r="N278" s="12"/>
      <c r="O278" s="12"/>
      <c r="P278" s="12"/>
      <c r="Q278" s="16"/>
      <c r="R278" s="12"/>
    </row>
    <row r="279" spans="1:18">
      <c r="A279" s="35"/>
      <c r="B279" s="12"/>
      <c r="C279" s="12"/>
      <c r="D279" s="110"/>
      <c r="E279" s="110"/>
      <c r="F279" s="16"/>
      <c r="G279" s="16"/>
      <c r="H279" s="84"/>
      <c r="I279" s="76"/>
      <c r="J279" s="16"/>
      <c r="K279" s="12"/>
      <c r="L279" s="12"/>
      <c r="M279" s="12"/>
      <c r="N279" s="12"/>
      <c r="O279" s="12"/>
      <c r="P279" s="12"/>
      <c r="Q279" s="16"/>
      <c r="R279" s="12"/>
    </row>
    <row r="280" spans="1:18">
      <c r="A280" s="35"/>
      <c r="B280" s="12"/>
      <c r="C280" s="12"/>
      <c r="D280" s="110"/>
      <c r="E280" s="110"/>
      <c r="F280" s="16"/>
      <c r="G280" s="16"/>
      <c r="H280" s="84"/>
      <c r="I280" s="76"/>
      <c r="J280" s="16"/>
      <c r="K280" s="12"/>
      <c r="L280" s="12"/>
      <c r="M280" s="12"/>
      <c r="N280" s="12"/>
      <c r="O280" s="12"/>
      <c r="P280" s="12"/>
      <c r="Q280" s="16"/>
      <c r="R280" s="12"/>
    </row>
    <row r="281" spans="1:18">
      <c r="A281" s="35"/>
      <c r="B281" s="12"/>
      <c r="C281" s="12"/>
      <c r="D281" s="110"/>
      <c r="E281" s="110"/>
      <c r="F281" s="16"/>
      <c r="G281" s="16"/>
      <c r="H281" s="84"/>
      <c r="I281" s="76"/>
      <c r="J281" s="16"/>
      <c r="K281" s="12"/>
      <c r="L281" s="12"/>
      <c r="M281" s="12"/>
      <c r="N281" s="12"/>
      <c r="O281" s="12"/>
      <c r="P281" s="12"/>
      <c r="Q281" s="16"/>
      <c r="R281" s="12"/>
    </row>
    <row r="282" spans="1:18">
      <c r="A282" s="35"/>
      <c r="B282" s="12"/>
      <c r="C282" s="12"/>
      <c r="D282" s="110"/>
      <c r="E282" s="110"/>
      <c r="F282" s="16"/>
      <c r="G282" s="16"/>
      <c r="H282" s="84"/>
      <c r="I282" s="76"/>
      <c r="J282" s="16"/>
      <c r="K282" s="12"/>
      <c r="L282" s="12"/>
      <c r="M282" s="12"/>
      <c r="N282" s="12"/>
      <c r="O282" s="12"/>
      <c r="P282" s="12"/>
      <c r="Q282" s="16"/>
      <c r="R282" s="12"/>
    </row>
    <row r="283" spans="1:18">
      <c r="A283" s="35"/>
      <c r="B283" s="12"/>
      <c r="C283" s="12"/>
      <c r="D283" s="110"/>
      <c r="E283" s="110"/>
      <c r="F283" s="16"/>
      <c r="G283" s="16"/>
      <c r="H283" s="84"/>
      <c r="I283" s="76"/>
      <c r="J283" s="16"/>
      <c r="K283" s="12"/>
      <c r="L283" s="12"/>
      <c r="M283" s="12"/>
      <c r="N283" s="12"/>
      <c r="O283" s="12"/>
      <c r="P283" s="12"/>
      <c r="Q283" s="16"/>
      <c r="R283" s="12"/>
    </row>
    <row r="284" spans="1:18">
      <c r="A284" s="35"/>
      <c r="B284" s="12"/>
      <c r="C284" s="12"/>
      <c r="D284" s="110"/>
      <c r="E284" s="110"/>
      <c r="F284" s="16"/>
      <c r="G284" s="16"/>
      <c r="H284" s="84"/>
      <c r="I284" s="76"/>
      <c r="J284" s="16"/>
      <c r="K284" s="12"/>
      <c r="L284" s="12"/>
      <c r="M284" s="12"/>
      <c r="N284" s="12"/>
      <c r="O284" s="12"/>
      <c r="P284" s="12"/>
      <c r="Q284" s="16"/>
      <c r="R284" s="12"/>
    </row>
    <row r="285" spans="1:18">
      <c r="A285" s="35"/>
      <c r="B285" s="12"/>
      <c r="C285" s="12"/>
      <c r="D285" s="110"/>
      <c r="E285" s="110"/>
      <c r="F285" s="16"/>
      <c r="G285" s="16"/>
      <c r="H285" s="84"/>
      <c r="I285" s="76"/>
      <c r="J285" s="16"/>
      <c r="K285" s="12"/>
      <c r="L285" s="12"/>
      <c r="M285" s="12"/>
      <c r="N285" s="12"/>
      <c r="O285" s="12"/>
      <c r="P285" s="12"/>
      <c r="Q285" s="16"/>
      <c r="R285" s="12"/>
    </row>
    <row r="286" spans="1:18">
      <c r="A286" s="35"/>
      <c r="B286" s="12"/>
      <c r="C286" s="12"/>
      <c r="D286" s="110"/>
      <c r="E286" s="110"/>
      <c r="F286" s="16"/>
      <c r="G286" s="16"/>
      <c r="H286" s="84"/>
      <c r="I286" s="76"/>
      <c r="J286" s="16"/>
      <c r="K286" s="12"/>
      <c r="L286" s="12"/>
      <c r="M286" s="12"/>
      <c r="N286" s="12"/>
      <c r="O286" s="12"/>
      <c r="P286" s="12"/>
      <c r="Q286" s="16"/>
      <c r="R286" s="12"/>
    </row>
    <row r="287" spans="1:18">
      <c r="A287" s="35"/>
      <c r="B287" s="12"/>
      <c r="C287" s="12"/>
      <c r="D287" s="110"/>
      <c r="E287" s="110"/>
      <c r="F287" s="16"/>
      <c r="G287" s="16"/>
      <c r="H287" s="84"/>
      <c r="I287" s="76"/>
      <c r="J287" s="16"/>
      <c r="K287" s="12"/>
      <c r="L287" s="12"/>
      <c r="M287" s="12"/>
      <c r="N287" s="12"/>
      <c r="O287" s="12"/>
      <c r="P287" s="12"/>
      <c r="Q287" s="16"/>
      <c r="R287" s="12"/>
    </row>
    <row r="288" spans="1:18">
      <c r="A288" s="35"/>
      <c r="B288" s="12"/>
      <c r="C288" s="12"/>
      <c r="D288" s="110"/>
      <c r="E288" s="110"/>
      <c r="F288" s="16"/>
      <c r="G288" s="16"/>
      <c r="H288" s="84"/>
      <c r="I288" s="76"/>
      <c r="J288" s="16"/>
      <c r="K288" s="12"/>
      <c r="L288" s="12"/>
      <c r="M288" s="12"/>
      <c r="N288" s="12"/>
      <c r="O288" s="12"/>
      <c r="P288" s="12"/>
      <c r="Q288" s="16"/>
      <c r="R288" s="12"/>
    </row>
    <row r="289" spans="1:18">
      <c r="A289" s="35"/>
      <c r="B289" s="12"/>
      <c r="C289" s="12"/>
      <c r="D289" s="110"/>
      <c r="E289" s="110"/>
      <c r="F289" s="16"/>
      <c r="G289" s="16"/>
      <c r="H289" s="84"/>
      <c r="I289" s="76"/>
      <c r="J289" s="16"/>
      <c r="K289" s="12"/>
      <c r="L289" s="12"/>
      <c r="M289" s="12"/>
      <c r="N289" s="12"/>
      <c r="O289" s="12"/>
      <c r="P289" s="12"/>
      <c r="Q289" s="16"/>
      <c r="R289" s="12"/>
    </row>
    <row r="290" spans="1:18">
      <c r="A290" s="35"/>
      <c r="B290" s="12"/>
      <c r="C290" s="12"/>
      <c r="D290" s="110"/>
      <c r="E290" s="110"/>
      <c r="F290" s="16"/>
      <c r="G290" s="16"/>
      <c r="H290" s="84"/>
      <c r="I290" s="76"/>
      <c r="J290" s="16"/>
      <c r="K290" s="12"/>
      <c r="L290" s="12"/>
      <c r="M290" s="12"/>
      <c r="N290" s="12"/>
      <c r="O290" s="12"/>
      <c r="P290" s="12"/>
      <c r="Q290" s="16"/>
      <c r="R290" s="12"/>
    </row>
    <row r="291" spans="1:18">
      <c r="A291" s="35"/>
      <c r="B291" s="12"/>
      <c r="C291" s="12"/>
      <c r="D291" s="110"/>
      <c r="E291" s="110"/>
      <c r="F291" s="16"/>
      <c r="G291" s="16"/>
      <c r="H291" s="84"/>
      <c r="I291" s="76"/>
      <c r="J291" s="16"/>
      <c r="K291" s="12"/>
      <c r="L291" s="12"/>
      <c r="M291" s="12"/>
      <c r="N291" s="12"/>
      <c r="O291" s="12"/>
      <c r="P291" s="12"/>
      <c r="Q291" s="16"/>
      <c r="R291" s="12"/>
    </row>
    <row r="292" spans="1:18">
      <c r="A292" s="35"/>
      <c r="B292" s="12"/>
      <c r="C292" s="12"/>
      <c r="D292" s="110"/>
      <c r="E292" s="110"/>
      <c r="F292" s="16"/>
      <c r="G292" s="16"/>
      <c r="H292" s="84"/>
      <c r="I292" s="76"/>
      <c r="J292" s="16"/>
      <c r="K292" s="12"/>
      <c r="L292" s="12"/>
      <c r="M292" s="12"/>
      <c r="N292" s="12"/>
      <c r="O292" s="12"/>
      <c r="P292" s="12"/>
      <c r="Q292" s="16"/>
      <c r="R292" s="12"/>
    </row>
    <row r="293" spans="1:18">
      <c r="A293" s="35"/>
      <c r="B293" s="12"/>
      <c r="C293" s="12"/>
      <c r="D293" s="110"/>
      <c r="E293" s="110"/>
      <c r="F293" s="16"/>
      <c r="G293" s="16"/>
      <c r="H293" s="84"/>
      <c r="I293" s="76"/>
      <c r="J293" s="16"/>
      <c r="K293" s="12"/>
      <c r="L293" s="12"/>
      <c r="M293" s="12"/>
      <c r="N293" s="12"/>
      <c r="O293" s="12"/>
      <c r="P293" s="12"/>
      <c r="Q293" s="16"/>
      <c r="R293" s="12"/>
    </row>
    <row r="294" spans="1:18">
      <c r="A294" s="35"/>
      <c r="B294" s="12"/>
      <c r="C294" s="12"/>
      <c r="D294" s="110"/>
      <c r="E294" s="110"/>
      <c r="F294" s="16"/>
      <c r="G294" s="16"/>
      <c r="H294" s="84"/>
      <c r="I294" s="76"/>
      <c r="J294" s="16"/>
      <c r="K294" s="12"/>
      <c r="L294" s="12"/>
      <c r="M294" s="12"/>
      <c r="N294" s="12"/>
      <c r="O294" s="12"/>
      <c r="P294" s="12"/>
      <c r="Q294" s="16"/>
      <c r="R294" s="12"/>
    </row>
    <row r="295" spans="1:18">
      <c r="A295" s="35"/>
      <c r="B295" s="12"/>
      <c r="C295" s="12"/>
      <c r="D295" s="110"/>
      <c r="E295" s="110"/>
      <c r="F295" s="16"/>
      <c r="G295" s="16"/>
      <c r="H295" s="84"/>
      <c r="I295" s="76"/>
      <c r="J295" s="16"/>
      <c r="K295" s="12"/>
      <c r="L295" s="12"/>
      <c r="M295" s="12"/>
      <c r="N295" s="12"/>
      <c r="O295" s="12"/>
      <c r="P295" s="12"/>
      <c r="Q295" s="16"/>
      <c r="R295" s="12"/>
    </row>
    <row r="296" spans="1:18">
      <c r="A296" s="35"/>
      <c r="B296" s="12"/>
      <c r="C296" s="12"/>
      <c r="D296" s="110"/>
      <c r="E296" s="110"/>
      <c r="F296" s="16"/>
      <c r="G296" s="16"/>
      <c r="H296" s="84"/>
      <c r="I296" s="76"/>
      <c r="J296" s="16"/>
      <c r="K296" s="12"/>
      <c r="L296" s="12"/>
      <c r="M296" s="12"/>
      <c r="N296" s="12"/>
      <c r="O296" s="12"/>
      <c r="P296" s="12"/>
      <c r="Q296" s="16"/>
      <c r="R296" s="12"/>
    </row>
    <row r="297" spans="1:18">
      <c r="A297" s="35"/>
      <c r="B297" s="12"/>
      <c r="C297" s="12"/>
      <c r="D297" s="110"/>
      <c r="E297" s="110"/>
      <c r="F297" s="16"/>
      <c r="G297" s="16"/>
      <c r="H297" s="84"/>
      <c r="I297" s="76"/>
      <c r="J297" s="16"/>
      <c r="K297" s="12"/>
      <c r="L297" s="12"/>
      <c r="M297" s="12"/>
      <c r="N297" s="12"/>
      <c r="O297" s="12"/>
      <c r="P297" s="12"/>
      <c r="Q297" s="16"/>
      <c r="R297" s="12"/>
    </row>
    <row r="298" spans="1:18">
      <c r="A298" s="35"/>
      <c r="B298" s="12"/>
      <c r="C298" s="12"/>
      <c r="D298" s="110"/>
      <c r="E298" s="110"/>
      <c r="F298" s="16"/>
      <c r="G298" s="16"/>
      <c r="H298" s="84"/>
      <c r="I298" s="76"/>
      <c r="J298" s="16"/>
      <c r="K298" s="12"/>
      <c r="L298" s="12"/>
      <c r="M298" s="12"/>
      <c r="N298" s="12"/>
      <c r="O298" s="12"/>
      <c r="P298" s="12"/>
      <c r="Q298" s="16"/>
      <c r="R298" s="12"/>
    </row>
    <row r="299" spans="1:18">
      <c r="A299" s="35"/>
      <c r="B299" s="12"/>
      <c r="C299" s="12"/>
      <c r="D299" s="110"/>
      <c r="E299" s="110"/>
      <c r="F299" s="16"/>
      <c r="G299" s="16"/>
      <c r="H299" s="84"/>
      <c r="I299" s="76"/>
      <c r="J299" s="16"/>
      <c r="K299" s="12"/>
      <c r="L299" s="12"/>
      <c r="M299" s="12"/>
      <c r="N299" s="12"/>
      <c r="O299" s="12"/>
      <c r="P299" s="12"/>
      <c r="Q299" s="16"/>
      <c r="R299" s="12"/>
    </row>
    <row r="300" spans="1:18">
      <c r="A300" s="35"/>
      <c r="B300" s="12"/>
      <c r="C300" s="12"/>
      <c r="D300" s="110"/>
      <c r="E300" s="110"/>
      <c r="F300" s="16"/>
      <c r="G300" s="16"/>
      <c r="H300" s="84"/>
      <c r="I300" s="76"/>
      <c r="J300" s="16"/>
      <c r="K300" s="12"/>
      <c r="L300" s="12"/>
      <c r="M300" s="12"/>
      <c r="N300" s="12"/>
      <c r="O300" s="12"/>
      <c r="P300" s="12"/>
      <c r="Q300" s="16"/>
      <c r="R300" s="12"/>
    </row>
    <row r="301" spans="1:18">
      <c r="A301" s="35"/>
      <c r="B301" s="12"/>
      <c r="C301" s="12"/>
      <c r="D301" s="110"/>
      <c r="E301" s="110"/>
      <c r="F301" s="16"/>
      <c r="G301" s="16"/>
      <c r="H301" s="84"/>
      <c r="I301" s="76"/>
      <c r="J301" s="16"/>
      <c r="K301" s="12"/>
      <c r="L301" s="12"/>
      <c r="M301" s="12"/>
      <c r="N301" s="12"/>
      <c r="O301" s="12"/>
      <c r="P301" s="12"/>
      <c r="Q301" s="16"/>
      <c r="R301" s="12"/>
    </row>
    <row r="302" spans="1:18">
      <c r="A302" s="35"/>
      <c r="B302" s="12"/>
      <c r="C302" s="12"/>
      <c r="D302" s="110"/>
      <c r="E302" s="110"/>
      <c r="F302" s="16"/>
      <c r="G302" s="16"/>
      <c r="H302" s="84"/>
      <c r="I302" s="76"/>
      <c r="J302" s="16"/>
      <c r="K302" s="12"/>
      <c r="L302" s="12"/>
      <c r="M302" s="12"/>
      <c r="N302" s="12"/>
      <c r="O302" s="12"/>
      <c r="P302" s="12"/>
      <c r="Q302" s="16"/>
      <c r="R302" s="12"/>
    </row>
    <row r="303" spans="1:18">
      <c r="A303" s="35"/>
      <c r="B303" s="12"/>
      <c r="C303" s="12"/>
      <c r="D303" s="110"/>
      <c r="E303" s="110"/>
      <c r="F303" s="16"/>
      <c r="G303" s="16"/>
      <c r="H303" s="84"/>
      <c r="I303" s="76"/>
      <c r="J303" s="16"/>
      <c r="K303" s="12"/>
      <c r="L303" s="12"/>
      <c r="M303" s="12"/>
      <c r="N303" s="12"/>
      <c r="O303" s="12"/>
      <c r="P303" s="12"/>
      <c r="Q303" s="16"/>
      <c r="R303" s="12"/>
    </row>
    <row r="304" spans="1:18">
      <c r="A304" s="35"/>
      <c r="B304" s="12"/>
      <c r="C304" s="12"/>
      <c r="D304" s="110"/>
      <c r="E304" s="110"/>
      <c r="F304" s="16"/>
      <c r="G304" s="16"/>
      <c r="H304" s="84"/>
      <c r="I304" s="76"/>
      <c r="J304" s="16"/>
      <c r="K304" s="12"/>
      <c r="L304" s="12"/>
      <c r="M304" s="12"/>
      <c r="N304" s="12"/>
      <c r="O304" s="12"/>
      <c r="P304" s="12"/>
      <c r="Q304" s="16"/>
      <c r="R304" s="12"/>
    </row>
    <row r="305" spans="1:18">
      <c r="A305" s="35"/>
      <c r="B305" s="12"/>
      <c r="C305" s="12"/>
      <c r="D305" s="110"/>
      <c r="E305" s="110"/>
      <c r="F305" s="16"/>
      <c r="G305" s="16"/>
      <c r="H305" s="84"/>
      <c r="I305" s="76"/>
      <c r="J305" s="16"/>
      <c r="K305" s="12"/>
      <c r="L305" s="12"/>
      <c r="M305" s="12"/>
      <c r="N305" s="12"/>
      <c r="O305" s="12"/>
      <c r="P305" s="12"/>
      <c r="Q305" s="16"/>
      <c r="R305" s="12"/>
    </row>
    <row r="306" spans="1:18">
      <c r="A306" s="35"/>
      <c r="B306" s="12"/>
      <c r="C306" s="12"/>
      <c r="D306" s="110"/>
      <c r="E306" s="110"/>
      <c r="F306" s="16"/>
      <c r="G306" s="16"/>
      <c r="H306" s="84"/>
      <c r="I306" s="76"/>
      <c r="J306" s="16"/>
      <c r="K306" s="12"/>
      <c r="L306" s="12"/>
      <c r="M306" s="12"/>
      <c r="N306" s="12"/>
      <c r="O306" s="12"/>
      <c r="P306" s="12"/>
      <c r="Q306" s="16"/>
      <c r="R306" s="12"/>
    </row>
    <row r="307" spans="1:18">
      <c r="A307" s="35"/>
      <c r="B307" s="12"/>
      <c r="C307" s="12"/>
      <c r="D307" s="110"/>
      <c r="E307" s="110"/>
      <c r="F307" s="16"/>
      <c r="G307" s="16"/>
      <c r="H307" s="84"/>
      <c r="I307" s="76"/>
      <c r="J307" s="16"/>
      <c r="K307" s="12"/>
      <c r="L307" s="12"/>
      <c r="M307" s="12"/>
      <c r="N307" s="12"/>
      <c r="O307" s="12"/>
      <c r="P307" s="12"/>
      <c r="Q307" s="16"/>
      <c r="R307" s="12"/>
    </row>
    <row r="308" spans="1:18">
      <c r="A308" s="35"/>
      <c r="B308" s="12"/>
      <c r="C308" s="12"/>
      <c r="D308" s="110"/>
      <c r="E308" s="110"/>
      <c r="F308" s="16"/>
      <c r="G308" s="16"/>
      <c r="H308" s="84"/>
      <c r="I308" s="76"/>
      <c r="J308" s="16"/>
      <c r="K308" s="12"/>
      <c r="L308" s="12"/>
      <c r="M308" s="12"/>
      <c r="N308" s="12"/>
      <c r="O308" s="12"/>
      <c r="P308" s="12"/>
      <c r="Q308" s="16"/>
      <c r="R308" s="12"/>
    </row>
    <row r="309" spans="1:18">
      <c r="A309" s="35"/>
      <c r="B309" s="12"/>
      <c r="C309" s="12"/>
      <c r="D309" s="110"/>
      <c r="E309" s="110"/>
      <c r="F309" s="16"/>
      <c r="G309" s="16"/>
      <c r="H309" s="84"/>
      <c r="I309" s="76"/>
      <c r="J309" s="16"/>
      <c r="K309" s="12"/>
      <c r="L309" s="12"/>
      <c r="M309" s="12"/>
      <c r="N309" s="12"/>
      <c r="O309" s="12"/>
      <c r="P309" s="12"/>
      <c r="Q309" s="16"/>
      <c r="R309" s="12"/>
    </row>
    <row r="310" spans="1:18">
      <c r="A310" s="35"/>
      <c r="B310" s="12"/>
      <c r="C310" s="12"/>
      <c r="D310" s="110"/>
      <c r="E310" s="110"/>
      <c r="F310" s="16"/>
      <c r="G310" s="16"/>
      <c r="H310" s="84"/>
      <c r="I310" s="76"/>
      <c r="J310" s="16"/>
      <c r="K310" s="12"/>
      <c r="L310" s="12"/>
      <c r="M310" s="12"/>
      <c r="N310" s="12"/>
      <c r="O310" s="12"/>
      <c r="P310" s="12"/>
      <c r="Q310" s="16"/>
      <c r="R310" s="12"/>
    </row>
    <row r="311" spans="1:18">
      <c r="A311" s="35"/>
      <c r="B311" s="12"/>
      <c r="C311" s="12"/>
      <c r="D311" s="110"/>
      <c r="E311" s="110"/>
      <c r="F311" s="16"/>
      <c r="G311" s="16"/>
      <c r="H311" s="84"/>
      <c r="I311" s="76"/>
      <c r="J311" s="16"/>
      <c r="K311" s="12"/>
      <c r="L311" s="12"/>
      <c r="M311" s="12"/>
      <c r="N311" s="12"/>
      <c r="O311" s="12"/>
      <c r="P311" s="12"/>
      <c r="Q311" s="16"/>
      <c r="R311" s="12"/>
    </row>
    <row r="312" spans="1:18">
      <c r="A312" s="35"/>
      <c r="B312" s="12"/>
      <c r="C312" s="12"/>
      <c r="D312" s="110"/>
      <c r="E312" s="110"/>
      <c r="F312" s="16"/>
      <c r="G312" s="16"/>
      <c r="H312" s="84"/>
      <c r="I312" s="76"/>
      <c r="J312" s="16"/>
      <c r="K312" s="12"/>
      <c r="L312" s="12"/>
      <c r="M312" s="12"/>
      <c r="N312" s="12"/>
      <c r="O312" s="12"/>
      <c r="P312" s="12"/>
      <c r="Q312" s="16"/>
      <c r="R312" s="12"/>
    </row>
    <row r="313" spans="1:18">
      <c r="A313" s="35"/>
      <c r="B313" s="12"/>
      <c r="C313" s="12"/>
      <c r="D313" s="110"/>
      <c r="E313" s="110"/>
      <c r="F313" s="16"/>
      <c r="G313" s="16"/>
      <c r="H313" s="84"/>
      <c r="I313" s="76"/>
      <c r="J313" s="16"/>
      <c r="K313" s="12"/>
      <c r="L313" s="12"/>
      <c r="M313" s="12"/>
      <c r="N313" s="12"/>
      <c r="O313" s="12"/>
      <c r="P313" s="12"/>
      <c r="Q313" s="16"/>
      <c r="R313" s="12"/>
    </row>
    <row r="314" spans="1:18">
      <c r="A314" s="35"/>
      <c r="B314" s="12"/>
      <c r="C314" s="12"/>
      <c r="D314" s="110"/>
      <c r="E314" s="110"/>
      <c r="F314" s="16"/>
      <c r="G314" s="16"/>
      <c r="H314" s="84"/>
      <c r="I314" s="76"/>
      <c r="J314" s="16"/>
      <c r="K314" s="12"/>
      <c r="L314" s="12"/>
      <c r="M314" s="12"/>
      <c r="N314" s="12"/>
      <c r="O314" s="12"/>
      <c r="P314" s="12"/>
      <c r="Q314" s="16"/>
      <c r="R314" s="12"/>
    </row>
    <row r="315" spans="1:18">
      <c r="A315" s="35"/>
      <c r="B315" s="12"/>
      <c r="C315" s="12"/>
      <c r="D315" s="110"/>
      <c r="E315" s="110"/>
      <c r="F315" s="16"/>
      <c r="G315" s="16"/>
      <c r="H315" s="84"/>
      <c r="I315" s="76"/>
      <c r="J315" s="16"/>
      <c r="K315" s="12"/>
      <c r="L315" s="12"/>
      <c r="M315" s="12"/>
      <c r="N315" s="12"/>
      <c r="O315" s="12"/>
      <c r="P315" s="12"/>
      <c r="Q315" s="16"/>
      <c r="R315" s="12"/>
    </row>
    <row r="316" spans="1:18">
      <c r="A316" s="35"/>
      <c r="B316" s="12"/>
      <c r="C316" s="12"/>
      <c r="D316" s="110"/>
      <c r="E316" s="110"/>
      <c r="F316" s="16"/>
      <c r="G316" s="16"/>
      <c r="H316" s="84"/>
      <c r="I316" s="76"/>
      <c r="J316" s="16"/>
      <c r="K316" s="12"/>
      <c r="L316" s="12"/>
      <c r="M316" s="12"/>
      <c r="N316" s="12"/>
      <c r="O316" s="12"/>
      <c r="P316" s="12"/>
      <c r="Q316" s="16"/>
      <c r="R316" s="12"/>
    </row>
    <row r="317" spans="1:18">
      <c r="A317" s="35"/>
      <c r="B317" s="12"/>
      <c r="C317" s="12"/>
      <c r="D317" s="110"/>
      <c r="E317" s="110"/>
      <c r="F317" s="16"/>
      <c r="G317" s="16"/>
      <c r="H317" s="84"/>
      <c r="I317" s="76"/>
      <c r="J317" s="16"/>
      <c r="K317" s="12"/>
      <c r="L317" s="12"/>
      <c r="M317" s="12"/>
      <c r="N317" s="12"/>
      <c r="O317" s="12"/>
      <c r="P317" s="12"/>
      <c r="Q317" s="16"/>
      <c r="R317" s="12"/>
    </row>
    <row r="318" spans="1:18">
      <c r="A318" s="35"/>
      <c r="B318" s="12"/>
      <c r="C318" s="12"/>
      <c r="D318" s="110"/>
      <c r="E318" s="110"/>
      <c r="F318" s="16"/>
      <c r="G318" s="16"/>
      <c r="H318" s="84"/>
      <c r="I318" s="76"/>
      <c r="J318" s="16"/>
      <c r="K318" s="12"/>
      <c r="L318" s="12"/>
      <c r="M318" s="12"/>
      <c r="N318" s="12"/>
      <c r="O318" s="12"/>
      <c r="P318" s="12"/>
      <c r="Q318" s="16"/>
      <c r="R318" s="12"/>
    </row>
    <row r="319" spans="1:18">
      <c r="A319" s="35"/>
      <c r="B319" s="12"/>
      <c r="C319" s="12"/>
      <c r="D319" s="110"/>
      <c r="E319" s="110"/>
      <c r="F319" s="16"/>
      <c r="G319" s="16"/>
      <c r="H319" s="84"/>
      <c r="I319" s="76"/>
      <c r="J319" s="16"/>
      <c r="K319" s="12"/>
      <c r="L319" s="12"/>
      <c r="M319" s="12"/>
      <c r="N319" s="12"/>
      <c r="O319" s="12"/>
      <c r="P319" s="12"/>
      <c r="Q319" s="16"/>
      <c r="R319" s="12"/>
    </row>
    <row r="320" spans="1:18">
      <c r="A320" s="35"/>
      <c r="B320" s="12"/>
      <c r="C320" s="12"/>
      <c r="D320" s="110"/>
      <c r="E320" s="110"/>
      <c r="F320" s="16"/>
      <c r="G320" s="16"/>
      <c r="H320" s="84"/>
      <c r="I320" s="76"/>
      <c r="J320" s="16"/>
      <c r="K320" s="12"/>
      <c r="L320" s="12"/>
      <c r="M320" s="12"/>
      <c r="N320" s="12"/>
      <c r="O320" s="12"/>
      <c r="P320" s="12"/>
      <c r="Q320" s="16"/>
      <c r="R320" s="12"/>
    </row>
    <row r="321" spans="1:18">
      <c r="A321" s="35"/>
      <c r="B321" s="12"/>
      <c r="C321" s="12"/>
      <c r="D321" s="110"/>
      <c r="E321" s="110"/>
      <c r="F321" s="16"/>
      <c r="G321" s="16"/>
      <c r="H321" s="84"/>
      <c r="I321" s="76"/>
      <c r="J321" s="16"/>
      <c r="K321" s="12"/>
      <c r="L321" s="12"/>
      <c r="M321" s="12"/>
      <c r="N321" s="12"/>
      <c r="O321" s="12"/>
      <c r="P321" s="12"/>
      <c r="Q321" s="16"/>
      <c r="R321" s="12"/>
    </row>
    <row r="322" spans="1:18">
      <c r="A322" s="35"/>
      <c r="B322" s="12"/>
      <c r="C322" s="12"/>
      <c r="D322" s="110"/>
      <c r="E322" s="110"/>
      <c r="F322" s="16"/>
      <c r="G322" s="16"/>
      <c r="H322" s="84"/>
      <c r="I322" s="76"/>
      <c r="J322" s="16"/>
      <c r="K322" s="12"/>
      <c r="L322" s="12"/>
      <c r="M322" s="12"/>
      <c r="N322" s="12"/>
      <c r="O322" s="12"/>
      <c r="P322" s="12"/>
      <c r="Q322" s="16"/>
      <c r="R322" s="12"/>
    </row>
    <row r="323" spans="1:18">
      <c r="A323" s="35"/>
      <c r="B323" s="12"/>
      <c r="C323" s="12"/>
      <c r="D323" s="110"/>
      <c r="E323" s="110"/>
      <c r="F323" s="16"/>
      <c r="G323" s="16"/>
      <c r="H323" s="84"/>
      <c r="I323" s="76"/>
      <c r="J323" s="16"/>
      <c r="K323" s="12"/>
      <c r="L323" s="12"/>
      <c r="M323" s="12"/>
      <c r="N323" s="12"/>
      <c r="O323" s="12"/>
      <c r="P323" s="12"/>
      <c r="Q323" s="16"/>
      <c r="R323" s="12"/>
    </row>
    <row r="324" spans="1:18">
      <c r="A324" s="35"/>
      <c r="B324" s="12"/>
      <c r="C324" s="12"/>
      <c r="D324" s="110"/>
      <c r="E324" s="110"/>
      <c r="F324" s="16"/>
      <c r="G324" s="16"/>
      <c r="H324" s="84"/>
      <c r="I324" s="76"/>
      <c r="J324" s="16"/>
      <c r="K324" s="12"/>
      <c r="L324" s="12"/>
      <c r="M324" s="12"/>
      <c r="N324" s="12"/>
      <c r="O324" s="12"/>
      <c r="P324" s="12"/>
      <c r="Q324" s="16"/>
      <c r="R324" s="12"/>
    </row>
    <row r="325" spans="1:18">
      <c r="A325" s="35"/>
      <c r="B325" s="12"/>
      <c r="C325" s="12"/>
      <c r="D325" s="110"/>
      <c r="E325" s="110"/>
      <c r="F325" s="16"/>
      <c r="G325" s="16"/>
      <c r="H325" s="84"/>
      <c r="I325" s="76"/>
      <c r="J325" s="16"/>
      <c r="K325" s="12"/>
      <c r="L325" s="12"/>
      <c r="M325" s="12"/>
      <c r="N325" s="12"/>
      <c r="O325" s="12"/>
      <c r="P325" s="12"/>
      <c r="Q325" s="16"/>
      <c r="R325" s="12"/>
    </row>
    <row r="326" spans="1:18">
      <c r="A326" s="35"/>
      <c r="B326" s="12"/>
      <c r="C326" s="12"/>
      <c r="D326" s="110"/>
      <c r="E326" s="110"/>
      <c r="F326" s="16"/>
      <c r="G326" s="16"/>
      <c r="H326" s="84"/>
      <c r="I326" s="76"/>
      <c r="J326" s="16"/>
      <c r="K326" s="12"/>
      <c r="L326" s="12"/>
      <c r="M326" s="12"/>
      <c r="N326" s="12"/>
      <c r="O326" s="12"/>
      <c r="P326" s="12"/>
      <c r="Q326" s="16"/>
      <c r="R326" s="12"/>
    </row>
    <row r="327" spans="1:18">
      <c r="A327" s="35"/>
      <c r="B327" s="12"/>
      <c r="C327" s="12"/>
      <c r="D327" s="110"/>
      <c r="E327" s="110"/>
      <c r="F327" s="16"/>
      <c r="G327" s="16"/>
      <c r="H327" s="84"/>
      <c r="I327" s="76"/>
      <c r="J327" s="16"/>
      <c r="K327" s="12"/>
      <c r="L327" s="12"/>
      <c r="M327" s="12"/>
      <c r="N327" s="12"/>
      <c r="O327" s="12"/>
      <c r="P327" s="12"/>
      <c r="Q327" s="16"/>
      <c r="R327" s="12"/>
    </row>
    <row r="328" spans="1:18">
      <c r="A328" s="35"/>
      <c r="B328" s="12"/>
      <c r="C328" s="12"/>
      <c r="D328" s="110"/>
      <c r="E328" s="110"/>
      <c r="F328" s="16"/>
      <c r="G328" s="16"/>
      <c r="H328" s="84"/>
      <c r="I328" s="76"/>
      <c r="J328" s="16"/>
      <c r="K328" s="12"/>
      <c r="L328" s="12"/>
      <c r="M328" s="12"/>
      <c r="N328" s="12"/>
      <c r="O328" s="12"/>
      <c r="P328" s="12"/>
      <c r="Q328" s="16"/>
      <c r="R328" s="12"/>
    </row>
    <row r="329" spans="1:18">
      <c r="A329" s="35"/>
      <c r="B329" s="12"/>
      <c r="C329" s="12"/>
      <c r="D329" s="110"/>
      <c r="E329" s="110"/>
      <c r="F329" s="16"/>
      <c r="G329" s="16"/>
      <c r="H329" s="84"/>
      <c r="I329" s="76"/>
      <c r="J329" s="16"/>
      <c r="K329" s="12"/>
      <c r="L329" s="12"/>
      <c r="M329" s="12"/>
      <c r="N329" s="12"/>
      <c r="O329" s="12"/>
      <c r="P329" s="12"/>
      <c r="Q329" s="16"/>
      <c r="R329" s="12"/>
    </row>
    <row r="330" spans="1:18">
      <c r="A330" s="35"/>
      <c r="B330" s="12"/>
      <c r="C330" s="12"/>
      <c r="D330" s="110"/>
      <c r="E330" s="110"/>
      <c r="F330" s="16"/>
      <c r="G330" s="16"/>
      <c r="H330" s="84"/>
      <c r="I330" s="76"/>
      <c r="J330" s="16"/>
      <c r="K330" s="12"/>
      <c r="L330" s="12"/>
      <c r="M330" s="12"/>
      <c r="N330" s="12"/>
      <c r="O330" s="12"/>
      <c r="P330" s="12"/>
      <c r="Q330" s="16"/>
      <c r="R330" s="12"/>
    </row>
    <row r="331" spans="1:18">
      <c r="A331" s="35"/>
      <c r="B331" s="12"/>
      <c r="C331" s="12"/>
      <c r="D331" s="110"/>
      <c r="E331" s="110"/>
      <c r="F331" s="16"/>
      <c r="G331" s="16"/>
      <c r="H331" s="84"/>
      <c r="I331" s="76"/>
      <c r="J331" s="16"/>
      <c r="K331" s="12"/>
      <c r="L331" s="12"/>
      <c r="M331" s="12"/>
      <c r="N331" s="12"/>
      <c r="O331" s="12"/>
      <c r="P331" s="12"/>
      <c r="Q331" s="16"/>
      <c r="R331" s="12"/>
    </row>
    <row r="332" spans="1:18">
      <c r="A332" s="35"/>
      <c r="B332" s="12"/>
      <c r="C332" s="12"/>
      <c r="D332" s="110"/>
      <c r="E332" s="110"/>
      <c r="F332" s="16"/>
      <c r="G332" s="16"/>
      <c r="H332" s="84"/>
      <c r="I332" s="76"/>
      <c r="J332" s="16"/>
      <c r="K332" s="12"/>
      <c r="L332" s="12"/>
      <c r="M332" s="12"/>
      <c r="N332" s="12"/>
      <c r="O332" s="12"/>
      <c r="P332" s="12"/>
      <c r="Q332" s="16"/>
      <c r="R332" s="12"/>
    </row>
    <row r="333" spans="1:18">
      <c r="A333" s="35"/>
      <c r="B333" s="12"/>
      <c r="C333" s="12"/>
      <c r="D333" s="110"/>
      <c r="E333" s="110"/>
      <c r="F333" s="16"/>
      <c r="G333" s="16"/>
      <c r="H333" s="84"/>
      <c r="I333" s="76"/>
      <c r="J333" s="16"/>
      <c r="K333" s="12"/>
      <c r="L333" s="12"/>
      <c r="M333" s="12"/>
      <c r="N333" s="12"/>
      <c r="O333" s="12"/>
      <c r="P333" s="12"/>
      <c r="Q333" s="16"/>
      <c r="R333" s="12"/>
    </row>
    <row r="334" spans="1:18">
      <c r="A334" s="35"/>
      <c r="B334" s="12"/>
      <c r="C334" s="12"/>
      <c r="D334" s="110"/>
      <c r="E334" s="110"/>
      <c r="F334" s="16"/>
      <c r="G334" s="16"/>
      <c r="H334" s="84"/>
      <c r="I334" s="76"/>
      <c r="J334" s="16"/>
      <c r="K334" s="12"/>
      <c r="L334" s="12"/>
      <c r="M334" s="12"/>
      <c r="N334" s="12"/>
      <c r="O334" s="12"/>
      <c r="P334" s="12"/>
      <c r="Q334" s="16"/>
      <c r="R334" s="12"/>
    </row>
    <row r="335" spans="1:18">
      <c r="A335" s="35"/>
      <c r="B335" s="12"/>
      <c r="C335" s="12"/>
      <c r="D335" s="110"/>
      <c r="E335" s="110"/>
      <c r="F335" s="16"/>
      <c r="G335" s="16"/>
      <c r="H335" s="84"/>
      <c r="I335" s="76"/>
      <c r="J335" s="16"/>
      <c r="K335" s="12"/>
      <c r="L335" s="12"/>
      <c r="M335" s="12"/>
      <c r="N335" s="12"/>
      <c r="O335" s="12"/>
      <c r="P335" s="12"/>
      <c r="Q335" s="16"/>
      <c r="R335" s="12"/>
    </row>
    <row r="336" spans="1:18">
      <c r="A336" s="35"/>
      <c r="B336" s="12"/>
      <c r="C336" s="12"/>
      <c r="D336" s="110"/>
      <c r="E336" s="110"/>
      <c r="F336" s="16"/>
      <c r="G336" s="16"/>
      <c r="H336" s="84"/>
      <c r="I336" s="76"/>
      <c r="J336" s="16"/>
      <c r="K336" s="12"/>
      <c r="L336" s="12"/>
      <c r="M336" s="12"/>
      <c r="N336" s="12"/>
      <c r="O336" s="12"/>
      <c r="P336" s="12"/>
      <c r="Q336" s="16"/>
      <c r="R336" s="12"/>
    </row>
    <row r="337" spans="1:18">
      <c r="A337" s="35"/>
      <c r="B337" s="12"/>
      <c r="C337" s="12"/>
      <c r="D337" s="110"/>
      <c r="E337" s="110"/>
      <c r="F337" s="16"/>
      <c r="G337" s="16"/>
      <c r="H337" s="84"/>
      <c r="I337" s="76"/>
      <c r="J337" s="16"/>
      <c r="K337" s="12"/>
      <c r="L337" s="12"/>
      <c r="M337" s="12"/>
      <c r="N337" s="12"/>
      <c r="O337" s="12"/>
      <c r="P337" s="12"/>
      <c r="Q337" s="16"/>
      <c r="R337" s="12"/>
    </row>
    <row r="338" spans="1:18">
      <c r="A338" s="35"/>
      <c r="B338" s="12"/>
      <c r="C338" s="12"/>
      <c r="D338" s="110"/>
      <c r="E338" s="110"/>
      <c r="F338" s="16"/>
      <c r="G338" s="16"/>
      <c r="H338" s="84"/>
      <c r="I338" s="76"/>
      <c r="J338" s="16"/>
      <c r="K338" s="12"/>
      <c r="L338" s="12"/>
      <c r="M338" s="12"/>
      <c r="N338" s="12"/>
      <c r="O338" s="12"/>
      <c r="P338" s="12"/>
      <c r="Q338" s="16"/>
      <c r="R338" s="12"/>
    </row>
    <row r="339" spans="1:18">
      <c r="A339" s="35"/>
      <c r="B339" s="12"/>
      <c r="C339" s="12"/>
      <c r="D339" s="110"/>
      <c r="E339" s="110"/>
      <c r="F339" s="16"/>
      <c r="G339" s="16"/>
      <c r="H339" s="84"/>
      <c r="I339" s="76"/>
      <c r="J339" s="16"/>
      <c r="K339" s="12"/>
      <c r="L339" s="12"/>
      <c r="M339" s="12"/>
      <c r="N339" s="12"/>
      <c r="O339" s="12"/>
      <c r="P339" s="12"/>
      <c r="Q339" s="16"/>
      <c r="R339" s="12"/>
    </row>
    <row r="340" spans="1:18">
      <c r="A340" s="35"/>
      <c r="B340" s="12"/>
      <c r="C340" s="12"/>
      <c r="D340" s="110"/>
      <c r="E340" s="110"/>
      <c r="F340" s="16"/>
      <c r="G340" s="16"/>
      <c r="H340" s="84"/>
      <c r="I340" s="76"/>
      <c r="J340" s="16"/>
      <c r="K340" s="12"/>
      <c r="L340" s="12"/>
      <c r="M340" s="12"/>
      <c r="N340" s="12"/>
      <c r="O340" s="12"/>
      <c r="P340" s="12"/>
      <c r="Q340" s="16"/>
      <c r="R340" s="12"/>
    </row>
    <row r="341" spans="1:18">
      <c r="A341" s="35"/>
      <c r="B341" s="12"/>
      <c r="C341" s="12"/>
      <c r="D341" s="110"/>
      <c r="E341" s="110"/>
      <c r="F341" s="16"/>
      <c r="G341" s="16"/>
      <c r="H341" s="84"/>
      <c r="I341" s="76"/>
      <c r="J341" s="16"/>
      <c r="K341" s="12"/>
      <c r="L341" s="12"/>
      <c r="M341" s="12"/>
      <c r="N341" s="12"/>
      <c r="O341" s="12"/>
      <c r="P341" s="12"/>
      <c r="Q341" s="16"/>
      <c r="R341" s="12"/>
    </row>
    <row r="342" spans="1:18">
      <c r="A342" s="35"/>
      <c r="B342" s="12"/>
      <c r="C342" s="12"/>
      <c r="D342" s="110"/>
      <c r="E342" s="110"/>
      <c r="F342" s="16"/>
      <c r="G342" s="16"/>
      <c r="H342" s="84"/>
      <c r="I342" s="76"/>
      <c r="J342" s="16"/>
      <c r="K342" s="12"/>
      <c r="L342" s="12"/>
      <c r="M342" s="12"/>
      <c r="N342" s="12"/>
      <c r="O342" s="12"/>
      <c r="P342" s="12"/>
      <c r="Q342" s="16"/>
      <c r="R342" s="12"/>
    </row>
    <row r="343" spans="1:18">
      <c r="A343" s="35"/>
      <c r="B343" s="12"/>
      <c r="C343" s="12"/>
      <c r="D343" s="110"/>
      <c r="E343" s="110"/>
      <c r="F343" s="16"/>
      <c r="G343" s="16"/>
      <c r="H343" s="84"/>
      <c r="I343" s="76"/>
      <c r="J343" s="16"/>
      <c r="K343" s="12"/>
      <c r="L343" s="12"/>
      <c r="M343" s="12"/>
      <c r="N343" s="12"/>
      <c r="O343" s="12"/>
      <c r="P343" s="12"/>
      <c r="Q343" s="16"/>
      <c r="R343" s="12"/>
    </row>
    <row r="344" spans="1:18">
      <c r="A344" s="35"/>
      <c r="B344" s="12"/>
      <c r="C344" s="12"/>
      <c r="D344" s="110"/>
      <c r="E344" s="110"/>
      <c r="F344" s="16"/>
      <c r="G344" s="16"/>
      <c r="H344" s="84"/>
      <c r="I344" s="76"/>
      <c r="J344" s="16"/>
      <c r="K344" s="12"/>
      <c r="L344" s="12"/>
      <c r="M344" s="12"/>
      <c r="N344" s="12"/>
      <c r="O344" s="12"/>
      <c r="P344" s="12"/>
      <c r="Q344" s="16"/>
      <c r="R344" s="12"/>
    </row>
    <row r="345" spans="1:18">
      <c r="A345" s="35"/>
      <c r="B345" s="12"/>
      <c r="C345" s="12"/>
      <c r="D345" s="110"/>
      <c r="E345" s="110"/>
      <c r="F345" s="16"/>
      <c r="G345" s="16"/>
      <c r="H345" s="84"/>
      <c r="I345" s="76"/>
      <c r="J345" s="16"/>
      <c r="K345" s="12"/>
      <c r="L345" s="12"/>
      <c r="M345" s="12"/>
      <c r="N345" s="12"/>
      <c r="O345" s="12"/>
      <c r="P345" s="12"/>
      <c r="Q345" s="16"/>
      <c r="R345" s="12"/>
    </row>
    <row r="346" spans="1:18">
      <c r="A346" s="35"/>
      <c r="B346" s="12"/>
      <c r="C346" s="12"/>
      <c r="D346" s="110"/>
      <c r="E346" s="110"/>
      <c r="F346" s="16"/>
      <c r="G346" s="16"/>
      <c r="H346" s="84"/>
      <c r="I346" s="76"/>
      <c r="J346" s="16"/>
      <c r="K346" s="12"/>
      <c r="L346" s="12"/>
      <c r="M346" s="12"/>
      <c r="N346" s="12"/>
      <c r="O346" s="12"/>
      <c r="P346" s="12"/>
      <c r="Q346" s="16"/>
      <c r="R346" s="12"/>
    </row>
    <row r="347" spans="1:18">
      <c r="A347" s="35"/>
      <c r="B347" s="12"/>
      <c r="C347" s="12"/>
      <c r="D347" s="110"/>
      <c r="E347" s="110"/>
      <c r="F347" s="16"/>
      <c r="G347" s="16"/>
      <c r="H347" s="84"/>
      <c r="I347" s="76"/>
      <c r="J347" s="16"/>
      <c r="K347" s="12"/>
      <c r="L347" s="12"/>
      <c r="M347" s="12"/>
      <c r="N347" s="12"/>
      <c r="O347" s="12"/>
      <c r="P347" s="12"/>
      <c r="Q347" s="16"/>
      <c r="R347" s="12"/>
    </row>
    <row r="348" spans="1:18">
      <c r="A348" s="35"/>
      <c r="B348" s="12"/>
      <c r="C348" s="12"/>
      <c r="D348" s="110"/>
      <c r="E348" s="110"/>
      <c r="F348" s="16"/>
      <c r="G348" s="16"/>
      <c r="H348" s="84"/>
      <c r="I348" s="76"/>
      <c r="J348" s="16"/>
      <c r="K348" s="12"/>
      <c r="L348" s="12"/>
      <c r="M348" s="12"/>
      <c r="N348" s="12"/>
      <c r="O348" s="12"/>
      <c r="P348" s="12"/>
      <c r="Q348" s="16"/>
      <c r="R348" s="12"/>
    </row>
    <row r="349" spans="1:18">
      <c r="A349" s="35"/>
      <c r="B349" s="12"/>
      <c r="C349" s="12"/>
      <c r="D349" s="110"/>
      <c r="E349" s="110"/>
      <c r="F349" s="16"/>
      <c r="G349" s="16"/>
      <c r="H349" s="84"/>
      <c r="I349" s="76"/>
      <c r="J349" s="16"/>
      <c r="K349" s="12"/>
      <c r="L349" s="12"/>
      <c r="M349" s="12"/>
      <c r="N349" s="12"/>
      <c r="O349" s="12"/>
      <c r="P349" s="12"/>
      <c r="Q349" s="16"/>
      <c r="R349" s="12"/>
    </row>
    <row r="350" spans="1:18">
      <c r="A350" s="35"/>
      <c r="B350" s="12"/>
      <c r="C350" s="12"/>
      <c r="D350" s="110"/>
      <c r="E350" s="110"/>
      <c r="F350" s="16"/>
      <c r="G350" s="16"/>
      <c r="H350" s="84"/>
      <c r="I350" s="76"/>
      <c r="J350" s="16"/>
      <c r="K350" s="12"/>
      <c r="L350" s="12"/>
      <c r="M350" s="12"/>
      <c r="N350" s="12"/>
      <c r="O350" s="12"/>
      <c r="P350" s="12"/>
      <c r="Q350" s="16"/>
      <c r="R350" s="12"/>
    </row>
    <row r="351" spans="1:18">
      <c r="A351" s="35"/>
      <c r="B351" s="12"/>
      <c r="C351" s="12"/>
      <c r="D351" s="110"/>
      <c r="E351" s="110"/>
      <c r="F351" s="16"/>
      <c r="G351" s="16"/>
      <c r="H351" s="84"/>
      <c r="I351" s="76"/>
      <c r="J351" s="16"/>
      <c r="K351" s="12"/>
      <c r="L351" s="12"/>
      <c r="M351" s="12"/>
      <c r="N351" s="12"/>
      <c r="O351" s="12"/>
      <c r="P351" s="12"/>
      <c r="Q351" s="16"/>
      <c r="R351" s="12"/>
    </row>
    <row r="352" spans="1:18">
      <c r="A352" s="35"/>
      <c r="B352" s="12"/>
      <c r="C352" s="12"/>
      <c r="D352" s="110"/>
      <c r="E352" s="110"/>
      <c r="F352" s="16"/>
      <c r="G352" s="16"/>
      <c r="H352" s="84"/>
      <c r="I352" s="76"/>
      <c r="J352" s="16"/>
      <c r="K352" s="12"/>
      <c r="L352" s="12"/>
      <c r="M352" s="12"/>
      <c r="N352" s="12"/>
      <c r="O352" s="12"/>
      <c r="P352" s="12"/>
      <c r="Q352" s="16"/>
      <c r="R352" s="12"/>
    </row>
    <row r="353" spans="1:18">
      <c r="A353" s="35"/>
      <c r="B353" s="12"/>
      <c r="C353" s="12"/>
      <c r="D353" s="110"/>
      <c r="E353" s="110"/>
      <c r="F353" s="16"/>
      <c r="G353" s="16"/>
      <c r="H353" s="84"/>
      <c r="I353" s="76"/>
      <c r="J353" s="16"/>
      <c r="K353" s="12"/>
      <c r="L353" s="12"/>
      <c r="M353" s="12"/>
      <c r="N353" s="12"/>
      <c r="O353" s="12"/>
      <c r="P353" s="12"/>
      <c r="Q353" s="16"/>
      <c r="R353" s="12"/>
    </row>
    <row r="354" spans="1:18">
      <c r="A354" s="35"/>
      <c r="B354" s="12"/>
      <c r="C354" s="12"/>
      <c r="D354" s="110"/>
      <c r="E354" s="110"/>
      <c r="F354" s="16"/>
      <c r="G354" s="16"/>
      <c r="H354" s="84"/>
      <c r="I354" s="76"/>
      <c r="J354" s="16"/>
      <c r="K354" s="12"/>
      <c r="L354" s="12"/>
      <c r="M354" s="12"/>
      <c r="N354" s="12"/>
      <c r="O354" s="12"/>
      <c r="P354" s="12"/>
      <c r="Q354" s="16"/>
      <c r="R354" s="12"/>
    </row>
    <row r="355" spans="1:18">
      <c r="A355" s="35"/>
      <c r="B355" s="12"/>
      <c r="C355" s="12"/>
      <c r="D355" s="110"/>
      <c r="E355" s="110"/>
      <c r="F355" s="16"/>
      <c r="G355" s="16"/>
      <c r="H355" s="84"/>
      <c r="I355" s="76"/>
      <c r="J355" s="16"/>
      <c r="K355" s="12"/>
      <c r="L355" s="12"/>
      <c r="M355" s="12"/>
      <c r="N355" s="12"/>
      <c r="O355" s="12"/>
      <c r="P355" s="12"/>
      <c r="Q355" s="16"/>
      <c r="R355" s="12"/>
    </row>
    <row r="356" spans="1:18">
      <c r="A356" s="35"/>
      <c r="B356" s="12"/>
      <c r="C356" s="12"/>
      <c r="D356" s="110"/>
      <c r="E356" s="110"/>
      <c r="F356" s="16"/>
      <c r="G356" s="16"/>
      <c r="H356" s="84"/>
      <c r="I356" s="76"/>
      <c r="J356" s="16"/>
      <c r="K356" s="12"/>
      <c r="L356" s="12"/>
      <c r="M356" s="12"/>
      <c r="N356" s="12"/>
      <c r="O356" s="12"/>
      <c r="P356" s="12"/>
      <c r="Q356" s="16"/>
      <c r="R356" s="12"/>
    </row>
    <row r="357" spans="1:18">
      <c r="A357" s="35"/>
      <c r="B357" s="12"/>
      <c r="C357" s="12"/>
      <c r="D357" s="110"/>
      <c r="E357" s="110"/>
      <c r="F357" s="16"/>
      <c r="G357" s="16"/>
      <c r="H357" s="84"/>
      <c r="I357" s="76"/>
      <c r="J357" s="16"/>
      <c r="K357" s="12"/>
      <c r="L357" s="12"/>
      <c r="M357" s="12"/>
      <c r="N357" s="12"/>
      <c r="O357" s="12"/>
      <c r="P357" s="12"/>
      <c r="Q357" s="16"/>
      <c r="R357" s="12"/>
    </row>
    <row r="358" spans="1:18">
      <c r="A358" s="35"/>
      <c r="B358" s="12"/>
      <c r="C358" s="12"/>
      <c r="D358" s="110"/>
      <c r="E358" s="110"/>
      <c r="F358" s="16"/>
      <c r="G358" s="16"/>
      <c r="H358" s="84"/>
      <c r="I358" s="76"/>
      <c r="J358" s="16"/>
      <c r="K358" s="12"/>
      <c r="L358" s="12"/>
      <c r="M358" s="12"/>
      <c r="N358" s="12"/>
      <c r="O358" s="12"/>
      <c r="P358" s="12"/>
      <c r="Q358" s="16"/>
      <c r="R358" s="12"/>
    </row>
    <row r="359" spans="1:18">
      <c r="A359" s="35"/>
      <c r="B359" s="12"/>
      <c r="C359" s="12"/>
      <c r="D359" s="110"/>
      <c r="E359" s="110"/>
      <c r="F359" s="16"/>
      <c r="G359" s="16"/>
      <c r="H359" s="84"/>
      <c r="I359" s="76"/>
      <c r="J359" s="16"/>
      <c r="K359" s="12"/>
      <c r="L359" s="12"/>
      <c r="M359" s="12"/>
      <c r="N359" s="12"/>
      <c r="O359" s="12"/>
      <c r="P359" s="12"/>
      <c r="Q359" s="16"/>
      <c r="R359" s="12"/>
    </row>
    <row r="360" spans="1:18">
      <c r="A360" s="35"/>
      <c r="B360" s="12"/>
      <c r="C360" s="12"/>
      <c r="D360" s="110"/>
      <c r="E360" s="110"/>
      <c r="F360" s="16"/>
      <c r="G360" s="16"/>
      <c r="H360" s="84"/>
      <c r="I360" s="76"/>
      <c r="J360" s="16"/>
      <c r="K360" s="12"/>
      <c r="L360" s="12"/>
      <c r="M360" s="12"/>
      <c r="N360" s="12"/>
      <c r="O360" s="12"/>
      <c r="P360" s="12"/>
      <c r="Q360" s="16"/>
      <c r="R360" s="12"/>
    </row>
    <row r="361" spans="1:18">
      <c r="A361" s="35"/>
      <c r="B361" s="12"/>
      <c r="C361" s="12"/>
      <c r="D361" s="110"/>
      <c r="E361" s="110"/>
      <c r="F361" s="16"/>
      <c r="G361" s="16"/>
      <c r="H361" s="84"/>
      <c r="I361" s="76"/>
      <c r="J361" s="16"/>
      <c r="K361" s="12"/>
      <c r="L361" s="12"/>
      <c r="M361" s="12"/>
      <c r="N361" s="12"/>
      <c r="O361" s="12"/>
      <c r="P361" s="12"/>
      <c r="Q361" s="16"/>
      <c r="R361" s="12"/>
    </row>
    <row r="362" spans="1:18">
      <c r="A362" s="35"/>
      <c r="B362" s="12"/>
      <c r="C362" s="12"/>
      <c r="D362" s="110"/>
      <c r="E362" s="110"/>
      <c r="F362" s="16"/>
      <c r="G362" s="16"/>
      <c r="H362" s="84"/>
      <c r="I362" s="76"/>
      <c r="J362" s="16"/>
      <c r="K362" s="12"/>
      <c r="L362" s="12"/>
      <c r="M362" s="12"/>
      <c r="N362" s="12"/>
      <c r="O362" s="12"/>
      <c r="P362" s="12"/>
      <c r="Q362" s="16"/>
      <c r="R362" s="12"/>
    </row>
    <row r="363" spans="1:18">
      <c r="A363" s="35"/>
      <c r="B363" s="12"/>
      <c r="C363" s="12"/>
      <c r="D363" s="110"/>
      <c r="E363" s="110"/>
      <c r="F363" s="16"/>
      <c r="G363" s="16"/>
      <c r="H363" s="84"/>
      <c r="I363" s="76"/>
      <c r="J363" s="16"/>
      <c r="K363" s="12"/>
      <c r="L363" s="12"/>
      <c r="M363" s="12"/>
      <c r="N363" s="12"/>
      <c r="O363" s="12"/>
      <c r="P363" s="12"/>
      <c r="Q363" s="16"/>
      <c r="R363" s="12"/>
    </row>
    <row r="364" spans="1:18">
      <c r="A364" s="35"/>
      <c r="B364" s="12"/>
      <c r="C364" s="12"/>
      <c r="D364" s="110"/>
      <c r="E364" s="110"/>
      <c r="F364" s="16"/>
      <c r="G364" s="16"/>
      <c r="H364" s="84"/>
      <c r="I364" s="76"/>
      <c r="J364" s="16"/>
      <c r="K364" s="12"/>
      <c r="L364" s="12"/>
      <c r="M364" s="12"/>
      <c r="N364" s="12"/>
      <c r="O364" s="12"/>
      <c r="P364" s="12"/>
      <c r="Q364" s="16"/>
      <c r="R364" s="12"/>
    </row>
    <row r="365" spans="1:18">
      <c r="A365" s="35"/>
      <c r="B365" s="12"/>
      <c r="C365" s="12"/>
      <c r="D365" s="110"/>
      <c r="E365" s="110"/>
      <c r="F365" s="16"/>
      <c r="G365" s="16"/>
      <c r="H365" s="84"/>
      <c r="I365" s="76"/>
      <c r="J365" s="16"/>
      <c r="K365" s="12"/>
      <c r="L365" s="12"/>
      <c r="M365" s="12"/>
      <c r="N365" s="12"/>
      <c r="O365" s="12"/>
      <c r="P365" s="12"/>
      <c r="Q365" s="16"/>
      <c r="R365" s="12"/>
    </row>
    <row r="366" spans="1:18">
      <c r="A366" s="35"/>
      <c r="B366" s="12"/>
      <c r="C366" s="12"/>
      <c r="D366" s="110"/>
      <c r="E366" s="110"/>
      <c r="F366" s="16"/>
      <c r="G366" s="16"/>
      <c r="H366" s="84"/>
      <c r="I366" s="76"/>
      <c r="J366" s="16"/>
      <c r="K366" s="12"/>
      <c r="L366" s="12"/>
      <c r="M366" s="12"/>
      <c r="N366" s="12"/>
      <c r="O366" s="12"/>
      <c r="P366" s="12"/>
      <c r="Q366" s="16"/>
      <c r="R366" s="12"/>
    </row>
    <row r="367" spans="1:18">
      <c r="A367" s="35"/>
      <c r="B367" s="12"/>
      <c r="C367" s="12"/>
      <c r="D367" s="110"/>
      <c r="E367" s="110"/>
      <c r="F367" s="16"/>
      <c r="G367" s="16"/>
      <c r="H367" s="84"/>
      <c r="I367" s="76"/>
      <c r="J367" s="16"/>
      <c r="K367" s="12"/>
      <c r="L367" s="12"/>
      <c r="M367" s="12"/>
      <c r="N367" s="12"/>
      <c r="O367" s="12"/>
      <c r="P367" s="12"/>
      <c r="Q367" s="16"/>
      <c r="R367" s="12"/>
    </row>
    <row r="368" spans="1:18">
      <c r="A368" s="35"/>
      <c r="B368" s="12"/>
      <c r="C368" s="12"/>
      <c r="D368" s="110"/>
      <c r="E368" s="110"/>
      <c r="F368" s="16"/>
      <c r="G368" s="16"/>
      <c r="H368" s="84"/>
      <c r="I368" s="76"/>
      <c r="J368" s="16"/>
      <c r="K368" s="12"/>
      <c r="L368" s="12"/>
      <c r="M368" s="12"/>
      <c r="N368" s="12"/>
      <c r="O368" s="12"/>
      <c r="P368" s="12"/>
      <c r="Q368" s="16"/>
      <c r="R368" s="12"/>
    </row>
    <row r="369" spans="1:18">
      <c r="A369" s="35"/>
      <c r="B369" s="12"/>
      <c r="C369" s="12"/>
      <c r="D369" s="110"/>
      <c r="E369" s="110"/>
      <c r="F369" s="16"/>
      <c r="G369" s="16"/>
      <c r="H369" s="84"/>
      <c r="I369" s="76"/>
      <c r="J369" s="16"/>
      <c r="K369" s="12"/>
      <c r="L369" s="12"/>
      <c r="M369" s="12"/>
      <c r="N369" s="12"/>
      <c r="O369" s="12"/>
      <c r="P369" s="12"/>
      <c r="Q369" s="16"/>
      <c r="R369" s="12"/>
    </row>
    <row r="370" spans="1:18">
      <c r="A370" s="35"/>
      <c r="B370" s="12"/>
      <c r="C370" s="12"/>
      <c r="D370" s="110"/>
      <c r="E370" s="110"/>
      <c r="F370" s="16"/>
      <c r="G370" s="16"/>
      <c r="H370" s="84"/>
      <c r="I370" s="76"/>
      <c r="J370" s="16"/>
      <c r="K370" s="12"/>
      <c r="L370" s="12"/>
      <c r="M370" s="12"/>
      <c r="N370" s="12"/>
      <c r="O370" s="12"/>
      <c r="P370" s="12"/>
      <c r="Q370" s="16"/>
      <c r="R370" s="12"/>
    </row>
    <row r="371" spans="1:18">
      <c r="A371" s="35"/>
      <c r="B371" s="12"/>
      <c r="C371" s="12"/>
      <c r="D371" s="110"/>
      <c r="E371" s="110"/>
      <c r="F371" s="16"/>
      <c r="G371" s="16"/>
      <c r="H371" s="84"/>
      <c r="I371" s="76"/>
      <c r="J371" s="16"/>
      <c r="K371" s="12"/>
      <c r="L371" s="12"/>
      <c r="M371" s="12"/>
      <c r="N371" s="12"/>
      <c r="O371" s="12"/>
      <c r="P371" s="12"/>
      <c r="Q371" s="16"/>
      <c r="R371" s="12"/>
    </row>
    <row r="372" spans="1:18">
      <c r="A372" s="35"/>
      <c r="B372" s="12"/>
      <c r="C372" s="12"/>
      <c r="D372" s="110"/>
      <c r="E372" s="110"/>
      <c r="F372" s="16"/>
      <c r="G372" s="16"/>
      <c r="H372" s="84"/>
      <c r="I372" s="76"/>
      <c r="J372" s="16"/>
      <c r="K372" s="12"/>
      <c r="L372" s="12"/>
      <c r="M372" s="12"/>
      <c r="N372" s="12"/>
      <c r="O372" s="12"/>
      <c r="P372" s="12"/>
      <c r="Q372" s="16"/>
      <c r="R372" s="12"/>
    </row>
    <row r="373" spans="1:18">
      <c r="A373" s="35"/>
      <c r="B373" s="12"/>
      <c r="C373" s="12"/>
      <c r="D373" s="110"/>
      <c r="E373" s="110"/>
      <c r="F373" s="16"/>
      <c r="G373" s="16"/>
      <c r="H373" s="84"/>
      <c r="I373" s="76"/>
      <c r="J373" s="16"/>
      <c r="K373" s="12"/>
      <c r="L373" s="12"/>
      <c r="M373" s="12"/>
      <c r="N373" s="12"/>
      <c r="O373" s="12"/>
      <c r="P373" s="12"/>
      <c r="Q373" s="16"/>
      <c r="R373" s="12"/>
    </row>
    <row r="374" spans="1:18">
      <c r="A374" s="35"/>
      <c r="B374" s="12"/>
      <c r="C374" s="12"/>
      <c r="D374" s="110"/>
      <c r="E374" s="110"/>
      <c r="F374" s="16"/>
      <c r="G374" s="16"/>
      <c r="H374" s="84"/>
      <c r="I374" s="76"/>
      <c r="J374" s="16"/>
      <c r="K374" s="12"/>
      <c r="L374" s="12"/>
      <c r="M374" s="12"/>
      <c r="N374" s="12"/>
      <c r="O374" s="12"/>
      <c r="P374" s="12"/>
      <c r="Q374" s="16"/>
      <c r="R374" s="12"/>
    </row>
    <row r="375" spans="1:18">
      <c r="A375" s="35"/>
      <c r="B375" s="12"/>
      <c r="C375" s="12"/>
      <c r="D375" s="110"/>
      <c r="E375" s="110"/>
      <c r="F375" s="16"/>
      <c r="G375" s="16"/>
      <c r="H375" s="84"/>
      <c r="I375" s="76"/>
      <c r="J375" s="16"/>
      <c r="K375" s="12"/>
      <c r="L375" s="12"/>
      <c r="M375" s="12"/>
      <c r="N375" s="12"/>
      <c r="O375" s="12"/>
      <c r="P375" s="12"/>
      <c r="Q375" s="16"/>
      <c r="R375" s="12"/>
    </row>
    <row r="376" spans="1:18">
      <c r="A376" s="35"/>
      <c r="B376" s="12"/>
      <c r="C376" s="12"/>
      <c r="D376" s="110"/>
      <c r="E376" s="110"/>
      <c r="F376" s="16"/>
      <c r="G376" s="16"/>
      <c r="H376" s="84"/>
      <c r="I376" s="76"/>
      <c r="J376" s="16"/>
      <c r="K376" s="12"/>
      <c r="L376" s="12"/>
      <c r="M376" s="12"/>
      <c r="N376" s="12"/>
      <c r="O376" s="12"/>
      <c r="P376" s="12"/>
      <c r="Q376" s="16"/>
      <c r="R376" s="12"/>
    </row>
    <row r="377" spans="1:18">
      <c r="A377" s="35"/>
      <c r="B377" s="12"/>
      <c r="C377" s="12"/>
      <c r="D377" s="110"/>
      <c r="E377" s="110"/>
      <c r="F377" s="16"/>
      <c r="G377" s="16"/>
      <c r="H377" s="84"/>
      <c r="I377" s="76"/>
      <c r="J377" s="16"/>
      <c r="K377" s="12"/>
      <c r="L377" s="12"/>
      <c r="M377" s="12"/>
      <c r="N377" s="12"/>
      <c r="O377" s="12"/>
      <c r="P377" s="12"/>
      <c r="Q377" s="16"/>
      <c r="R377" s="12"/>
    </row>
    <row r="378" spans="1:18">
      <c r="A378" s="35"/>
      <c r="B378" s="12"/>
      <c r="C378" s="12"/>
      <c r="D378" s="110"/>
      <c r="E378" s="110"/>
      <c r="F378" s="16"/>
      <c r="G378" s="16"/>
      <c r="H378" s="84"/>
      <c r="I378" s="76"/>
      <c r="J378" s="16"/>
      <c r="K378" s="12"/>
      <c r="L378" s="12"/>
      <c r="M378" s="12"/>
      <c r="N378" s="12"/>
      <c r="O378" s="12"/>
      <c r="P378" s="12"/>
      <c r="Q378" s="16"/>
      <c r="R378" s="12"/>
    </row>
    <row r="379" spans="1:18">
      <c r="A379" s="35"/>
      <c r="B379" s="12"/>
      <c r="C379" s="12"/>
      <c r="D379" s="110"/>
      <c r="E379" s="110"/>
      <c r="F379" s="16"/>
      <c r="G379" s="16"/>
      <c r="H379" s="84"/>
      <c r="I379" s="76"/>
      <c r="J379" s="16"/>
      <c r="K379" s="12"/>
      <c r="L379" s="12"/>
      <c r="M379" s="12"/>
      <c r="N379" s="12"/>
      <c r="O379" s="12"/>
      <c r="P379" s="12"/>
      <c r="Q379" s="16"/>
      <c r="R379" s="12"/>
    </row>
    <row r="380" spans="1:18">
      <c r="A380" s="35"/>
      <c r="B380" s="12"/>
      <c r="C380" s="12"/>
      <c r="D380" s="110"/>
      <c r="E380" s="110"/>
      <c r="F380" s="16"/>
      <c r="G380" s="16"/>
      <c r="H380" s="84"/>
      <c r="I380" s="76"/>
      <c r="J380" s="16"/>
      <c r="K380" s="12"/>
      <c r="L380" s="12"/>
      <c r="M380" s="12"/>
      <c r="N380" s="12"/>
      <c r="O380" s="12"/>
      <c r="P380" s="12"/>
      <c r="Q380" s="16"/>
      <c r="R380" s="12"/>
    </row>
    <row r="381" spans="1:18">
      <c r="A381" s="35"/>
      <c r="B381" s="12"/>
      <c r="C381" s="12"/>
      <c r="D381" s="110"/>
      <c r="E381" s="110"/>
      <c r="F381" s="16"/>
      <c r="G381" s="16"/>
      <c r="H381" s="84"/>
      <c r="I381" s="76"/>
      <c r="J381" s="16"/>
      <c r="K381" s="12"/>
      <c r="L381" s="12"/>
      <c r="M381" s="12"/>
      <c r="N381" s="12"/>
      <c r="O381" s="12"/>
      <c r="P381" s="12"/>
      <c r="Q381" s="16"/>
      <c r="R381" s="12"/>
    </row>
    <row r="382" spans="1:18">
      <c r="A382" s="35"/>
      <c r="B382" s="12"/>
      <c r="C382" s="12"/>
      <c r="D382" s="110"/>
      <c r="E382" s="110"/>
      <c r="F382" s="16"/>
      <c r="G382" s="16"/>
      <c r="H382" s="84"/>
      <c r="I382" s="76"/>
      <c r="J382" s="16"/>
      <c r="K382" s="12"/>
      <c r="L382" s="12"/>
      <c r="M382" s="12"/>
      <c r="N382" s="12"/>
      <c r="O382" s="12"/>
      <c r="P382" s="12"/>
      <c r="Q382" s="16"/>
      <c r="R382" s="12"/>
    </row>
    <row r="383" spans="1:18">
      <c r="A383" s="35"/>
      <c r="B383" s="12"/>
      <c r="C383" s="12"/>
      <c r="D383" s="110"/>
      <c r="E383" s="110"/>
      <c r="F383" s="16"/>
      <c r="G383" s="16"/>
      <c r="H383" s="84"/>
      <c r="I383" s="76"/>
      <c r="J383" s="16"/>
      <c r="K383" s="12"/>
      <c r="L383" s="12"/>
      <c r="M383" s="12"/>
      <c r="N383" s="12"/>
      <c r="O383" s="12"/>
      <c r="P383" s="12"/>
      <c r="Q383" s="16"/>
      <c r="R383" s="12"/>
    </row>
    <row r="384" spans="1:18">
      <c r="A384" s="35"/>
      <c r="B384" s="12"/>
      <c r="C384" s="12"/>
      <c r="D384" s="110"/>
      <c r="E384" s="110"/>
      <c r="F384" s="16"/>
      <c r="G384" s="16"/>
      <c r="H384" s="84"/>
      <c r="I384" s="76"/>
      <c r="J384" s="16"/>
      <c r="K384" s="12"/>
      <c r="L384" s="12"/>
      <c r="M384" s="12"/>
      <c r="N384" s="12"/>
      <c r="O384" s="12"/>
      <c r="P384" s="12"/>
      <c r="Q384" s="16"/>
      <c r="R384" s="12"/>
    </row>
    <row r="385" spans="1:18">
      <c r="A385" s="35"/>
      <c r="B385" s="12"/>
      <c r="C385" s="12"/>
      <c r="D385" s="110"/>
      <c r="E385" s="110"/>
      <c r="F385" s="16"/>
      <c r="G385" s="16"/>
      <c r="H385" s="84"/>
      <c r="I385" s="76"/>
      <c r="J385" s="16"/>
      <c r="K385" s="12"/>
      <c r="L385" s="12"/>
      <c r="M385" s="12"/>
      <c r="N385" s="12"/>
      <c r="O385" s="12"/>
      <c r="P385" s="12"/>
      <c r="Q385" s="16"/>
      <c r="R385" s="12"/>
    </row>
    <row r="386" spans="1:18">
      <c r="A386" s="35"/>
      <c r="B386" s="12"/>
      <c r="C386" s="12"/>
      <c r="D386" s="110"/>
      <c r="E386" s="110"/>
      <c r="F386" s="16"/>
      <c r="G386" s="16"/>
      <c r="H386" s="84"/>
      <c r="I386" s="76"/>
      <c r="J386" s="16"/>
      <c r="K386" s="12"/>
      <c r="L386" s="12"/>
      <c r="M386" s="12"/>
      <c r="N386" s="12"/>
      <c r="O386" s="12"/>
      <c r="P386" s="12"/>
      <c r="Q386" s="16"/>
      <c r="R386" s="12"/>
    </row>
    <row r="387" spans="1:18">
      <c r="A387" s="35"/>
      <c r="B387" s="12"/>
      <c r="C387" s="12"/>
      <c r="D387" s="110"/>
      <c r="E387" s="110"/>
      <c r="F387" s="16"/>
      <c r="G387" s="16"/>
      <c r="H387" s="84"/>
      <c r="I387" s="76"/>
      <c r="J387" s="16"/>
      <c r="K387" s="12"/>
      <c r="L387" s="12"/>
      <c r="M387" s="12"/>
      <c r="N387" s="12"/>
      <c r="O387" s="12"/>
      <c r="P387" s="12"/>
      <c r="Q387" s="16"/>
      <c r="R387" s="12"/>
    </row>
    <row r="388" spans="1:18">
      <c r="A388" s="35"/>
      <c r="B388" s="12"/>
      <c r="C388" s="12"/>
      <c r="D388" s="110"/>
      <c r="E388" s="110"/>
      <c r="F388" s="16"/>
      <c r="G388" s="16"/>
      <c r="H388" s="84"/>
      <c r="I388" s="76"/>
      <c r="J388" s="16"/>
      <c r="K388" s="12"/>
      <c r="L388" s="12"/>
      <c r="M388" s="12"/>
      <c r="N388" s="12"/>
      <c r="O388" s="12"/>
      <c r="P388" s="12"/>
      <c r="Q388" s="16"/>
      <c r="R388" s="12"/>
    </row>
    <row r="389" spans="1:18">
      <c r="A389" s="35"/>
      <c r="B389" s="12"/>
      <c r="C389" s="12"/>
      <c r="D389" s="110"/>
      <c r="E389" s="110"/>
      <c r="F389" s="16"/>
      <c r="G389" s="16"/>
      <c r="H389" s="84"/>
      <c r="I389" s="76"/>
      <c r="J389" s="16"/>
      <c r="K389" s="12"/>
      <c r="L389" s="12"/>
      <c r="M389" s="12"/>
      <c r="N389" s="12"/>
      <c r="O389" s="12"/>
      <c r="P389" s="12"/>
      <c r="Q389" s="16"/>
      <c r="R389" s="12"/>
    </row>
    <row r="390" spans="1:18">
      <c r="A390" s="35"/>
      <c r="B390" s="12"/>
      <c r="C390" s="12"/>
      <c r="D390" s="110"/>
      <c r="E390" s="110"/>
      <c r="F390" s="16"/>
      <c r="G390" s="16"/>
      <c r="H390" s="84"/>
      <c r="I390" s="76"/>
      <c r="J390" s="16"/>
      <c r="K390" s="12"/>
      <c r="L390" s="12"/>
      <c r="M390" s="12"/>
      <c r="N390" s="12"/>
      <c r="O390" s="12"/>
      <c r="P390" s="12"/>
      <c r="Q390" s="16"/>
      <c r="R390" s="12"/>
    </row>
    <row r="391" spans="1:18">
      <c r="A391" s="35"/>
      <c r="B391" s="12"/>
      <c r="C391" s="12"/>
      <c r="D391" s="110"/>
      <c r="E391" s="110"/>
      <c r="F391" s="16"/>
      <c r="G391" s="16"/>
      <c r="H391" s="84"/>
      <c r="I391" s="76"/>
      <c r="J391" s="16"/>
      <c r="K391" s="12"/>
      <c r="L391" s="12"/>
      <c r="M391" s="12"/>
      <c r="N391" s="12"/>
      <c r="O391" s="12"/>
      <c r="P391" s="12"/>
      <c r="Q391" s="16"/>
      <c r="R391" s="12"/>
    </row>
    <row r="392" spans="1:18">
      <c r="A392" s="35"/>
      <c r="B392" s="12"/>
      <c r="C392" s="12"/>
      <c r="D392" s="110"/>
      <c r="E392" s="110"/>
      <c r="F392" s="16"/>
      <c r="G392" s="16"/>
      <c r="H392" s="84"/>
      <c r="I392" s="76"/>
      <c r="J392" s="16"/>
      <c r="K392" s="12"/>
      <c r="L392" s="12"/>
      <c r="M392" s="12"/>
      <c r="N392" s="12"/>
      <c r="O392" s="12"/>
      <c r="P392" s="12"/>
      <c r="Q392" s="16"/>
      <c r="R392" s="12"/>
    </row>
    <row r="393" spans="1:18">
      <c r="A393" s="35"/>
      <c r="B393" s="12"/>
      <c r="C393" s="12"/>
      <c r="D393" s="110"/>
      <c r="E393" s="110"/>
      <c r="F393" s="16"/>
      <c r="G393" s="16"/>
      <c r="H393" s="84"/>
      <c r="I393" s="76"/>
      <c r="J393" s="16"/>
      <c r="K393" s="12"/>
      <c r="L393" s="12"/>
      <c r="M393" s="12"/>
      <c r="N393" s="12"/>
      <c r="O393" s="12"/>
      <c r="P393" s="12"/>
      <c r="Q393" s="16"/>
      <c r="R393" s="12"/>
    </row>
    <row r="394" spans="1:18">
      <c r="A394" s="35"/>
      <c r="B394" s="12"/>
      <c r="C394" s="12"/>
      <c r="D394" s="110"/>
      <c r="E394" s="110"/>
      <c r="F394" s="16"/>
      <c r="G394" s="16"/>
      <c r="H394" s="84"/>
      <c r="I394" s="76"/>
      <c r="J394" s="16"/>
      <c r="K394" s="12"/>
      <c r="L394" s="12"/>
      <c r="M394" s="12"/>
      <c r="N394" s="12"/>
      <c r="O394" s="12"/>
      <c r="P394" s="12"/>
      <c r="Q394" s="16"/>
      <c r="R394" s="12"/>
    </row>
    <row r="395" spans="1:18">
      <c r="A395" s="35"/>
      <c r="B395" s="12"/>
      <c r="C395" s="12"/>
      <c r="D395" s="110"/>
      <c r="E395" s="110"/>
      <c r="F395" s="16"/>
      <c r="G395" s="16"/>
      <c r="H395" s="84"/>
      <c r="I395" s="76"/>
      <c r="J395" s="16"/>
      <c r="K395" s="12"/>
      <c r="L395" s="12"/>
      <c r="M395" s="12"/>
      <c r="N395" s="12"/>
      <c r="O395" s="12"/>
      <c r="P395" s="12"/>
      <c r="Q395" s="16"/>
      <c r="R395" s="12"/>
    </row>
    <row r="396" spans="1:18">
      <c r="A396" s="35"/>
      <c r="B396" s="12"/>
      <c r="C396" s="12"/>
      <c r="D396" s="110"/>
      <c r="E396" s="110"/>
      <c r="F396" s="16"/>
      <c r="G396" s="16"/>
      <c r="H396" s="84"/>
      <c r="I396" s="76"/>
      <c r="J396" s="16"/>
      <c r="K396" s="12"/>
      <c r="L396" s="12"/>
      <c r="M396" s="12"/>
      <c r="N396" s="12"/>
      <c r="O396" s="12"/>
      <c r="P396" s="12"/>
      <c r="Q396" s="16"/>
      <c r="R396" s="12"/>
    </row>
    <row r="397" spans="1:18">
      <c r="A397" s="35"/>
      <c r="B397" s="12"/>
      <c r="C397" s="12"/>
      <c r="D397" s="110"/>
      <c r="E397" s="110"/>
      <c r="F397" s="16"/>
      <c r="G397" s="16"/>
      <c r="H397" s="84"/>
      <c r="I397" s="76"/>
      <c r="J397" s="16"/>
      <c r="K397" s="12"/>
      <c r="L397" s="12"/>
      <c r="M397" s="12"/>
      <c r="N397" s="12"/>
      <c r="O397" s="12"/>
      <c r="P397" s="12"/>
      <c r="Q397" s="16"/>
      <c r="R397" s="12"/>
    </row>
    <row r="398" spans="1:18">
      <c r="A398" s="35"/>
      <c r="B398" s="12"/>
      <c r="C398" s="12"/>
      <c r="D398" s="110"/>
      <c r="E398" s="110"/>
      <c r="F398" s="16"/>
      <c r="G398" s="16"/>
      <c r="H398" s="84"/>
      <c r="I398" s="76"/>
      <c r="J398" s="16"/>
      <c r="K398" s="12"/>
      <c r="L398" s="12"/>
      <c r="M398" s="12"/>
      <c r="N398" s="12"/>
      <c r="O398" s="12"/>
      <c r="P398" s="12"/>
      <c r="Q398" s="16"/>
      <c r="R398" s="12"/>
    </row>
    <row r="399" spans="1:18">
      <c r="A399" s="35"/>
      <c r="B399" s="12"/>
      <c r="C399" s="12"/>
      <c r="D399" s="110"/>
      <c r="E399" s="110"/>
      <c r="F399" s="16"/>
      <c r="G399" s="16"/>
      <c r="H399" s="84"/>
      <c r="I399" s="76"/>
      <c r="J399" s="16"/>
      <c r="K399" s="12"/>
      <c r="L399" s="12"/>
      <c r="M399" s="12"/>
      <c r="N399" s="12"/>
      <c r="O399" s="12"/>
      <c r="P399" s="12"/>
      <c r="Q399" s="16"/>
      <c r="R399" s="12"/>
    </row>
    <row r="400" spans="1:18">
      <c r="A400" s="35"/>
      <c r="B400" s="12"/>
      <c r="C400" s="12"/>
      <c r="D400" s="110"/>
      <c r="E400" s="110"/>
      <c r="F400" s="16"/>
      <c r="G400" s="16"/>
      <c r="H400" s="84"/>
      <c r="I400" s="76"/>
      <c r="J400" s="16"/>
      <c r="K400" s="12"/>
      <c r="L400" s="12"/>
      <c r="M400" s="12"/>
      <c r="N400" s="12"/>
      <c r="O400" s="12"/>
      <c r="P400" s="12"/>
      <c r="Q400" s="16"/>
      <c r="R400" s="12"/>
    </row>
    <row r="401" spans="1:18">
      <c r="A401" s="35"/>
      <c r="B401" s="12"/>
      <c r="C401" s="12"/>
      <c r="D401" s="110"/>
      <c r="E401" s="110"/>
      <c r="F401" s="16"/>
      <c r="G401" s="16"/>
      <c r="H401" s="84"/>
      <c r="I401" s="76"/>
      <c r="J401" s="16"/>
      <c r="K401" s="12"/>
      <c r="L401" s="12"/>
      <c r="M401" s="12"/>
      <c r="N401" s="12"/>
      <c r="O401" s="12"/>
      <c r="P401" s="12"/>
      <c r="Q401" s="16"/>
      <c r="R401" s="12"/>
    </row>
    <row r="402" spans="1:18">
      <c r="A402" s="35"/>
      <c r="B402" s="12"/>
      <c r="C402" s="12"/>
      <c r="D402" s="110"/>
      <c r="E402" s="110"/>
      <c r="F402" s="16"/>
      <c r="G402" s="16"/>
      <c r="H402" s="84"/>
      <c r="I402" s="76"/>
      <c r="J402" s="16"/>
      <c r="K402" s="12"/>
      <c r="L402" s="12"/>
      <c r="M402" s="12"/>
      <c r="N402" s="12"/>
      <c r="O402" s="12"/>
      <c r="P402" s="12"/>
      <c r="Q402" s="16"/>
      <c r="R402" s="12"/>
    </row>
    <row r="403" spans="1:18">
      <c r="A403" s="35"/>
      <c r="B403" s="12"/>
      <c r="C403" s="12"/>
      <c r="D403" s="110"/>
      <c r="E403" s="110"/>
      <c r="F403" s="16"/>
      <c r="G403" s="16"/>
      <c r="H403" s="84"/>
      <c r="I403" s="76"/>
      <c r="J403" s="16"/>
      <c r="K403" s="12"/>
      <c r="L403" s="12"/>
      <c r="M403" s="12"/>
      <c r="N403" s="12"/>
      <c r="O403" s="12"/>
      <c r="P403" s="12"/>
      <c r="Q403" s="16"/>
      <c r="R403" s="12"/>
    </row>
    <row r="404" spans="1:18">
      <c r="A404" s="35"/>
      <c r="B404" s="12"/>
      <c r="C404" s="12"/>
      <c r="D404" s="110"/>
      <c r="E404" s="110"/>
      <c r="F404" s="16"/>
      <c r="G404" s="16"/>
      <c r="H404" s="84"/>
      <c r="I404" s="76"/>
      <c r="J404" s="16"/>
      <c r="K404" s="12"/>
      <c r="L404" s="12"/>
      <c r="M404" s="12"/>
      <c r="N404" s="12"/>
      <c r="O404" s="12"/>
      <c r="P404" s="12"/>
      <c r="Q404" s="16"/>
      <c r="R404" s="12"/>
    </row>
    <row r="405" spans="1:18">
      <c r="A405" s="35"/>
      <c r="B405" s="12"/>
      <c r="C405" s="12"/>
      <c r="D405" s="110"/>
      <c r="E405" s="110"/>
      <c r="F405" s="16"/>
      <c r="G405" s="16"/>
      <c r="H405" s="84"/>
      <c r="I405" s="76"/>
      <c r="J405" s="16"/>
      <c r="K405" s="12"/>
      <c r="L405" s="12"/>
      <c r="M405" s="12"/>
      <c r="N405" s="12"/>
      <c r="O405" s="12"/>
      <c r="P405" s="12"/>
      <c r="Q405" s="16"/>
      <c r="R405" s="12"/>
    </row>
    <row r="406" spans="1:18">
      <c r="A406" s="35"/>
      <c r="B406" s="12"/>
      <c r="C406" s="12"/>
      <c r="D406" s="110"/>
      <c r="E406" s="110"/>
      <c r="F406" s="16"/>
      <c r="G406" s="16"/>
      <c r="H406" s="84"/>
      <c r="I406" s="76"/>
      <c r="J406" s="16"/>
      <c r="K406" s="12"/>
      <c r="L406" s="12"/>
      <c r="M406" s="12"/>
      <c r="N406" s="12"/>
      <c r="O406" s="12"/>
      <c r="P406" s="12"/>
      <c r="Q406" s="16"/>
      <c r="R406" s="12"/>
    </row>
    <row r="407" spans="1:18">
      <c r="A407" s="35"/>
      <c r="B407" s="12"/>
      <c r="C407" s="12"/>
      <c r="D407" s="110"/>
      <c r="E407" s="110"/>
      <c r="F407" s="16"/>
      <c r="G407" s="16"/>
      <c r="H407" s="84"/>
      <c r="I407" s="76"/>
      <c r="J407" s="16"/>
      <c r="K407" s="12"/>
      <c r="L407" s="12"/>
      <c r="M407" s="12"/>
      <c r="N407" s="12"/>
      <c r="O407" s="12"/>
      <c r="P407" s="12"/>
      <c r="Q407" s="16"/>
      <c r="R407" s="12"/>
    </row>
    <row r="408" spans="1:18">
      <c r="A408" s="35"/>
      <c r="B408" s="12"/>
      <c r="C408" s="12"/>
      <c r="D408" s="110"/>
      <c r="E408" s="110"/>
      <c r="F408" s="16"/>
      <c r="G408" s="16"/>
      <c r="H408" s="84"/>
      <c r="I408" s="76"/>
      <c r="J408" s="16"/>
      <c r="K408" s="12"/>
      <c r="L408" s="12"/>
      <c r="M408" s="12"/>
      <c r="N408" s="12"/>
      <c r="O408" s="12"/>
      <c r="P408" s="12"/>
      <c r="Q408" s="16"/>
      <c r="R408" s="12"/>
    </row>
    <row r="409" spans="1:18">
      <c r="A409" s="35"/>
      <c r="B409" s="12"/>
      <c r="C409" s="12"/>
      <c r="D409" s="110"/>
      <c r="E409" s="110"/>
      <c r="F409" s="16"/>
      <c r="G409" s="16"/>
      <c r="H409" s="84"/>
      <c r="I409" s="76"/>
      <c r="J409" s="16"/>
      <c r="K409" s="12"/>
      <c r="L409" s="12"/>
      <c r="M409" s="12"/>
      <c r="N409" s="12"/>
      <c r="O409" s="12"/>
      <c r="P409" s="12"/>
      <c r="Q409" s="16"/>
      <c r="R409" s="12"/>
    </row>
    <row r="410" spans="1:18">
      <c r="A410" s="35"/>
      <c r="B410" s="12"/>
      <c r="C410" s="12"/>
      <c r="D410" s="110"/>
      <c r="E410" s="110"/>
      <c r="F410" s="16"/>
      <c r="G410" s="16"/>
      <c r="H410" s="84"/>
      <c r="I410" s="76"/>
      <c r="J410" s="16"/>
      <c r="K410" s="12"/>
      <c r="L410" s="12"/>
      <c r="M410" s="12"/>
      <c r="N410" s="12"/>
      <c r="O410" s="12"/>
      <c r="P410" s="12"/>
      <c r="Q410" s="16"/>
      <c r="R410" s="12"/>
    </row>
    <row r="411" spans="1:18">
      <c r="A411" s="35"/>
      <c r="B411" s="12"/>
      <c r="C411" s="12"/>
      <c r="D411" s="110"/>
      <c r="E411" s="110"/>
      <c r="F411" s="16"/>
      <c r="G411" s="16"/>
      <c r="H411" s="84"/>
      <c r="I411" s="76"/>
      <c r="J411" s="16"/>
      <c r="K411" s="12"/>
      <c r="L411" s="12"/>
      <c r="M411" s="12"/>
      <c r="N411" s="12"/>
      <c r="O411" s="12"/>
      <c r="P411" s="12"/>
      <c r="Q411" s="16"/>
      <c r="R411" s="12"/>
    </row>
    <row r="412" spans="1:18">
      <c r="A412" s="35"/>
      <c r="B412" s="12"/>
      <c r="C412" s="12"/>
      <c r="D412" s="110"/>
      <c r="E412" s="110"/>
      <c r="F412" s="16"/>
      <c r="G412" s="16"/>
      <c r="H412" s="84"/>
      <c r="I412" s="76"/>
      <c r="J412" s="16"/>
      <c r="K412" s="12"/>
      <c r="L412" s="12"/>
      <c r="M412" s="12"/>
      <c r="N412" s="12"/>
      <c r="O412" s="12"/>
      <c r="P412" s="12"/>
      <c r="Q412" s="16"/>
      <c r="R412" s="12"/>
    </row>
    <row r="413" spans="1:18">
      <c r="A413" s="35"/>
      <c r="B413" s="12"/>
      <c r="C413" s="12"/>
      <c r="D413" s="110"/>
      <c r="E413" s="110"/>
      <c r="F413" s="16"/>
      <c r="G413" s="16"/>
      <c r="H413" s="84"/>
      <c r="I413" s="76"/>
      <c r="J413" s="16"/>
      <c r="K413" s="12"/>
      <c r="L413" s="12"/>
      <c r="M413" s="12"/>
      <c r="N413" s="12"/>
      <c r="O413" s="12"/>
      <c r="P413" s="12"/>
      <c r="Q413" s="16"/>
      <c r="R413" s="12"/>
    </row>
    <row r="414" spans="1:18">
      <c r="A414" s="35"/>
      <c r="B414" s="12"/>
      <c r="C414" s="12"/>
      <c r="D414" s="110"/>
      <c r="E414" s="110"/>
      <c r="F414" s="16"/>
      <c r="G414" s="16"/>
      <c r="H414" s="84"/>
      <c r="I414" s="76"/>
      <c r="J414" s="16"/>
      <c r="K414" s="12"/>
      <c r="L414" s="12"/>
      <c r="M414" s="12"/>
      <c r="N414" s="12"/>
      <c r="O414" s="12"/>
      <c r="P414" s="12"/>
      <c r="Q414" s="16"/>
      <c r="R414" s="12"/>
    </row>
    <row r="415" spans="1:18">
      <c r="A415" s="35"/>
      <c r="B415" s="12"/>
      <c r="C415" s="12"/>
      <c r="D415" s="110"/>
      <c r="E415" s="110"/>
      <c r="F415" s="16"/>
      <c r="G415" s="16"/>
      <c r="H415" s="84"/>
      <c r="I415" s="76"/>
      <c r="J415" s="16"/>
      <c r="K415" s="12"/>
      <c r="L415" s="12"/>
      <c r="M415" s="12"/>
      <c r="N415" s="12"/>
      <c r="O415" s="12"/>
      <c r="P415" s="12"/>
      <c r="Q415" s="16"/>
      <c r="R415" s="12"/>
    </row>
    <row r="416" spans="1:18">
      <c r="A416" s="35"/>
      <c r="B416" s="12"/>
      <c r="C416" s="12"/>
      <c r="D416" s="110"/>
      <c r="E416" s="110"/>
      <c r="F416" s="16"/>
      <c r="G416" s="16"/>
      <c r="H416" s="84"/>
      <c r="I416" s="76"/>
      <c r="J416" s="16"/>
      <c r="K416" s="12"/>
      <c r="L416" s="12"/>
      <c r="M416" s="12"/>
      <c r="N416" s="12"/>
      <c r="O416" s="12"/>
      <c r="P416" s="12"/>
      <c r="Q416" s="16"/>
      <c r="R416" s="12"/>
    </row>
    <row r="417" spans="1:18">
      <c r="A417" s="35"/>
      <c r="B417" s="12"/>
      <c r="C417" s="12"/>
      <c r="D417" s="110"/>
      <c r="E417" s="110"/>
      <c r="F417" s="16"/>
      <c r="G417" s="16"/>
      <c r="H417" s="84"/>
      <c r="I417" s="76"/>
      <c r="J417" s="16"/>
      <c r="K417" s="12"/>
      <c r="L417" s="12"/>
      <c r="M417" s="12"/>
      <c r="N417" s="12"/>
      <c r="O417" s="12"/>
      <c r="P417" s="12"/>
      <c r="Q417" s="16"/>
      <c r="R417" s="12"/>
    </row>
    <row r="418" spans="1:18">
      <c r="A418" s="35"/>
      <c r="B418" s="12"/>
      <c r="C418" s="12"/>
      <c r="D418" s="110"/>
      <c r="E418" s="110"/>
      <c r="F418" s="16"/>
      <c r="G418" s="16"/>
      <c r="H418" s="84"/>
      <c r="I418" s="76"/>
      <c r="J418" s="16"/>
      <c r="K418" s="12"/>
      <c r="L418" s="12"/>
      <c r="M418" s="12"/>
      <c r="N418" s="12"/>
      <c r="O418" s="12"/>
      <c r="P418" s="12"/>
      <c r="Q418" s="16"/>
      <c r="R418" s="12"/>
    </row>
    <row r="419" spans="1:18">
      <c r="A419" s="35"/>
      <c r="B419" s="12"/>
      <c r="C419" s="12"/>
      <c r="D419" s="110"/>
      <c r="E419" s="110"/>
      <c r="F419" s="16"/>
      <c r="G419" s="16"/>
      <c r="H419" s="84"/>
      <c r="I419" s="76"/>
      <c r="J419" s="16"/>
      <c r="K419" s="12"/>
      <c r="L419" s="12"/>
      <c r="M419" s="12"/>
      <c r="N419" s="12"/>
      <c r="O419" s="12"/>
      <c r="P419" s="12"/>
      <c r="Q419" s="16"/>
      <c r="R419" s="12"/>
    </row>
    <row r="420" spans="1:18">
      <c r="A420" s="35"/>
      <c r="B420" s="12"/>
      <c r="C420" s="12"/>
      <c r="D420" s="110"/>
      <c r="E420" s="110"/>
      <c r="F420" s="16"/>
      <c r="G420" s="16"/>
      <c r="H420" s="84"/>
      <c r="I420" s="76"/>
      <c r="J420" s="16"/>
      <c r="K420" s="12"/>
      <c r="L420" s="12"/>
      <c r="M420" s="12"/>
      <c r="N420" s="12"/>
      <c r="O420" s="12"/>
      <c r="P420" s="12"/>
      <c r="Q420" s="16"/>
      <c r="R420" s="12"/>
    </row>
    <row r="421" spans="1:18">
      <c r="A421" s="35"/>
      <c r="B421" s="12"/>
      <c r="C421" s="12"/>
      <c r="D421" s="110"/>
      <c r="E421" s="110"/>
      <c r="F421" s="16"/>
      <c r="G421" s="16"/>
      <c r="H421" s="84"/>
      <c r="I421" s="76"/>
      <c r="J421" s="16"/>
      <c r="K421" s="12"/>
      <c r="L421" s="12"/>
      <c r="M421" s="12"/>
      <c r="N421" s="12"/>
      <c r="O421" s="12"/>
      <c r="P421" s="12"/>
      <c r="Q421" s="16"/>
      <c r="R421" s="12"/>
    </row>
    <row r="422" spans="1:18">
      <c r="A422" s="35"/>
      <c r="B422" s="12"/>
      <c r="C422" s="12"/>
      <c r="D422" s="110"/>
      <c r="E422" s="110"/>
      <c r="F422" s="16"/>
      <c r="G422" s="16"/>
      <c r="H422" s="84"/>
      <c r="I422" s="76"/>
      <c r="J422" s="16"/>
      <c r="K422" s="12"/>
      <c r="L422" s="12"/>
      <c r="M422" s="12"/>
      <c r="N422" s="12"/>
      <c r="O422" s="12"/>
      <c r="P422" s="12"/>
      <c r="Q422" s="16"/>
      <c r="R422" s="12"/>
    </row>
    <row r="423" spans="1:18">
      <c r="A423" s="35"/>
      <c r="B423" s="12"/>
      <c r="C423" s="12"/>
      <c r="D423" s="110"/>
      <c r="E423" s="110"/>
      <c r="F423" s="16"/>
      <c r="G423" s="16"/>
      <c r="H423" s="84"/>
      <c r="I423" s="76"/>
      <c r="J423" s="16"/>
      <c r="K423" s="12"/>
      <c r="L423" s="12"/>
      <c r="M423" s="12"/>
      <c r="N423" s="12"/>
      <c r="O423" s="12"/>
      <c r="P423" s="12"/>
      <c r="Q423" s="16"/>
      <c r="R423" s="12"/>
    </row>
    <row r="424" spans="1:18">
      <c r="A424" s="35"/>
      <c r="B424" s="12"/>
      <c r="C424" s="12"/>
      <c r="D424" s="110"/>
      <c r="E424" s="110"/>
      <c r="F424" s="16"/>
      <c r="G424" s="16"/>
      <c r="H424" s="84"/>
      <c r="I424" s="76"/>
      <c r="J424" s="16"/>
      <c r="K424" s="12"/>
      <c r="L424" s="12"/>
      <c r="M424" s="12"/>
      <c r="N424" s="12"/>
      <c r="O424" s="12"/>
      <c r="P424" s="12"/>
      <c r="Q424" s="16"/>
      <c r="R424" s="12"/>
    </row>
    <row r="425" spans="1:18">
      <c r="A425" s="35"/>
      <c r="B425" s="12"/>
      <c r="C425" s="12"/>
      <c r="D425" s="110"/>
      <c r="E425" s="110"/>
      <c r="F425" s="16"/>
      <c r="G425" s="16"/>
      <c r="H425" s="84"/>
      <c r="I425" s="76"/>
      <c r="J425" s="16"/>
      <c r="K425" s="12"/>
      <c r="L425" s="12"/>
      <c r="M425" s="12"/>
      <c r="N425" s="12"/>
      <c r="O425" s="12"/>
      <c r="P425" s="12"/>
      <c r="Q425" s="16"/>
      <c r="R425" s="12"/>
    </row>
    <row r="426" spans="1:18">
      <c r="A426" s="35"/>
      <c r="B426" s="12"/>
      <c r="C426" s="12"/>
      <c r="D426" s="110"/>
      <c r="E426" s="110"/>
      <c r="F426" s="16"/>
      <c r="G426" s="16"/>
      <c r="H426" s="84"/>
      <c r="I426" s="76"/>
      <c r="J426" s="16"/>
      <c r="K426" s="12"/>
      <c r="L426" s="12"/>
      <c r="M426" s="12"/>
      <c r="N426" s="12"/>
      <c r="O426" s="12"/>
      <c r="P426" s="12"/>
      <c r="Q426" s="16"/>
      <c r="R426" s="12"/>
    </row>
    <row r="427" spans="1:18">
      <c r="A427" s="35"/>
      <c r="B427" s="12"/>
      <c r="C427" s="12"/>
      <c r="D427" s="110"/>
      <c r="E427" s="110"/>
      <c r="F427" s="16"/>
      <c r="G427" s="16"/>
      <c r="H427" s="84"/>
      <c r="I427" s="76"/>
      <c r="J427" s="16"/>
      <c r="K427" s="12"/>
      <c r="L427" s="12"/>
      <c r="M427" s="12"/>
      <c r="N427" s="12"/>
      <c r="O427" s="12"/>
      <c r="P427" s="12"/>
      <c r="Q427" s="16"/>
      <c r="R427" s="12"/>
    </row>
    <row r="428" spans="1:18">
      <c r="A428" s="35"/>
      <c r="B428" s="12"/>
      <c r="C428" s="12"/>
      <c r="D428" s="110"/>
      <c r="E428" s="110"/>
      <c r="F428" s="16"/>
      <c r="G428" s="16"/>
      <c r="H428" s="84"/>
      <c r="I428" s="76"/>
      <c r="J428" s="16"/>
      <c r="K428" s="12"/>
      <c r="L428" s="12"/>
      <c r="M428" s="12"/>
      <c r="N428" s="12"/>
      <c r="O428" s="12"/>
      <c r="P428" s="12"/>
      <c r="Q428" s="16"/>
      <c r="R428" s="12"/>
    </row>
    <row r="429" spans="1:18">
      <c r="A429" s="35"/>
      <c r="B429" s="12"/>
      <c r="C429" s="12"/>
      <c r="D429" s="110"/>
      <c r="E429" s="110"/>
      <c r="F429" s="16"/>
      <c r="G429" s="16"/>
      <c r="H429" s="84"/>
      <c r="I429" s="76"/>
      <c r="J429" s="16"/>
      <c r="K429" s="12"/>
      <c r="L429" s="12"/>
      <c r="M429" s="12"/>
      <c r="N429" s="12"/>
      <c r="O429" s="12"/>
      <c r="P429" s="12"/>
      <c r="Q429" s="16"/>
      <c r="R429" s="12"/>
    </row>
    <row r="430" spans="1:18">
      <c r="A430" s="35"/>
      <c r="B430" s="12"/>
      <c r="C430" s="12"/>
      <c r="D430" s="110"/>
      <c r="E430" s="110"/>
      <c r="F430" s="16"/>
      <c r="G430" s="16"/>
      <c r="H430" s="84"/>
      <c r="I430" s="76"/>
      <c r="J430" s="16"/>
      <c r="K430" s="12"/>
      <c r="L430" s="12"/>
      <c r="M430" s="12"/>
      <c r="N430" s="12"/>
      <c r="O430" s="12"/>
      <c r="P430" s="12"/>
      <c r="Q430" s="16"/>
      <c r="R430" s="12"/>
    </row>
    <row r="431" spans="1:18">
      <c r="A431" s="35"/>
      <c r="B431" s="12"/>
      <c r="C431" s="12"/>
      <c r="D431" s="110"/>
      <c r="E431" s="110"/>
      <c r="F431" s="16"/>
      <c r="G431" s="16"/>
      <c r="H431" s="84"/>
      <c r="I431" s="76"/>
      <c r="J431" s="16"/>
      <c r="K431" s="12"/>
      <c r="L431" s="12"/>
      <c r="M431" s="12"/>
      <c r="N431" s="12"/>
      <c r="O431" s="12"/>
      <c r="P431" s="12"/>
      <c r="Q431" s="16"/>
      <c r="R431" s="12"/>
    </row>
    <row r="432" spans="1:18">
      <c r="A432" s="35"/>
      <c r="B432" s="12"/>
      <c r="C432" s="12"/>
      <c r="D432" s="110"/>
      <c r="E432" s="110"/>
      <c r="F432" s="16"/>
      <c r="G432" s="16"/>
      <c r="H432" s="84"/>
      <c r="I432" s="76"/>
      <c r="J432" s="16"/>
      <c r="K432" s="12"/>
      <c r="L432" s="12"/>
      <c r="M432" s="12"/>
      <c r="N432" s="12"/>
      <c r="O432" s="12"/>
      <c r="P432" s="12"/>
      <c r="Q432" s="16"/>
      <c r="R432" s="12"/>
    </row>
    <row r="433" spans="1:18">
      <c r="A433" s="35"/>
      <c r="B433" s="12"/>
      <c r="C433" s="12"/>
      <c r="D433" s="110"/>
      <c r="E433" s="110"/>
      <c r="F433" s="16"/>
      <c r="G433" s="16"/>
      <c r="H433" s="84"/>
      <c r="I433" s="76"/>
      <c r="J433" s="16"/>
      <c r="K433" s="12"/>
      <c r="L433" s="12"/>
      <c r="M433" s="12"/>
      <c r="N433" s="12"/>
      <c r="O433" s="12"/>
      <c r="P433" s="12"/>
      <c r="Q433" s="16"/>
      <c r="R433" s="12"/>
    </row>
    <row r="434" spans="1:18">
      <c r="A434" s="35"/>
      <c r="B434" s="12"/>
      <c r="C434" s="12"/>
      <c r="D434" s="110"/>
      <c r="E434" s="110"/>
      <c r="F434" s="16"/>
      <c r="G434" s="16"/>
      <c r="H434" s="84"/>
      <c r="I434" s="76"/>
      <c r="J434" s="16"/>
      <c r="K434" s="12"/>
      <c r="L434" s="12"/>
      <c r="M434" s="12"/>
      <c r="N434" s="12"/>
      <c r="O434" s="12"/>
      <c r="P434" s="12"/>
      <c r="Q434" s="16"/>
      <c r="R434" s="12"/>
    </row>
    <row r="435" spans="1:18">
      <c r="A435" s="35"/>
      <c r="B435" s="12"/>
      <c r="C435" s="12"/>
      <c r="D435" s="110"/>
      <c r="E435" s="110"/>
      <c r="F435" s="16"/>
      <c r="G435" s="16"/>
      <c r="H435" s="84"/>
      <c r="I435" s="76"/>
      <c r="J435" s="16"/>
      <c r="K435" s="12"/>
      <c r="L435" s="12"/>
      <c r="M435" s="12"/>
      <c r="N435" s="12"/>
      <c r="O435" s="12"/>
      <c r="P435" s="12"/>
      <c r="Q435" s="16"/>
      <c r="R435" s="12"/>
    </row>
    <row r="436" spans="1:18">
      <c r="A436" s="35"/>
      <c r="B436" s="12"/>
      <c r="C436" s="12"/>
      <c r="D436" s="110"/>
      <c r="E436" s="110"/>
      <c r="F436" s="16"/>
      <c r="G436" s="16"/>
      <c r="H436" s="84"/>
      <c r="I436" s="76"/>
      <c r="J436" s="16"/>
      <c r="K436" s="12"/>
      <c r="L436" s="12"/>
      <c r="M436" s="12"/>
      <c r="N436" s="12"/>
      <c r="O436" s="12"/>
      <c r="P436" s="12"/>
      <c r="Q436" s="16"/>
      <c r="R436" s="12"/>
    </row>
    <row r="437" spans="1:18">
      <c r="A437" s="35"/>
      <c r="B437" s="12"/>
      <c r="C437" s="12"/>
      <c r="D437" s="110"/>
      <c r="E437" s="110"/>
      <c r="F437" s="16"/>
      <c r="G437" s="16"/>
      <c r="H437" s="84"/>
      <c r="I437" s="76"/>
      <c r="J437" s="16"/>
      <c r="K437" s="12"/>
      <c r="L437" s="12"/>
      <c r="M437" s="12"/>
      <c r="N437" s="12"/>
      <c r="O437" s="12"/>
      <c r="P437" s="12"/>
      <c r="Q437" s="16"/>
      <c r="R437" s="12"/>
    </row>
    <row r="438" spans="1:18">
      <c r="A438" s="35"/>
      <c r="B438" s="12"/>
      <c r="C438" s="12"/>
      <c r="D438" s="110"/>
      <c r="E438" s="110"/>
      <c r="F438" s="16"/>
      <c r="G438" s="16"/>
      <c r="H438" s="84"/>
      <c r="I438" s="76"/>
      <c r="J438" s="16"/>
      <c r="K438" s="12"/>
      <c r="L438" s="12"/>
      <c r="M438" s="12"/>
      <c r="N438" s="12"/>
      <c r="O438" s="12"/>
      <c r="P438" s="12"/>
      <c r="Q438" s="16"/>
      <c r="R438" s="12"/>
    </row>
    <row r="439" spans="1:18">
      <c r="A439" s="35"/>
      <c r="B439" s="12"/>
      <c r="C439" s="12"/>
      <c r="D439" s="110"/>
      <c r="E439" s="110"/>
      <c r="F439" s="16"/>
      <c r="G439" s="16"/>
      <c r="H439" s="84"/>
      <c r="I439" s="76"/>
      <c r="J439" s="16"/>
      <c r="K439" s="12"/>
      <c r="L439" s="12"/>
      <c r="M439" s="12"/>
      <c r="N439" s="12"/>
      <c r="O439" s="12"/>
      <c r="P439" s="12"/>
      <c r="Q439" s="16"/>
      <c r="R439" s="12"/>
    </row>
    <row r="440" spans="1:18">
      <c r="A440" s="35"/>
      <c r="B440" s="12"/>
      <c r="C440" s="12"/>
      <c r="D440" s="110"/>
      <c r="E440" s="110"/>
      <c r="F440" s="16"/>
      <c r="G440" s="16"/>
      <c r="H440" s="84"/>
      <c r="I440" s="76"/>
      <c r="J440" s="16"/>
      <c r="K440" s="12"/>
      <c r="L440" s="12"/>
      <c r="M440" s="12"/>
      <c r="N440" s="12"/>
      <c r="O440" s="12"/>
      <c r="P440" s="12"/>
      <c r="Q440" s="16"/>
      <c r="R440" s="12"/>
    </row>
    <row r="441" spans="1:18">
      <c r="A441" s="35"/>
      <c r="B441" s="12"/>
      <c r="C441" s="12"/>
      <c r="D441" s="110"/>
      <c r="E441" s="110"/>
      <c r="F441" s="16"/>
      <c r="G441" s="16"/>
      <c r="H441" s="84"/>
      <c r="I441" s="76"/>
      <c r="J441" s="16"/>
      <c r="K441" s="12"/>
      <c r="L441" s="12"/>
      <c r="M441" s="12"/>
      <c r="N441" s="12"/>
      <c r="O441" s="12"/>
      <c r="P441" s="12"/>
      <c r="Q441" s="16"/>
      <c r="R441" s="12"/>
    </row>
    <row r="442" spans="1:18">
      <c r="A442" s="35"/>
      <c r="B442" s="12"/>
      <c r="C442" s="12"/>
      <c r="D442" s="110"/>
      <c r="E442" s="110"/>
      <c r="F442" s="16"/>
      <c r="G442" s="16"/>
      <c r="H442" s="84"/>
      <c r="I442" s="76"/>
      <c r="J442" s="16"/>
      <c r="K442" s="12"/>
      <c r="L442" s="12"/>
      <c r="M442" s="12"/>
      <c r="N442" s="12"/>
      <c r="O442" s="12"/>
      <c r="P442" s="12"/>
      <c r="Q442" s="16"/>
      <c r="R442" s="12"/>
    </row>
    <row r="443" spans="1:18">
      <c r="A443" s="35"/>
      <c r="B443" s="12"/>
      <c r="C443" s="12"/>
      <c r="D443" s="110"/>
      <c r="E443" s="110"/>
      <c r="F443" s="16"/>
      <c r="G443" s="16"/>
      <c r="H443" s="84"/>
      <c r="I443" s="76"/>
      <c r="J443" s="16"/>
      <c r="K443" s="12"/>
      <c r="L443" s="12"/>
      <c r="M443" s="12"/>
      <c r="N443" s="12"/>
      <c r="O443" s="12"/>
      <c r="P443" s="12"/>
      <c r="Q443" s="16"/>
      <c r="R443" s="12"/>
    </row>
    <row r="444" spans="1:18">
      <c r="A444" s="35"/>
      <c r="B444" s="12"/>
      <c r="C444" s="12"/>
      <c r="D444" s="110"/>
      <c r="E444" s="110"/>
      <c r="F444" s="16"/>
      <c r="G444" s="16"/>
      <c r="H444" s="84"/>
      <c r="I444" s="76"/>
      <c r="J444" s="16"/>
      <c r="K444" s="12"/>
      <c r="L444" s="12"/>
      <c r="M444" s="12"/>
      <c r="N444" s="12"/>
      <c r="O444" s="12"/>
      <c r="P444" s="12"/>
      <c r="Q444" s="16"/>
      <c r="R444" s="12"/>
    </row>
    <row r="445" spans="1:18">
      <c r="A445" s="35"/>
      <c r="B445" s="12"/>
      <c r="C445" s="12"/>
      <c r="D445" s="110"/>
      <c r="E445" s="110"/>
      <c r="F445" s="16"/>
      <c r="G445" s="16"/>
      <c r="H445" s="84"/>
      <c r="I445" s="76"/>
      <c r="J445" s="16"/>
      <c r="K445" s="12"/>
      <c r="L445" s="12"/>
      <c r="M445" s="12"/>
      <c r="N445" s="12"/>
      <c r="O445" s="12"/>
      <c r="P445" s="12"/>
      <c r="Q445" s="16"/>
      <c r="R445" s="12"/>
    </row>
    <row r="446" spans="1:18">
      <c r="A446" s="35"/>
      <c r="B446" s="12"/>
      <c r="C446" s="12"/>
      <c r="D446" s="110"/>
      <c r="E446" s="110"/>
      <c r="F446" s="16"/>
      <c r="G446" s="16"/>
      <c r="H446" s="84"/>
      <c r="I446" s="76"/>
      <c r="J446" s="16"/>
      <c r="K446" s="12"/>
      <c r="L446" s="12"/>
      <c r="M446" s="12"/>
      <c r="N446" s="12"/>
      <c r="O446" s="12"/>
      <c r="P446" s="12"/>
      <c r="Q446" s="16"/>
      <c r="R446" s="12"/>
    </row>
    <row r="447" spans="1:18">
      <c r="A447" s="35"/>
      <c r="B447" s="12"/>
      <c r="C447" s="12"/>
      <c r="D447" s="110"/>
      <c r="E447" s="110"/>
      <c r="F447" s="16"/>
      <c r="G447" s="16"/>
      <c r="H447" s="84"/>
      <c r="I447" s="76"/>
      <c r="J447" s="16"/>
      <c r="K447" s="12"/>
      <c r="L447" s="12"/>
      <c r="M447" s="12"/>
      <c r="N447" s="12"/>
      <c r="O447" s="12"/>
      <c r="P447" s="12"/>
      <c r="Q447" s="16"/>
      <c r="R447" s="12"/>
    </row>
    <row r="448" spans="1:18">
      <c r="A448" s="35"/>
      <c r="B448" s="12"/>
      <c r="C448" s="12"/>
      <c r="D448" s="110"/>
      <c r="E448" s="110"/>
      <c r="F448" s="16"/>
      <c r="G448" s="16"/>
      <c r="H448" s="84"/>
      <c r="I448" s="76"/>
      <c r="J448" s="16"/>
      <c r="K448" s="12"/>
      <c r="L448" s="12"/>
      <c r="M448" s="12"/>
      <c r="N448" s="12"/>
      <c r="O448" s="12"/>
      <c r="P448" s="12"/>
      <c r="Q448" s="16"/>
      <c r="R448" s="12"/>
    </row>
    <row r="449" spans="1:18">
      <c r="A449" s="35"/>
      <c r="B449" s="12"/>
      <c r="C449" s="12"/>
      <c r="D449" s="110"/>
      <c r="E449" s="110"/>
      <c r="F449" s="16"/>
      <c r="G449" s="16"/>
      <c r="H449" s="84"/>
      <c r="I449" s="76"/>
      <c r="J449" s="16"/>
      <c r="K449" s="12"/>
      <c r="L449" s="12"/>
      <c r="M449" s="12"/>
      <c r="N449" s="12"/>
      <c r="O449" s="12"/>
      <c r="P449" s="12"/>
      <c r="Q449" s="16"/>
      <c r="R449" s="12"/>
    </row>
    <row r="450" spans="1:18">
      <c r="A450" s="35"/>
      <c r="B450" s="12"/>
      <c r="C450" s="12"/>
      <c r="D450" s="110"/>
      <c r="E450" s="110"/>
      <c r="F450" s="16"/>
      <c r="G450" s="16"/>
      <c r="H450" s="84"/>
      <c r="I450" s="76"/>
      <c r="J450" s="16"/>
      <c r="K450" s="12"/>
      <c r="L450" s="12"/>
      <c r="M450" s="12"/>
      <c r="N450" s="12"/>
      <c r="O450" s="12"/>
      <c r="P450" s="12"/>
      <c r="Q450" s="16"/>
      <c r="R450" s="12"/>
    </row>
    <row r="451" spans="1:18">
      <c r="A451" s="35"/>
      <c r="B451" s="12"/>
      <c r="C451" s="12"/>
      <c r="D451" s="110"/>
      <c r="E451" s="110"/>
      <c r="F451" s="16"/>
      <c r="G451" s="16"/>
      <c r="H451" s="84"/>
      <c r="I451" s="76"/>
      <c r="J451" s="16"/>
      <c r="K451" s="12"/>
      <c r="L451" s="12"/>
      <c r="M451" s="12"/>
      <c r="N451" s="12"/>
      <c r="O451" s="12"/>
      <c r="P451" s="12"/>
      <c r="Q451" s="16"/>
      <c r="R451" s="12"/>
    </row>
    <row r="452" spans="1:18">
      <c r="A452" s="35"/>
      <c r="B452" s="12"/>
      <c r="C452" s="12"/>
      <c r="D452" s="110"/>
      <c r="E452" s="110"/>
      <c r="F452" s="16"/>
      <c r="G452" s="16"/>
      <c r="H452" s="84"/>
      <c r="I452" s="76"/>
      <c r="J452" s="16"/>
      <c r="K452" s="12"/>
      <c r="L452" s="12"/>
      <c r="M452" s="12"/>
      <c r="N452" s="12"/>
      <c r="O452" s="12"/>
      <c r="P452" s="12"/>
      <c r="Q452" s="16"/>
      <c r="R452" s="12"/>
    </row>
    <row r="453" spans="1:18">
      <c r="A453" s="35"/>
      <c r="B453" s="12"/>
      <c r="C453" s="12"/>
      <c r="D453" s="110"/>
      <c r="E453" s="110"/>
      <c r="F453" s="16"/>
      <c r="G453" s="16"/>
      <c r="H453" s="84"/>
      <c r="I453" s="76"/>
      <c r="J453" s="16"/>
      <c r="K453" s="12"/>
      <c r="L453" s="12"/>
      <c r="M453" s="12"/>
      <c r="N453" s="12"/>
      <c r="O453" s="12"/>
      <c r="P453" s="12"/>
      <c r="Q453" s="16"/>
      <c r="R453" s="12"/>
    </row>
    <row r="454" spans="1:18">
      <c r="A454" s="35"/>
      <c r="B454" s="12"/>
      <c r="C454" s="12"/>
      <c r="D454" s="110"/>
      <c r="E454" s="110"/>
      <c r="F454" s="16"/>
      <c r="G454" s="16"/>
      <c r="H454" s="84"/>
      <c r="I454" s="76"/>
      <c r="J454" s="16"/>
      <c r="K454" s="12"/>
      <c r="L454" s="12"/>
      <c r="M454" s="12"/>
      <c r="N454" s="12"/>
      <c r="O454" s="12"/>
      <c r="P454" s="12"/>
      <c r="Q454" s="16"/>
      <c r="R454" s="12"/>
    </row>
    <row r="455" spans="1:18">
      <c r="A455" s="35"/>
      <c r="B455" s="12"/>
      <c r="C455" s="12"/>
      <c r="D455" s="110"/>
      <c r="E455" s="110"/>
      <c r="F455" s="16"/>
      <c r="G455" s="16"/>
      <c r="H455" s="84"/>
      <c r="I455" s="76"/>
      <c r="J455" s="16"/>
      <c r="K455" s="12"/>
      <c r="L455" s="12"/>
      <c r="M455" s="12"/>
      <c r="N455" s="12"/>
      <c r="O455" s="12"/>
      <c r="P455" s="12"/>
      <c r="Q455" s="16"/>
      <c r="R455" s="12"/>
    </row>
    <row r="456" spans="1:18">
      <c r="A456" s="35"/>
      <c r="B456" s="12"/>
      <c r="C456" s="12"/>
      <c r="D456" s="110"/>
      <c r="E456" s="110"/>
      <c r="F456" s="16"/>
      <c r="G456" s="16"/>
      <c r="H456" s="84"/>
      <c r="I456" s="76"/>
      <c r="J456" s="16"/>
      <c r="K456" s="12"/>
      <c r="L456" s="12"/>
      <c r="M456" s="12"/>
      <c r="N456" s="12"/>
      <c r="O456" s="12"/>
      <c r="P456" s="12"/>
      <c r="Q456" s="16"/>
      <c r="R456" s="12"/>
    </row>
    <row r="457" spans="1:18">
      <c r="A457" s="35"/>
      <c r="B457" s="12"/>
      <c r="C457" s="12"/>
      <c r="D457" s="110"/>
      <c r="E457" s="110"/>
      <c r="F457" s="16"/>
      <c r="G457" s="16"/>
      <c r="H457" s="84"/>
      <c r="I457" s="76"/>
      <c r="J457" s="16"/>
      <c r="K457" s="12"/>
      <c r="L457" s="12"/>
      <c r="M457" s="12"/>
      <c r="N457" s="12"/>
      <c r="O457" s="12"/>
      <c r="P457" s="12"/>
      <c r="Q457" s="16"/>
      <c r="R457" s="12"/>
    </row>
    <row r="458" spans="1:18">
      <c r="A458" s="35"/>
      <c r="B458" s="12"/>
      <c r="C458" s="12"/>
      <c r="D458" s="110"/>
      <c r="E458" s="110"/>
      <c r="F458" s="16"/>
      <c r="G458" s="16"/>
      <c r="H458" s="84"/>
      <c r="I458" s="76"/>
      <c r="J458" s="16"/>
      <c r="K458" s="12"/>
      <c r="L458" s="12"/>
      <c r="M458" s="12"/>
      <c r="N458" s="12"/>
      <c r="O458" s="12"/>
      <c r="P458" s="12"/>
      <c r="Q458" s="16"/>
      <c r="R458" s="12"/>
    </row>
    <row r="459" spans="1:18">
      <c r="A459" s="35"/>
      <c r="B459" s="12"/>
      <c r="C459" s="12"/>
      <c r="D459" s="110"/>
      <c r="E459" s="110"/>
      <c r="F459" s="16"/>
      <c r="G459" s="16"/>
      <c r="H459" s="84"/>
      <c r="I459" s="76"/>
      <c r="J459" s="16"/>
      <c r="K459" s="12"/>
      <c r="L459" s="12"/>
      <c r="M459" s="12"/>
      <c r="N459" s="12"/>
      <c r="O459" s="12"/>
      <c r="P459" s="12"/>
      <c r="Q459" s="16"/>
      <c r="R459" s="12"/>
    </row>
    <row r="460" spans="1:18">
      <c r="A460" s="35"/>
      <c r="B460" s="12"/>
      <c r="C460" s="12"/>
      <c r="D460" s="110"/>
      <c r="E460" s="110"/>
      <c r="F460" s="16"/>
      <c r="G460" s="16"/>
      <c r="H460" s="84"/>
      <c r="I460" s="76"/>
      <c r="J460" s="16"/>
      <c r="K460" s="12"/>
      <c r="L460" s="12"/>
      <c r="M460" s="12"/>
      <c r="N460" s="12"/>
      <c r="O460" s="12"/>
      <c r="P460" s="12"/>
      <c r="Q460" s="16"/>
      <c r="R460" s="12"/>
    </row>
    <row r="461" spans="1:18">
      <c r="A461" s="35"/>
      <c r="B461" s="12"/>
      <c r="C461" s="12"/>
      <c r="D461" s="110"/>
      <c r="E461" s="110"/>
      <c r="F461" s="16"/>
      <c r="G461" s="16"/>
      <c r="H461" s="84"/>
      <c r="I461" s="76"/>
      <c r="J461" s="16"/>
      <c r="K461" s="12"/>
      <c r="L461" s="12"/>
      <c r="M461" s="12"/>
      <c r="N461" s="12"/>
      <c r="O461" s="12"/>
      <c r="P461" s="12"/>
      <c r="Q461" s="16"/>
      <c r="R461" s="12"/>
    </row>
    <row r="462" spans="1:18">
      <c r="A462" s="35"/>
      <c r="B462" s="12"/>
      <c r="C462" s="12"/>
      <c r="D462" s="110"/>
      <c r="E462" s="110"/>
      <c r="F462" s="16"/>
      <c r="G462" s="16"/>
      <c r="H462" s="84"/>
      <c r="I462" s="76"/>
      <c r="J462" s="16"/>
      <c r="K462" s="12"/>
      <c r="L462" s="12"/>
      <c r="M462" s="12"/>
      <c r="N462" s="12"/>
      <c r="O462" s="12"/>
      <c r="P462" s="12"/>
      <c r="Q462" s="16"/>
      <c r="R462" s="12"/>
    </row>
    <row r="463" spans="1:18">
      <c r="A463" s="35"/>
      <c r="B463" s="12"/>
      <c r="C463" s="12"/>
      <c r="D463" s="110"/>
      <c r="E463" s="110"/>
      <c r="F463" s="16"/>
      <c r="G463" s="16"/>
      <c r="H463" s="84"/>
      <c r="I463" s="76"/>
      <c r="J463" s="16"/>
      <c r="K463" s="12"/>
      <c r="L463" s="12"/>
      <c r="M463" s="12"/>
      <c r="N463" s="12"/>
      <c r="O463" s="12"/>
      <c r="P463" s="12"/>
      <c r="Q463" s="16"/>
      <c r="R463" s="12"/>
    </row>
    <row r="464" spans="1:18">
      <c r="A464" s="35"/>
      <c r="B464" s="12"/>
      <c r="C464" s="12"/>
      <c r="D464" s="110"/>
      <c r="E464" s="110"/>
      <c r="F464" s="16"/>
      <c r="G464" s="16"/>
      <c r="H464" s="84"/>
      <c r="I464" s="76"/>
      <c r="J464" s="16"/>
      <c r="K464" s="12"/>
      <c r="L464" s="12"/>
      <c r="M464" s="12"/>
      <c r="N464" s="12"/>
      <c r="O464" s="12"/>
      <c r="P464" s="12"/>
      <c r="Q464" s="16"/>
      <c r="R464" s="12"/>
    </row>
    <row r="465" spans="1:18">
      <c r="A465" s="35"/>
      <c r="B465" s="12"/>
      <c r="C465" s="12"/>
      <c r="D465" s="110"/>
      <c r="E465" s="110"/>
      <c r="F465" s="16"/>
      <c r="G465" s="16"/>
      <c r="H465" s="84"/>
      <c r="I465" s="76"/>
      <c r="J465" s="16"/>
      <c r="K465" s="12"/>
      <c r="L465" s="12"/>
      <c r="M465" s="12"/>
      <c r="N465" s="12"/>
      <c r="O465" s="12"/>
      <c r="P465" s="12"/>
      <c r="Q465" s="16"/>
      <c r="R465" s="12"/>
    </row>
    <row r="466" spans="1:18">
      <c r="A466" s="35"/>
      <c r="B466" s="12"/>
      <c r="C466" s="12"/>
      <c r="D466" s="110"/>
      <c r="E466" s="110"/>
      <c r="F466" s="16"/>
      <c r="G466" s="16"/>
      <c r="H466" s="84"/>
      <c r="I466" s="76"/>
      <c r="J466" s="16"/>
      <c r="K466" s="12"/>
      <c r="L466" s="12"/>
      <c r="M466" s="12"/>
      <c r="N466" s="12"/>
      <c r="O466" s="12"/>
      <c r="P466" s="12"/>
      <c r="Q466" s="16"/>
      <c r="R466" s="12"/>
    </row>
    <row r="467" spans="1:18">
      <c r="A467" s="35"/>
      <c r="B467" s="12"/>
      <c r="C467" s="12"/>
      <c r="D467" s="110"/>
      <c r="E467" s="110"/>
      <c r="F467" s="16"/>
      <c r="G467" s="16"/>
      <c r="H467" s="84"/>
      <c r="I467" s="76"/>
      <c r="J467" s="16"/>
      <c r="K467" s="12"/>
      <c r="L467" s="12"/>
      <c r="M467" s="12"/>
      <c r="N467" s="12"/>
      <c r="O467" s="12"/>
      <c r="P467" s="12"/>
      <c r="Q467" s="16"/>
      <c r="R467" s="12"/>
    </row>
    <row r="468" spans="1:18">
      <c r="A468" s="35"/>
      <c r="B468" s="12"/>
      <c r="C468" s="12"/>
      <c r="D468" s="110"/>
      <c r="E468" s="110"/>
      <c r="F468" s="16"/>
      <c r="G468" s="16"/>
      <c r="H468" s="84"/>
      <c r="I468" s="76"/>
      <c r="J468" s="16"/>
      <c r="K468" s="12"/>
      <c r="L468" s="12"/>
      <c r="M468" s="12"/>
      <c r="N468" s="12"/>
      <c r="O468" s="12"/>
      <c r="P468" s="12"/>
      <c r="Q468" s="16"/>
      <c r="R468" s="12"/>
    </row>
    <row r="469" spans="1:18">
      <c r="A469" s="35"/>
      <c r="B469" s="12"/>
      <c r="C469" s="12"/>
      <c r="D469" s="110"/>
      <c r="E469" s="110"/>
      <c r="F469" s="16"/>
      <c r="G469" s="16"/>
      <c r="H469" s="84"/>
      <c r="I469" s="76"/>
      <c r="J469" s="16"/>
      <c r="K469" s="12"/>
      <c r="L469" s="12"/>
      <c r="M469" s="12"/>
      <c r="N469" s="12"/>
      <c r="O469" s="12"/>
      <c r="P469" s="12"/>
      <c r="Q469" s="16"/>
      <c r="R469" s="12"/>
    </row>
    <row r="470" spans="1:18">
      <c r="A470" s="35"/>
      <c r="B470" s="12"/>
      <c r="C470" s="12"/>
      <c r="D470" s="110"/>
      <c r="E470" s="110"/>
      <c r="F470" s="16"/>
      <c r="G470" s="16"/>
      <c r="H470" s="84"/>
      <c r="I470" s="76"/>
      <c r="J470" s="16"/>
      <c r="K470" s="12"/>
      <c r="L470" s="12"/>
      <c r="M470" s="12"/>
      <c r="N470" s="12"/>
      <c r="O470" s="12"/>
      <c r="P470" s="12"/>
      <c r="Q470" s="16"/>
      <c r="R470" s="12"/>
    </row>
    <row r="471" spans="1:18">
      <c r="A471" s="35"/>
      <c r="B471" s="12"/>
      <c r="C471" s="12"/>
      <c r="D471" s="110"/>
      <c r="E471" s="110"/>
      <c r="F471" s="16"/>
      <c r="G471" s="16"/>
      <c r="H471" s="84"/>
      <c r="I471" s="76"/>
      <c r="J471" s="16"/>
      <c r="K471" s="12"/>
      <c r="L471" s="12"/>
      <c r="M471" s="12"/>
      <c r="N471" s="12"/>
      <c r="O471" s="12"/>
      <c r="P471" s="12"/>
      <c r="Q471" s="16"/>
      <c r="R471" s="12"/>
    </row>
    <row r="472" spans="1:18">
      <c r="A472" s="35"/>
      <c r="B472" s="12"/>
      <c r="C472" s="12"/>
      <c r="D472" s="110"/>
      <c r="E472" s="110"/>
      <c r="F472" s="16"/>
      <c r="G472" s="16"/>
      <c r="H472" s="84"/>
      <c r="I472" s="76"/>
      <c r="J472" s="16"/>
      <c r="K472" s="12"/>
      <c r="L472" s="12"/>
      <c r="M472" s="12"/>
      <c r="N472" s="12"/>
      <c r="O472" s="12"/>
      <c r="P472" s="12"/>
      <c r="Q472" s="16"/>
      <c r="R472" s="12"/>
    </row>
    <row r="473" spans="1:18">
      <c r="A473" s="35"/>
      <c r="B473" s="12"/>
      <c r="C473" s="12"/>
      <c r="D473" s="110"/>
      <c r="E473" s="110"/>
      <c r="F473" s="16"/>
      <c r="G473" s="16"/>
      <c r="H473" s="84"/>
      <c r="I473" s="76"/>
      <c r="J473" s="16"/>
      <c r="K473" s="12"/>
      <c r="L473" s="12"/>
      <c r="M473" s="12"/>
      <c r="N473" s="12"/>
      <c r="O473" s="12"/>
      <c r="P473" s="12"/>
      <c r="Q473" s="16"/>
      <c r="R473" s="12"/>
    </row>
    <row r="474" spans="1:18">
      <c r="A474" s="35"/>
      <c r="B474" s="12"/>
      <c r="C474" s="12"/>
      <c r="D474" s="110"/>
      <c r="E474" s="110"/>
      <c r="F474" s="16"/>
      <c r="G474" s="16"/>
      <c r="H474" s="84"/>
      <c r="I474" s="76"/>
      <c r="J474" s="16"/>
      <c r="K474" s="12"/>
      <c r="L474" s="12"/>
      <c r="M474" s="12"/>
      <c r="N474" s="12"/>
      <c r="O474" s="12"/>
      <c r="P474" s="12"/>
      <c r="Q474" s="16"/>
      <c r="R474" s="12"/>
    </row>
    <row r="475" spans="1:18">
      <c r="A475" s="35"/>
      <c r="B475" s="12"/>
      <c r="C475" s="12"/>
      <c r="D475" s="110"/>
      <c r="E475" s="110"/>
      <c r="F475" s="16"/>
      <c r="G475" s="16"/>
      <c r="H475" s="84"/>
      <c r="I475" s="76"/>
      <c r="J475" s="16"/>
      <c r="K475" s="12"/>
      <c r="L475" s="12"/>
      <c r="M475" s="12"/>
      <c r="N475" s="12"/>
      <c r="O475" s="12"/>
      <c r="P475" s="12"/>
      <c r="Q475" s="16"/>
      <c r="R475" s="12"/>
    </row>
    <row r="476" spans="1:18">
      <c r="A476" s="35"/>
      <c r="B476" s="12"/>
      <c r="C476" s="12"/>
      <c r="D476" s="110"/>
      <c r="E476" s="110"/>
      <c r="F476" s="16"/>
      <c r="G476" s="16"/>
      <c r="H476" s="84"/>
      <c r="I476" s="76"/>
      <c r="J476" s="16"/>
      <c r="K476" s="12"/>
      <c r="L476" s="12"/>
      <c r="M476" s="12"/>
      <c r="N476" s="12"/>
      <c r="O476" s="12"/>
      <c r="P476" s="12"/>
      <c r="Q476" s="16"/>
      <c r="R476" s="12"/>
    </row>
    <row r="477" spans="1:18">
      <c r="A477" s="35"/>
      <c r="B477" s="12"/>
      <c r="C477" s="12"/>
      <c r="D477" s="110"/>
      <c r="E477" s="110"/>
      <c r="F477" s="16"/>
      <c r="G477" s="16"/>
      <c r="H477" s="84"/>
      <c r="I477" s="76"/>
      <c r="J477" s="16"/>
      <c r="K477" s="12"/>
      <c r="L477" s="12"/>
      <c r="M477" s="12"/>
      <c r="N477" s="12"/>
      <c r="O477" s="12"/>
      <c r="P477" s="12"/>
      <c r="Q477" s="16"/>
      <c r="R477" s="12"/>
    </row>
    <row r="478" spans="1:18">
      <c r="A478" s="35"/>
      <c r="B478" s="12"/>
      <c r="C478" s="12"/>
      <c r="D478" s="110"/>
      <c r="E478" s="110"/>
      <c r="F478" s="16"/>
      <c r="G478" s="16"/>
      <c r="H478" s="84"/>
      <c r="I478" s="76"/>
      <c r="J478" s="16"/>
      <c r="K478" s="12"/>
      <c r="L478" s="12"/>
      <c r="M478" s="12"/>
      <c r="N478" s="12"/>
      <c r="O478" s="12"/>
      <c r="P478" s="12"/>
      <c r="Q478" s="16"/>
      <c r="R478" s="12"/>
    </row>
    <row r="479" spans="1:18">
      <c r="A479" s="35"/>
      <c r="B479" s="12"/>
      <c r="C479" s="12"/>
      <c r="D479" s="110"/>
      <c r="E479" s="110"/>
      <c r="F479" s="16"/>
      <c r="G479" s="16"/>
      <c r="H479" s="84"/>
      <c r="I479" s="76"/>
      <c r="J479" s="16"/>
      <c r="K479" s="12"/>
      <c r="L479" s="12"/>
      <c r="M479" s="12"/>
      <c r="N479" s="12"/>
      <c r="O479" s="12"/>
      <c r="P479" s="12"/>
      <c r="Q479" s="16"/>
      <c r="R479" s="12"/>
    </row>
    <row r="480" spans="1:18">
      <c r="A480" s="35"/>
      <c r="B480" s="12"/>
      <c r="C480" s="12"/>
      <c r="D480" s="110"/>
      <c r="E480" s="110"/>
      <c r="F480" s="16"/>
      <c r="G480" s="16"/>
      <c r="H480" s="84"/>
      <c r="I480" s="76"/>
      <c r="J480" s="16"/>
      <c r="K480" s="12"/>
      <c r="L480" s="12"/>
      <c r="M480" s="12"/>
      <c r="N480" s="12"/>
      <c r="O480" s="12"/>
      <c r="P480" s="12"/>
      <c r="Q480" s="16"/>
      <c r="R480" s="12"/>
    </row>
    <row r="481" spans="1:18">
      <c r="A481" s="35"/>
      <c r="B481" s="12"/>
      <c r="C481" s="12"/>
      <c r="D481" s="110"/>
      <c r="E481" s="110"/>
      <c r="F481" s="16"/>
      <c r="G481" s="16"/>
      <c r="H481" s="84"/>
      <c r="I481" s="76"/>
      <c r="J481" s="16"/>
      <c r="K481" s="12"/>
      <c r="L481" s="12"/>
      <c r="M481" s="12"/>
      <c r="N481" s="12"/>
      <c r="O481" s="12"/>
      <c r="P481" s="12"/>
      <c r="Q481" s="16"/>
      <c r="R481" s="12"/>
    </row>
    <row r="482" spans="1:18">
      <c r="A482" s="35"/>
      <c r="B482" s="12"/>
      <c r="C482" s="12"/>
      <c r="D482" s="110"/>
      <c r="E482" s="110"/>
      <c r="F482" s="16"/>
      <c r="G482" s="16"/>
      <c r="H482" s="84"/>
      <c r="I482" s="76"/>
      <c r="J482" s="16"/>
      <c r="K482" s="12"/>
      <c r="L482" s="12"/>
      <c r="M482" s="12"/>
      <c r="N482" s="12"/>
      <c r="O482" s="12"/>
      <c r="P482" s="12"/>
      <c r="Q482" s="16"/>
      <c r="R482" s="12"/>
    </row>
    <row r="483" spans="1:18">
      <c r="A483" s="35"/>
      <c r="B483" s="12"/>
      <c r="C483" s="12"/>
      <c r="D483" s="110"/>
      <c r="E483" s="110"/>
      <c r="F483" s="16"/>
      <c r="G483" s="16"/>
      <c r="H483" s="84"/>
      <c r="I483" s="76"/>
      <c r="J483" s="16"/>
      <c r="K483" s="12"/>
      <c r="L483" s="12"/>
      <c r="M483" s="12"/>
      <c r="N483" s="12"/>
      <c r="O483" s="12"/>
      <c r="P483" s="12"/>
      <c r="Q483" s="16"/>
      <c r="R483" s="12"/>
    </row>
    <row r="484" spans="1:18">
      <c r="A484" s="35"/>
      <c r="B484" s="12"/>
      <c r="C484" s="12"/>
      <c r="D484" s="110"/>
      <c r="E484" s="110"/>
      <c r="F484" s="16"/>
      <c r="G484" s="16"/>
      <c r="H484" s="84"/>
      <c r="I484" s="76"/>
      <c r="J484" s="16"/>
      <c r="K484" s="12"/>
      <c r="L484" s="12"/>
      <c r="M484" s="12"/>
      <c r="N484" s="12"/>
      <c r="O484" s="12"/>
      <c r="P484" s="12"/>
      <c r="Q484" s="16"/>
      <c r="R484" s="12"/>
    </row>
    <row r="485" spans="1:18">
      <c r="A485" s="35"/>
      <c r="B485" s="12"/>
      <c r="C485" s="12"/>
      <c r="D485" s="110"/>
      <c r="E485" s="110"/>
      <c r="F485" s="16"/>
      <c r="G485" s="16"/>
      <c r="H485" s="84"/>
      <c r="I485" s="76"/>
      <c r="J485" s="16"/>
      <c r="K485" s="12"/>
      <c r="L485" s="12"/>
      <c r="M485" s="12"/>
      <c r="N485" s="12"/>
      <c r="O485" s="12"/>
      <c r="P485" s="12"/>
      <c r="Q485" s="16"/>
      <c r="R485" s="12"/>
    </row>
    <row r="486" spans="1:18">
      <c r="A486" s="35"/>
      <c r="B486" s="12"/>
      <c r="C486" s="12"/>
      <c r="D486" s="110"/>
      <c r="E486" s="110"/>
      <c r="F486" s="16"/>
      <c r="G486" s="16"/>
      <c r="H486" s="84"/>
      <c r="I486" s="76"/>
      <c r="J486" s="16"/>
      <c r="K486" s="12"/>
      <c r="L486" s="12"/>
      <c r="M486" s="12"/>
      <c r="N486" s="12"/>
      <c r="O486" s="12"/>
      <c r="P486" s="12"/>
      <c r="Q486" s="16"/>
      <c r="R486" s="12"/>
    </row>
    <row r="487" spans="1:18">
      <c r="A487" s="35"/>
      <c r="B487" s="12"/>
      <c r="C487" s="12"/>
      <c r="D487" s="110"/>
      <c r="E487" s="110"/>
      <c r="F487" s="16"/>
      <c r="G487" s="16"/>
      <c r="H487" s="84"/>
      <c r="I487" s="76"/>
      <c r="J487" s="16"/>
      <c r="K487" s="12"/>
      <c r="L487" s="12"/>
      <c r="M487" s="12"/>
      <c r="N487" s="12"/>
      <c r="O487" s="12"/>
      <c r="P487" s="12"/>
      <c r="Q487" s="16"/>
      <c r="R487" s="12"/>
    </row>
    <row r="488" spans="1:18">
      <c r="A488" s="35"/>
      <c r="B488" s="12"/>
      <c r="C488" s="12"/>
      <c r="D488" s="110"/>
      <c r="E488" s="110"/>
      <c r="F488" s="16"/>
      <c r="G488" s="16"/>
      <c r="H488" s="84"/>
      <c r="I488" s="76"/>
      <c r="J488" s="16"/>
      <c r="K488" s="12"/>
      <c r="L488" s="12"/>
      <c r="M488" s="12"/>
      <c r="N488" s="12"/>
      <c r="O488" s="12"/>
      <c r="P488" s="12"/>
      <c r="Q488" s="16"/>
      <c r="R488" s="12"/>
    </row>
    <row r="489" spans="1:18">
      <c r="A489" s="35"/>
      <c r="B489" s="12"/>
      <c r="C489" s="12"/>
      <c r="D489" s="110"/>
      <c r="E489" s="110"/>
      <c r="F489" s="16"/>
      <c r="G489" s="16"/>
      <c r="H489" s="84"/>
      <c r="I489" s="76"/>
      <c r="J489" s="16"/>
      <c r="K489" s="12"/>
      <c r="L489" s="12"/>
      <c r="M489" s="12"/>
      <c r="N489" s="12"/>
      <c r="O489" s="12"/>
      <c r="P489" s="12"/>
      <c r="Q489" s="16"/>
      <c r="R489" s="12"/>
    </row>
    <row r="490" spans="1:18">
      <c r="A490" s="35"/>
      <c r="B490" s="12"/>
      <c r="C490" s="12"/>
      <c r="D490" s="110"/>
      <c r="E490" s="110"/>
      <c r="F490" s="16"/>
      <c r="G490" s="16"/>
      <c r="H490" s="84"/>
      <c r="I490" s="76"/>
      <c r="J490" s="16"/>
      <c r="K490" s="12"/>
      <c r="L490" s="12"/>
      <c r="M490" s="12"/>
      <c r="N490" s="12"/>
      <c r="O490" s="12"/>
      <c r="P490" s="12"/>
      <c r="Q490" s="16"/>
      <c r="R490" s="12"/>
    </row>
    <row r="491" spans="1:18">
      <c r="A491" s="35"/>
      <c r="B491" s="12"/>
      <c r="C491" s="12"/>
      <c r="D491" s="110"/>
      <c r="E491" s="110"/>
      <c r="F491" s="16"/>
      <c r="G491" s="16"/>
      <c r="H491" s="84"/>
      <c r="I491" s="76"/>
      <c r="J491" s="16"/>
      <c r="K491" s="12"/>
      <c r="L491" s="12"/>
      <c r="M491" s="12"/>
      <c r="N491" s="12"/>
      <c r="O491" s="12"/>
      <c r="P491" s="12"/>
      <c r="Q491" s="16"/>
      <c r="R491" s="12"/>
    </row>
    <row r="492" spans="1:18">
      <c r="A492" s="35"/>
      <c r="B492" s="12"/>
      <c r="C492" s="12"/>
      <c r="D492" s="110"/>
      <c r="E492" s="110"/>
      <c r="F492" s="16"/>
      <c r="G492" s="16"/>
      <c r="H492" s="84"/>
      <c r="I492" s="76"/>
      <c r="J492" s="16"/>
      <c r="K492" s="12"/>
      <c r="L492" s="12"/>
      <c r="M492" s="12"/>
      <c r="N492" s="12"/>
      <c r="O492" s="12"/>
      <c r="P492" s="12"/>
      <c r="Q492" s="16"/>
      <c r="R492" s="12"/>
    </row>
    <row r="493" spans="1:18">
      <c r="A493" s="35"/>
      <c r="B493" s="12"/>
      <c r="C493" s="12"/>
      <c r="D493" s="110"/>
      <c r="E493" s="110"/>
      <c r="F493" s="16"/>
      <c r="G493" s="16"/>
      <c r="H493" s="84"/>
      <c r="I493" s="76"/>
      <c r="J493" s="16"/>
      <c r="K493" s="12"/>
      <c r="L493" s="12"/>
      <c r="M493" s="12"/>
      <c r="N493" s="12"/>
      <c r="O493" s="12"/>
      <c r="P493" s="12"/>
      <c r="Q493" s="16"/>
      <c r="R493" s="12"/>
    </row>
    <row r="494" spans="1:18">
      <c r="A494" s="35"/>
      <c r="B494" s="12"/>
      <c r="C494" s="12"/>
      <c r="D494" s="110"/>
      <c r="E494" s="110"/>
      <c r="F494" s="16"/>
      <c r="G494" s="16"/>
      <c r="H494" s="84"/>
      <c r="I494" s="76"/>
      <c r="J494" s="16"/>
      <c r="K494" s="12"/>
      <c r="L494" s="12"/>
      <c r="M494" s="12"/>
      <c r="N494" s="12"/>
      <c r="O494" s="12"/>
      <c r="P494" s="12"/>
      <c r="Q494" s="16"/>
      <c r="R494" s="12"/>
    </row>
    <row r="495" spans="1:18">
      <c r="A495" s="35"/>
      <c r="B495" s="12"/>
      <c r="C495" s="12"/>
      <c r="D495" s="110"/>
      <c r="E495" s="110"/>
      <c r="F495" s="16"/>
      <c r="G495" s="16"/>
      <c r="H495" s="84"/>
      <c r="I495" s="76"/>
      <c r="J495" s="16"/>
      <c r="K495" s="12"/>
      <c r="L495" s="12"/>
      <c r="M495" s="12"/>
      <c r="N495" s="12"/>
      <c r="O495" s="12"/>
      <c r="P495" s="12"/>
      <c r="Q495" s="16"/>
      <c r="R495" s="12"/>
    </row>
    <row r="496" spans="1:18">
      <c r="A496" s="35"/>
      <c r="B496" s="12"/>
      <c r="C496" s="12"/>
      <c r="D496" s="110"/>
      <c r="E496" s="110"/>
      <c r="F496" s="16"/>
      <c r="G496" s="16"/>
      <c r="H496" s="84"/>
      <c r="I496" s="76"/>
      <c r="J496" s="16"/>
      <c r="K496" s="12"/>
      <c r="L496" s="12"/>
      <c r="M496" s="12"/>
      <c r="N496" s="12"/>
      <c r="O496" s="12"/>
      <c r="P496" s="12"/>
      <c r="Q496" s="16"/>
      <c r="R496" s="12"/>
    </row>
    <row r="497" spans="1:18">
      <c r="A497" s="35"/>
      <c r="B497" s="12"/>
      <c r="C497" s="12"/>
      <c r="D497" s="110"/>
      <c r="E497" s="110"/>
      <c r="F497" s="16"/>
      <c r="G497" s="16"/>
      <c r="H497" s="84"/>
      <c r="I497" s="76"/>
      <c r="J497" s="16"/>
      <c r="K497" s="12"/>
      <c r="L497" s="12"/>
      <c r="M497" s="12"/>
      <c r="N497" s="12"/>
      <c r="O497" s="12"/>
      <c r="P497" s="12"/>
      <c r="Q497" s="16"/>
      <c r="R497" s="12"/>
    </row>
    <row r="498" spans="1:18">
      <c r="A498" s="35"/>
      <c r="B498" s="12"/>
      <c r="C498" s="12"/>
      <c r="D498" s="110"/>
      <c r="E498" s="110"/>
      <c r="F498" s="16"/>
      <c r="G498" s="16"/>
      <c r="H498" s="84"/>
      <c r="I498" s="76"/>
      <c r="J498" s="16"/>
      <c r="K498" s="12"/>
      <c r="L498" s="12"/>
      <c r="M498" s="12"/>
      <c r="N498" s="12"/>
      <c r="O498" s="12"/>
      <c r="P498" s="12"/>
      <c r="Q498" s="16"/>
      <c r="R498" s="12"/>
    </row>
    <row r="499" spans="1:18">
      <c r="A499" s="35"/>
      <c r="B499" s="12"/>
      <c r="C499" s="12"/>
      <c r="D499" s="110"/>
      <c r="E499" s="110"/>
      <c r="F499" s="16"/>
      <c r="G499" s="16"/>
      <c r="H499" s="84"/>
      <c r="I499" s="76"/>
      <c r="J499" s="16"/>
      <c r="K499" s="12"/>
      <c r="L499" s="12"/>
      <c r="M499" s="12"/>
      <c r="N499" s="12"/>
      <c r="O499" s="12"/>
      <c r="P499" s="12"/>
      <c r="Q499" s="16"/>
      <c r="R499" s="12"/>
    </row>
    <row r="500" spans="1:18">
      <c r="A500" s="35"/>
      <c r="B500" s="12"/>
      <c r="C500" s="12"/>
      <c r="D500" s="110"/>
      <c r="E500" s="110"/>
      <c r="F500" s="16"/>
      <c r="G500" s="16"/>
      <c r="H500" s="84"/>
      <c r="I500" s="76"/>
      <c r="J500" s="16"/>
      <c r="K500" s="12"/>
      <c r="L500" s="12"/>
      <c r="M500" s="12"/>
      <c r="N500" s="12"/>
      <c r="O500" s="12"/>
      <c r="P500" s="12"/>
      <c r="Q500" s="16"/>
      <c r="R500" s="12"/>
    </row>
    <row r="501" spans="1:18">
      <c r="A501" s="35"/>
      <c r="B501" s="12"/>
      <c r="C501" s="12"/>
      <c r="D501" s="110"/>
      <c r="E501" s="110"/>
      <c r="F501" s="16"/>
      <c r="G501" s="16"/>
      <c r="H501" s="84"/>
      <c r="I501" s="76"/>
      <c r="J501" s="16"/>
      <c r="K501" s="12"/>
      <c r="L501" s="12"/>
      <c r="M501" s="12"/>
      <c r="N501" s="12"/>
      <c r="O501" s="12"/>
      <c r="P501" s="12"/>
      <c r="Q501" s="16"/>
      <c r="R501" s="12"/>
    </row>
    <row r="502" spans="1:18">
      <c r="A502" s="35"/>
      <c r="B502" s="12"/>
      <c r="C502" s="12"/>
      <c r="D502" s="110"/>
      <c r="E502" s="110"/>
      <c r="F502" s="16"/>
      <c r="G502" s="16"/>
      <c r="H502" s="84"/>
      <c r="I502" s="76"/>
      <c r="J502" s="16"/>
      <c r="K502" s="12"/>
      <c r="L502" s="12"/>
      <c r="M502" s="12"/>
      <c r="N502" s="12"/>
      <c r="O502" s="12"/>
      <c r="P502" s="12"/>
      <c r="Q502" s="16"/>
      <c r="R502" s="12"/>
    </row>
    <row r="503" spans="1:18">
      <c r="A503" s="35"/>
      <c r="B503" s="12"/>
      <c r="C503" s="12"/>
      <c r="D503" s="110"/>
      <c r="E503" s="110"/>
      <c r="F503" s="16"/>
      <c r="G503" s="16"/>
      <c r="H503" s="84"/>
      <c r="I503" s="76"/>
      <c r="J503" s="16"/>
      <c r="K503" s="12"/>
      <c r="L503" s="12"/>
      <c r="M503" s="12"/>
      <c r="N503" s="12"/>
      <c r="O503" s="12"/>
      <c r="P503" s="12"/>
      <c r="Q503" s="16"/>
      <c r="R503" s="12"/>
    </row>
    <row r="504" spans="1:18">
      <c r="A504" s="35"/>
      <c r="B504" s="12"/>
      <c r="C504" s="12"/>
      <c r="D504" s="110"/>
      <c r="E504" s="110"/>
      <c r="F504" s="16"/>
      <c r="G504" s="16"/>
      <c r="H504" s="84"/>
      <c r="I504" s="76"/>
      <c r="J504" s="16"/>
      <c r="K504" s="12"/>
      <c r="L504" s="12"/>
      <c r="M504" s="12"/>
      <c r="N504" s="12"/>
      <c r="O504" s="12"/>
      <c r="P504" s="12"/>
      <c r="Q504" s="16"/>
      <c r="R504" s="12"/>
    </row>
    <row r="505" spans="1:18">
      <c r="A505" s="35"/>
      <c r="B505" s="12"/>
      <c r="C505" s="12"/>
      <c r="D505" s="110"/>
      <c r="E505" s="110"/>
      <c r="F505" s="16"/>
      <c r="G505" s="16"/>
      <c r="H505" s="84"/>
      <c r="I505" s="76"/>
      <c r="J505" s="16"/>
      <c r="K505" s="12"/>
      <c r="L505" s="12"/>
      <c r="M505" s="12"/>
      <c r="N505" s="12"/>
      <c r="O505" s="12"/>
      <c r="P505" s="12"/>
      <c r="Q505" s="16"/>
      <c r="R505" s="12"/>
    </row>
    <row r="506" spans="1:18">
      <c r="A506" s="35"/>
      <c r="B506" s="12"/>
      <c r="C506" s="12"/>
      <c r="D506" s="110"/>
      <c r="E506" s="110"/>
      <c r="F506" s="16"/>
      <c r="G506" s="16"/>
      <c r="H506" s="84"/>
      <c r="I506" s="76"/>
      <c r="J506" s="16"/>
      <c r="K506" s="12"/>
      <c r="L506" s="12"/>
      <c r="M506" s="12"/>
      <c r="N506" s="12"/>
      <c r="O506" s="12"/>
      <c r="P506" s="12"/>
      <c r="Q506" s="16"/>
      <c r="R506" s="12"/>
    </row>
    <row r="507" spans="1:18">
      <c r="A507" s="35"/>
      <c r="B507" s="12"/>
      <c r="C507" s="12"/>
      <c r="D507" s="110"/>
      <c r="E507" s="110"/>
      <c r="F507" s="16"/>
      <c r="G507" s="16"/>
      <c r="H507" s="84"/>
      <c r="I507" s="76"/>
      <c r="J507" s="135"/>
      <c r="K507" s="12"/>
      <c r="L507" s="12"/>
      <c r="M507" s="12"/>
      <c r="N507" s="12"/>
      <c r="O507" s="12"/>
      <c r="P507" s="12"/>
      <c r="Q507" s="16"/>
      <c r="R507" s="12"/>
    </row>
    <row r="508" spans="1:18">
      <c r="A508" s="35"/>
      <c r="B508" s="12"/>
      <c r="C508" s="12"/>
      <c r="D508" s="110"/>
      <c r="E508" s="110"/>
      <c r="F508" s="16"/>
      <c r="G508" s="16"/>
      <c r="H508" s="84"/>
      <c r="I508" s="76"/>
      <c r="J508" s="16"/>
      <c r="K508" s="12"/>
      <c r="L508" s="12"/>
      <c r="M508" s="12"/>
      <c r="N508" s="12"/>
      <c r="O508" s="12"/>
      <c r="P508" s="12"/>
      <c r="Q508" s="16"/>
      <c r="R508" s="12"/>
    </row>
    <row r="509" spans="1:18">
      <c r="A509" s="35"/>
      <c r="B509" s="12"/>
      <c r="C509" s="12"/>
      <c r="D509" s="110"/>
      <c r="E509" s="110"/>
      <c r="F509" s="16"/>
      <c r="G509" s="16"/>
      <c r="H509" s="84"/>
      <c r="I509" s="76"/>
      <c r="J509" s="16"/>
      <c r="K509" s="12"/>
      <c r="L509" s="12"/>
      <c r="M509" s="12"/>
      <c r="N509" s="12"/>
      <c r="O509" s="12"/>
      <c r="P509" s="12"/>
      <c r="Q509" s="16"/>
      <c r="R509" s="12"/>
    </row>
    <row r="510" spans="1:18">
      <c r="A510" s="35"/>
      <c r="B510" s="12"/>
      <c r="C510" s="12"/>
      <c r="D510" s="110"/>
      <c r="E510" s="110"/>
      <c r="F510" s="16"/>
      <c r="G510" s="16"/>
      <c r="H510" s="84"/>
      <c r="I510" s="76"/>
      <c r="J510" s="135"/>
      <c r="K510" s="12"/>
      <c r="L510" s="12"/>
      <c r="M510" s="12"/>
      <c r="N510" s="12"/>
      <c r="O510" s="12"/>
      <c r="P510" s="12"/>
      <c r="Q510" s="16"/>
      <c r="R510" s="12"/>
    </row>
    <row r="511" spans="1:18">
      <c r="A511" s="35"/>
      <c r="B511" s="12"/>
      <c r="C511" s="12"/>
      <c r="D511" s="110"/>
      <c r="E511" s="110"/>
      <c r="F511" s="16"/>
      <c r="G511" s="16"/>
      <c r="H511" s="84"/>
      <c r="I511" s="76"/>
      <c r="J511" s="16"/>
      <c r="K511" s="12"/>
      <c r="L511" s="12"/>
      <c r="M511" s="12"/>
      <c r="N511" s="12"/>
      <c r="O511" s="12"/>
      <c r="P511" s="12"/>
      <c r="Q511" s="16"/>
      <c r="R511" s="12"/>
    </row>
    <row r="512" spans="1:18">
      <c r="A512" s="35"/>
      <c r="B512" s="12"/>
      <c r="C512" s="12"/>
      <c r="D512" s="110"/>
      <c r="E512" s="110"/>
      <c r="F512" s="16"/>
      <c r="G512" s="16"/>
      <c r="H512" s="84"/>
      <c r="I512" s="76"/>
      <c r="J512" s="16"/>
      <c r="K512" s="12"/>
      <c r="L512" s="12"/>
      <c r="M512" s="12"/>
      <c r="N512" s="12"/>
      <c r="O512" s="12"/>
      <c r="P512" s="12"/>
      <c r="Q512" s="16"/>
      <c r="R512" s="12"/>
    </row>
    <row r="513" spans="1:18">
      <c r="A513" s="35"/>
      <c r="B513" s="12"/>
      <c r="C513" s="12"/>
      <c r="D513" s="110"/>
      <c r="E513" s="110"/>
      <c r="F513" s="16"/>
      <c r="G513" s="16"/>
      <c r="H513" s="84"/>
      <c r="I513" s="76"/>
      <c r="J513" s="16"/>
      <c r="K513" s="12"/>
      <c r="L513" s="12"/>
      <c r="M513" s="12"/>
      <c r="N513" s="12"/>
      <c r="O513" s="12"/>
      <c r="P513" s="12"/>
      <c r="Q513" s="16"/>
      <c r="R513" s="12"/>
    </row>
    <row r="514" spans="1:18">
      <c r="A514" s="35"/>
      <c r="B514" s="12"/>
      <c r="C514" s="12"/>
      <c r="D514" s="110"/>
      <c r="E514" s="110"/>
      <c r="F514" s="16"/>
      <c r="G514" s="16"/>
      <c r="H514" s="84"/>
      <c r="I514" s="76"/>
      <c r="J514" s="16"/>
      <c r="K514" s="12"/>
      <c r="L514" s="12"/>
      <c r="M514" s="12"/>
      <c r="N514" s="12"/>
      <c r="O514" s="12"/>
      <c r="P514" s="12"/>
      <c r="Q514" s="16"/>
      <c r="R514" s="12"/>
    </row>
    <row r="515" spans="1:18">
      <c r="A515" s="35"/>
      <c r="B515" s="12"/>
      <c r="C515" s="12"/>
      <c r="D515" s="110"/>
      <c r="E515" s="110"/>
      <c r="F515" s="16"/>
      <c r="G515" s="16"/>
      <c r="H515" s="84"/>
      <c r="I515" s="76"/>
      <c r="J515" s="16"/>
      <c r="K515" s="12"/>
      <c r="L515" s="12"/>
      <c r="M515" s="12"/>
      <c r="N515" s="12"/>
      <c r="O515" s="12"/>
      <c r="P515" s="12"/>
      <c r="Q515" s="16"/>
      <c r="R515" s="12"/>
    </row>
    <row r="516" spans="1:18">
      <c r="A516" s="35"/>
      <c r="B516" s="12"/>
      <c r="C516" s="12"/>
      <c r="D516" s="110"/>
      <c r="E516" s="110"/>
      <c r="F516" s="16"/>
      <c r="G516" s="16"/>
      <c r="H516" s="84"/>
      <c r="I516" s="76"/>
      <c r="J516" s="16"/>
      <c r="K516" s="12"/>
      <c r="L516" s="12"/>
      <c r="M516" s="12"/>
      <c r="N516" s="12"/>
      <c r="O516" s="12"/>
      <c r="P516" s="12"/>
      <c r="Q516" s="16"/>
      <c r="R516" s="12"/>
    </row>
    <row r="517" spans="1:18">
      <c r="A517" s="35"/>
      <c r="B517" s="12"/>
      <c r="C517" s="12"/>
      <c r="D517" s="110"/>
      <c r="E517" s="110"/>
      <c r="F517" s="16"/>
      <c r="G517" s="16"/>
      <c r="H517" s="84"/>
      <c r="I517" s="76"/>
      <c r="J517" s="16"/>
      <c r="K517" s="12"/>
      <c r="L517" s="12"/>
      <c r="M517" s="12"/>
      <c r="N517" s="12"/>
      <c r="O517" s="12"/>
      <c r="P517" s="12"/>
      <c r="Q517" s="16"/>
      <c r="R517" s="12"/>
    </row>
    <row r="518" spans="1:18">
      <c r="A518" s="35"/>
      <c r="B518" s="12"/>
      <c r="C518" s="12"/>
      <c r="D518" s="110"/>
      <c r="E518" s="110"/>
      <c r="F518" s="16"/>
      <c r="G518" s="16"/>
      <c r="H518" s="84"/>
      <c r="I518" s="76"/>
      <c r="J518" s="16"/>
      <c r="K518" s="12"/>
      <c r="L518" s="12"/>
      <c r="M518" s="12"/>
      <c r="N518" s="12"/>
      <c r="O518" s="12"/>
      <c r="P518" s="12"/>
      <c r="Q518" s="16"/>
      <c r="R518" s="12"/>
    </row>
    <row r="519" spans="1:18">
      <c r="A519" s="35"/>
      <c r="B519" s="12"/>
      <c r="C519" s="88"/>
      <c r="D519" s="122"/>
      <c r="E519" s="122"/>
      <c r="F519" s="16"/>
      <c r="G519" s="16"/>
      <c r="H519" s="84"/>
      <c r="I519" s="76"/>
      <c r="J519" s="16"/>
      <c r="K519" s="12"/>
      <c r="L519" s="12"/>
      <c r="M519" s="12"/>
      <c r="N519" s="12"/>
      <c r="O519" s="12"/>
      <c r="P519" s="12"/>
      <c r="Q519" s="16"/>
      <c r="R519" s="12"/>
    </row>
    <row r="520" spans="1:18">
      <c r="A520" s="35"/>
      <c r="B520" s="12"/>
      <c r="C520" s="88"/>
      <c r="D520" s="122"/>
      <c r="E520" s="122"/>
      <c r="F520" s="16"/>
      <c r="G520" s="16"/>
      <c r="H520" s="84"/>
      <c r="I520" s="76"/>
      <c r="J520" s="16"/>
      <c r="K520" s="12"/>
      <c r="L520" s="12"/>
      <c r="M520" s="12"/>
      <c r="N520" s="12"/>
      <c r="O520" s="12"/>
      <c r="P520" s="12"/>
      <c r="Q520" s="16"/>
      <c r="R520" s="12"/>
    </row>
    <row r="521" spans="1:18">
      <c r="A521" s="35"/>
      <c r="B521" s="12"/>
      <c r="C521" s="12"/>
      <c r="D521" s="110"/>
      <c r="E521" s="110"/>
      <c r="F521" s="16"/>
      <c r="G521" s="16"/>
      <c r="H521" s="84"/>
      <c r="I521" s="76"/>
      <c r="J521" s="16"/>
      <c r="K521" s="12"/>
      <c r="L521" s="12"/>
      <c r="M521" s="12"/>
      <c r="N521" s="12"/>
      <c r="O521" s="12"/>
      <c r="P521" s="12"/>
      <c r="Q521" s="16"/>
      <c r="R521" s="12"/>
    </row>
    <row r="522" spans="1:18">
      <c r="A522" s="35"/>
      <c r="B522" s="12"/>
      <c r="C522" s="12"/>
      <c r="D522" s="110"/>
      <c r="E522" s="110"/>
      <c r="F522" s="16"/>
      <c r="G522" s="16"/>
      <c r="H522" s="84"/>
      <c r="I522" s="76"/>
      <c r="J522" s="16"/>
      <c r="K522" s="12"/>
      <c r="L522" s="12"/>
      <c r="M522" s="12"/>
      <c r="N522" s="12"/>
      <c r="O522" s="12"/>
      <c r="P522" s="12"/>
      <c r="Q522" s="16"/>
      <c r="R522" s="12"/>
    </row>
    <row r="523" spans="1:18">
      <c r="A523" s="35"/>
      <c r="B523" s="12"/>
      <c r="C523" s="12"/>
      <c r="D523" s="110"/>
      <c r="E523" s="110"/>
      <c r="F523" s="16"/>
      <c r="G523" s="16"/>
      <c r="H523" s="84"/>
      <c r="I523" s="76"/>
      <c r="J523" s="16"/>
      <c r="K523" s="12"/>
      <c r="L523" s="12"/>
      <c r="M523" s="12"/>
      <c r="N523" s="12"/>
      <c r="O523" s="12"/>
      <c r="P523" s="12"/>
      <c r="Q523" s="16"/>
      <c r="R523" s="12"/>
    </row>
    <row r="524" spans="1:18">
      <c r="A524" s="35"/>
      <c r="B524" s="12"/>
      <c r="C524" s="12"/>
      <c r="D524" s="110"/>
      <c r="E524" s="110"/>
      <c r="F524" s="16"/>
      <c r="G524" s="16"/>
      <c r="H524" s="84"/>
      <c r="I524" s="76"/>
      <c r="J524" s="16"/>
      <c r="K524" s="12"/>
      <c r="L524" s="12"/>
      <c r="M524" s="12"/>
      <c r="N524" s="12"/>
      <c r="O524" s="12"/>
      <c r="P524" s="12"/>
      <c r="Q524" s="16"/>
      <c r="R524" s="12"/>
    </row>
    <row r="525" spans="1:18">
      <c r="A525" s="35"/>
      <c r="B525" s="12"/>
      <c r="C525" s="12"/>
      <c r="D525" s="110"/>
      <c r="E525" s="110"/>
      <c r="F525" s="16"/>
      <c r="G525" s="16"/>
      <c r="H525" s="84"/>
      <c r="I525" s="76"/>
      <c r="J525" s="16"/>
      <c r="K525" s="12"/>
      <c r="L525" s="12"/>
      <c r="M525" s="12"/>
      <c r="N525" s="12"/>
      <c r="O525" s="12"/>
      <c r="P525" s="12"/>
      <c r="Q525" s="16"/>
      <c r="R525" s="12"/>
    </row>
    <row r="526" spans="1:18">
      <c r="A526" s="35"/>
      <c r="B526" s="12"/>
      <c r="C526" s="12"/>
      <c r="D526" s="110"/>
      <c r="E526" s="110"/>
      <c r="F526" s="16"/>
      <c r="G526" s="16"/>
      <c r="H526" s="84"/>
      <c r="I526" s="76"/>
      <c r="J526" s="16"/>
      <c r="K526" s="12"/>
      <c r="L526" s="12"/>
      <c r="M526" s="12"/>
      <c r="N526" s="12"/>
      <c r="O526" s="12"/>
      <c r="P526" s="12"/>
      <c r="Q526" s="16"/>
      <c r="R526" s="12"/>
    </row>
    <row r="527" spans="1:18">
      <c r="A527" s="35"/>
      <c r="B527" s="12"/>
      <c r="C527" s="12"/>
      <c r="D527" s="110"/>
      <c r="E527" s="110"/>
      <c r="F527" s="16"/>
      <c r="G527" s="16"/>
      <c r="H527" s="84"/>
      <c r="I527" s="76"/>
      <c r="J527" s="16"/>
      <c r="K527" s="12"/>
      <c r="L527" s="12"/>
      <c r="M527" s="12"/>
      <c r="N527" s="12"/>
      <c r="O527" s="12"/>
      <c r="P527" s="12"/>
      <c r="Q527" s="16"/>
      <c r="R527" s="12"/>
    </row>
    <row r="528" spans="1:18">
      <c r="A528" s="35"/>
      <c r="B528" s="12"/>
      <c r="C528" s="12"/>
      <c r="D528" s="110"/>
      <c r="E528" s="110"/>
      <c r="F528" s="16"/>
      <c r="G528" s="16"/>
      <c r="H528" s="84"/>
      <c r="I528" s="76"/>
      <c r="J528" s="16"/>
      <c r="K528" s="12"/>
      <c r="L528" s="12"/>
      <c r="M528" s="12"/>
      <c r="N528" s="12"/>
      <c r="O528" s="12"/>
      <c r="P528" s="12"/>
      <c r="Q528" s="16"/>
      <c r="R528" s="12"/>
    </row>
    <row r="529" spans="1:18">
      <c r="A529" s="35"/>
      <c r="B529" s="12"/>
      <c r="C529" s="12"/>
      <c r="D529" s="110"/>
      <c r="E529" s="110"/>
      <c r="F529" s="16"/>
      <c r="G529" s="16"/>
      <c r="H529" s="84"/>
      <c r="I529" s="76"/>
      <c r="J529" s="16"/>
      <c r="K529" s="12"/>
      <c r="L529" s="12"/>
      <c r="M529" s="12"/>
      <c r="N529" s="12"/>
      <c r="O529" s="12"/>
      <c r="P529" s="12"/>
      <c r="Q529" s="16"/>
      <c r="R529" s="12"/>
    </row>
    <row r="530" spans="1:18">
      <c r="A530" s="35"/>
      <c r="B530" s="12"/>
      <c r="C530" s="12"/>
      <c r="D530" s="110"/>
      <c r="E530" s="110"/>
      <c r="F530" s="16"/>
      <c r="G530" s="16"/>
      <c r="H530" s="84"/>
      <c r="I530" s="76"/>
      <c r="J530" s="16"/>
      <c r="K530" s="12"/>
      <c r="L530" s="12"/>
      <c r="M530" s="12"/>
      <c r="N530" s="12"/>
      <c r="O530" s="12"/>
      <c r="P530" s="12"/>
      <c r="Q530" s="16"/>
      <c r="R530" s="12"/>
    </row>
    <row r="531" spans="1:18">
      <c r="A531" s="35"/>
      <c r="B531" s="12"/>
      <c r="C531" s="12"/>
      <c r="D531" s="110"/>
      <c r="E531" s="110"/>
      <c r="F531" s="16"/>
      <c r="G531" s="16"/>
      <c r="H531" s="84"/>
      <c r="I531" s="76"/>
      <c r="J531" s="16"/>
      <c r="K531" s="12"/>
      <c r="L531" s="12"/>
      <c r="M531" s="12"/>
      <c r="N531" s="12"/>
      <c r="O531" s="12"/>
      <c r="P531" s="12"/>
      <c r="Q531" s="16"/>
      <c r="R531" s="12"/>
    </row>
    <row r="532" spans="1:18">
      <c r="A532" s="35"/>
      <c r="B532" s="12"/>
      <c r="C532" s="12"/>
      <c r="D532" s="110"/>
      <c r="E532" s="110"/>
      <c r="F532" s="16"/>
      <c r="G532" s="16"/>
      <c r="H532" s="84"/>
      <c r="I532" s="76"/>
      <c r="J532" s="16"/>
      <c r="K532" s="12"/>
      <c r="L532" s="12"/>
      <c r="M532" s="12"/>
      <c r="N532" s="12"/>
      <c r="O532" s="12"/>
      <c r="P532" s="12"/>
      <c r="Q532" s="16"/>
      <c r="R532" s="12"/>
    </row>
    <row r="533" spans="1:18">
      <c r="A533" s="35"/>
      <c r="B533" s="12"/>
      <c r="C533" s="12"/>
      <c r="D533" s="110"/>
      <c r="E533" s="110"/>
      <c r="F533" s="16"/>
      <c r="G533" s="16"/>
      <c r="H533" s="84"/>
      <c r="I533" s="76"/>
      <c r="J533" s="16"/>
      <c r="K533" s="12"/>
      <c r="L533" s="12"/>
      <c r="M533" s="12"/>
      <c r="N533" s="12"/>
      <c r="O533" s="12"/>
      <c r="P533" s="12"/>
      <c r="Q533" s="16"/>
      <c r="R533" s="12"/>
    </row>
    <row r="534" spans="1:18">
      <c r="A534" s="35"/>
      <c r="B534" s="12"/>
      <c r="C534" s="12"/>
      <c r="D534" s="110"/>
      <c r="E534" s="110"/>
      <c r="F534" s="16"/>
      <c r="G534" s="16"/>
      <c r="H534" s="84"/>
      <c r="I534" s="76"/>
      <c r="J534" s="16"/>
      <c r="K534" s="12"/>
      <c r="L534" s="12"/>
      <c r="M534" s="12"/>
      <c r="N534" s="12"/>
      <c r="O534" s="12"/>
      <c r="P534" s="12"/>
      <c r="Q534" s="16"/>
      <c r="R534" s="12"/>
    </row>
    <row r="535" spans="1:18">
      <c r="A535" s="35"/>
      <c r="B535" s="12"/>
      <c r="C535" s="12"/>
      <c r="D535" s="110"/>
      <c r="E535" s="110"/>
      <c r="F535" s="16"/>
      <c r="G535" s="16"/>
      <c r="H535" s="84"/>
      <c r="I535" s="76"/>
      <c r="J535" s="16"/>
      <c r="K535" s="12"/>
      <c r="L535" s="12"/>
      <c r="M535" s="12"/>
      <c r="N535" s="12"/>
      <c r="O535" s="12"/>
      <c r="P535" s="12"/>
      <c r="Q535" s="16"/>
      <c r="R535" s="12"/>
    </row>
    <row r="536" spans="1:18">
      <c r="A536" s="35"/>
      <c r="B536" s="12"/>
      <c r="C536" s="12"/>
      <c r="D536" s="110"/>
      <c r="E536" s="110"/>
      <c r="F536" s="16"/>
      <c r="G536" s="16"/>
      <c r="H536" s="84"/>
      <c r="I536" s="76"/>
      <c r="J536" s="16"/>
      <c r="K536" s="12"/>
      <c r="L536" s="12"/>
      <c r="M536" s="12"/>
      <c r="N536" s="12"/>
      <c r="O536" s="12"/>
      <c r="P536" s="12"/>
      <c r="Q536" s="16"/>
      <c r="R536" s="12"/>
    </row>
    <row r="537" spans="1:18">
      <c r="A537" s="35"/>
      <c r="B537" s="12"/>
      <c r="C537" s="12"/>
      <c r="D537" s="110"/>
      <c r="E537" s="110"/>
      <c r="F537" s="16"/>
      <c r="G537" s="16"/>
      <c r="H537" s="84"/>
      <c r="I537" s="76"/>
      <c r="J537" s="16"/>
      <c r="K537" s="12"/>
      <c r="L537" s="12"/>
      <c r="M537" s="12"/>
      <c r="N537" s="12"/>
      <c r="O537" s="12"/>
      <c r="P537" s="12"/>
      <c r="Q537" s="16"/>
      <c r="R537" s="12"/>
    </row>
    <row r="538" spans="1:18">
      <c r="A538" s="35"/>
      <c r="B538" s="12"/>
      <c r="C538" s="12"/>
      <c r="D538" s="110"/>
      <c r="E538" s="110"/>
      <c r="F538" s="16"/>
      <c r="G538" s="16"/>
      <c r="H538" s="84"/>
      <c r="I538" s="76"/>
      <c r="J538" s="16"/>
      <c r="K538" s="12"/>
      <c r="L538" s="12"/>
      <c r="M538" s="12"/>
      <c r="N538" s="12"/>
      <c r="O538" s="12"/>
      <c r="P538" s="12"/>
      <c r="Q538" s="16"/>
      <c r="R538" s="12"/>
    </row>
    <row r="539" spans="1:18">
      <c r="A539" s="35"/>
      <c r="B539" s="12"/>
      <c r="C539" s="12"/>
      <c r="D539" s="110"/>
      <c r="E539" s="110"/>
      <c r="F539" s="16"/>
      <c r="G539" s="16"/>
      <c r="H539" s="84"/>
      <c r="I539" s="76"/>
      <c r="J539" s="16"/>
      <c r="K539" s="12"/>
      <c r="L539" s="12"/>
      <c r="M539" s="12"/>
      <c r="N539" s="12"/>
      <c r="O539" s="12"/>
      <c r="P539" s="12"/>
      <c r="Q539" s="16"/>
      <c r="R539" s="12"/>
    </row>
    <row r="540" spans="1:18">
      <c r="A540" s="35"/>
      <c r="B540" s="12"/>
      <c r="C540" s="12"/>
      <c r="D540" s="110"/>
      <c r="E540" s="110"/>
      <c r="F540" s="16"/>
      <c r="G540" s="16"/>
      <c r="H540" s="84"/>
      <c r="I540" s="76"/>
      <c r="J540" s="16"/>
      <c r="K540" s="12"/>
      <c r="L540" s="12"/>
      <c r="M540" s="12"/>
      <c r="N540" s="12"/>
      <c r="O540" s="12"/>
      <c r="P540" s="12"/>
      <c r="Q540" s="16"/>
      <c r="R540" s="12"/>
    </row>
    <row r="541" spans="1:18">
      <c r="A541" s="35"/>
      <c r="B541" s="12"/>
      <c r="C541" s="12"/>
      <c r="D541" s="110"/>
      <c r="E541" s="110"/>
      <c r="F541" s="16"/>
      <c r="G541" s="16"/>
      <c r="H541" s="84"/>
      <c r="I541" s="76"/>
      <c r="J541" s="16"/>
      <c r="K541" s="12"/>
      <c r="L541" s="12"/>
      <c r="M541" s="12"/>
      <c r="N541" s="12"/>
      <c r="O541" s="12"/>
      <c r="P541" s="12"/>
      <c r="Q541" s="16"/>
      <c r="R541" s="12"/>
    </row>
    <row r="542" spans="1:18">
      <c r="A542" s="35"/>
      <c r="B542" s="12"/>
      <c r="C542" s="12"/>
      <c r="D542" s="110"/>
      <c r="E542" s="110"/>
      <c r="F542" s="16"/>
      <c r="G542" s="16"/>
      <c r="H542" s="84"/>
      <c r="I542" s="76"/>
      <c r="J542" s="16"/>
      <c r="K542" s="12"/>
      <c r="L542" s="12"/>
      <c r="M542" s="12"/>
      <c r="N542" s="12"/>
      <c r="O542" s="12"/>
      <c r="P542" s="12"/>
      <c r="Q542" s="16"/>
      <c r="R542" s="12"/>
    </row>
    <row r="543" spans="1:18">
      <c r="A543" s="35"/>
      <c r="B543" s="12"/>
      <c r="C543" s="12"/>
      <c r="D543" s="110"/>
      <c r="E543" s="110"/>
      <c r="F543" s="16"/>
      <c r="G543" s="16"/>
      <c r="H543" s="84"/>
      <c r="I543" s="76"/>
      <c r="J543" s="16"/>
      <c r="K543" s="12"/>
      <c r="L543" s="12"/>
      <c r="M543" s="12"/>
      <c r="N543" s="12"/>
      <c r="O543" s="12"/>
      <c r="P543" s="12"/>
      <c r="Q543" s="16"/>
      <c r="R543" s="12"/>
    </row>
    <row r="544" spans="1:18">
      <c r="A544" s="35"/>
      <c r="B544" s="12"/>
      <c r="C544" s="12"/>
      <c r="D544" s="110"/>
      <c r="E544" s="110"/>
      <c r="F544" s="16"/>
      <c r="G544" s="16"/>
      <c r="H544" s="84"/>
      <c r="I544" s="76"/>
      <c r="J544" s="16"/>
      <c r="K544" s="12"/>
      <c r="L544" s="12"/>
      <c r="M544" s="12"/>
      <c r="N544" s="12"/>
      <c r="O544" s="12"/>
      <c r="P544" s="12"/>
      <c r="Q544" s="16"/>
      <c r="R544" s="12"/>
    </row>
    <row r="545" spans="1:18">
      <c r="A545" s="35"/>
      <c r="B545" s="12"/>
      <c r="C545" s="12"/>
      <c r="D545" s="110"/>
      <c r="E545" s="110"/>
      <c r="F545" s="16"/>
      <c r="G545" s="16"/>
      <c r="H545" s="84"/>
      <c r="I545" s="76"/>
      <c r="J545" s="16"/>
      <c r="K545" s="12"/>
      <c r="L545" s="12"/>
      <c r="M545" s="12"/>
      <c r="N545" s="12"/>
      <c r="O545" s="12"/>
      <c r="P545" s="12"/>
      <c r="Q545" s="16"/>
      <c r="R545" s="12"/>
    </row>
    <row r="546" spans="1:18">
      <c r="A546" s="35"/>
      <c r="B546" s="12"/>
      <c r="C546" s="12"/>
      <c r="D546" s="110"/>
      <c r="E546" s="110"/>
      <c r="F546" s="16"/>
      <c r="G546" s="16"/>
      <c r="H546" s="84"/>
      <c r="I546" s="76"/>
      <c r="J546" s="16"/>
      <c r="K546" s="12"/>
      <c r="L546" s="12"/>
      <c r="M546" s="12"/>
      <c r="N546" s="12"/>
      <c r="O546" s="12"/>
      <c r="P546" s="12"/>
      <c r="Q546" s="16"/>
      <c r="R546" s="12"/>
    </row>
    <row r="547" spans="1:18">
      <c r="A547" s="35"/>
      <c r="B547" s="12"/>
      <c r="C547" s="12"/>
      <c r="D547" s="110"/>
      <c r="E547" s="110"/>
      <c r="F547" s="16"/>
      <c r="G547" s="16"/>
      <c r="H547" s="84"/>
      <c r="I547" s="76"/>
      <c r="J547" s="16"/>
      <c r="K547" s="12"/>
      <c r="L547" s="12"/>
      <c r="M547" s="12"/>
      <c r="N547" s="12"/>
      <c r="O547" s="12"/>
      <c r="P547" s="12"/>
      <c r="Q547" s="16"/>
      <c r="R547" s="12"/>
    </row>
    <row r="548" spans="1:18">
      <c r="A548" s="35"/>
      <c r="B548" s="12"/>
      <c r="C548" s="12"/>
      <c r="D548" s="110"/>
      <c r="E548" s="110"/>
      <c r="F548" s="16"/>
      <c r="G548" s="16"/>
      <c r="H548" s="84"/>
      <c r="I548" s="76"/>
      <c r="J548" s="16"/>
      <c r="K548" s="12"/>
      <c r="L548" s="12"/>
      <c r="M548" s="12"/>
      <c r="N548" s="12"/>
      <c r="O548" s="12"/>
      <c r="P548" s="12"/>
      <c r="Q548" s="16"/>
      <c r="R548" s="12"/>
    </row>
    <row r="549" spans="1:18">
      <c r="A549" s="35"/>
      <c r="B549" s="12"/>
      <c r="C549" s="12"/>
      <c r="D549" s="110"/>
      <c r="E549" s="110"/>
      <c r="F549" s="16"/>
      <c r="G549" s="16"/>
      <c r="H549" s="84"/>
      <c r="I549" s="76"/>
      <c r="J549" s="16"/>
      <c r="K549" s="12"/>
      <c r="L549" s="12"/>
      <c r="M549" s="12"/>
      <c r="N549" s="12"/>
      <c r="O549" s="12"/>
      <c r="P549" s="12"/>
      <c r="Q549" s="16"/>
      <c r="R549" s="12"/>
    </row>
    <row r="550" spans="1:18">
      <c r="A550" s="35"/>
      <c r="B550" s="12"/>
      <c r="C550" s="12"/>
      <c r="D550" s="110"/>
      <c r="E550" s="110"/>
      <c r="F550" s="16"/>
      <c r="G550" s="16"/>
      <c r="H550" s="84"/>
      <c r="I550" s="76"/>
      <c r="J550" s="16"/>
      <c r="K550" s="12"/>
      <c r="L550" s="12"/>
      <c r="M550" s="12"/>
      <c r="N550" s="12"/>
      <c r="O550" s="12"/>
      <c r="P550" s="12"/>
      <c r="Q550" s="16"/>
      <c r="R550" s="12"/>
    </row>
    <row r="551" spans="1:18">
      <c r="A551" s="35"/>
      <c r="B551" s="12"/>
      <c r="C551" s="12"/>
      <c r="D551" s="110"/>
      <c r="E551" s="110"/>
      <c r="F551" s="16"/>
      <c r="G551" s="16"/>
      <c r="H551" s="84"/>
      <c r="I551" s="76"/>
      <c r="J551" s="16"/>
      <c r="K551" s="12"/>
      <c r="L551" s="12"/>
      <c r="M551" s="12"/>
      <c r="N551" s="12"/>
      <c r="O551" s="12"/>
      <c r="P551" s="12"/>
      <c r="Q551" s="16"/>
      <c r="R551" s="12"/>
    </row>
    <row r="552" spans="1:18">
      <c r="A552" s="35"/>
      <c r="B552" s="12"/>
      <c r="C552" s="12"/>
      <c r="D552" s="110"/>
      <c r="E552" s="110"/>
      <c r="F552" s="16"/>
      <c r="G552" s="16"/>
      <c r="H552" s="84"/>
      <c r="I552" s="76"/>
      <c r="J552" s="16"/>
      <c r="K552" s="12"/>
      <c r="L552" s="12"/>
      <c r="M552" s="12"/>
      <c r="N552" s="12"/>
      <c r="O552" s="12"/>
      <c r="P552" s="12"/>
      <c r="Q552" s="16"/>
      <c r="R552" s="12"/>
    </row>
    <row r="553" spans="1:18">
      <c r="A553" s="35"/>
      <c r="B553" s="12"/>
      <c r="C553" s="12"/>
      <c r="D553" s="110"/>
      <c r="E553" s="110"/>
      <c r="F553" s="16"/>
      <c r="G553" s="16"/>
      <c r="H553" s="84"/>
      <c r="I553" s="76"/>
      <c r="J553" s="16"/>
      <c r="K553" s="12"/>
      <c r="L553" s="12"/>
      <c r="M553" s="12"/>
      <c r="N553" s="12"/>
      <c r="O553" s="12"/>
      <c r="P553" s="12"/>
      <c r="Q553" s="16"/>
      <c r="R553" s="12"/>
    </row>
    <row r="554" spans="1:18">
      <c r="A554" s="35"/>
      <c r="B554" s="12"/>
      <c r="C554" s="12"/>
      <c r="D554" s="110"/>
      <c r="E554" s="110"/>
      <c r="F554" s="16"/>
      <c r="G554" s="16"/>
      <c r="H554" s="84"/>
      <c r="I554" s="76"/>
      <c r="J554" s="16"/>
      <c r="K554" s="12"/>
      <c r="L554" s="12"/>
      <c r="M554" s="12"/>
      <c r="N554" s="12"/>
      <c r="O554" s="12"/>
      <c r="P554" s="12"/>
      <c r="Q554" s="16"/>
      <c r="R554" s="12"/>
    </row>
    <row r="555" spans="1:18">
      <c r="A555" s="35"/>
      <c r="B555" s="12"/>
      <c r="C555" s="12"/>
      <c r="D555" s="110"/>
      <c r="E555" s="110"/>
      <c r="F555" s="16"/>
      <c r="G555" s="16"/>
      <c r="H555" s="84"/>
      <c r="I555" s="76"/>
      <c r="J555" s="16"/>
      <c r="K555" s="12"/>
      <c r="L555" s="12"/>
      <c r="M555" s="12"/>
      <c r="N555" s="12"/>
      <c r="O555" s="12"/>
      <c r="P555" s="12"/>
      <c r="Q555" s="16"/>
      <c r="R555" s="12"/>
    </row>
    <row r="556" spans="1:18">
      <c r="A556" s="35"/>
      <c r="B556" s="12"/>
      <c r="C556" s="12"/>
      <c r="D556" s="110"/>
      <c r="E556" s="110"/>
      <c r="F556" s="16"/>
      <c r="G556" s="16"/>
      <c r="H556" s="84"/>
      <c r="I556" s="76"/>
      <c r="J556" s="16"/>
      <c r="K556" s="12"/>
      <c r="L556" s="12"/>
      <c r="M556" s="12"/>
      <c r="N556" s="12"/>
      <c r="O556" s="12"/>
      <c r="P556" s="12"/>
      <c r="Q556" s="16"/>
      <c r="R556" s="12"/>
    </row>
    <row r="557" spans="1:18">
      <c r="A557" s="35"/>
      <c r="B557" s="12"/>
      <c r="C557" s="12"/>
      <c r="D557" s="110"/>
      <c r="E557" s="110"/>
      <c r="F557" s="16"/>
      <c r="G557" s="16"/>
      <c r="H557" s="84"/>
      <c r="I557" s="76"/>
      <c r="J557" s="16"/>
      <c r="K557" s="12"/>
      <c r="L557" s="12"/>
      <c r="M557" s="12"/>
      <c r="N557" s="12"/>
      <c r="O557" s="12"/>
      <c r="P557" s="12"/>
      <c r="Q557" s="16"/>
      <c r="R557" s="12"/>
    </row>
    <row r="558" spans="1:18">
      <c r="A558" s="35"/>
      <c r="B558" s="12"/>
      <c r="C558" s="12"/>
      <c r="D558" s="110"/>
      <c r="E558" s="110"/>
      <c r="F558" s="16"/>
      <c r="G558" s="16"/>
      <c r="H558" s="84"/>
      <c r="I558" s="76"/>
      <c r="J558" s="16"/>
      <c r="K558" s="12"/>
      <c r="L558" s="12"/>
      <c r="M558" s="12"/>
      <c r="N558" s="12"/>
      <c r="O558" s="12"/>
      <c r="P558" s="12"/>
      <c r="Q558" s="16"/>
      <c r="R558" s="12"/>
    </row>
    <row r="559" spans="1:18">
      <c r="A559" s="35"/>
      <c r="B559" s="12"/>
      <c r="C559" s="12"/>
      <c r="D559" s="110"/>
      <c r="E559" s="110"/>
      <c r="F559" s="16"/>
      <c r="G559" s="16"/>
      <c r="H559" s="84"/>
      <c r="I559" s="76"/>
      <c r="J559" s="16"/>
      <c r="K559" s="12"/>
      <c r="L559" s="12"/>
      <c r="M559" s="12"/>
      <c r="N559" s="12"/>
      <c r="O559" s="12"/>
      <c r="P559" s="12"/>
      <c r="Q559" s="16"/>
      <c r="R559" s="12"/>
    </row>
    <row r="560" spans="1:18">
      <c r="A560" s="35"/>
      <c r="B560" s="12"/>
      <c r="C560" s="12"/>
      <c r="D560" s="110"/>
      <c r="E560" s="110"/>
      <c r="F560" s="16"/>
      <c r="G560" s="16"/>
      <c r="H560" s="84"/>
      <c r="I560" s="76"/>
      <c r="J560" s="16"/>
      <c r="K560" s="12"/>
      <c r="L560" s="12"/>
      <c r="M560" s="12"/>
      <c r="N560" s="12"/>
      <c r="O560" s="12"/>
      <c r="P560" s="12"/>
      <c r="Q560" s="16"/>
      <c r="R560" s="12"/>
    </row>
    <row r="561" spans="1:18">
      <c r="A561" s="35"/>
      <c r="B561" s="12"/>
      <c r="C561" s="12"/>
      <c r="D561" s="110"/>
      <c r="E561" s="110"/>
      <c r="F561" s="16"/>
      <c r="G561" s="16"/>
      <c r="H561" s="84"/>
      <c r="I561" s="76"/>
      <c r="J561" s="16"/>
      <c r="K561" s="12"/>
      <c r="L561" s="12"/>
      <c r="M561" s="12"/>
      <c r="N561" s="12"/>
      <c r="O561" s="12"/>
      <c r="P561" s="12"/>
      <c r="Q561" s="16"/>
      <c r="R561" s="12"/>
    </row>
    <row r="562" spans="1:18">
      <c r="A562" s="35"/>
      <c r="B562" s="12"/>
      <c r="C562" s="12"/>
      <c r="D562" s="110"/>
      <c r="E562" s="110"/>
      <c r="F562" s="16"/>
      <c r="G562" s="16"/>
      <c r="H562" s="84"/>
      <c r="I562" s="76"/>
      <c r="J562" s="16"/>
      <c r="K562" s="12"/>
      <c r="L562" s="12"/>
      <c r="M562" s="12"/>
      <c r="N562" s="12"/>
      <c r="O562" s="12"/>
      <c r="P562" s="12"/>
      <c r="Q562" s="16"/>
      <c r="R562" s="12"/>
    </row>
    <row r="563" spans="1:18">
      <c r="A563" s="35"/>
      <c r="B563" s="12"/>
      <c r="C563" s="12"/>
      <c r="D563" s="110"/>
      <c r="E563" s="110"/>
      <c r="F563" s="16"/>
      <c r="G563" s="16"/>
      <c r="H563" s="84"/>
      <c r="I563" s="76"/>
      <c r="J563" s="16"/>
      <c r="K563" s="12"/>
      <c r="L563" s="12"/>
      <c r="M563" s="12"/>
      <c r="N563" s="12"/>
      <c r="O563" s="12"/>
      <c r="P563" s="12"/>
      <c r="Q563" s="16"/>
      <c r="R563" s="12"/>
    </row>
    <row r="564" spans="1:18">
      <c r="A564" s="35"/>
      <c r="B564" s="12"/>
      <c r="C564" s="12"/>
      <c r="D564" s="110"/>
      <c r="E564" s="110"/>
      <c r="F564" s="16"/>
      <c r="G564" s="16"/>
      <c r="H564" s="84"/>
      <c r="I564" s="76"/>
      <c r="J564" s="16"/>
      <c r="K564" s="12"/>
      <c r="L564" s="12"/>
      <c r="M564" s="12"/>
      <c r="N564" s="12"/>
      <c r="O564" s="12"/>
      <c r="P564" s="12"/>
      <c r="Q564" s="16"/>
      <c r="R564" s="12"/>
    </row>
    <row r="565" spans="1:18">
      <c r="A565" s="35"/>
      <c r="B565" s="12"/>
      <c r="C565" s="12"/>
      <c r="D565" s="110"/>
      <c r="E565" s="110"/>
      <c r="F565" s="16"/>
      <c r="G565" s="16"/>
      <c r="H565" s="84"/>
      <c r="I565" s="76"/>
      <c r="J565" s="16"/>
      <c r="K565" s="12"/>
      <c r="L565" s="12"/>
      <c r="M565" s="12"/>
      <c r="N565" s="12"/>
      <c r="O565" s="12"/>
      <c r="P565" s="12"/>
      <c r="Q565" s="16"/>
      <c r="R565" s="12"/>
    </row>
    <row r="566" spans="1:18">
      <c r="A566" s="35"/>
      <c r="B566" s="12"/>
      <c r="C566" s="12"/>
      <c r="D566" s="110"/>
      <c r="E566" s="110"/>
      <c r="F566" s="16"/>
      <c r="G566" s="16"/>
      <c r="H566" s="84"/>
      <c r="I566" s="76"/>
      <c r="J566" s="16"/>
      <c r="K566" s="12"/>
      <c r="L566" s="12"/>
      <c r="M566" s="12"/>
      <c r="N566" s="12"/>
      <c r="O566" s="12"/>
      <c r="P566" s="12"/>
      <c r="Q566" s="16"/>
      <c r="R566" s="12"/>
    </row>
    <row r="567" spans="1:18">
      <c r="A567" s="35"/>
      <c r="B567" s="12"/>
      <c r="C567" s="12"/>
      <c r="D567" s="110"/>
      <c r="E567" s="110"/>
      <c r="F567" s="16"/>
      <c r="G567" s="16"/>
      <c r="H567" s="84"/>
      <c r="I567" s="76"/>
      <c r="J567" s="16"/>
      <c r="K567" s="12"/>
      <c r="L567" s="12"/>
      <c r="M567" s="12"/>
      <c r="N567" s="12"/>
      <c r="O567" s="12"/>
      <c r="P567" s="12"/>
      <c r="Q567" s="16"/>
      <c r="R567" s="12"/>
    </row>
    <row r="568" spans="1:18">
      <c r="A568" s="35"/>
      <c r="B568" s="12"/>
      <c r="C568" s="12"/>
      <c r="D568" s="110"/>
      <c r="E568" s="110"/>
      <c r="F568" s="16"/>
      <c r="G568" s="16"/>
      <c r="H568" s="84"/>
      <c r="I568" s="76"/>
      <c r="J568" s="16"/>
      <c r="K568" s="12"/>
      <c r="L568" s="12"/>
      <c r="M568" s="12"/>
      <c r="N568" s="12"/>
      <c r="O568" s="12"/>
      <c r="P568" s="12"/>
      <c r="Q568" s="16"/>
      <c r="R568" s="12"/>
    </row>
    <row r="569" spans="1:18">
      <c r="A569" s="35"/>
      <c r="B569" s="12"/>
      <c r="C569" s="12"/>
      <c r="D569" s="110"/>
      <c r="E569" s="110"/>
      <c r="F569" s="16"/>
      <c r="G569" s="16"/>
      <c r="H569" s="84"/>
      <c r="I569" s="76"/>
      <c r="J569" s="16"/>
      <c r="K569" s="12"/>
      <c r="L569" s="12"/>
      <c r="M569" s="12"/>
      <c r="N569" s="12"/>
      <c r="O569" s="12"/>
      <c r="P569" s="12"/>
      <c r="Q569" s="16"/>
      <c r="R569" s="12"/>
    </row>
    <row r="570" spans="1:18">
      <c r="A570" s="35"/>
      <c r="B570" s="12"/>
      <c r="C570" s="12"/>
      <c r="D570" s="110"/>
      <c r="E570" s="110"/>
      <c r="F570" s="16"/>
      <c r="G570" s="16"/>
      <c r="H570" s="84"/>
      <c r="I570" s="76"/>
      <c r="J570" s="16"/>
      <c r="K570" s="12"/>
      <c r="L570" s="12"/>
      <c r="M570" s="12"/>
      <c r="N570" s="12"/>
      <c r="O570" s="12"/>
      <c r="P570" s="12"/>
      <c r="Q570" s="16"/>
      <c r="R570" s="12"/>
    </row>
    <row r="571" spans="1:18">
      <c r="A571" s="35"/>
      <c r="B571" s="12"/>
      <c r="C571" s="12"/>
      <c r="D571" s="110"/>
      <c r="E571" s="110"/>
      <c r="F571" s="16"/>
      <c r="G571" s="16"/>
      <c r="H571" s="84"/>
      <c r="I571" s="76"/>
      <c r="J571" s="16"/>
      <c r="K571" s="12"/>
      <c r="L571" s="12"/>
      <c r="M571" s="12"/>
      <c r="N571" s="12"/>
      <c r="O571" s="12"/>
      <c r="P571" s="12"/>
      <c r="Q571" s="16"/>
      <c r="R571" s="12"/>
    </row>
    <row r="572" spans="1:18">
      <c r="A572" s="35"/>
      <c r="B572" s="12"/>
      <c r="C572" s="12"/>
      <c r="D572" s="110"/>
      <c r="E572" s="110"/>
      <c r="F572" s="16"/>
      <c r="G572" s="16"/>
      <c r="H572" s="84"/>
      <c r="I572" s="76"/>
      <c r="J572" s="16"/>
      <c r="K572" s="12"/>
      <c r="L572" s="12"/>
      <c r="M572" s="12"/>
      <c r="N572" s="12"/>
      <c r="O572" s="12"/>
      <c r="P572" s="12"/>
      <c r="Q572" s="16"/>
      <c r="R572" s="12"/>
    </row>
    <row r="573" spans="1:18">
      <c r="A573" s="35"/>
      <c r="B573" s="12"/>
      <c r="C573" s="12"/>
      <c r="D573" s="110"/>
      <c r="E573" s="110"/>
      <c r="F573" s="16"/>
      <c r="G573" s="16"/>
      <c r="H573" s="84"/>
      <c r="I573" s="76"/>
      <c r="J573" s="16"/>
      <c r="K573" s="12"/>
      <c r="L573" s="12"/>
      <c r="M573" s="12"/>
      <c r="N573" s="12"/>
      <c r="O573" s="12"/>
      <c r="P573" s="12"/>
      <c r="Q573" s="16"/>
      <c r="R573" s="12"/>
    </row>
    <row r="574" spans="1:18">
      <c r="A574" s="35"/>
      <c r="B574" s="12"/>
      <c r="C574" s="12"/>
      <c r="D574" s="110"/>
      <c r="E574" s="110"/>
      <c r="F574" s="16"/>
      <c r="G574" s="16"/>
      <c r="H574" s="84"/>
      <c r="I574" s="76"/>
      <c r="J574" s="16"/>
      <c r="K574" s="12"/>
      <c r="L574" s="12"/>
      <c r="M574" s="12"/>
      <c r="N574" s="12"/>
      <c r="O574" s="12"/>
      <c r="P574" s="12"/>
      <c r="Q574" s="16"/>
      <c r="R574" s="12"/>
    </row>
    <row r="575" spans="1:18">
      <c r="A575" s="35"/>
      <c r="B575" s="12"/>
      <c r="C575" s="12"/>
      <c r="D575" s="110"/>
      <c r="E575" s="110"/>
      <c r="F575" s="16"/>
      <c r="G575" s="16"/>
      <c r="H575" s="84"/>
      <c r="I575" s="76"/>
      <c r="J575" s="16"/>
      <c r="K575" s="12"/>
      <c r="L575" s="12"/>
      <c r="M575" s="12"/>
      <c r="N575" s="12"/>
      <c r="O575" s="12"/>
      <c r="P575" s="12"/>
      <c r="Q575" s="16"/>
      <c r="R575" s="12"/>
    </row>
    <row r="576" spans="1:18">
      <c r="A576" s="35"/>
      <c r="B576" s="12"/>
      <c r="C576" s="12"/>
      <c r="D576" s="110"/>
      <c r="E576" s="110"/>
      <c r="F576" s="16"/>
      <c r="G576" s="16"/>
      <c r="H576" s="84"/>
      <c r="I576" s="76"/>
      <c r="J576" s="16"/>
      <c r="K576" s="12"/>
      <c r="L576" s="12"/>
      <c r="M576" s="12"/>
      <c r="N576" s="12"/>
      <c r="O576" s="12"/>
      <c r="P576" s="12"/>
      <c r="Q576" s="16"/>
      <c r="R576" s="12"/>
    </row>
    <row r="577" spans="1:18">
      <c r="A577" s="35"/>
      <c r="B577" s="12"/>
      <c r="C577" s="12"/>
      <c r="D577" s="110"/>
      <c r="E577" s="110"/>
      <c r="F577" s="16"/>
      <c r="G577" s="16"/>
      <c r="H577" s="84"/>
      <c r="I577" s="76"/>
      <c r="J577" s="16"/>
      <c r="K577" s="12"/>
      <c r="L577" s="12"/>
      <c r="M577" s="12"/>
      <c r="N577" s="12"/>
      <c r="O577" s="12"/>
      <c r="P577" s="12"/>
      <c r="Q577" s="16"/>
      <c r="R577" s="12"/>
    </row>
    <row r="578" spans="1:18">
      <c r="A578" s="35"/>
      <c r="B578" s="12"/>
      <c r="C578" s="12"/>
      <c r="D578" s="110"/>
      <c r="E578" s="110"/>
      <c r="F578" s="16"/>
      <c r="G578" s="16"/>
      <c r="H578" s="84"/>
      <c r="I578" s="76"/>
      <c r="J578" s="16"/>
      <c r="K578" s="12"/>
      <c r="L578" s="12"/>
      <c r="M578" s="12"/>
      <c r="N578" s="12"/>
      <c r="O578" s="12"/>
      <c r="P578" s="12"/>
      <c r="Q578" s="16"/>
      <c r="R578" s="12"/>
    </row>
    <row r="579" spans="1:18">
      <c r="A579" s="36" t="s">
        <v>149</v>
      </c>
      <c r="J579" s="16"/>
    </row>
    <row r="580" spans="1:18">
      <c r="J580" s="16"/>
    </row>
    <row r="581" spans="1:18">
      <c r="J581" s="16"/>
    </row>
    <row r="582" spans="1:18">
      <c r="J582" s="16"/>
    </row>
    <row r="583" spans="1:18">
      <c r="J583" s="16"/>
    </row>
    <row r="584" spans="1:18">
      <c r="J584" s="16"/>
    </row>
    <row r="585" spans="1:18">
      <c r="J585" s="16"/>
    </row>
    <row r="586" spans="1:18">
      <c r="J586" s="16"/>
    </row>
    <row r="587" spans="1:18">
      <c r="J587" s="16"/>
    </row>
    <row r="588" spans="1:18">
      <c r="J588" s="16"/>
    </row>
    <row r="589" spans="1:18">
      <c r="J589" s="16"/>
    </row>
    <row r="590" spans="1:18">
      <c r="J590" s="16"/>
    </row>
    <row r="591" spans="1:18">
      <c r="J591" s="16"/>
    </row>
    <row r="592" spans="1:18">
      <c r="J592" s="16"/>
    </row>
    <row r="593" spans="10:10">
      <c r="J593" s="16"/>
    </row>
    <row r="594" spans="10:10">
      <c r="J594" s="16"/>
    </row>
    <row r="595" spans="10:10">
      <c r="J595" s="16"/>
    </row>
    <row r="596" spans="10:10">
      <c r="J596" s="16"/>
    </row>
    <row r="597" spans="10:10">
      <c r="J597" s="16"/>
    </row>
    <row r="598" spans="10:10">
      <c r="J598" s="16"/>
    </row>
    <row r="599" spans="10:10">
      <c r="J599" s="16"/>
    </row>
    <row r="600" spans="10:10">
      <c r="J600" s="16"/>
    </row>
    <row r="601" spans="10:10">
      <c r="J601" s="16"/>
    </row>
    <row r="602" spans="10:10">
      <c r="J602" s="16"/>
    </row>
    <row r="603" spans="10:10">
      <c r="J603" s="16"/>
    </row>
    <row r="604" spans="10:10">
      <c r="J604" s="16"/>
    </row>
    <row r="605" spans="10:10">
      <c r="J605" s="16"/>
    </row>
    <row r="606" spans="10:10">
      <c r="J606" s="16"/>
    </row>
    <row r="607" spans="10:10">
      <c r="J607" s="16"/>
    </row>
    <row r="608" spans="10:10">
      <c r="J608" s="16"/>
    </row>
    <row r="609" spans="10:10">
      <c r="J609" s="16"/>
    </row>
    <row r="610" spans="10:10">
      <c r="J610" s="16"/>
    </row>
    <row r="611" spans="10:10">
      <c r="J611" s="16"/>
    </row>
    <row r="612" spans="10:10">
      <c r="J612" s="16"/>
    </row>
    <row r="613" spans="10:10">
      <c r="J613" s="16"/>
    </row>
    <row r="614" spans="10:10">
      <c r="J614" s="16"/>
    </row>
    <row r="615" spans="10:10">
      <c r="J615" s="16"/>
    </row>
    <row r="616" spans="10:10">
      <c r="J616" s="16"/>
    </row>
    <row r="617" spans="10:10">
      <c r="J617" s="16"/>
    </row>
    <row r="618" spans="10:10">
      <c r="J618" s="16"/>
    </row>
    <row r="619" spans="10:10">
      <c r="J619" s="16"/>
    </row>
    <row r="620" spans="10:10">
      <c r="J620" s="16"/>
    </row>
    <row r="621" spans="10:10">
      <c r="J621" s="16"/>
    </row>
    <row r="622" spans="10:10">
      <c r="J622" s="16"/>
    </row>
    <row r="623" spans="10:10">
      <c r="J623" s="16"/>
    </row>
    <row r="624" spans="10:10">
      <c r="J624" s="16"/>
    </row>
    <row r="625" spans="10:10">
      <c r="J625" s="16"/>
    </row>
    <row r="626" spans="10:10">
      <c r="J626" s="16"/>
    </row>
    <row r="627" spans="10:10">
      <c r="J627" s="16"/>
    </row>
    <row r="628" spans="10:10">
      <c r="J628" s="16"/>
    </row>
    <row r="629" spans="10:10">
      <c r="J629" s="16"/>
    </row>
    <row r="630" spans="10:10">
      <c r="J630" s="16"/>
    </row>
    <row r="631" spans="10:10">
      <c r="J631" s="16"/>
    </row>
    <row r="632" spans="10:10">
      <c r="J632" s="16"/>
    </row>
    <row r="633" spans="10:10">
      <c r="J633" s="16"/>
    </row>
    <row r="634" spans="10:10">
      <c r="J634" s="16"/>
    </row>
    <row r="635" spans="10:10">
      <c r="J635" s="16"/>
    </row>
    <row r="636" spans="10:10">
      <c r="J636" s="16"/>
    </row>
    <row r="637" spans="10:10">
      <c r="J637" s="16"/>
    </row>
    <row r="638" spans="10:10">
      <c r="J638" s="16"/>
    </row>
    <row r="639" spans="10:10">
      <c r="J639" s="16"/>
    </row>
    <row r="640" spans="10:10">
      <c r="J640" s="16"/>
    </row>
    <row r="641" spans="10:10">
      <c r="J641" s="16"/>
    </row>
    <row r="642" spans="10:10">
      <c r="J642" s="16"/>
    </row>
    <row r="643" spans="10:10">
      <c r="J643" s="16"/>
    </row>
    <row r="644" spans="10:10">
      <c r="J644" s="16"/>
    </row>
    <row r="645" spans="10:10">
      <c r="J645" s="16"/>
    </row>
    <row r="646" spans="10:10">
      <c r="J646" s="16"/>
    </row>
    <row r="647" spans="10:10">
      <c r="J647" s="16"/>
    </row>
    <row r="648" spans="10:10">
      <c r="J648" s="16"/>
    </row>
    <row r="649" spans="10:10">
      <c r="J649" s="16"/>
    </row>
    <row r="650" spans="10:10">
      <c r="J650" s="16"/>
    </row>
    <row r="651" spans="10:10">
      <c r="J651" s="16"/>
    </row>
    <row r="652" spans="10:10">
      <c r="J652" s="16"/>
    </row>
    <row r="653" spans="10:10">
      <c r="J653" s="16"/>
    </row>
    <row r="654" spans="10:10">
      <c r="J654" s="16"/>
    </row>
    <row r="655" spans="10:10">
      <c r="J655" s="16"/>
    </row>
    <row r="656" spans="10:10">
      <c r="J656" s="16"/>
    </row>
    <row r="657" spans="10:10">
      <c r="J657" s="16"/>
    </row>
    <row r="658" spans="10:10">
      <c r="J658" s="16"/>
    </row>
    <row r="659" spans="10:10">
      <c r="J659" s="16"/>
    </row>
    <row r="660" spans="10:10">
      <c r="J660" s="16"/>
    </row>
    <row r="661" spans="10:10">
      <c r="J661" s="16"/>
    </row>
    <row r="662" spans="10:10">
      <c r="J662" s="16"/>
    </row>
    <row r="663" spans="10:10">
      <c r="J663" s="16"/>
    </row>
    <row r="664" spans="10:10">
      <c r="J664" s="16"/>
    </row>
    <row r="665" spans="10:10">
      <c r="J665" s="16"/>
    </row>
    <row r="666" spans="10:10">
      <c r="J666" s="16"/>
    </row>
    <row r="667" spans="10:10">
      <c r="J667" s="16"/>
    </row>
    <row r="668" spans="10:10">
      <c r="J668" s="16"/>
    </row>
    <row r="669" spans="10:10">
      <c r="J669" s="16"/>
    </row>
    <row r="670" spans="10:10">
      <c r="J670" s="16"/>
    </row>
    <row r="671" spans="10:10">
      <c r="J671" s="16"/>
    </row>
    <row r="672" spans="10:10">
      <c r="J672" s="16"/>
    </row>
    <row r="673" spans="10:10">
      <c r="J673" s="16"/>
    </row>
    <row r="674" spans="10:10">
      <c r="J674" s="16"/>
    </row>
    <row r="675" spans="10:10">
      <c r="J675" s="16"/>
    </row>
    <row r="676" spans="10:10">
      <c r="J676" s="16"/>
    </row>
    <row r="677" spans="10:10">
      <c r="J677" s="16"/>
    </row>
    <row r="678" spans="10:10">
      <c r="J678" s="16"/>
    </row>
    <row r="679" spans="10:10">
      <c r="J679" s="16"/>
    </row>
    <row r="680" spans="10:10">
      <c r="J680" s="16"/>
    </row>
    <row r="681" spans="10:10">
      <c r="J681" s="16"/>
    </row>
    <row r="682" spans="10:10">
      <c r="J682" s="16"/>
    </row>
    <row r="683" spans="10:10">
      <c r="J683" s="16"/>
    </row>
    <row r="684" spans="10:10">
      <c r="J684" s="16"/>
    </row>
    <row r="685" spans="10:10">
      <c r="J685" s="16"/>
    </row>
    <row r="686" spans="10:10">
      <c r="J686" s="16"/>
    </row>
    <row r="687" spans="10:10">
      <c r="J687" s="16"/>
    </row>
    <row r="688" spans="10:10">
      <c r="J688" s="16"/>
    </row>
    <row r="689" spans="10:10">
      <c r="J689" s="16"/>
    </row>
    <row r="690" spans="10:10">
      <c r="J690" s="16"/>
    </row>
    <row r="691" spans="10:10">
      <c r="J691" s="16"/>
    </row>
    <row r="692" spans="10:10">
      <c r="J692" s="16"/>
    </row>
    <row r="693" spans="10:10">
      <c r="J693" s="16"/>
    </row>
    <row r="694" spans="10:10">
      <c r="J694" s="16"/>
    </row>
    <row r="695" spans="10:10">
      <c r="J695" s="16"/>
    </row>
    <row r="696" spans="10:10">
      <c r="J696" s="16"/>
    </row>
    <row r="697" spans="10:10">
      <c r="J697" s="16"/>
    </row>
    <row r="698" spans="10:10">
      <c r="J698" s="16"/>
    </row>
    <row r="699" spans="10:10">
      <c r="J699" s="16"/>
    </row>
    <row r="700" spans="10:10">
      <c r="J700" s="16"/>
    </row>
    <row r="701" spans="10:10">
      <c r="J701" s="16"/>
    </row>
    <row r="702" spans="10:10">
      <c r="J702" s="16"/>
    </row>
    <row r="703" spans="10:10">
      <c r="J703" s="16"/>
    </row>
    <row r="704" spans="10:10">
      <c r="J704" s="16"/>
    </row>
    <row r="705" spans="10:10">
      <c r="J705" s="16"/>
    </row>
    <row r="706" spans="10:10">
      <c r="J706" s="16"/>
    </row>
    <row r="707" spans="10:10">
      <c r="J707" s="16"/>
    </row>
    <row r="708" spans="10:10">
      <c r="J708" s="16"/>
    </row>
    <row r="709" spans="10:10">
      <c r="J709" s="16"/>
    </row>
    <row r="710" spans="10:10">
      <c r="J710" s="16"/>
    </row>
    <row r="711" spans="10:10">
      <c r="J711" s="16"/>
    </row>
    <row r="712" spans="10:10">
      <c r="J712" s="16"/>
    </row>
    <row r="713" spans="10:10">
      <c r="J713" s="16"/>
    </row>
    <row r="714" spans="10:10">
      <c r="J714" s="16"/>
    </row>
    <row r="715" spans="10:10">
      <c r="J715" s="16"/>
    </row>
    <row r="716" spans="10:10">
      <c r="J716" s="16"/>
    </row>
    <row r="717" spans="10:10">
      <c r="J717" s="16"/>
    </row>
    <row r="718" spans="10:10">
      <c r="J718" s="16"/>
    </row>
    <row r="719" spans="10:10">
      <c r="J719" s="16"/>
    </row>
    <row r="720" spans="10:10">
      <c r="J720" s="16"/>
    </row>
    <row r="721" spans="10:10">
      <c r="J721" s="16"/>
    </row>
    <row r="722" spans="10:10">
      <c r="J722" s="16"/>
    </row>
    <row r="723" spans="10:10">
      <c r="J723" s="16"/>
    </row>
    <row r="724" spans="10:10">
      <c r="J724" s="16"/>
    </row>
    <row r="725" spans="10:10">
      <c r="J725" s="16"/>
    </row>
    <row r="726" spans="10:10">
      <c r="J726" s="16"/>
    </row>
    <row r="727" spans="10:10">
      <c r="J727" s="16"/>
    </row>
    <row r="728" spans="10:10">
      <c r="J728" s="16"/>
    </row>
    <row r="729" spans="10:10">
      <c r="J729" s="16"/>
    </row>
    <row r="730" spans="10:10">
      <c r="J730" s="16"/>
    </row>
    <row r="731" spans="10:10">
      <c r="J731" s="16"/>
    </row>
    <row r="732" spans="10:10">
      <c r="J732" s="16"/>
    </row>
    <row r="733" spans="10:10">
      <c r="J733" s="16"/>
    </row>
    <row r="734" spans="10:10">
      <c r="J734" s="16"/>
    </row>
    <row r="735" spans="10:10">
      <c r="J735" s="16"/>
    </row>
    <row r="736" spans="10:10">
      <c r="J736" s="16"/>
    </row>
    <row r="737" spans="10:10">
      <c r="J737" s="16"/>
    </row>
    <row r="738" spans="10:10">
      <c r="J738" s="16"/>
    </row>
    <row r="739" spans="10:10">
      <c r="J739" s="16"/>
    </row>
    <row r="740" spans="10:10">
      <c r="J740" s="16"/>
    </row>
    <row r="741" spans="10:10">
      <c r="J741" s="16"/>
    </row>
    <row r="742" spans="10:10">
      <c r="J742" s="16"/>
    </row>
    <row r="743" spans="10:10">
      <c r="J743" s="16"/>
    </row>
    <row r="744" spans="10:10">
      <c r="J744" s="135"/>
    </row>
    <row r="745" spans="10:10">
      <c r="J745" s="135"/>
    </row>
    <row r="746" spans="10:10">
      <c r="J746" s="16"/>
    </row>
    <row r="747" spans="10:10">
      <c r="J747" s="16"/>
    </row>
    <row r="748" spans="10:10">
      <c r="J748" s="16"/>
    </row>
    <row r="749" spans="10:10">
      <c r="J749" s="16"/>
    </row>
    <row r="750" spans="10:10">
      <c r="J750" s="16"/>
    </row>
    <row r="751" spans="10:10">
      <c r="J751" s="16"/>
    </row>
    <row r="752" spans="10:10">
      <c r="J752" s="16"/>
    </row>
    <row r="753" spans="10:10">
      <c r="J753" s="16"/>
    </row>
    <row r="754" spans="10:10">
      <c r="J754" s="16"/>
    </row>
    <row r="755" spans="10:10">
      <c r="J755" s="16"/>
    </row>
    <row r="756" spans="10:10">
      <c r="J756" s="16"/>
    </row>
    <row r="757" spans="10:10">
      <c r="J757" s="16"/>
    </row>
    <row r="758" spans="10:10">
      <c r="J758" s="16"/>
    </row>
    <row r="759" spans="10:10">
      <c r="J759" s="16"/>
    </row>
    <row r="760" spans="10:10">
      <c r="J760" s="16"/>
    </row>
    <row r="761" spans="10:10">
      <c r="J761" s="16"/>
    </row>
    <row r="762" spans="10:10">
      <c r="J762" s="16"/>
    </row>
    <row r="763" spans="10:10">
      <c r="J763" s="16"/>
    </row>
    <row r="764" spans="10:10">
      <c r="J764" s="16"/>
    </row>
    <row r="765" spans="10:10">
      <c r="J765" s="75"/>
    </row>
    <row r="766" spans="10:10">
      <c r="J766" s="75"/>
    </row>
    <row r="767" spans="10:10">
      <c r="J767" s="16"/>
    </row>
    <row r="768" spans="10:10">
      <c r="J768" s="16"/>
    </row>
    <row r="769" spans="10:10">
      <c r="J769" s="16"/>
    </row>
    <row r="770" spans="10:10">
      <c r="J770" s="16"/>
    </row>
    <row r="771" spans="10:10">
      <c r="J771" s="16"/>
    </row>
    <row r="772" spans="10:10">
      <c r="J772" s="16"/>
    </row>
    <row r="773" spans="10:10">
      <c r="J773" s="16"/>
    </row>
    <row r="774" spans="10:10">
      <c r="J774" s="16"/>
    </row>
    <row r="775" spans="10:10">
      <c r="J775" s="16"/>
    </row>
    <row r="776" spans="10:10">
      <c r="J776" s="16"/>
    </row>
    <row r="777" spans="10:10">
      <c r="J777" s="75"/>
    </row>
    <row r="778" spans="10:10">
      <c r="J778" s="75"/>
    </row>
    <row r="779" spans="10:10">
      <c r="J779" s="16"/>
    </row>
    <row r="780" spans="10:10">
      <c r="J780" s="16"/>
    </row>
    <row r="781" spans="10:10">
      <c r="J781" s="16"/>
    </row>
    <row r="782" spans="10:10">
      <c r="J782" s="16"/>
    </row>
    <row r="783" spans="10:10">
      <c r="J783" s="16"/>
    </row>
    <row r="784" spans="10:10">
      <c r="J784" s="16"/>
    </row>
    <row r="787" spans="10:10">
      <c r="J787" s="16"/>
    </row>
    <row r="788" spans="10:10">
      <c r="J788" s="16"/>
    </row>
    <row r="789" spans="10:10">
      <c r="J789" s="16"/>
    </row>
    <row r="790" spans="10:10">
      <c r="J790" s="16"/>
    </row>
    <row r="791" spans="10:10">
      <c r="J791" s="16"/>
    </row>
    <row r="792" spans="10:10">
      <c r="J792" s="16"/>
    </row>
    <row r="793" spans="10:10">
      <c r="J793" s="16"/>
    </row>
    <row r="794" spans="10:10">
      <c r="J794" s="16"/>
    </row>
    <row r="795" spans="10:10">
      <c r="J795" s="16"/>
    </row>
    <row r="796" spans="10:10">
      <c r="J796" s="16"/>
    </row>
    <row r="797" spans="10:10">
      <c r="J797" s="16"/>
    </row>
    <row r="798" spans="10:10">
      <c r="J798" s="16"/>
    </row>
    <row r="799" spans="10:10">
      <c r="J799" s="16"/>
    </row>
    <row r="800" spans="10:10">
      <c r="J800" s="16"/>
    </row>
    <row r="801" spans="10:10">
      <c r="J801" s="16"/>
    </row>
    <row r="802" spans="10:10">
      <c r="J802" s="16"/>
    </row>
    <row r="803" spans="10:10">
      <c r="J803" s="16"/>
    </row>
    <row r="804" spans="10:10">
      <c r="J804" s="16"/>
    </row>
    <row r="805" spans="10:10">
      <c r="J805" s="16"/>
    </row>
    <row r="806" spans="10:10">
      <c r="J806" s="16"/>
    </row>
    <row r="807" spans="10:10">
      <c r="J807" s="16"/>
    </row>
    <row r="808" spans="10:10">
      <c r="J808" s="16"/>
    </row>
    <row r="809" spans="10:10">
      <c r="J809" s="16"/>
    </row>
    <row r="810" spans="10:10">
      <c r="J810" s="16"/>
    </row>
    <row r="811" spans="10:10">
      <c r="J811" s="16"/>
    </row>
    <row r="812" spans="10:10">
      <c r="J812" s="16"/>
    </row>
    <row r="813" spans="10:10">
      <c r="J813" s="16"/>
    </row>
    <row r="814" spans="10:10">
      <c r="J814" s="16"/>
    </row>
    <row r="815" spans="10:10">
      <c r="J815" s="16"/>
    </row>
    <row r="816" spans="10:10">
      <c r="J816" s="16"/>
    </row>
    <row r="817" spans="10:10">
      <c r="J817" s="16"/>
    </row>
    <row r="818" spans="10:10">
      <c r="J818" s="16"/>
    </row>
    <row r="819" spans="10:10">
      <c r="J819" s="16"/>
    </row>
    <row r="820" spans="10:10">
      <c r="J820" s="16"/>
    </row>
    <row r="821" spans="10:10">
      <c r="J821" s="16"/>
    </row>
    <row r="822" spans="10:10">
      <c r="J822" s="16"/>
    </row>
    <row r="823" spans="10:10">
      <c r="J823" s="16"/>
    </row>
    <row r="824" spans="10:10">
      <c r="J824" s="16"/>
    </row>
    <row r="825" spans="10:10">
      <c r="J825" s="16"/>
    </row>
    <row r="826" spans="10:10">
      <c r="J826" s="16"/>
    </row>
    <row r="827" spans="10:10">
      <c r="J827" s="16"/>
    </row>
    <row r="828" spans="10:10">
      <c r="J828" s="16"/>
    </row>
    <row r="829" spans="10:10">
      <c r="J829" s="16"/>
    </row>
    <row r="830" spans="10:10">
      <c r="J830" s="16"/>
    </row>
    <row r="831" spans="10:10">
      <c r="J831" s="16"/>
    </row>
  </sheetData>
  <autoFilter ref="A6:R56" xr:uid="{00000000-0009-0000-0000-000007000000}"/>
  <sortState xmlns:xlrd2="http://schemas.microsoft.com/office/spreadsheetml/2017/richdata2" ref="Q31:Q34">
    <sortCondition ref="Q31"/>
  </sortState>
  <phoneticPr fontId="0" type="noConversion"/>
  <dataValidations disablePrompts="1" count="2">
    <dataValidation type="list" allowBlank="1" showInputMessage="1" showErrorMessage="1" sqref="A6" xr:uid="{00000000-0002-0000-0700-000000000000}">
      <formula1>"Full Data, Quick Price"</formula1>
    </dataValidation>
    <dataValidation type="list" allowBlank="1" showInputMessage="1" showErrorMessage="1" errorTitle="Invalid Attribute Type" error="Please select an attribute type from the dropdown list" sqref="B4:R4" xr:uid="{00000000-0002-0000-0700-000001000000}">
      <formula1>"text, double, short, calculation, compatibility rule, string expression, boolean, description, pointer, pointer-merge"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793"/>
  <sheetViews>
    <sheetView topLeftCell="K1" zoomScale="85" zoomScaleNormal="85" workbookViewId="0">
      <pane ySplit="6" topLeftCell="A7" activePane="bottomLeft" state="frozen"/>
      <selection pane="bottomLeft" activeCell="T12" sqref="T12"/>
      <selection activeCell="D30" sqref="A1:AF794"/>
    </sheetView>
  </sheetViews>
  <sheetFormatPr defaultColWidth="30.28515625" defaultRowHeight="13.15" outlineLevelRow="1"/>
  <cols>
    <col min="1" max="1" width="30.28515625" style="35"/>
    <col min="3" max="3" width="58.28515625" customWidth="1"/>
    <col min="4" max="4" width="19.28515625" customWidth="1"/>
    <col min="5" max="6" width="7.5703125" style="24" customWidth="1"/>
    <col min="7" max="7" width="10.7109375" customWidth="1"/>
    <col min="8" max="8" width="17" customWidth="1"/>
    <col min="9" max="9" width="7.28515625" customWidth="1"/>
    <col min="10" max="10" width="11.140625" customWidth="1"/>
    <col min="11" max="11" width="23.7109375" customWidth="1"/>
    <col min="12" max="12" width="32.140625" customWidth="1"/>
    <col min="14" max="14" width="21.85546875" customWidth="1"/>
    <col min="15" max="15" width="21.28515625" customWidth="1"/>
    <col min="16" max="16" width="13.85546875" style="24" customWidth="1"/>
    <col min="17" max="17" width="35.85546875" customWidth="1"/>
    <col min="18" max="18" width="10.85546875" customWidth="1"/>
    <col min="19" max="19" width="11.28515625" style="117" customWidth="1"/>
    <col min="20" max="20" width="14" customWidth="1"/>
    <col min="21" max="21" width="10.140625" customWidth="1"/>
    <col min="22" max="22" width="7.140625" customWidth="1"/>
    <col min="23" max="23" width="15" style="24" customWidth="1"/>
    <col min="24" max="24" width="9.7109375" customWidth="1"/>
    <col min="25" max="25" width="16.7109375" customWidth="1"/>
  </cols>
  <sheetData>
    <row r="1" spans="1:28" s="39" customFormat="1">
      <c r="A1" s="52" t="s">
        <v>137</v>
      </c>
      <c r="B1" s="56" t="s">
        <v>349</v>
      </c>
      <c r="C1" s="37"/>
      <c r="D1" s="38"/>
      <c r="E1" s="109"/>
      <c r="F1" s="109"/>
      <c r="G1" s="38"/>
      <c r="H1" s="38"/>
      <c r="I1" s="38"/>
      <c r="J1" s="38"/>
      <c r="K1" s="38"/>
      <c r="L1" s="38"/>
      <c r="M1" s="38"/>
      <c r="N1" s="38"/>
      <c r="O1" s="38"/>
      <c r="P1" s="109"/>
      <c r="Q1" s="38"/>
      <c r="R1" s="38"/>
      <c r="S1" s="112"/>
      <c r="T1" s="38"/>
      <c r="W1" s="119"/>
      <c r="AB1" s="39" t="s">
        <v>350</v>
      </c>
    </row>
    <row r="2" spans="1:28" outlineLevel="1">
      <c r="A2" s="89" t="s">
        <v>351</v>
      </c>
      <c r="B2" s="33" t="s">
        <v>140</v>
      </c>
      <c r="C2" s="33" t="s">
        <v>83</v>
      </c>
      <c r="D2" s="33"/>
      <c r="E2" s="105"/>
      <c r="F2" s="105"/>
      <c r="G2" s="33" t="s">
        <v>352</v>
      </c>
      <c r="H2" s="33" t="s">
        <v>258</v>
      </c>
      <c r="I2" s="33" t="s">
        <v>353</v>
      </c>
      <c r="J2" s="33" t="s">
        <v>354</v>
      </c>
      <c r="K2" s="33" t="s">
        <v>355</v>
      </c>
      <c r="L2" s="80" t="s">
        <v>356</v>
      </c>
      <c r="M2" s="33"/>
      <c r="N2" s="33" t="s">
        <v>357</v>
      </c>
      <c r="O2" s="33" t="s">
        <v>358</v>
      </c>
      <c r="P2" s="105" t="s">
        <v>260</v>
      </c>
      <c r="Q2" s="33"/>
      <c r="R2" s="33" t="s">
        <v>141</v>
      </c>
      <c r="S2" s="113"/>
      <c r="T2" s="33" t="s">
        <v>143</v>
      </c>
    </row>
    <row r="3" spans="1:28" outlineLevel="1">
      <c r="A3" s="34" t="s">
        <v>359</v>
      </c>
      <c r="B3" s="33" t="s">
        <v>145</v>
      </c>
      <c r="C3" s="33"/>
      <c r="D3" s="33" t="s">
        <v>140</v>
      </c>
      <c r="E3" s="105"/>
      <c r="F3" s="105"/>
      <c r="G3" s="33"/>
      <c r="H3" s="33"/>
      <c r="I3" s="33"/>
      <c r="J3" s="33"/>
      <c r="K3" s="33"/>
      <c r="L3" s="33"/>
      <c r="M3" s="33"/>
      <c r="N3" s="33"/>
      <c r="O3" s="33"/>
      <c r="P3" s="105"/>
      <c r="Q3" s="33"/>
      <c r="R3" s="33"/>
      <c r="S3" s="113"/>
      <c r="T3" s="33"/>
    </row>
    <row r="4" spans="1:28" s="43" customFormat="1" outlineLevel="1">
      <c r="A4" s="40" t="s">
        <v>146</v>
      </c>
      <c r="B4" s="41" t="s">
        <v>261</v>
      </c>
      <c r="C4" s="41" t="s">
        <v>262</v>
      </c>
      <c r="D4" s="41" t="s">
        <v>261</v>
      </c>
      <c r="E4" s="106"/>
      <c r="F4" s="106"/>
      <c r="G4" s="41" t="s">
        <v>262</v>
      </c>
      <c r="H4" s="41" t="s">
        <v>262</v>
      </c>
      <c r="I4" s="41" t="s">
        <v>262</v>
      </c>
      <c r="J4" s="41" t="s">
        <v>262</v>
      </c>
      <c r="K4" s="41" t="s">
        <v>262</v>
      </c>
      <c r="L4" s="41" t="s">
        <v>262</v>
      </c>
      <c r="M4" s="41"/>
      <c r="N4" s="41" t="s">
        <v>262</v>
      </c>
      <c r="O4" s="41" t="s">
        <v>262</v>
      </c>
      <c r="P4" s="106" t="s">
        <v>262</v>
      </c>
      <c r="Q4" s="41"/>
      <c r="R4" s="41" t="s">
        <v>261</v>
      </c>
      <c r="S4" s="114"/>
      <c r="T4" s="41" t="s">
        <v>261</v>
      </c>
      <c r="V4" s="42" t="s">
        <v>149</v>
      </c>
      <c r="W4" s="120"/>
    </row>
    <row r="5" spans="1:28" s="39" customFormat="1" ht="13.9" outlineLevel="1" thickBot="1">
      <c r="A5" s="44" t="s">
        <v>150</v>
      </c>
      <c r="B5" s="45"/>
      <c r="C5" s="45"/>
      <c r="D5" s="45"/>
      <c r="E5" s="107"/>
      <c r="F5" s="107"/>
      <c r="G5" s="45"/>
      <c r="H5" s="45"/>
      <c r="I5" s="45"/>
      <c r="J5" s="45"/>
      <c r="K5" s="45"/>
      <c r="L5" s="45"/>
      <c r="M5" s="45"/>
      <c r="N5" s="45"/>
      <c r="O5" s="45"/>
      <c r="P5" s="107"/>
      <c r="Q5" s="45"/>
      <c r="R5" s="45"/>
      <c r="S5" s="115"/>
      <c r="T5" s="45"/>
      <c r="W5" s="119"/>
    </row>
    <row r="6" spans="1:28" ht="13.9" thickTop="1">
      <c r="B6" s="4" t="s">
        <v>140</v>
      </c>
      <c r="C6" s="5" t="s">
        <v>360</v>
      </c>
      <c r="D6" s="5" t="s">
        <v>266</v>
      </c>
      <c r="E6" s="108" t="s">
        <v>153</v>
      </c>
      <c r="F6" s="108" t="s">
        <v>154</v>
      </c>
      <c r="G6" s="4" t="s">
        <v>361</v>
      </c>
      <c r="H6" s="4" t="s">
        <v>88</v>
      </c>
      <c r="I6" s="4" t="s">
        <v>362</v>
      </c>
      <c r="J6" s="4" t="s">
        <v>354</v>
      </c>
      <c r="K6" s="4" t="s">
        <v>363</v>
      </c>
      <c r="L6" s="4" t="s">
        <v>356</v>
      </c>
      <c r="M6" s="4" t="s">
        <v>364</v>
      </c>
      <c r="N6" s="4" t="s">
        <v>365</v>
      </c>
      <c r="O6" s="5" t="s">
        <v>366</v>
      </c>
      <c r="P6" s="108" t="s">
        <v>367</v>
      </c>
      <c r="Q6" s="8" t="s">
        <v>368</v>
      </c>
      <c r="R6" s="5" t="s">
        <v>156</v>
      </c>
      <c r="S6" s="116" t="s">
        <v>369</v>
      </c>
      <c r="T6" s="5" t="s">
        <v>158</v>
      </c>
      <c r="U6" s="30" t="s">
        <v>370</v>
      </c>
      <c r="W6" s="110" t="s">
        <v>371</v>
      </c>
    </row>
    <row r="7" spans="1:28">
      <c r="A7" s="36" t="s">
        <v>161</v>
      </c>
      <c r="B7" s="12" t="s">
        <v>372</v>
      </c>
      <c r="C7" s="22" t="s">
        <v>373</v>
      </c>
      <c r="D7" s="3" t="s">
        <v>374</v>
      </c>
      <c r="E7" s="24">
        <v>3</v>
      </c>
      <c r="G7" s="2" t="s">
        <v>196</v>
      </c>
      <c r="H7" t="s">
        <v>273</v>
      </c>
      <c r="I7" t="s">
        <v>375</v>
      </c>
      <c r="J7" t="s">
        <v>376</v>
      </c>
      <c r="K7" s="12" t="s">
        <v>377</v>
      </c>
      <c r="L7" t="s">
        <v>378</v>
      </c>
      <c r="M7" s="12" t="s">
        <v>130</v>
      </c>
      <c r="N7" s="12" t="s">
        <v>379</v>
      </c>
      <c r="O7" s="12"/>
      <c r="P7" s="24" t="s">
        <v>286</v>
      </c>
      <c r="Q7" s="9"/>
      <c r="R7" t="s">
        <v>380</v>
      </c>
      <c r="S7" s="117" t="s">
        <v>381</v>
      </c>
      <c r="T7" s="3" t="s">
        <v>278</v>
      </c>
      <c r="U7" s="20">
        <v>0</v>
      </c>
    </row>
    <row r="8" spans="1:28">
      <c r="A8" s="57"/>
      <c r="B8" s="12" t="s">
        <v>382</v>
      </c>
      <c r="C8" s="22" t="s">
        <v>373</v>
      </c>
      <c r="D8" s="3" t="s">
        <v>374</v>
      </c>
      <c r="E8" s="24">
        <v>3</v>
      </c>
      <c r="G8" s="2" t="s">
        <v>196</v>
      </c>
      <c r="H8" t="s">
        <v>273</v>
      </c>
      <c r="I8" t="s">
        <v>375</v>
      </c>
      <c r="J8" t="s">
        <v>376</v>
      </c>
      <c r="K8" s="12" t="s">
        <v>377</v>
      </c>
      <c r="L8" t="s">
        <v>378</v>
      </c>
      <c r="M8" t="s">
        <v>133</v>
      </c>
      <c r="N8" t="s">
        <v>383</v>
      </c>
      <c r="O8" s="12"/>
      <c r="P8" s="24" t="s">
        <v>286</v>
      </c>
      <c r="Q8" s="9"/>
      <c r="R8" t="s">
        <v>384</v>
      </c>
      <c r="S8" s="117">
        <v>300</v>
      </c>
      <c r="T8" s="3" t="s">
        <v>385</v>
      </c>
      <c r="U8" s="20">
        <v>112</v>
      </c>
      <c r="X8">
        <v>0</v>
      </c>
      <c r="Y8" t="str">
        <f>BAHTTEXT(X8)</f>
        <v>ศูนย์บาทถ้วน</v>
      </c>
    </row>
    <row r="9" spans="1:28">
      <c r="A9" s="57"/>
      <c r="B9" s="12" t="s">
        <v>386</v>
      </c>
      <c r="C9" s="22" t="s">
        <v>373</v>
      </c>
      <c r="D9" s="3" t="s">
        <v>374</v>
      </c>
      <c r="E9" s="24">
        <v>3</v>
      </c>
      <c r="G9" s="2" t="s">
        <v>196</v>
      </c>
      <c r="H9" t="s">
        <v>273</v>
      </c>
      <c r="I9" t="s">
        <v>375</v>
      </c>
      <c r="J9" t="s">
        <v>376</v>
      </c>
      <c r="K9" s="12" t="s">
        <v>377</v>
      </c>
      <c r="L9" t="s">
        <v>387</v>
      </c>
      <c r="M9" t="s">
        <v>130</v>
      </c>
      <c r="N9" t="s">
        <v>379</v>
      </c>
      <c r="O9" s="12"/>
      <c r="P9" s="24" t="s">
        <v>286</v>
      </c>
      <c r="Q9" s="9"/>
      <c r="R9" t="s">
        <v>380</v>
      </c>
      <c r="T9" s="3" t="s">
        <v>385</v>
      </c>
      <c r="U9" s="20"/>
      <c r="X9">
        <v>1</v>
      </c>
      <c r="Y9" t="str">
        <f t="shared" ref="Y9:Y28" si="0">BAHTTEXT(X9)</f>
        <v>หนึ่งบาทถ้วน</v>
      </c>
    </row>
    <row r="10" spans="1:28">
      <c r="A10" s="57"/>
      <c r="B10" s="12" t="s">
        <v>388</v>
      </c>
      <c r="C10" s="22" t="s">
        <v>373</v>
      </c>
      <c r="D10" s="3" t="s">
        <v>374</v>
      </c>
      <c r="E10" s="24">
        <v>3</v>
      </c>
      <c r="G10" s="2" t="s">
        <v>196</v>
      </c>
      <c r="H10" t="s">
        <v>273</v>
      </c>
      <c r="I10" t="s">
        <v>375</v>
      </c>
      <c r="J10" t="s">
        <v>376</v>
      </c>
      <c r="K10" s="12" t="s">
        <v>377</v>
      </c>
      <c r="L10" t="s">
        <v>389</v>
      </c>
      <c r="M10" t="s">
        <v>130</v>
      </c>
      <c r="N10" t="s">
        <v>379</v>
      </c>
      <c r="O10" s="12"/>
      <c r="P10" s="24" t="s">
        <v>286</v>
      </c>
      <c r="Q10" s="9"/>
      <c r="R10" t="s">
        <v>380</v>
      </c>
      <c r="T10" s="3" t="s">
        <v>278</v>
      </c>
      <c r="U10" s="20"/>
      <c r="X10">
        <v>2</v>
      </c>
      <c r="Y10" t="str">
        <f t="shared" si="0"/>
        <v>สองบาทถ้วน</v>
      </c>
    </row>
    <row r="11" spans="1:28">
      <c r="A11" s="57"/>
      <c r="B11" s="12" t="s">
        <v>390</v>
      </c>
      <c r="C11" s="88" t="s">
        <v>271</v>
      </c>
      <c r="D11" s="3" t="s">
        <v>374</v>
      </c>
      <c r="E11" s="24">
        <v>3</v>
      </c>
      <c r="G11" s="2" t="s">
        <v>196</v>
      </c>
      <c r="H11" t="s">
        <v>273</v>
      </c>
      <c r="I11" t="s">
        <v>375</v>
      </c>
      <c r="J11" t="s">
        <v>376</v>
      </c>
      <c r="K11" t="s">
        <v>391</v>
      </c>
      <c r="L11" t="s">
        <v>378</v>
      </c>
      <c r="M11" t="s">
        <v>130</v>
      </c>
      <c r="N11" t="s">
        <v>379</v>
      </c>
      <c r="O11" s="12"/>
      <c r="P11" s="24">
        <v>99251398</v>
      </c>
      <c r="Q11" s="9" t="s">
        <v>392</v>
      </c>
      <c r="R11" t="s">
        <v>393</v>
      </c>
      <c r="S11" s="117" t="s">
        <v>381</v>
      </c>
      <c r="T11" s="3" t="s">
        <v>278</v>
      </c>
      <c r="U11" s="20"/>
      <c r="W11" s="24">
        <v>96699044</v>
      </c>
      <c r="X11">
        <v>3</v>
      </c>
      <c r="Y11" t="str">
        <f t="shared" si="0"/>
        <v>สามบาทถ้วน</v>
      </c>
    </row>
    <row r="12" spans="1:28">
      <c r="A12" s="57"/>
      <c r="B12" s="12" t="s">
        <v>394</v>
      </c>
      <c r="C12" s="22" t="s">
        <v>373</v>
      </c>
      <c r="D12" s="3" t="s">
        <v>374</v>
      </c>
      <c r="E12" s="24">
        <v>3</v>
      </c>
      <c r="G12" s="2" t="s">
        <v>196</v>
      </c>
      <c r="H12" t="s">
        <v>273</v>
      </c>
      <c r="I12" t="s">
        <v>375</v>
      </c>
      <c r="J12" t="s">
        <v>376</v>
      </c>
      <c r="K12" t="s">
        <v>391</v>
      </c>
      <c r="L12" t="s">
        <v>378</v>
      </c>
      <c r="M12" t="s">
        <v>133</v>
      </c>
      <c r="N12" t="s">
        <v>383</v>
      </c>
      <c r="O12" s="12"/>
      <c r="P12" s="110" t="s">
        <v>286</v>
      </c>
      <c r="Q12" s="9"/>
      <c r="R12" t="s">
        <v>395</v>
      </c>
      <c r="S12" s="118">
        <v>309</v>
      </c>
      <c r="T12" s="3" t="s">
        <v>385</v>
      </c>
      <c r="U12" s="20"/>
      <c r="X12">
        <v>4</v>
      </c>
      <c r="Y12" t="str">
        <f t="shared" si="0"/>
        <v>สี่บาทถ้วน</v>
      </c>
    </row>
    <row r="13" spans="1:28">
      <c r="A13" s="57"/>
      <c r="B13" s="12" t="s">
        <v>396</v>
      </c>
      <c r="C13" s="22" t="s">
        <v>373</v>
      </c>
      <c r="D13" s="3" t="s">
        <v>374</v>
      </c>
      <c r="E13" s="24">
        <v>3</v>
      </c>
      <c r="G13" s="2" t="s">
        <v>196</v>
      </c>
      <c r="H13" t="s">
        <v>273</v>
      </c>
      <c r="I13" t="s">
        <v>375</v>
      </c>
      <c r="J13" t="s">
        <v>376</v>
      </c>
      <c r="K13" t="s">
        <v>391</v>
      </c>
      <c r="L13" t="s">
        <v>387</v>
      </c>
      <c r="M13" t="s">
        <v>130</v>
      </c>
      <c r="N13" t="s">
        <v>379</v>
      </c>
      <c r="O13" s="12"/>
      <c r="P13" s="110" t="s">
        <v>286</v>
      </c>
      <c r="R13" t="s">
        <v>393</v>
      </c>
      <c r="T13" s="3" t="s">
        <v>278</v>
      </c>
      <c r="U13" s="20"/>
      <c r="X13">
        <v>5</v>
      </c>
      <c r="Y13" t="str">
        <f t="shared" si="0"/>
        <v>ห้าบาทถ้วน</v>
      </c>
    </row>
    <row r="14" spans="1:28">
      <c r="A14" s="57"/>
      <c r="B14" s="12" t="s">
        <v>397</v>
      </c>
      <c r="C14" s="22" t="s">
        <v>373</v>
      </c>
      <c r="D14" s="3" t="s">
        <v>374</v>
      </c>
      <c r="E14" s="24">
        <v>3</v>
      </c>
      <c r="G14" s="2" t="s">
        <v>196</v>
      </c>
      <c r="H14" t="s">
        <v>273</v>
      </c>
      <c r="I14" t="s">
        <v>375</v>
      </c>
      <c r="J14" t="s">
        <v>376</v>
      </c>
      <c r="K14" t="s">
        <v>391</v>
      </c>
      <c r="L14" t="s">
        <v>389</v>
      </c>
      <c r="M14" t="s">
        <v>130</v>
      </c>
      <c r="N14" t="s">
        <v>379</v>
      </c>
      <c r="O14" s="12"/>
      <c r="P14" s="110" t="s">
        <v>286</v>
      </c>
      <c r="R14" t="s">
        <v>393</v>
      </c>
      <c r="T14" s="3" t="s">
        <v>278</v>
      </c>
      <c r="U14" s="20"/>
      <c r="X14">
        <v>6</v>
      </c>
      <c r="Y14" t="str">
        <f t="shared" si="0"/>
        <v>หกบาทถ้วน</v>
      </c>
    </row>
    <row r="15" spans="1:28">
      <c r="A15" s="57"/>
      <c r="B15" s="12" t="s">
        <v>398</v>
      </c>
      <c r="C15" s="22" t="s">
        <v>282</v>
      </c>
      <c r="D15" s="3" t="s">
        <v>374</v>
      </c>
      <c r="E15" s="24">
        <v>5</v>
      </c>
      <c r="G15" s="2" t="s">
        <v>209</v>
      </c>
      <c r="H15" t="s">
        <v>273</v>
      </c>
      <c r="I15" t="s">
        <v>375</v>
      </c>
      <c r="J15" t="s">
        <v>376</v>
      </c>
      <c r="K15" s="12" t="s">
        <v>377</v>
      </c>
      <c r="L15" t="s">
        <v>378</v>
      </c>
      <c r="M15" t="s">
        <v>130</v>
      </c>
      <c r="N15" t="s">
        <v>379</v>
      </c>
      <c r="O15" s="12"/>
      <c r="P15" s="24" t="s">
        <v>286</v>
      </c>
      <c r="Q15" s="18"/>
      <c r="R15" t="s">
        <v>399</v>
      </c>
      <c r="S15" s="117" t="s">
        <v>381</v>
      </c>
      <c r="T15" s="3" t="s">
        <v>278</v>
      </c>
      <c r="U15" s="20">
        <v>0</v>
      </c>
      <c r="X15">
        <v>7</v>
      </c>
      <c r="Y15" t="str">
        <f t="shared" si="0"/>
        <v>เจ็ดบาทถ้วน</v>
      </c>
    </row>
    <row r="16" spans="1:28">
      <c r="B16" s="12" t="s">
        <v>400</v>
      </c>
      <c r="C16" s="22" t="s">
        <v>282</v>
      </c>
      <c r="D16" s="3" t="s">
        <v>374</v>
      </c>
      <c r="E16" s="24">
        <v>5</v>
      </c>
      <c r="G16" s="2" t="s">
        <v>209</v>
      </c>
      <c r="H16" t="s">
        <v>273</v>
      </c>
      <c r="I16" t="s">
        <v>375</v>
      </c>
      <c r="J16" t="s">
        <v>376</v>
      </c>
      <c r="K16" s="12" t="s">
        <v>377</v>
      </c>
      <c r="L16" t="s">
        <v>378</v>
      </c>
      <c r="M16" t="s">
        <v>133</v>
      </c>
      <c r="N16" t="s">
        <v>383</v>
      </c>
      <c r="O16" s="12"/>
      <c r="P16" s="24" t="s">
        <v>286</v>
      </c>
      <c r="Q16" s="18"/>
      <c r="R16" t="s">
        <v>401</v>
      </c>
      <c r="S16" s="117">
        <v>300</v>
      </c>
      <c r="T16" s="3" t="s">
        <v>385</v>
      </c>
      <c r="U16" s="20"/>
      <c r="X16">
        <v>8</v>
      </c>
      <c r="Y16" t="str">
        <f t="shared" si="0"/>
        <v>แปดบาทถ้วน</v>
      </c>
    </row>
    <row r="17" spans="2:25">
      <c r="B17" s="12" t="s">
        <v>402</v>
      </c>
      <c r="C17" s="22" t="s">
        <v>282</v>
      </c>
      <c r="D17" s="3" t="s">
        <v>374</v>
      </c>
      <c r="E17" s="24">
        <v>5</v>
      </c>
      <c r="G17" s="2" t="s">
        <v>209</v>
      </c>
      <c r="H17" t="s">
        <v>273</v>
      </c>
      <c r="I17" t="s">
        <v>375</v>
      </c>
      <c r="J17" t="s">
        <v>376</v>
      </c>
      <c r="K17" s="12" t="s">
        <v>377</v>
      </c>
      <c r="L17" t="s">
        <v>387</v>
      </c>
      <c r="M17" t="s">
        <v>130</v>
      </c>
      <c r="N17" t="s">
        <v>379</v>
      </c>
      <c r="O17" s="12"/>
      <c r="P17" s="24" t="s">
        <v>286</v>
      </c>
      <c r="Q17" s="18"/>
      <c r="R17" t="s">
        <v>399</v>
      </c>
      <c r="T17" s="3" t="s">
        <v>278</v>
      </c>
      <c r="U17" s="20"/>
      <c r="X17">
        <v>9</v>
      </c>
      <c r="Y17" t="str">
        <f t="shared" si="0"/>
        <v>เก้าบาทถ้วน</v>
      </c>
    </row>
    <row r="18" spans="2:25">
      <c r="B18" s="12" t="s">
        <v>403</v>
      </c>
      <c r="C18" s="22" t="s">
        <v>282</v>
      </c>
      <c r="D18" s="3" t="s">
        <v>374</v>
      </c>
      <c r="E18" s="24">
        <v>5</v>
      </c>
      <c r="G18" s="2" t="s">
        <v>209</v>
      </c>
      <c r="H18" t="s">
        <v>273</v>
      </c>
      <c r="I18" t="s">
        <v>375</v>
      </c>
      <c r="J18" t="s">
        <v>376</v>
      </c>
      <c r="K18" s="12" t="s">
        <v>377</v>
      </c>
      <c r="L18" t="s">
        <v>389</v>
      </c>
      <c r="M18" t="s">
        <v>130</v>
      </c>
      <c r="N18" t="s">
        <v>379</v>
      </c>
      <c r="O18" s="12"/>
      <c r="P18" s="24" t="s">
        <v>286</v>
      </c>
      <c r="Q18" s="18"/>
      <c r="R18" t="s">
        <v>399</v>
      </c>
      <c r="T18" s="3" t="s">
        <v>278</v>
      </c>
      <c r="U18" s="20"/>
      <c r="X18">
        <v>10</v>
      </c>
      <c r="Y18" t="str">
        <f t="shared" si="0"/>
        <v>สิบบาทถ้วน</v>
      </c>
    </row>
    <row r="19" spans="2:25">
      <c r="B19" s="12" t="s">
        <v>404</v>
      </c>
      <c r="C19" s="22" t="s">
        <v>282</v>
      </c>
      <c r="D19" s="3" t="s">
        <v>374</v>
      </c>
      <c r="E19" s="24">
        <v>5</v>
      </c>
      <c r="G19" s="2" t="s">
        <v>209</v>
      </c>
      <c r="H19" t="s">
        <v>273</v>
      </c>
      <c r="I19" t="s">
        <v>375</v>
      </c>
      <c r="J19" t="s">
        <v>376</v>
      </c>
      <c r="K19" t="s">
        <v>391</v>
      </c>
      <c r="L19" t="s">
        <v>378</v>
      </c>
      <c r="M19" t="s">
        <v>130</v>
      </c>
      <c r="N19" t="s">
        <v>379</v>
      </c>
      <c r="O19" s="12"/>
      <c r="P19" s="24">
        <v>99209604</v>
      </c>
      <c r="Q19" s="18" t="s">
        <v>405</v>
      </c>
      <c r="R19" t="s">
        <v>406</v>
      </c>
      <c r="S19" s="117">
        <v>0</v>
      </c>
      <c r="T19" s="3" t="s">
        <v>278</v>
      </c>
      <c r="W19" s="24">
        <v>97825622</v>
      </c>
      <c r="X19">
        <v>11</v>
      </c>
      <c r="Y19" t="str">
        <f t="shared" si="0"/>
        <v>สิบเอ็ดบาทถ้วน</v>
      </c>
    </row>
    <row r="20" spans="2:25">
      <c r="B20" s="12" t="s">
        <v>407</v>
      </c>
      <c r="C20" s="22" t="s">
        <v>282</v>
      </c>
      <c r="D20" s="3" t="s">
        <v>374</v>
      </c>
      <c r="E20" s="24">
        <v>5</v>
      </c>
      <c r="G20" s="2" t="s">
        <v>209</v>
      </c>
      <c r="H20" t="s">
        <v>273</v>
      </c>
      <c r="I20" t="s">
        <v>375</v>
      </c>
      <c r="J20" t="s">
        <v>376</v>
      </c>
      <c r="K20" t="s">
        <v>391</v>
      </c>
      <c r="L20" t="s">
        <v>378</v>
      </c>
      <c r="M20" t="s">
        <v>133</v>
      </c>
      <c r="N20" t="s">
        <v>383</v>
      </c>
      <c r="O20" s="12"/>
      <c r="P20" s="110" t="s">
        <v>286</v>
      </c>
      <c r="Q20" s="20"/>
      <c r="R20" t="s">
        <v>408</v>
      </c>
      <c r="S20" s="117">
        <v>9999</v>
      </c>
      <c r="T20" s="3" t="s">
        <v>385</v>
      </c>
      <c r="X20">
        <v>12</v>
      </c>
      <c r="Y20" t="str">
        <f t="shared" si="0"/>
        <v>สิบสองบาทถ้วน</v>
      </c>
    </row>
    <row r="21" spans="2:25">
      <c r="B21" s="12" t="s">
        <v>409</v>
      </c>
      <c r="C21" s="22" t="s">
        <v>282</v>
      </c>
      <c r="D21" s="3" t="s">
        <v>374</v>
      </c>
      <c r="E21" s="24">
        <v>5</v>
      </c>
      <c r="G21" s="2" t="s">
        <v>209</v>
      </c>
      <c r="H21" t="s">
        <v>273</v>
      </c>
      <c r="I21" t="s">
        <v>375</v>
      </c>
      <c r="J21" t="s">
        <v>376</v>
      </c>
      <c r="K21" t="s">
        <v>391</v>
      </c>
      <c r="L21" t="s">
        <v>387</v>
      </c>
      <c r="M21" t="s">
        <v>130</v>
      </c>
      <c r="N21" t="s">
        <v>379</v>
      </c>
      <c r="O21" s="12"/>
      <c r="P21" s="110" t="s">
        <v>286</v>
      </c>
      <c r="Q21" s="20"/>
      <c r="R21" t="s">
        <v>406</v>
      </c>
      <c r="T21" s="3" t="s">
        <v>278</v>
      </c>
      <c r="X21">
        <v>13</v>
      </c>
      <c r="Y21" t="str">
        <f t="shared" si="0"/>
        <v>สิบสามบาทถ้วน</v>
      </c>
    </row>
    <row r="22" spans="2:25">
      <c r="B22" s="12" t="s">
        <v>410</v>
      </c>
      <c r="C22" s="22" t="s">
        <v>282</v>
      </c>
      <c r="D22" s="3" t="s">
        <v>374</v>
      </c>
      <c r="E22" s="24">
        <v>5</v>
      </c>
      <c r="G22" s="2" t="s">
        <v>209</v>
      </c>
      <c r="H22" t="s">
        <v>273</v>
      </c>
      <c r="I22" t="s">
        <v>375</v>
      </c>
      <c r="J22" t="s">
        <v>376</v>
      </c>
      <c r="K22" t="s">
        <v>391</v>
      </c>
      <c r="L22" t="s">
        <v>389</v>
      </c>
      <c r="M22" t="s">
        <v>130</v>
      </c>
      <c r="N22" t="s">
        <v>379</v>
      </c>
      <c r="O22" s="12"/>
      <c r="P22" s="110" t="s">
        <v>286</v>
      </c>
      <c r="Q22" s="20"/>
      <c r="R22" t="s">
        <v>406</v>
      </c>
      <c r="T22" s="3" t="s">
        <v>278</v>
      </c>
      <c r="X22">
        <v>14</v>
      </c>
      <c r="Y22" t="str">
        <f t="shared" si="0"/>
        <v>สิบสี่บาทถ้วน</v>
      </c>
    </row>
    <row r="23" spans="2:25">
      <c r="B23" s="12" t="s">
        <v>411</v>
      </c>
      <c r="C23" s="22" t="s">
        <v>412</v>
      </c>
      <c r="D23" s="3" t="s">
        <v>374</v>
      </c>
      <c r="E23" s="24">
        <v>3</v>
      </c>
      <c r="G23" s="2" t="s">
        <v>196</v>
      </c>
      <c r="H23" t="s">
        <v>273</v>
      </c>
      <c r="I23" t="s">
        <v>375</v>
      </c>
      <c r="J23" t="s">
        <v>376</v>
      </c>
      <c r="K23" s="12" t="s">
        <v>377</v>
      </c>
      <c r="L23" t="s">
        <v>378</v>
      </c>
      <c r="M23" t="s">
        <v>130</v>
      </c>
      <c r="N23" t="s">
        <v>379</v>
      </c>
      <c r="O23" s="12"/>
      <c r="P23" s="24" t="s">
        <v>286</v>
      </c>
      <c r="Q23" s="9"/>
      <c r="R23" t="s">
        <v>380</v>
      </c>
      <c r="S23" s="117" t="s">
        <v>381</v>
      </c>
      <c r="T23" s="3" t="s">
        <v>278</v>
      </c>
      <c r="U23" s="20">
        <v>0</v>
      </c>
      <c r="X23">
        <v>15</v>
      </c>
      <c r="Y23" t="str">
        <f t="shared" si="0"/>
        <v>สิบห้าบาทถ้วน</v>
      </c>
    </row>
    <row r="24" spans="2:25">
      <c r="B24" s="12" t="s">
        <v>413</v>
      </c>
      <c r="C24" s="22" t="s">
        <v>412</v>
      </c>
      <c r="D24" s="3" t="s">
        <v>374</v>
      </c>
      <c r="E24" s="24">
        <v>3</v>
      </c>
      <c r="G24" s="2" t="s">
        <v>196</v>
      </c>
      <c r="H24" t="s">
        <v>273</v>
      </c>
      <c r="I24" t="s">
        <v>375</v>
      </c>
      <c r="J24" t="s">
        <v>376</v>
      </c>
      <c r="K24" s="12" t="s">
        <v>377</v>
      </c>
      <c r="L24" t="s">
        <v>378</v>
      </c>
      <c r="M24" t="s">
        <v>133</v>
      </c>
      <c r="N24" t="s">
        <v>383</v>
      </c>
      <c r="O24" s="12"/>
      <c r="P24" s="24" t="s">
        <v>286</v>
      </c>
      <c r="Q24" s="9"/>
      <c r="R24" t="s">
        <v>384</v>
      </c>
      <c r="S24" s="117">
        <v>300</v>
      </c>
      <c r="T24" s="3" t="s">
        <v>385</v>
      </c>
      <c r="U24" s="20"/>
      <c r="X24">
        <v>16</v>
      </c>
      <c r="Y24" t="str">
        <f t="shared" si="0"/>
        <v>สิบหกบาทถ้วน</v>
      </c>
    </row>
    <row r="25" spans="2:25">
      <c r="B25" s="12" t="s">
        <v>414</v>
      </c>
      <c r="C25" s="22" t="s">
        <v>412</v>
      </c>
      <c r="D25" s="3" t="s">
        <v>374</v>
      </c>
      <c r="E25" s="24">
        <v>3</v>
      </c>
      <c r="G25" s="2" t="s">
        <v>196</v>
      </c>
      <c r="H25" t="s">
        <v>273</v>
      </c>
      <c r="I25" t="s">
        <v>375</v>
      </c>
      <c r="J25" t="s">
        <v>376</v>
      </c>
      <c r="K25" s="12" t="s">
        <v>377</v>
      </c>
      <c r="L25" t="s">
        <v>387</v>
      </c>
      <c r="M25" t="s">
        <v>130</v>
      </c>
      <c r="N25" t="s">
        <v>379</v>
      </c>
      <c r="O25" s="12"/>
      <c r="P25" s="24" t="s">
        <v>286</v>
      </c>
      <c r="Q25" s="9"/>
      <c r="R25" t="s">
        <v>380</v>
      </c>
      <c r="T25" s="3" t="s">
        <v>278</v>
      </c>
      <c r="U25" s="20"/>
      <c r="X25">
        <v>17</v>
      </c>
      <c r="Y25" t="str">
        <f t="shared" si="0"/>
        <v>สิบเจ็ดบาทถ้วน</v>
      </c>
    </row>
    <row r="26" spans="2:25">
      <c r="B26" s="12" t="s">
        <v>415</v>
      </c>
      <c r="C26" s="22" t="s">
        <v>412</v>
      </c>
      <c r="D26" s="3" t="s">
        <v>374</v>
      </c>
      <c r="E26" s="24">
        <v>3</v>
      </c>
      <c r="G26" s="2" t="s">
        <v>196</v>
      </c>
      <c r="H26" t="s">
        <v>273</v>
      </c>
      <c r="I26" t="s">
        <v>375</v>
      </c>
      <c r="J26" t="s">
        <v>376</v>
      </c>
      <c r="K26" s="12" t="s">
        <v>377</v>
      </c>
      <c r="L26" t="s">
        <v>389</v>
      </c>
      <c r="M26" t="s">
        <v>130</v>
      </c>
      <c r="N26" t="s">
        <v>379</v>
      </c>
      <c r="O26" s="12"/>
      <c r="P26" s="24" t="s">
        <v>286</v>
      </c>
      <c r="Q26" s="9"/>
      <c r="R26" t="s">
        <v>380</v>
      </c>
      <c r="T26" s="3" t="s">
        <v>278</v>
      </c>
      <c r="U26" s="20"/>
      <c r="X26">
        <v>18</v>
      </c>
      <c r="Y26" t="str">
        <f t="shared" si="0"/>
        <v>สิบแปดบาทถ้วน</v>
      </c>
    </row>
    <row r="27" spans="2:25">
      <c r="B27" s="12" t="s">
        <v>416</v>
      </c>
      <c r="C27" s="88" t="s">
        <v>295</v>
      </c>
      <c r="D27" s="3" t="s">
        <v>374</v>
      </c>
      <c r="E27" s="24">
        <v>3</v>
      </c>
      <c r="G27" s="2" t="s">
        <v>196</v>
      </c>
      <c r="H27" t="s">
        <v>273</v>
      </c>
      <c r="I27" t="s">
        <v>375</v>
      </c>
      <c r="J27" t="s">
        <v>376</v>
      </c>
      <c r="K27" t="s">
        <v>391</v>
      </c>
      <c r="L27" t="s">
        <v>378</v>
      </c>
      <c r="M27" t="s">
        <v>130</v>
      </c>
      <c r="N27" t="s">
        <v>379</v>
      </c>
      <c r="O27" s="12"/>
      <c r="P27" s="24">
        <v>99251398</v>
      </c>
      <c r="Q27" s="9" t="s">
        <v>392</v>
      </c>
      <c r="R27" t="s">
        <v>417</v>
      </c>
      <c r="T27" s="3" t="s">
        <v>278</v>
      </c>
      <c r="U27" s="20"/>
      <c r="W27" s="24">
        <v>96699044</v>
      </c>
      <c r="X27">
        <v>19</v>
      </c>
      <c r="Y27" t="str">
        <f t="shared" si="0"/>
        <v>สิบเก้าบาทถ้วน</v>
      </c>
    </row>
    <row r="28" spans="2:25">
      <c r="B28" s="12" t="s">
        <v>418</v>
      </c>
      <c r="C28" s="22" t="s">
        <v>412</v>
      </c>
      <c r="D28" s="3" t="s">
        <v>374</v>
      </c>
      <c r="E28" s="24">
        <v>3</v>
      </c>
      <c r="G28" s="2" t="s">
        <v>196</v>
      </c>
      <c r="H28" t="s">
        <v>273</v>
      </c>
      <c r="I28" t="s">
        <v>375</v>
      </c>
      <c r="J28" t="s">
        <v>376</v>
      </c>
      <c r="K28" t="s">
        <v>391</v>
      </c>
      <c r="L28" t="s">
        <v>378</v>
      </c>
      <c r="M28" t="s">
        <v>133</v>
      </c>
      <c r="N28" t="s">
        <v>383</v>
      </c>
      <c r="O28" s="12"/>
      <c r="P28" s="110" t="s">
        <v>286</v>
      </c>
      <c r="Q28" s="9"/>
      <c r="R28" t="s">
        <v>419</v>
      </c>
      <c r="T28" s="3" t="s">
        <v>385</v>
      </c>
      <c r="U28" s="20"/>
      <c r="X28">
        <v>20</v>
      </c>
      <c r="Y28" t="str">
        <f t="shared" si="0"/>
        <v>ยี่สิบบาทถ้วน</v>
      </c>
    </row>
    <row r="29" spans="2:25">
      <c r="B29" s="12" t="s">
        <v>420</v>
      </c>
      <c r="C29" s="22" t="s">
        <v>412</v>
      </c>
      <c r="D29" s="3" t="s">
        <v>374</v>
      </c>
      <c r="E29" s="24">
        <v>3</v>
      </c>
      <c r="G29" s="2" t="s">
        <v>196</v>
      </c>
      <c r="H29" t="s">
        <v>273</v>
      </c>
      <c r="I29" t="s">
        <v>375</v>
      </c>
      <c r="J29" t="s">
        <v>376</v>
      </c>
      <c r="K29" t="s">
        <v>391</v>
      </c>
      <c r="L29" t="s">
        <v>387</v>
      </c>
      <c r="M29" t="s">
        <v>130</v>
      </c>
      <c r="N29" t="s">
        <v>379</v>
      </c>
      <c r="O29" s="12"/>
      <c r="P29" s="110" t="s">
        <v>286</v>
      </c>
      <c r="R29" t="s">
        <v>417</v>
      </c>
      <c r="T29" s="3" t="s">
        <v>278</v>
      </c>
      <c r="U29" s="20"/>
    </row>
    <row r="30" spans="2:25">
      <c r="B30" s="12" t="s">
        <v>421</v>
      </c>
      <c r="C30" s="22" t="s">
        <v>412</v>
      </c>
      <c r="D30" s="3" t="s">
        <v>374</v>
      </c>
      <c r="E30" s="24">
        <v>3</v>
      </c>
      <c r="G30" s="2" t="s">
        <v>196</v>
      </c>
      <c r="H30" t="s">
        <v>273</v>
      </c>
      <c r="I30" t="s">
        <v>375</v>
      </c>
      <c r="J30" t="s">
        <v>376</v>
      </c>
      <c r="K30" t="s">
        <v>391</v>
      </c>
      <c r="L30" t="s">
        <v>389</v>
      </c>
      <c r="M30" t="s">
        <v>130</v>
      </c>
      <c r="N30" t="s">
        <v>379</v>
      </c>
      <c r="O30" s="12"/>
      <c r="P30" s="110" t="s">
        <v>286</v>
      </c>
      <c r="R30" t="s">
        <v>417</v>
      </c>
      <c r="T30" s="3" t="s">
        <v>278</v>
      </c>
      <c r="U30" s="20"/>
    </row>
    <row r="31" spans="2:25">
      <c r="B31" s="12" t="s">
        <v>422</v>
      </c>
      <c r="C31" s="22" t="s">
        <v>298</v>
      </c>
      <c r="D31" s="3" t="s">
        <v>374</v>
      </c>
      <c r="E31" s="24">
        <v>3</v>
      </c>
      <c r="G31" s="2" t="s">
        <v>196</v>
      </c>
      <c r="H31" t="s">
        <v>273</v>
      </c>
      <c r="I31" t="s">
        <v>375</v>
      </c>
      <c r="J31" t="s">
        <v>376</v>
      </c>
      <c r="K31" s="12" t="s">
        <v>377</v>
      </c>
      <c r="L31" t="s">
        <v>378</v>
      </c>
      <c r="M31" t="s">
        <v>130</v>
      </c>
      <c r="N31" t="s">
        <v>379</v>
      </c>
      <c r="O31" s="12"/>
      <c r="P31" s="24" t="s">
        <v>286</v>
      </c>
      <c r="Q31" s="9"/>
      <c r="R31" t="s">
        <v>380</v>
      </c>
      <c r="S31" s="117" t="s">
        <v>381</v>
      </c>
      <c r="T31" s="3" t="s">
        <v>278</v>
      </c>
      <c r="U31" s="20">
        <v>0</v>
      </c>
    </row>
    <row r="32" spans="2:25">
      <c r="B32" s="12" t="s">
        <v>423</v>
      </c>
      <c r="C32" s="22" t="s">
        <v>298</v>
      </c>
      <c r="D32" s="3" t="s">
        <v>374</v>
      </c>
      <c r="E32" s="24">
        <v>3</v>
      </c>
      <c r="G32" s="2" t="s">
        <v>196</v>
      </c>
      <c r="H32" t="s">
        <v>273</v>
      </c>
      <c r="I32" t="s">
        <v>375</v>
      </c>
      <c r="J32" t="s">
        <v>376</v>
      </c>
      <c r="K32" s="12" t="s">
        <v>377</v>
      </c>
      <c r="L32" t="s">
        <v>378</v>
      </c>
      <c r="M32" t="s">
        <v>133</v>
      </c>
      <c r="N32" t="s">
        <v>383</v>
      </c>
      <c r="O32" s="12"/>
      <c r="P32" s="24" t="s">
        <v>286</v>
      </c>
      <c r="Q32" s="9"/>
      <c r="R32" t="s">
        <v>384</v>
      </c>
      <c r="S32" s="117">
        <v>300</v>
      </c>
      <c r="T32" s="3" t="s">
        <v>385</v>
      </c>
      <c r="U32" s="20"/>
    </row>
    <row r="33" spans="2:23">
      <c r="B33" s="12" t="s">
        <v>424</v>
      </c>
      <c r="C33" s="22" t="s">
        <v>298</v>
      </c>
      <c r="D33" s="3" t="s">
        <v>374</v>
      </c>
      <c r="E33" s="24">
        <v>3</v>
      </c>
      <c r="G33" s="2" t="s">
        <v>196</v>
      </c>
      <c r="H33" t="s">
        <v>273</v>
      </c>
      <c r="I33" t="s">
        <v>375</v>
      </c>
      <c r="J33" t="s">
        <v>376</v>
      </c>
      <c r="K33" s="12" t="s">
        <v>377</v>
      </c>
      <c r="L33" t="s">
        <v>387</v>
      </c>
      <c r="M33" t="s">
        <v>130</v>
      </c>
      <c r="N33" t="s">
        <v>379</v>
      </c>
      <c r="O33" s="12"/>
      <c r="P33" s="110" t="s">
        <v>286</v>
      </c>
      <c r="Q33" s="9"/>
      <c r="R33" t="s">
        <v>380</v>
      </c>
      <c r="T33" s="3" t="s">
        <v>278</v>
      </c>
      <c r="U33" s="20"/>
    </row>
    <row r="34" spans="2:23">
      <c r="B34" s="12" t="s">
        <v>425</v>
      </c>
      <c r="C34" s="22" t="s">
        <v>298</v>
      </c>
      <c r="D34" s="3" t="s">
        <v>374</v>
      </c>
      <c r="E34" s="24">
        <v>3</v>
      </c>
      <c r="G34" s="2" t="s">
        <v>196</v>
      </c>
      <c r="H34" t="s">
        <v>273</v>
      </c>
      <c r="I34" t="s">
        <v>375</v>
      </c>
      <c r="J34" t="s">
        <v>376</v>
      </c>
      <c r="K34" s="12" t="s">
        <v>377</v>
      </c>
      <c r="L34" t="s">
        <v>389</v>
      </c>
      <c r="M34" t="s">
        <v>130</v>
      </c>
      <c r="N34" t="s">
        <v>379</v>
      </c>
      <c r="O34" s="12"/>
      <c r="P34" s="110" t="s">
        <v>286</v>
      </c>
      <c r="Q34" s="9"/>
      <c r="R34" t="s">
        <v>380</v>
      </c>
      <c r="T34" s="3" t="s">
        <v>278</v>
      </c>
      <c r="U34" s="20"/>
    </row>
    <row r="35" spans="2:23">
      <c r="B35" s="12" t="s">
        <v>426</v>
      </c>
      <c r="C35" s="22" t="s">
        <v>298</v>
      </c>
      <c r="D35" s="3" t="s">
        <v>374</v>
      </c>
      <c r="E35" s="24">
        <v>3</v>
      </c>
      <c r="G35" s="2" t="s">
        <v>196</v>
      </c>
      <c r="H35" t="s">
        <v>273</v>
      </c>
      <c r="I35" t="s">
        <v>375</v>
      </c>
      <c r="J35" t="s">
        <v>376</v>
      </c>
      <c r="K35" t="s">
        <v>391</v>
      </c>
      <c r="L35" t="s">
        <v>378</v>
      </c>
      <c r="M35" t="s">
        <v>130</v>
      </c>
      <c r="N35" t="s">
        <v>379</v>
      </c>
      <c r="O35" s="12"/>
      <c r="P35" s="24">
        <v>99251398</v>
      </c>
      <c r="Q35" s="9" t="s">
        <v>392</v>
      </c>
      <c r="R35" t="s">
        <v>427</v>
      </c>
      <c r="T35" s="3" t="s">
        <v>278</v>
      </c>
      <c r="U35" s="20"/>
      <c r="W35" s="24">
        <v>96699044</v>
      </c>
    </row>
    <row r="36" spans="2:23">
      <c r="B36" s="12" t="s">
        <v>428</v>
      </c>
      <c r="C36" s="22" t="s">
        <v>298</v>
      </c>
      <c r="D36" s="3" t="s">
        <v>374</v>
      </c>
      <c r="E36" s="24">
        <v>3</v>
      </c>
      <c r="G36" s="2" t="s">
        <v>196</v>
      </c>
      <c r="H36" t="s">
        <v>273</v>
      </c>
      <c r="I36" t="s">
        <v>375</v>
      </c>
      <c r="J36" t="s">
        <v>376</v>
      </c>
      <c r="K36" t="s">
        <v>391</v>
      </c>
      <c r="L36" t="s">
        <v>378</v>
      </c>
      <c r="M36" t="s">
        <v>133</v>
      </c>
      <c r="N36" t="s">
        <v>383</v>
      </c>
      <c r="O36" s="12"/>
      <c r="P36" s="110" t="s">
        <v>286</v>
      </c>
      <c r="Q36" s="9"/>
      <c r="R36" t="s">
        <v>429</v>
      </c>
      <c r="T36" s="3" t="s">
        <v>385</v>
      </c>
      <c r="U36" s="20"/>
    </row>
    <row r="37" spans="2:23">
      <c r="B37" s="12" t="s">
        <v>430</v>
      </c>
      <c r="C37" s="22" t="s">
        <v>298</v>
      </c>
      <c r="D37" s="3" t="s">
        <v>374</v>
      </c>
      <c r="E37" s="24">
        <v>3</v>
      </c>
      <c r="G37" s="2" t="s">
        <v>196</v>
      </c>
      <c r="H37" t="s">
        <v>273</v>
      </c>
      <c r="I37" t="s">
        <v>375</v>
      </c>
      <c r="J37" t="s">
        <v>376</v>
      </c>
      <c r="K37" t="s">
        <v>391</v>
      </c>
      <c r="L37" t="s">
        <v>387</v>
      </c>
      <c r="M37" t="s">
        <v>130</v>
      </c>
      <c r="N37" t="s">
        <v>379</v>
      </c>
      <c r="O37" s="12"/>
      <c r="P37" s="110" t="s">
        <v>286</v>
      </c>
      <c r="R37" t="s">
        <v>427</v>
      </c>
      <c r="T37" s="3" t="s">
        <v>278</v>
      </c>
      <c r="U37" s="20"/>
    </row>
    <row r="38" spans="2:23">
      <c r="B38" s="12" t="s">
        <v>431</v>
      </c>
      <c r="C38" s="22" t="s">
        <v>298</v>
      </c>
      <c r="D38" s="3" t="s">
        <v>374</v>
      </c>
      <c r="E38" s="24">
        <v>3</v>
      </c>
      <c r="G38" s="2" t="s">
        <v>196</v>
      </c>
      <c r="H38" t="s">
        <v>273</v>
      </c>
      <c r="I38" t="s">
        <v>375</v>
      </c>
      <c r="J38" t="s">
        <v>376</v>
      </c>
      <c r="K38" t="s">
        <v>391</v>
      </c>
      <c r="L38" t="s">
        <v>389</v>
      </c>
      <c r="M38" t="s">
        <v>130</v>
      </c>
      <c r="N38" t="s">
        <v>379</v>
      </c>
      <c r="O38" s="12"/>
      <c r="P38" s="110" t="s">
        <v>286</v>
      </c>
      <c r="R38" t="s">
        <v>427</v>
      </c>
      <c r="T38" s="3" t="s">
        <v>278</v>
      </c>
      <c r="U38" s="20"/>
    </row>
    <row r="39" spans="2:23">
      <c r="B39" s="12" t="s">
        <v>432</v>
      </c>
      <c r="C39" s="88" t="s">
        <v>301</v>
      </c>
      <c r="D39" s="3" t="s">
        <v>374</v>
      </c>
      <c r="E39" s="110">
        <v>6</v>
      </c>
      <c r="F39" s="110"/>
      <c r="G39" s="76" t="s">
        <v>214</v>
      </c>
      <c r="H39" t="s">
        <v>273</v>
      </c>
      <c r="I39" t="s">
        <v>375</v>
      </c>
      <c r="J39" t="s">
        <v>376</v>
      </c>
      <c r="K39" s="12" t="s">
        <v>377</v>
      </c>
      <c r="L39" t="s">
        <v>378</v>
      </c>
      <c r="M39" t="s">
        <v>130</v>
      </c>
      <c r="N39" t="s">
        <v>379</v>
      </c>
      <c r="O39" s="12"/>
      <c r="P39" s="110" t="s">
        <v>286</v>
      </c>
      <c r="Q39" s="9"/>
      <c r="R39" t="s">
        <v>380</v>
      </c>
      <c r="S39" s="117" t="s">
        <v>381</v>
      </c>
      <c r="T39" s="3" t="s">
        <v>278</v>
      </c>
      <c r="U39" s="20">
        <v>0</v>
      </c>
      <c r="W39" s="24">
        <v>96699140</v>
      </c>
    </row>
    <row r="40" spans="2:23">
      <c r="B40" s="12" t="s">
        <v>433</v>
      </c>
      <c r="C40" s="88" t="s">
        <v>301</v>
      </c>
      <c r="D40" s="3" t="s">
        <v>374</v>
      </c>
      <c r="E40" s="110">
        <v>6</v>
      </c>
      <c r="F40" s="110"/>
      <c r="G40" s="76" t="s">
        <v>214</v>
      </c>
      <c r="H40" t="s">
        <v>273</v>
      </c>
      <c r="I40" t="s">
        <v>375</v>
      </c>
      <c r="J40" t="s">
        <v>376</v>
      </c>
      <c r="K40" s="12" t="s">
        <v>377</v>
      </c>
      <c r="L40" t="s">
        <v>378</v>
      </c>
      <c r="M40" t="s">
        <v>133</v>
      </c>
      <c r="N40" t="s">
        <v>383</v>
      </c>
      <c r="O40" s="12"/>
      <c r="P40" s="24" t="s">
        <v>286</v>
      </c>
      <c r="Q40" s="9"/>
      <c r="R40" t="s">
        <v>384</v>
      </c>
      <c r="S40" s="117">
        <v>300</v>
      </c>
      <c r="T40" s="3" t="s">
        <v>385</v>
      </c>
      <c r="U40" s="20"/>
    </row>
    <row r="41" spans="2:23">
      <c r="B41" s="12" t="s">
        <v>434</v>
      </c>
      <c r="C41" s="88" t="s">
        <v>301</v>
      </c>
      <c r="D41" s="3" t="s">
        <v>374</v>
      </c>
      <c r="E41" s="110">
        <v>6</v>
      </c>
      <c r="F41" s="110"/>
      <c r="G41" s="76" t="s">
        <v>214</v>
      </c>
      <c r="H41" t="s">
        <v>273</v>
      </c>
      <c r="I41" t="s">
        <v>375</v>
      </c>
      <c r="J41" t="s">
        <v>376</v>
      </c>
      <c r="K41" s="12" t="s">
        <v>377</v>
      </c>
      <c r="L41" t="s">
        <v>387</v>
      </c>
      <c r="M41" t="s">
        <v>130</v>
      </c>
      <c r="N41" t="s">
        <v>379</v>
      </c>
      <c r="O41" s="12"/>
      <c r="P41" s="110" t="s">
        <v>286</v>
      </c>
      <c r="Q41" s="9"/>
      <c r="R41" t="s">
        <v>380</v>
      </c>
      <c r="T41" s="3" t="s">
        <v>278</v>
      </c>
      <c r="U41" s="20"/>
    </row>
    <row r="42" spans="2:23">
      <c r="B42" s="12" t="s">
        <v>435</v>
      </c>
      <c r="C42" s="88" t="s">
        <v>301</v>
      </c>
      <c r="D42" s="3" t="s">
        <v>374</v>
      </c>
      <c r="E42" s="110">
        <v>6</v>
      </c>
      <c r="F42" s="110"/>
      <c r="G42" s="76" t="s">
        <v>214</v>
      </c>
      <c r="H42" t="s">
        <v>273</v>
      </c>
      <c r="I42" t="s">
        <v>375</v>
      </c>
      <c r="J42" t="s">
        <v>376</v>
      </c>
      <c r="K42" s="12" t="s">
        <v>377</v>
      </c>
      <c r="L42" t="s">
        <v>389</v>
      </c>
      <c r="M42" t="s">
        <v>130</v>
      </c>
      <c r="N42" t="s">
        <v>379</v>
      </c>
      <c r="O42" s="12"/>
      <c r="P42" s="110" t="s">
        <v>286</v>
      </c>
      <c r="Q42" s="9"/>
      <c r="R42" t="s">
        <v>380</v>
      </c>
      <c r="T42" s="3" t="s">
        <v>278</v>
      </c>
      <c r="U42" s="20"/>
    </row>
    <row r="43" spans="2:23">
      <c r="B43" s="12" t="s">
        <v>436</v>
      </c>
      <c r="C43" s="88" t="s">
        <v>437</v>
      </c>
      <c r="D43" s="3" t="s">
        <v>374</v>
      </c>
      <c r="E43" s="110">
        <v>6</v>
      </c>
      <c r="F43" s="110"/>
      <c r="G43" s="76" t="s">
        <v>214</v>
      </c>
      <c r="H43" t="s">
        <v>273</v>
      </c>
      <c r="I43" t="s">
        <v>375</v>
      </c>
      <c r="J43" t="s">
        <v>376</v>
      </c>
      <c r="K43" t="s">
        <v>391</v>
      </c>
      <c r="L43" t="s">
        <v>378</v>
      </c>
      <c r="M43" t="s">
        <v>130</v>
      </c>
      <c r="N43" t="s">
        <v>379</v>
      </c>
      <c r="O43" s="12"/>
      <c r="P43" s="110">
        <v>99317302</v>
      </c>
      <c r="Q43" t="s">
        <v>438</v>
      </c>
      <c r="R43" t="s">
        <v>427</v>
      </c>
      <c r="T43" s="3" t="s">
        <v>278</v>
      </c>
      <c r="U43" s="20"/>
      <c r="W43" s="24">
        <v>96699044</v>
      </c>
    </row>
    <row r="44" spans="2:23">
      <c r="B44" s="12" t="s">
        <v>439</v>
      </c>
      <c r="C44" s="88" t="s">
        <v>301</v>
      </c>
      <c r="D44" s="3" t="s">
        <v>374</v>
      </c>
      <c r="E44" s="110">
        <v>6</v>
      </c>
      <c r="F44" s="110"/>
      <c r="G44" s="76" t="s">
        <v>214</v>
      </c>
      <c r="H44" t="s">
        <v>273</v>
      </c>
      <c r="I44" t="s">
        <v>375</v>
      </c>
      <c r="J44" t="s">
        <v>376</v>
      </c>
      <c r="K44" t="s">
        <v>391</v>
      </c>
      <c r="L44" t="s">
        <v>378</v>
      </c>
      <c r="M44" t="s">
        <v>133</v>
      </c>
      <c r="N44" t="s">
        <v>383</v>
      </c>
      <c r="O44" s="12"/>
      <c r="P44" s="110" t="s">
        <v>286</v>
      </c>
      <c r="Q44" s="9"/>
      <c r="R44" t="s">
        <v>429</v>
      </c>
      <c r="T44" s="3" t="s">
        <v>385</v>
      </c>
      <c r="U44" s="20"/>
    </row>
    <row r="45" spans="2:23">
      <c r="B45" s="12" t="s">
        <v>440</v>
      </c>
      <c r="C45" s="88" t="s">
        <v>301</v>
      </c>
      <c r="D45" s="3" t="s">
        <v>374</v>
      </c>
      <c r="E45" s="110">
        <v>6</v>
      </c>
      <c r="F45" s="110"/>
      <c r="G45" s="76" t="s">
        <v>214</v>
      </c>
      <c r="H45" t="s">
        <v>273</v>
      </c>
      <c r="I45" t="s">
        <v>375</v>
      </c>
      <c r="J45" t="s">
        <v>376</v>
      </c>
      <c r="K45" t="s">
        <v>391</v>
      </c>
      <c r="L45" t="s">
        <v>387</v>
      </c>
      <c r="M45" t="s">
        <v>130</v>
      </c>
      <c r="N45" t="s">
        <v>379</v>
      </c>
      <c r="O45" s="12"/>
      <c r="P45" s="110" t="s">
        <v>286</v>
      </c>
      <c r="R45" t="s">
        <v>427</v>
      </c>
      <c r="T45" s="3" t="s">
        <v>278</v>
      </c>
      <c r="U45" s="20"/>
    </row>
    <row r="46" spans="2:23">
      <c r="B46" s="12" t="s">
        <v>441</v>
      </c>
      <c r="C46" s="88" t="s">
        <v>301</v>
      </c>
      <c r="D46" s="3" t="s">
        <v>374</v>
      </c>
      <c r="E46" s="110">
        <v>6</v>
      </c>
      <c r="F46" s="110"/>
      <c r="G46" s="76" t="s">
        <v>214</v>
      </c>
      <c r="H46" t="s">
        <v>273</v>
      </c>
      <c r="I46" t="s">
        <v>375</v>
      </c>
      <c r="J46" t="s">
        <v>376</v>
      </c>
      <c r="K46" t="s">
        <v>391</v>
      </c>
      <c r="L46" t="s">
        <v>389</v>
      </c>
      <c r="M46" t="s">
        <v>130</v>
      </c>
      <c r="N46" t="s">
        <v>379</v>
      </c>
      <c r="O46" s="12"/>
      <c r="P46" s="110" t="s">
        <v>286</v>
      </c>
      <c r="R46" t="s">
        <v>427</v>
      </c>
      <c r="T46" s="3" t="s">
        <v>278</v>
      </c>
      <c r="U46" s="20"/>
    </row>
    <row r="47" spans="2:23">
      <c r="B47" s="12" t="s">
        <v>442</v>
      </c>
      <c r="C47" s="12" t="s">
        <v>285</v>
      </c>
      <c r="D47" s="3" t="s">
        <v>374</v>
      </c>
      <c r="E47" s="110">
        <v>6</v>
      </c>
      <c r="F47" s="110"/>
      <c r="G47" s="76" t="s">
        <v>214</v>
      </c>
      <c r="H47" t="s">
        <v>273</v>
      </c>
      <c r="I47" t="s">
        <v>375</v>
      </c>
      <c r="J47" t="s">
        <v>376</v>
      </c>
      <c r="K47" s="12" t="s">
        <v>377</v>
      </c>
      <c r="L47" t="s">
        <v>378</v>
      </c>
      <c r="M47" t="s">
        <v>130</v>
      </c>
      <c r="N47" t="s">
        <v>379</v>
      </c>
      <c r="O47" s="12"/>
      <c r="P47" s="110" t="s">
        <v>286</v>
      </c>
      <c r="Q47" s="9"/>
      <c r="R47" t="s">
        <v>380</v>
      </c>
      <c r="S47" s="117" t="s">
        <v>381</v>
      </c>
      <c r="T47" s="3" t="s">
        <v>278</v>
      </c>
      <c r="U47" s="20"/>
      <c r="W47" s="24">
        <v>96699140</v>
      </c>
    </row>
    <row r="48" spans="2:23">
      <c r="B48" s="12" t="s">
        <v>443</v>
      </c>
      <c r="C48" s="12" t="s">
        <v>285</v>
      </c>
      <c r="D48" s="3" t="s">
        <v>374</v>
      </c>
      <c r="E48" s="110">
        <v>6</v>
      </c>
      <c r="F48" s="110"/>
      <c r="G48" s="76" t="s">
        <v>214</v>
      </c>
      <c r="H48" t="s">
        <v>273</v>
      </c>
      <c r="I48" t="s">
        <v>375</v>
      </c>
      <c r="J48" t="s">
        <v>376</v>
      </c>
      <c r="K48" s="12" t="s">
        <v>377</v>
      </c>
      <c r="L48" t="s">
        <v>378</v>
      </c>
      <c r="M48" t="s">
        <v>133</v>
      </c>
      <c r="N48" t="s">
        <v>383</v>
      </c>
      <c r="O48" s="12"/>
      <c r="P48" s="24" t="s">
        <v>286</v>
      </c>
      <c r="Q48" s="9"/>
      <c r="R48" t="s">
        <v>384</v>
      </c>
      <c r="S48" s="117">
        <v>300</v>
      </c>
      <c r="T48" s="3" t="s">
        <v>385</v>
      </c>
      <c r="U48" s="20"/>
    </row>
    <row r="49" spans="2:23">
      <c r="B49" s="12" t="s">
        <v>444</v>
      </c>
      <c r="C49" s="12" t="s">
        <v>285</v>
      </c>
      <c r="D49" s="3" t="s">
        <v>374</v>
      </c>
      <c r="E49" s="110">
        <v>6</v>
      </c>
      <c r="F49" s="110"/>
      <c r="G49" s="76" t="s">
        <v>214</v>
      </c>
      <c r="H49" t="s">
        <v>273</v>
      </c>
      <c r="I49" t="s">
        <v>375</v>
      </c>
      <c r="J49" t="s">
        <v>376</v>
      </c>
      <c r="K49" s="12" t="s">
        <v>377</v>
      </c>
      <c r="L49" t="s">
        <v>387</v>
      </c>
      <c r="M49" t="s">
        <v>130</v>
      </c>
      <c r="N49" t="s">
        <v>379</v>
      </c>
      <c r="O49" s="12"/>
      <c r="P49" s="110" t="s">
        <v>286</v>
      </c>
      <c r="Q49" s="9"/>
      <c r="R49" t="s">
        <v>380</v>
      </c>
      <c r="T49" s="3" t="s">
        <v>278</v>
      </c>
      <c r="U49" s="20"/>
    </row>
    <row r="50" spans="2:23">
      <c r="B50" s="12" t="s">
        <v>445</v>
      </c>
      <c r="C50" s="12" t="s">
        <v>285</v>
      </c>
      <c r="D50" s="3" t="s">
        <v>374</v>
      </c>
      <c r="E50" s="110">
        <v>6</v>
      </c>
      <c r="F50" s="110"/>
      <c r="G50" s="76" t="s">
        <v>214</v>
      </c>
      <c r="H50" t="s">
        <v>273</v>
      </c>
      <c r="I50" t="s">
        <v>375</v>
      </c>
      <c r="J50" t="s">
        <v>376</v>
      </c>
      <c r="K50" s="12" t="s">
        <v>377</v>
      </c>
      <c r="L50" t="s">
        <v>389</v>
      </c>
      <c r="M50" t="s">
        <v>130</v>
      </c>
      <c r="N50" t="s">
        <v>379</v>
      </c>
      <c r="O50" s="12"/>
      <c r="P50" s="110" t="s">
        <v>286</v>
      </c>
      <c r="Q50" s="9"/>
      <c r="R50" t="s">
        <v>380</v>
      </c>
      <c r="T50" s="3" t="s">
        <v>278</v>
      </c>
      <c r="U50" s="20"/>
    </row>
    <row r="51" spans="2:23">
      <c r="B51" s="12" t="s">
        <v>446</v>
      </c>
      <c r="C51" s="12" t="s">
        <v>285</v>
      </c>
      <c r="D51" s="3" t="s">
        <v>374</v>
      </c>
      <c r="E51" s="110">
        <v>6</v>
      </c>
      <c r="F51" s="110"/>
      <c r="G51" s="76" t="s">
        <v>214</v>
      </c>
      <c r="H51" t="s">
        <v>273</v>
      </c>
      <c r="I51" t="s">
        <v>375</v>
      </c>
      <c r="J51" t="s">
        <v>376</v>
      </c>
      <c r="K51" t="s">
        <v>391</v>
      </c>
      <c r="L51" t="s">
        <v>378</v>
      </c>
      <c r="M51" t="s">
        <v>130</v>
      </c>
      <c r="N51" t="s">
        <v>379</v>
      </c>
      <c r="O51" s="12"/>
      <c r="P51" s="110">
        <v>99556188</v>
      </c>
      <c r="R51" t="s">
        <v>427</v>
      </c>
      <c r="T51" s="3" t="s">
        <v>278</v>
      </c>
      <c r="U51" s="20"/>
      <c r="W51" s="24">
        <v>96699044</v>
      </c>
    </row>
    <row r="52" spans="2:23">
      <c r="B52" s="12" t="s">
        <v>447</v>
      </c>
      <c r="C52" s="12" t="s">
        <v>285</v>
      </c>
      <c r="D52" s="3" t="s">
        <v>374</v>
      </c>
      <c r="E52" s="110">
        <v>6</v>
      </c>
      <c r="F52" s="110"/>
      <c r="G52" s="76" t="s">
        <v>214</v>
      </c>
      <c r="H52" t="s">
        <v>273</v>
      </c>
      <c r="I52" t="s">
        <v>375</v>
      </c>
      <c r="J52" t="s">
        <v>376</v>
      </c>
      <c r="K52" t="s">
        <v>391</v>
      </c>
      <c r="L52" t="s">
        <v>378</v>
      </c>
      <c r="M52" t="s">
        <v>133</v>
      </c>
      <c r="N52" t="s">
        <v>383</v>
      </c>
      <c r="O52" s="12"/>
      <c r="P52" s="110" t="s">
        <v>286</v>
      </c>
      <c r="Q52" s="9"/>
      <c r="R52" t="s">
        <v>429</v>
      </c>
      <c r="T52" s="3" t="s">
        <v>385</v>
      </c>
      <c r="U52" s="20"/>
    </row>
    <row r="53" spans="2:23">
      <c r="B53" s="12" t="s">
        <v>448</v>
      </c>
      <c r="C53" s="12" t="s">
        <v>285</v>
      </c>
      <c r="D53" s="3" t="s">
        <v>374</v>
      </c>
      <c r="E53" s="110">
        <v>6</v>
      </c>
      <c r="F53" s="110"/>
      <c r="G53" s="76" t="s">
        <v>214</v>
      </c>
      <c r="H53" t="s">
        <v>273</v>
      </c>
      <c r="I53" t="s">
        <v>375</v>
      </c>
      <c r="J53" t="s">
        <v>376</v>
      </c>
      <c r="K53" t="s">
        <v>391</v>
      </c>
      <c r="L53" t="s">
        <v>387</v>
      </c>
      <c r="M53" t="s">
        <v>130</v>
      </c>
      <c r="N53" t="s">
        <v>379</v>
      </c>
      <c r="O53" s="12"/>
      <c r="P53" s="110" t="s">
        <v>286</v>
      </c>
      <c r="R53" t="s">
        <v>427</v>
      </c>
      <c r="T53" s="3" t="s">
        <v>278</v>
      </c>
      <c r="U53" s="20"/>
    </row>
    <row r="54" spans="2:23">
      <c r="B54" s="12" t="s">
        <v>449</v>
      </c>
      <c r="C54" s="12" t="s">
        <v>285</v>
      </c>
      <c r="D54" s="3" t="s">
        <v>374</v>
      </c>
      <c r="E54" s="110">
        <v>6</v>
      </c>
      <c r="F54" s="110"/>
      <c r="G54" s="76" t="s">
        <v>214</v>
      </c>
      <c r="H54" t="s">
        <v>273</v>
      </c>
      <c r="I54" t="s">
        <v>375</v>
      </c>
      <c r="J54" t="s">
        <v>376</v>
      </c>
      <c r="K54" t="s">
        <v>391</v>
      </c>
      <c r="L54" t="s">
        <v>389</v>
      </c>
      <c r="M54" t="s">
        <v>130</v>
      </c>
      <c r="N54" t="s">
        <v>379</v>
      </c>
      <c r="O54" s="12"/>
      <c r="P54" s="110" t="s">
        <v>286</v>
      </c>
      <c r="R54" t="s">
        <v>427</v>
      </c>
      <c r="T54" s="3" t="s">
        <v>278</v>
      </c>
      <c r="U54" s="20"/>
    </row>
    <row r="55" spans="2:23">
      <c r="B55" s="12" t="s">
        <v>450</v>
      </c>
      <c r="C55" s="12" t="s">
        <v>289</v>
      </c>
      <c r="D55" s="3" t="s">
        <v>374</v>
      </c>
      <c r="E55" s="110">
        <v>6</v>
      </c>
      <c r="F55" s="110"/>
      <c r="G55" s="76" t="s">
        <v>214</v>
      </c>
      <c r="H55" t="s">
        <v>273</v>
      </c>
      <c r="I55" t="s">
        <v>375</v>
      </c>
      <c r="J55" t="s">
        <v>376</v>
      </c>
      <c r="K55" s="12" t="s">
        <v>377</v>
      </c>
      <c r="L55" t="s">
        <v>378</v>
      </c>
      <c r="M55" t="s">
        <v>130</v>
      </c>
      <c r="N55" t="s">
        <v>379</v>
      </c>
      <c r="O55" s="12"/>
      <c r="P55" s="110" t="s">
        <v>286</v>
      </c>
      <c r="Q55" s="9"/>
      <c r="R55" t="s">
        <v>380</v>
      </c>
      <c r="S55" s="117" t="s">
        <v>381</v>
      </c>
      <c r="T55" s="3" t="s">
        <v>278</v>
      </c>
      <c r="U55" s="20"/>
      <c r="W55" s="24">
        <v>96699140</v>
      </c>
    </row>
    <row r="56" spans="2:23">
      <c r="B56" s="12" t="s">
        <v>451</v>
      </c>
      <c r="C56" s="12" t="s">
        <v>289</v>
      </c>
      <c r="D56" s="3" t="s">
        <v>374</v>
      </c>
      <c r="E56" s="110">
        <v>6</v>
      </c>
      <c r="F56" s="110"/>
      <c r="G56" s="76" t="s">
        <v>214</v>
      </c>
      <c r="H56" t="s">
        <v>273</v>
      </c>
      <c r="I56" t="s">
        <v>375</v>
      </c>
      <c r="J56" t="s">
        <v>376</v>
      </c>
      <c r="K56" s="12" t="s">
        <v>377</v>
      </c>
      <c r="L56" t="s">
        <v>378</v>
      </c>
      <c r="M56" t="s">
        <v>133</v>
      </c>
      <c r="N56" t="s">
        <v>383</v>
      </c>
      <c r="O56" s="12"/>
      <c r="P56" s="24" t="s">
        <v>286</v>
      </c>
      <c r="Q56" s="9"/>
      <c r="R56" t="s">
        <v>384</v>
      </c>
      <c r="S56" s="117">
        <v>300</v>
      </c>
      <c r="T56" s="3" t="s">
        <v>385</v>
      </c>
      <c r="U56" s="20"/>
    </row>
    <row r="57" spans="2:23">
      <c r="B57" s="12" t="s">
        <v>452</v>
      </c>
      <c r="C57" s="12" t="s">
        <v>289</v>
      </c>
      <c r="D57" s="3" t="s">
        <v>374</v>
      </c>
      <c r="E57" s="110">
        <v>6</v>
      </c>
      <c r="F57" s="110"/>
      <c r="G57" s="76" t="s">
        <v>214</v>
      </c>
      <c r="H57" t="s">
        <v>273</v>
      </c>
      <c r="I57" t="s">
        <v>375</v>
      </c>
      <c r="J57" t="s">
        <v>376</v>
      </c>
      <c r="K57" s="12" t="s">
        <v>377</v>
      </c>
      <c r="L57" t="s">
        <v>387</v>
      </c>
      <c r="M57" t="s">
        <v>130</v>
      </c>
      <c r="N57" t="s">
        <v>379</v>
      </c>
      <c r="O57" s="12"/>
      <c r="P57" s="110" t="s">
        <v>286</v>
      </c>
      <c r="Q57" s="9"/>
      <c r="R57" t="s">
        <v>380</v>
      </c>
      <c r="T57" s="3" t="s">
        <v>278</v>
      </c>
      <c r="U57" s="20"/>
    </row>
    <row r="58" spans="2:23">
      <c r="B58" s="12" t="s">
        <v>453</v>
      </c>
      <c r="C58" s="12" t="s">
        <v>289</v>
      </c>
      <c r="D58" s="3" t="s">
        <v>374</v>
      </c>
      <c r="E58" s="110">
        <v>6</v>
      </c>
      <c r="F58" s="110"/>
      <c r="G58" s="76" t="s">
        <v>214</v>
      </c>
      <c r="H58" t="s">
        <v>273</v>
      </c>
      <c r="I58" t="s">
        <v>375</v>
      </c>
      <c r="J58" t="s">
        <v>376</v>
      </c>
      <c r="K58" s="12" t="s">
        <v>377</v>
      </c>
      <c r="L58" t="s">
        <v>389</v>
      </c>
      <c r="M58" t="s">
        <v>130</v>
      </c>
      <c r="N58" t="s">
        <v>379</v>
      </c>
      <c r="O58" s="12"/>
      <c r="P58" s="110" t="s">
        <v>286</v>
      </c>
      <c r="Q58" s="9"/>
      <c r="R58" t="s">
        <v>380</v>
      </c>
      <c r="T58" s="3" t="s">
        <v>278</v>
      </c>
      <c r="U58" s="20"/>
    </row>
    <row r="59" spans="2:23">
      <c r="B59" s="12" t="s">
        <v>454</v>
      </c>
      <c r="C59" s="12" t="s">
        <v>289</v>
      </c>
      <c r="D59" s="3" t="s">
        <v>374</v>
      </c>
      <c r="E59" s="110">
        <v>6</v>
      </c>
      <c r="F59" s="110"/>
      <c r="G59" s="76" t="s">
        <v>214</v>
      </c>
      <c r="H59" t="s">
        <v>273</v>
      </c>
      <c r="I59" t="s">
        <v>375</v>
      </c>
      <c r="J59" t="s">
        <v>376</v>
      </c>
      <c r="K59" t="s">
        <v>391</v>
      </c>
      <c r="L59" t="s">
        <v>378</v>
      </c>
      <c r="M59" t="s">
        <v>130</v>
      </c>
      <c r="N59" t="s">
        <v>379</v>
      </c>
      <c r="O59" s="12"/>
      <c r="P59" s="110" t="s">
        <v>286</v>
      </c>
      <c r="R59" t="s">
        <v>427</v>
      </c>
      <c r="T59" s="3" t="s">
        <v>278</v>
      </c>
      <c r="U59" s="20"/>
      <c r="W59" s="24">
        <v>96699044</v>
      </c>
    </row>
    <row r="60" spans="2:23">
      <c r="B60" s="12" t="s">
        <v>455</v>
      </c>
      <c r="C60" s="12" t="s">
        <v>289</v>
      </c>
      <c r="D60" s="3" t="s">
        <v>374</v>
      </c>
      <c r="E60" s="110">
        <v>6</v>
      </c>
      <c r="F60" s="110"/>
      <c r="G60" s="76" t="s">
        <v>214</v>
      </c>
      <c r="H60" t="s">
        <v>273</v>
      </c>
      <c r="I60" t="s">
        <v>375</v>
      </c>
      <c r="J60" t="s">
        <v>376</v>
      </c>
      <c r="K60" t="s">
        <v>391</v>
      </c>
      <c r="L60" t="s">
        <v>378</v>
      </c>
      <c r="M60" t="s">
        <v>133</v>
      </c>
      <c r="N60" t="s">
        <v>383</v>
      </c>
      <c r="O60" s="12"/>
      <c r="P60" s="110" t="s">
        <v>286</v>
      </c>
      <c r="Q60" s="9"/>
      <c r="R60" t="s">
        <v>429</v>
      </c>
      <c r="T60" s="3" t="s">
        <v>385</v>
      </c>
      <c r="U60" s="20"/>
    </row>
    <row r="61" spans="2:23">
      <c r="B61" s="12" t="s">
        <v>456</v>
      </c>
      <c r="C61" s="12" t="s">
        <v>289</v>
      </c>
      <c r="D61" s="3" t="s">
        <v>374</v>
      </c>
      <c r="E61" s="110">
        <v>6</v>
      </c>
      <c r="F61" s="110"/>
      <c r="G61" s="76" t="s">
        <v>214</v>
      </c>
      <c r="H61" t="s">
        <v>273</v>
      </c>
      <c r="I61" t="s">
        <v>375</v>
      </c>
      <c r="J61" t="s">
        <v>376</v>
      </c>
      <c r="K61" t="s">
        <v>391</v>
      </c>
      <c r="L61" t="s">
        <v>387</v>
      </c>
      <c r="M61" t="s">
        <v>130</v>
      </c>
      <c r="N61" t="s">
        <v>379</v>
      </c>
      <c r="O61" s="12"/>
      <c r="P61" s="110" t="s">
        <v>286</v>
      </c>
      <c r="R61" t="s">
        <v>427</v>
      </c>
      <c r="T61" s="3" t="s">
        <v>278</v>
      </c>
      <c r="U61" s="20"/>
    </row>
    <row r="62" spans="2:23">
      <c r="B62" s="12" t="s">
        <v>457</v>
      </c>
      <c r="C62" s="12" t="s">
        <v>289</v>
      </c>
      <c r="D62" s="3" t="s">
        <v>374</v>
      </c>
      <c r="E62" s="110">
        <v>6</v>
      </c>
      <c r="F62" s="110"/>
      <c r="G62" s="76" t="s">
        <v>214</v>
      </c>
      <c r="H62" t="s">
        <v>273</v>
      </c>
      <c r="I62" t="s">
        <v>375</v>
      </c>
      <c r="J62" t="s">
        <v>376</v>
      </c>
      <c r="K62" t="s">
        <v>391</v>
      </c>
      <c r="L62" t="s">
        <v>389</v>
      </c>
      <c r="M62" t="s">
        <v>130</v>
      </c>
      <c r="N62" t="s">
        <v>379</v>
      </c>
      <c r="O62" s="12"/>
      <c r="P62" s="110" t="s">
        <v>286</v>
      </c>
      <c r="R62" t="s">
        <v>427</v>
      </c>
      <c r="T62" s="3" t="s">
        <v>278</v>
      </c>
    </row>
    <row r="63" spans="2:23">
      <c r="B63" s="12" t="s">
        <v>458</v>
      </c>
      <c r="C63" s="12" t="s">
        <v>292</v>
      </c>
      <c r="D63" s="3" t="s">
        <v>374</v>
      </c>
      <c r="E63" s="110">
        <v>6</v>
      </c>
      <c r="F63" s="110"/>
      <c r="G63" s="76" t="s">
        <v>214</v>
      </c>
      <c r="H63" t="s">
        <v>273</v>
      </c>
      <c r="I63" t="s">
        <v>375</v>
      </c>
      <c r="J63" t="s">
        <v>376</v>
      </c>
      <c r="K63" s="12" t="s">
        <v>377</v>
      </c>
      <c r="L63" t="s">
        <v>378</v>
      </c>
      <c r="M63" t="s">
        <v>130</v>
      </c>
      <c r="N63" t="s">
        <v>379</v>
      </c>
      <c r="O63" s="12"/>
      <c r="P63" s="110" t="s">
        <v>286</v>
      </c>
      <c r="Q63" s="9"/>
      <c r="R63" t="s">
        <v>380</v>
      </c>
      <c r="S63" s="117" t="s">
        <v>381</v>
      </c>
      <c r="T63" s="3" t="s">
        <v>278</v>
      </c>
      <c r="W63" s="24">
        <v>96699140</v>
      </c>
    </row>
    <row r="64" spans="2:23">
      <c r="B64" s="12" t="s">
        <v>459</v>
      </c>
      <c r="C64" s="12" t="s">
        <v>292</v>
      </c>
      <c r="D64" s="3" t="s">
        <v>374</v>
      </c>
      <c r="E64" s="110">
        <v>6</v>
      </c>
      <c r="F64" s="110"/>
      <c r="G64" s="76" t="s">
        <v>214</v>
      </c>
      <c r="H64" t="s">
        <v>273</v>
      </c>
      <c r="I64" t="s">
        <v>375</v>
      </c>
      <c r="J64" t="s">
        <v>376</v>
      </c>
      <c r="K64" s="12" t="s">
        <v>377</v>
      </c>
      <c r="L64" t="s">
        <v>378</v>
      </c>
      <c r="M64" t="s">
        <v>133</v>
      </c>
      <c r="N64" t="s">
        <v>383</v>
      </c>
      <c r="O64" s="12"/>
      <c r="P64" s="24" t="s">
        <v>286</v>
      </c>
      <c r="Q64" s="9"/>
      <c r="R64" t="s">
        <v>384</v>
      </c>
      <c r="S64" s="117">
        <v>300</v>
      </c>
      <c r="T64" s="3" t="s">
        <v>385</v>
      </c>
    </row>
    <row r="65" spans="2:23">
      <c r="B65" s="12" t="s">
        <v>460</v>
      </c>
      <c r="C65" s="12" t="s">
        <v>292</v>
      </c>
      <c r="D65" s="3" t="s">
        <v>374</v>
      </c>
      <c r="E65" s="110">
        <v>6</v>
      </c>
      <c r="F65" s="110"/>
      <c r="G65" s="76" t="s">
        <v>214</v>
      </c>
      <c r="H65" t="s">
        <v>273</v>
      </c>
      <c r="I65" t="s">
        <v>375</v>
      </c>
      <c r="J65" t="s">
        <v>376</v>
      </c>
      <c r="K65" s="12" t="s">
        <v>377</v>
      </c>
      <c r="L65" t="s">
        <v>387</v>
      </c>
      <c r="M65" t="s">
        <v>130</v>
      </c>
      <c r="N65" t="s">
        <v>379</v>
      </c>
      <c r="O65" s="12"/>
      <c r="P65" s="110" t="s">
        <v>286</v>
      </c>
      <c r="Q65" s="9"/>
      <c r="R65" t="s">
        <v>380</v>
      </c>
      <c r="T65" s="3" t="s">
        <v>278</v>
      </c>
    </row>
    <row r="66" spans="2:23">
      <c r="B66" s="12" t="s">
        <v>461</v>
      </c>
      <c r="C66" s="12" t="s">
        <v>292</v>
      </c>
      <c r="D66" s="3" t="s">
        <v>374</v>
      </c>
      <c r="E66" s="110">
        <v>6</v>
      </c>
      <c r="F66" s="110"/>
      <c r="G66" s="76" t="s">
        <v>214</v>
      </c>
      <c r="H66" t="s">
        <v>273</v>
      </c>
      <c r="I66" t="s">
        <v>375</v>
      </c>
      <c r="J66" t="s">
        <v>376</v>
      </c>
      <c r="K66" s="12" t="s">
        <v>377</v>
      </c>
      <c r="L66" t="s">
        <v>389</v>
      </c>
      <c r="M66" t="s">
        <v>130</v>
      </c>
      <c r="N66" t="s">
        <v>379</v>
      </c>
      <c r="O66" s="12"/>
      <c r="P66" s="110" t="s">
        <v>286</v>
      </c>
      <c r="Q66" s="9"/>
      <c r="R66" t="s">
        <v>380</v>
      </c>
      <c r="T66" s="3" t="s">
        <v>278</v>
      </c>
    </row>
    <row r="67" spans="2:23">
      <c r="B67" s="12" t="s">
        <v>462</v>
      </c>
      <c r="C67" s="12" t="s">
        <v>292</v>
      </c>
      <c r="D67" s="3" t="s">
        <v>374</v>
      </c>
      <c r="E67" s="110">
        <v>6</v>
      </c>
      <c r="F67" s="110"/>
      <c r="G67" s="76" t="s">
        <v>214</v>
      </c>
      <c r="H67" t="s">
        <v>273</v>
      </c>
      <c r="I67" t="s">
        <v>375</v>
      </c>
      <c r="J67" t="s">
        <v>376</v>
      </c>
      <c r="K67" t="s">
        <v>391</v>
      </c>
      <c r="L67" t="s">
        <v>378</v>
      </c>
      <c r="M67" t="s">
        <v>130</v>
      </c>
      <c r="N67" t="s">
        <v>379</v>
      </c>
      <c r="O67" s="12"/>
      <c r="P67" s="110">
        <v>99317302</v>
      </c>
      <c r="Q67" s="12" t="s">
        <v>438</v>
      </c>
      <c r="R67" t="s">
        <v>427</v>
      </c>
      <c r="T67" s="3" t="s">
        <v>278</v>
      </c>
      <c r="U67" s="20"/>
      <c r="W67" s="24">
        <v>96699044</v>
      </c>
    </row>
    <row r="68" spans="2:23">
      <c r="B68" s="12" t="s">
        <v>463</v>
      </c>
      <c r="C68" s="12" t="s">
        <v>292</v>
      </c>
      <c r="D68" s="3" t="s">
        <v>374</v>
      </c>
      <c r="E68" s="110">
        <v>6</v>
      </c>
      <c r="F68" s="110"/>
      <c r="G68" s="76" t="s">
        <v>214</v>
      </c>
      <c r="H68" t="s">
        <v>273</v>
      </c>
      <c r="I68" t="s">
        <v>375</v>
      </c>
      <c r="J68" t="s">
        <v>376</v>
      </c>
      <c r="K68" t="s">
        <v>391</v>
      </c>
      <c r="L68" t="s">
        <v>378</v>
      </c>
      <c r="M68" t="s">
        <v>133</v>
      </c>
      <c r="N68" t="s">
        <v>383</v>
      </c>
      <c r="O68" s="12"/>
      <c r="P68" s="110" t="s">
        <v>286</v>
      </c>
      <c r="Q68" s="9"/>
      <c r="R68" t="s">
        <v>429</v>
      </c>
      <c r="T68" s="3" t="s">
        <v>385</v>
      </c>
      <c r="U68" s="20"/>
    </row>
    <row r="69" spans="2:23">
      <c r="B69" s="12" t="s">
        <v>464</v>
      </c>
      <c r="C69" s="12" t="s">
        <v>292</v>
      </c>
      <c r="D69" s="3" t="s">
        <v>374</v>
      </c>
      <c r="E69" s="110">
        <v>6</v>
      </c>
      <c r="F69" s="110"/>
      <c r="G69" s="76" t="s">
        <v>214</v>
      </c>
      <c r="H69" t="s">
        <v>273</v>
      </c>
      <c r="I69" t="s">
        <v>375</v>
      </c>
      <c r="J69" t="s">
        <v>376</v>
      </c>
      <c r="K69" t="s">
        <v>391</v>
      </c>
      <c r="L69" t="s">
        <v>387</v>
      </c>
      <c r="M69" t="s">
        <v>130</v>
      </c>
      <c r="N69" t="s">
        <v>379</v>
      </c>
      <c r="O69" s="12"/>
      <c r="P69" s="110" t="s">
        <v>286</v>
      </c>
      <c r="R69" t="s">
        <v>427</v>
      </c>
      <c r="T69" s="3" t="s">
        <v>278</v>
      </c>
      <c r="U69" s="20"/>
    </row>
    <row r="70" spans="2:23">
      <c r="B70" s="12" t="s">
        <v>465</v>
      </c>
      <c r="C70" s="12" t="s">
        <v>292</v>
      </c>
      <c r="D70" s="3" t="s">
        <v>374</v>
      </c>
      <c r="E70" s="110">
        <v>6</v>
      </c>
      <c r="F70" s="110"/>
      <c r="G70" s="76" t="s">
        <v>214</v>
      </c>
      <c r="H70" t="s">
        <v>273</v>
      </c>
      <c r="I70" t="s">
        <v>375</v>
      </c>
      <c r="J70" t="s">
        <v>376</v>
      </c>
      <c r="K70" t="s">
        <v>391</v>
      </c>
      <c r="L70" t="s">
        <v>389</v>
      </c>
      <c r="M70" t="s">
        <v>130</v>
      </c>
      <c r="N70" t="s">
        <v>379</v>
      </c>
      <c r="O70" s="12"/>
      <c r="P70" s="110" t="s">
        <v>286</v>
      </c>
      <c r="R70" t="s">
        <v>427</v>
      </c>
      <c r="T70" s="3" t="s">
        <v>278</v>
      </c>
      <c r="U70" s="20"/>
    </row>
    <row r="71" spans="2:23">
      <c r="B71" s="12" t="s">
        <v>466</v>
      </c>
      <c r="C71" s="22" t="s">
        <v>304</v>
      </c>
      <c r="D71" s="3" t="s">
        <v>374</v>
      </c>
      <c r="E71" s="24">
        <v>2</v>
      </c>
      <c r="F71" s="24" t="s">
        <v>99</v>
      </c>
      <c r="G71" s="2" t="s">
        <v>175</v>
      </c>
      <c r="H71" t="s">
        <v>273</v>
      </c>
      <c r="I71" t="s">
        <v>375</v>
      </c>
      <c r="J71" t="s">
        <v>376</v>
      </c>
      <c r="K71" t="s">
        <v>391</v>
      </c>
      <c r="L71" t="s">
        <v>378</v>
      </c>
      <c r="M71" t="s">
        <v>133</v>
      </c>
      <c r="N71" s="12" t="s">
        <v>383</v>
      </c>
      <c r="O71" s="12"/>
      <c r="P71" s="110">
        <v>99274675</v>
      </c>
      <c r="Q71" s="12" t="s">
        <v>467</v>
      </c>
      <c r="R71" s="12" t="s">
        <v>468</v>
      </c>
      <c r="S71" s="117" t="s">
        <v>381</v>
      </c>
      <c r="T71" s="3" t="s">
        <v>278</v>
      </c>
      <c r="U71" s="20"/>
    </row>
    <row r="72" spans="2:23">
      <c r="B72" s="12" t="s">
        <v>469</v>
      </c>
      <c r="C72" s="22" t="s">
        <v>470</v>
      </c>
      <c r="D72" s="3" t="s">
        <v>374</v>
      </c>
      <c r="E72" s="24">
        <v>2</v>
      </c>
      <c r="F72" s="24" t="s">
        <v>100</v>
      </c>
      <c r="G72" s="2" t="s">
        <v>175</v>
      </c>
      <c r="H72" t="s">
        <v>273</v>
      </c>
      <c r="I72" t="s">
        <v>375</v>
      </c>
      <c r="J72" t="s">
        <v>376</v>
      </c>
      <c r="K72" t="s">
        <v>391</v>
      </c>
      <c r="L72" t="s">
        <v>378</v>
      </c>
      <c r="M72" t="s">
        <v>130</v>
      </c>
      <c r="N72" s="12" t="s">
        <v>379</v>
      </c>
      <c r="O72" s="12"/>
      <c r="P72" s="110">
        <v>99274677</v>
      </c>
      <c r="Q72" s="12" t="s">
        <v>471</v>
      </c>
      <c r="R72" s="12" t="s">
        <v>472</v>
      </c>
      <c r="S72" s="117" t="s">
        <v>381</v>
      </c>
      <c r="T72" s="3" t="s">
        <v>278</v>
      </c>
      <c r="U72" s="20"/>
    </row>
    <row r="73" spans="2:23" ht="13.9" customHeight="1">
      <c r="B73" s="12" t="s">
        <v>473</v>
      </c>
      <c r="C73" s="22" t="s">
        <v>304</v>
      </c>
      <c r="D73" s="3" t="s">
        <v>374</v>
      </c>
      <c r="E73" s="24">
        <v>2</v>
      </c>
      <c r="F73" s="24" t="s">
        <v>99</v>
      </c>
      <c r="G73" s="2" t="s">
        <v>175</v>
      </c>
      <c r="H73" t="s">
        <v>273</v>
      </c>
      <c r="I73" t="s">
        <v>375</v>
      </c>
      <c r="J73" t="s">
        <v>376</v>
      </c>
      <c r="K73" t="s">
        <v>391</v>
      </c>
      <c r="L73" t="s">
        <v>387</v>
      </c>
      <c r="M73" t="s">
        <v>133</v>
      </c>
      <c r="N73" s="12" t="s">
        <v>383</v>
      </c>
      <c r="O73" s="12"/>
      <c r="P73" s="110" t="s">
        <v>286</v>
      </c>
      <c r="Q73" s="9"/>
      <c r="T73" s="3" t="s">
        <v>385</v>
      </c>
      <c r="U73" s="20"/>
    </row>
    <row r="74" spans="2:23">
      <c r="B74" s="12" t="s">
        <v>474</v>
      </c>
      <c r="C74" s="22" t="s">
        <v>470</v>
      </c>
      <c r="D74" s="3" t="s">
        <v>374</v>
      </c>
      <c r="E74" s="24">
        <v>2</v>
      </c>
      <c r="F74" s="24" t="s">
        <v>100</v>
      </c>
      <c r="G74" s="2" t="s">
        <v>175</v>
      </c>
      <c r="H74" t="s">
        <v>273</v>
      </c>
      <c r="I74" t="s">
        <v>375</v>
      </c>
      <c r="J74" t="s">
        <v>376</v>
      </c>
      <c r="K74" t="s">
        <v>391</v>
      </c>
      <c r="L74" t="s">
        <v>387</v>
      </c>
      <c r="M74" t="s">
        <v>130</v>
      </c>
      <c r="N74" s="12" t="s">
        <v>379</v>
      </c>
      <c r="O74" s="12"/>
      <c r="P74" s="110">
        <v>99909190</v>
      </c>
      <c r="Q74" s="12" t="s">
        <v>475</v>
      </c>
      <c r="R74" s="12" t="s">
        <v>476</v>
      </c>
      <c r="T74" s="3" t="s">
        <v>385</v>
      </c>
      <c r="U74" s="20"/>
    </row>
    <row r="75" spans="2:23">
      <c r="B75" s="12" t="s">
        <v>477</v>
      </c>
      <c r="C75" s="12" t="s">
        <v>478</v>
      </c>
      <c r="D75" s="3" t="s">
        <v>374</v>
      </c>
      <c r="E75" s="24">
        <v>1</v>
      </c>
      <c r="G75" s="2" t="s">
        <v>164</v>
      </c>
      <c r="H75" t="s">
        <v>273</v>
      </c>
      <c r="I75" t="s">
        <v>375</v>
      </c>
      <c r="J75" t="s">
        <v>376</v>
      </c>
      <c r="K75" t="s">
        <v>391</v>
      </c>
      <c r="L75" t="s">
        <v>378</v>
      </c>
      <c r="M75" t="s">
        <v>133</v>
      </c>
      <c r="N75" s="12" t="s">
        <v>383</v>
      </c>
      <c r="O75" s="12"/>
      <c r="P75" s="110">
        <v>99354576</v>
      </c>
      <c r="Q75" s="9" t="s">
        <v>479</v>
      </c>
      <c r="R75" t="s">
        <v>480</v>
      </c>
      <c r="S75" s="117" t="s">
        <v>381</v>
      </c>
      <c r="T75" s="3" t="s">
        <v>278</v>
      </c>
      <c r="U75" s="20"/>
    </row>
    <row r="76" spans="2:23">
      <c r="B76" s="12" t="s">
        <v>481</v>
      </c>
      <c r="C76" s="12" t="s">
        <v>478</v>
      </c>
      <c r="D76" s="3" t="s">
        <v>374</v>
      </c>
      <c r="E76" s="24">
        <v>1</v>
      </c>
      <c r="G76" s="2" t="s">
        <v>164</v>
      </c>
      <c r="H76" t="s">
        <v>273</v>
      </c>
      <c r="I76" t="s">
        <v>375</v>
      </c>
      <c r="J76" t="s">
        <v>376</v>
      </c>
      <c r="K76" t="s">
        <v>391</v>
      </c>
      <c r="L76" t="s">
        <v>387</v>
      </c>
      <c r="M76" t="s">
        <v>133</v>
      </c>
      <c r="N76" s="12" t="s">
        <v>383</v>
      </c>
      <c r="O76" s="12"/>
      <c r="P76" s="110" t="s">
        <v>286</v>
      </c>
      <c r="Q76" s="9"/>
      <c r="T76" s="3" t="s">
        <v>385</v>
      </c>
      <c r="U76" s="20"/>
    </row>
    <row r="77" spans="2:23">
      <c r="B77" s="12" t="s">
        <v>482</v>
      </c>
      <c r="C77" s="22" t="s">
        <v>325</v>
      </c>
      <c r="D77" s="3" t="s">
        <v>374</v>
      </c>
      <c r="E77" s="24">
        <v>3</v>
      </c>
      <c r="G77" s="2" t="s">
        <v>196</v>
      </c>
      <c r="H77" t="s">
        <v>273</v>
      </c>
      <c r="I77" t="s">
        <v>375</v>
      </c>
      <c r="J77" t="s">
        <v>376</v>
      </c>
      <c r="K77" s="12" t="s">
        <v>377</v>
      </c>
      <c r="L77" t="s">
        <v>378</v>
      </c>
      <c r="M77" t="s">
        <v>130</v>
      </c>
      <c r="N77" t="s">
        <v>379</v>
      </c>
      <c r="O77" s="12"/>
      <c r="P77" s="110">
        <v>99251398</v>
      </c>
      <c r="Q77" s="9" t="s">
        <v>392</v>
      </c>
      <c r="R77" t="s">
        <v>380</v>
      </c>
      <c r="T77" s="3" t="s">
        <v>278</v>
      </c>
      <c r="U77" s="20"/>
    </row>
    <row r="78" spans="2:23">
      <c r="B78" s="12" t="s">
        <v>483</v>
      </c>
      <c r="C78" s="22" t="s">
        <v>325</v>
      </c>
      <c r="D78" s="3" t="s">
        <v>374</v>
      </c>
      <c r="E78" s="24">
        <v>3</v>
      </c>
      <c r="G78" s="2" t="s">
        <v>196</v>
      </c>
      <c r="H78" t="s">
        <v>273</v>
      </c>
      <c r="I78" t="s">
        <v>375</v>
      </c>
      <c r="J78" t="s">
        <v>376</v>
      </c>
      <c r="K78" s="12" t="s">
        <v>377</v>
      </c>
      <c r="L78" t="s">
        <v>378</v>
      </c>
      <c r="M78" t="s">
        <v>133</v>
      </c>
      <c r="N78" t="s">
        <v>383</v>
      </c>
      <c r="O78" s="12"/>
      <c r="P78" s="110" t="s">
        <v>286</v>
      </c>
      <c r="Q78" s="9" t="s">
        <v>392</v>
      </c>
      <c r="R78" t="s">
        <v>380</v>
      </c>
      <c r="T78" s="3" t="s">
        <v>278</v>
      </c>
      <c r="U78" s="20"/>
    </row>
    <row r="79" spans="2:23">
      <c r="B79" s="12" t="s">
        <v>484</v>
      </c>
      <c r="C79" s="22" t="s">
        <v>325</v>
      </c>
      <c r="D79" s="3" t="s">
        <v>374</v>
      </c>
      <c r="E79" s="24">
        <v>3</v>
      </c>
      <c r="G79" s="2" t="s">
        <v>196</v>
      </c>
      <c r="H79" t="s">
        <v>273</v>
      </c>
      <c r="I79" t="s">
        <v>375</v>
      </c>
      <c r="J79" t="s">
        <v>376</v>
      </c>
      <c r="K79" s="12" t="s">
        <v>377</v>
      </c>
      <c r="L79" t="s">
        <v>387</v>
      </c>
      <c r="M79" t="s">
        <v>130</v>
      </c>
      <c r="N79" t="s">
        <v>379</v>
      </c>
      <c r="O79" s="12"/>
      <c r="P79" s="24" t="s">
        <v>286</v>
      </c>
      <c r="Q79" s="9" t="s">
        <v>392</v>
      </c>
      <c r="R79" t="s">
        <v>380</v>
      </c>
      <c r="T79" s="3" t="s">
        <v>278</v>
      </c>
      <c r="U79" s="20"/>
    </row>
    <row r="80" spans="2:23">
      <c r="B80" s="12" t="s">
        <v>485</v>
      </c>
      <c r="C80" s="22" t="s">
        <v>325</v>
      </c>
      <c r="D80" s="3" t="s">
        <v>374</v>
      </c>
      <c r="E80" s="24">
        <v>3</v>
      </c>
      <c r="G80" s="2" t="s">
        <v>196</v>
      </c>
      <c r="H80" t="s">
        <v>273</v>
      </c>
      <c r="I80" t="s">
        <v>375</v>
      </c>
      <c r="J80" t="s">
        <v>376</v>
      </c>
      <c r="K80" s="12" t="s">
        <v>377</v>
      </c>
      <c r="L80" t="s">
        <v>389</v>
      </c>
      <c r="M80" t="s">
        <v>130</v>
      </c>
      <c r="N80" t="s">
        <v>379</v>
      </c>
      <c r="O80" s="12"/>
      <c r="P80" s="110" t="s">
        <v>286</v>
      </c>
      <c r="Q80" s="9" t="s">
        <v>392</v>
      </c>
      <c r="R80" t="s">
        <v>380</v>
      </c>
      <c r="T80" s="3" t="s">
        <v>278</v>
      </c>
      <c r="U80" s="20"/>
    </row>
    <row r="81" spans="1:23">
      <c r="B81" s="12" t="s">
        <v>486</v>
      </c>
      <c r="C81" s="22" t="s">
        <v>325</v>
      </c>
      <c r="D81" s="3" t="s">
        <v>374</v>
      </c>
      <c r="E81" s="24">
        <v>3</v>
      </c>
      <c r="G81" s="2" t="s">
        <v>196</v>
      </c>
      <c r="H81" t="s">
        <v>273</v>
      </c>
      <c r="I81" t="s">
        <v>375</v>
      </c>
      <c r="J81" t="s">
        <v>376</v>
      </c>
      <c r="K81" t="s">
        <v>391</v>
      </c>
      <c r="L81" t="s">
        <v>378</v>
      </c>
      <c r="M81" t="s">
        <v>130</v>
      </c>
      <c r="N81" t="s">
        <v>379</v>
      </c>
      <c r="O81" s="12"/>
      <c r="P81" s="110">
        <v>99251398</v>
      </c>
      <c r="Q81" s="9" t="s">
        <v>392</v>
      </c>
      <c r="R81" t="s">
        <v>380</v>
      </c>
      <c r="T81" s="3" t="s">
        <v>278</v>
      </c>
      <c r="U81" s="20"/>
    </row>
    <row r="82" spans="1:23">
      <c r="B82" s="12" t="s">
        <v>487</v>
      </c>
      <c r="C82" s="22" t="s">
        <v>325</v>
      </c>
      <c r="D82" s="3" t="s">
        <v>374</v>
      </c>
      <c r="E82" s="24">
        <v>3</v>
      </c>
      <c r="G82" s="2" t="s">
        <v>196</v>
      </c>
      <c r="H82" t="s">
        <v>273</v>
      </c>
      <c r="I82" t="s">
        <v>375</v>
      </c>
      <c r="J82" t="s">
        <v>376</v>
      </c>
      <c r="K82" t="s">
        <v>391</v>
      </c>
      <c r="L82" t="s">
        <v>378</v>
      </c>
      <c r="M82" t="s">
        <v>133</v>
      </c>
      <c r="N82" t="s">
        <v>383</v>
      </c>
      <c r="O82" s="12"/>
      <c r="P82" s="110" t="s">
        <v>286</v>
      </c>
      <c r="Q82" s="9" t="s">
        <v>392</v>
      </c>
      <c r="R82" t="s">
        <v>380</v>
      </c>
      <c r="T82" s="3" t="s">
        <v>278</v>
      </c>
      <c r="U82" s="20"/>
    </row>
    <row r="83" spans="1:23">
      <c r="B83" s="12" t="s">
        <v>488</v>
      </c>
      <c r="C83" s="22" t="s">
        <v>325</v>
      </c>
      <c r="D83" s="3" t="s">
        <v>374</v>
      </c>
      <c r="E83" s="24">
        <v>3</v>
      </c>
      <c r="G83" s="2" t="s">
        <v>196</v>
      </c>
      <c r="H83" t="s">
        <v>273</v>
      </c>
      <c r="I83" t="s">
        <v>375</v>
      </c>
      <c r="J83" t="s">
        <v>376</v>
      </c>
      <c r="K83" t="s">
        <v>391</v>
      </c>
      <c r="L83" t="s">
        <v>387</v>
      </c>
      <c r="M83" t="s">
        <v>130</v>
      </c>
      <c r="N83" t="s">
        <v>379</v>
      </c>
      <c r="O83" s="12"/>
      <c r="P83" s="110" t="s">
        <v>286</v>
      </c>
      <c r="Q83" s="9" t="s">
        <v>392</v>
      </c>
      <c r="R83" t="s">
        <v>380</v>
      </c>
      <c r="T83" s="3" t="s">
        <v>278</v>
      </c>
      <c r="U83" s="20"/>
    </row>
    <row r="84" spans="1:23">
      <c r="B84" s="12" t="s">
        <v>489</v>
      </c>
      <c r="C84" s="22" t="s">
        <v>325</v>
      </c>
      <c r="D84" s="3" t="s">
        <v>374</v>
      </c>
      <c r="E84" s="24">
        <v>3</v>
      </c>
      <c r="G84" s="2" t="s">
        <v>196</v>
      </c>
      <c r="H84" t="s">
        <v>273</v>
      </c>
      <c r="I84" t="s">
        <v>375</v>
      </c>
      <c r="J84" t="s">
        <v>376</v>
      </c>
      <c r="K84" t="s">
        <v>391</v>
      </c>
      <c r="L84" t="s">
        <v>389</v>
      </c>
      <c r="M84" t="s">
        <v>130</v>
      </c>
      <c r="N84" t="s">
        <v>379</v>
      </c>
      <c r="O84" s="12"/>
      <c r="P84" s="110" t="s">
        <v>286</v>
      </c>
      <c r="Q84" s="9" t="s">
        <v>392</v>
      </c>
      <c r="R84" t="s">
        <v>380</v>
      </c>
      <c r="T84" s="3" t="s">
        <v>278</v>
      </c>
      <c r="U84" s="20"/>
    </row>
    <row r="85" spans="1:23" s="12" customFormat="1">
      <c r="A85" s="101"/>
      <c r="B85" s="12" t="s">
        <v>490</v>
      </c>
      <c r="C85" s="88" t="s">
        <v>295</v>
      </c>
      <c r="D85" s="16" t="s">
        <v>374</v>
      </c>
      <c r="E85" s="110">
        <v>3</v>
      </c>
      <c r="F85" s="110"/>
      <c r="G85" s="76" t="s">
        <v>196</v>
      </c>
      <c r="H85" s="12" t="s">
        <v>273</v>
      </c>
      <c r="I85" s="12" t="s">
        <v>375</v>
      </c>
      <c r="J85" s="12" t="s">
        <v>491</v>
      </c>
      <c r="K85" s="12" t="s">
        <v>391</v>
      </c>
      <c r="L85" s="12" t="s">
        <v>378</v>
      </c>
      <c r="M85" s="12" t="s">
        <v>130</v>
      </c>
      <c r="N85" s="12" t="s">
        <v>379</v>
      </c>
      <c r="P85" s="110">
        <v>99415564</v>
      </c>
      <c r="Q85" s="9" t="s">
        <v>492</v>
      </c>
      <c r="R85" s="12" t="s">
        <v>417</v>
      </c>
      <c r="S85" s="134"/>
      <c r="T85" s="16" t="s">
        <v>278</v>
      </c>
      <c r="U85" s="16"/>
      <c r="W85" s="110"/>
    </row>
    <row r="86" spans="1:23" s="12" customFormat="1">
      <c r="A86" s="101"/>
      <c r="B86" s="12" t="s">
        <v>493</v>
      </c>
      <c r="C86" s="88" t="s">
        <v>335</v>
      </c>
      <c r="D86" s="16" t="s">
        <v>374</v>
      </c>
      <c r="E86" s="110"/>
      <c r="F86" s="110"/>
      <c r="G86" s="76" t="s">
        <v>250</v>
      </c>
      <c r="H86" s="12" t="s">
        <v>273</v>
      </c>
      <c r="I86" s="12" t="s">
        <v>375</v>
      </c>
      <c r="J86" s="12" t="s">
        <v>376</v>
      </c>
      <c r="K86" s="12" t="s">
        <v>391</v>
      </c>
      <c r="L86" s="12" t="s">
        <v>378</v>
      </c>
      <c r="M86" s="12" t="s">
        <v>130</v>
      </c>
      <c r="N86" s="12" t="s">
        <v>379</v>
      </c>
      <c r="P86" s="110">
        <v>99556181</v>
      </c>
      <c r="Q86" s="12" t="s">
        <v>494</v>
      </c>
      <c r="R86" s="12" t="s">
        <v>406</v>
      </c>
      <c r="S86" s="134"/>
      <c r="T86" s="16" t="s">
        <v>278</v>
      </c>
      <c r="U86" s="16"/>
      <c r="W86" s="110"/>
    </row>
    <row r="87" spans="1:23" s="12" customFormat="1">
      <c r="A87" s="101"/>
      <c r="B87" s="12" t="s">
        <v>495</v>
      </c>
      <c r="C87" s="88" t="s">
        <v>335</v>
      </c>
      <c r="D87" s="16" t="s">
        <v>374</v>
      </c>
      <c r="E87" s="110"/>
      <c r="F87" s="110"/>
      <c r="G87" s="76" t="s">
        <v>250</v>
      </c>
      <c r="H87" s="12" t="s">
        <v>273</v>
      </c>
      <c r="I87" s="12" t="s">
        <v>375</v>
      </c>
      <c r="J87" s="12" t="s">
        <v>491</v>
      </c>
      <c r="K87" s="12" t="s">
        <v>391</v>
      </c>
      <c r="L87" s="12" t="s">
        <v>378</v>
      </c>
      <c r="M87" s="12" t="s">
        <v>130</v>
      </c>
      <c r="N87" s="12" t="s">
        <v>379</v>
      </c>
      <c r="P87" s="76">
        <v>99412971</v>
      </c>
      <c r="Q87" s="12" t="s">
        <v>496</v>
      </c>
      <c r="R87" s="12" t="s">
        <v>406</v>
      </c>
      <c r="S87" s="134"/>
      <c r="T87" s="16" t="s">
        <v>278</v>
      </c>
      <c r="U87" s="16"/>
      <c r="W87" s="110"/>
    </row>
    <row r="88" spans="1:23" s="12" customFormat="1">
      <c r="A88" s="101"/>
      <c r="B88" s="12" t="s">
        <v>497</v>
      </c>
      <c r="C88" s="88" t="s">
        <v>498</v>
      </c>
      <c r="D88" s="16" t="s">
        <v>374</v>
      </c>
      <c r="E88" s="110">
        <v>6</v>
      </c>
      <c r="F88" s="110"/>
      <c r="G88" s="76" t="s">
        <v>214</v>
      </c>
      <c r="H88" s="12" t="s">
        <v>273</v>
      </c>
      <c r="I88" s="12" t="s">
        <v>375</v>
      </c>
      <c r="J88" s="12" t="s">
        <v>491</v>
      </c>
      <c r="K88" s="12" t="s">
        <v>391</v>
      </c>
      <c r="L88" s="12" t="s">
        <v>378</v>
      </c>
      <c r="M88" s="12" t="s">
        <v>130</v>
      </c>
      <c r="N88" s="12" t="s">
        <v>379</v>
      </c>
      <c r="P88" s="110">
        <v>99413020</v>
      </c>
      <c r="Q88" s="16" t="s">
        <v>499</v>
      </c>
      <c r="R88" s="12" t="s">
        <v>427</v>
      </c>
      <c r="S88" s="134"/>
      <c r="T88" s="16" t="s">
        <v>278</v>
      </c>
      <c r="U88" s="16"/>
      <c r="W88" s="110"/>
    </row>
    <row r="89" spans="1:23" s="12" customFormat="1">
      <c r="A89" s="101"/>
      <c r="B89" s="12" t="s">
        <v>500</v>
      </c>
      <c r="C89" s="88" t="s">
        <v>470</v>
      </c>
      <c r="D89" s="16" t="s">
        <v>374</v>
      </c>
      <c r="E89" s="110">
        <v>2</v>
      </c>
      <c r="F89" s="110" t="s">
        <v>100</v>
      </c>
      <c r="G89" s="76" t="s">
        <v>175</v>
      </c>
      <c r="H89" s="12" t="s">
        <v>273</v>
      </c>
      <c r="I89" s="12" t="s">
        <v>375</v>
      </c>
      <c r="J89" s="12" t="s">
        <v>491</v>
      </c>
      <c r="K89" s="12" t="s">
        <v>391</v>
      </c>
      <c r="L89" s="12" t="s">
        <v>378</v>
      </c>
      <c r="M89" s="12" t="s">
        <v>130</v>
      </c>
      <c r="N89" s="12" t="s">
        <v>379</v>
      </c>
      <c r="P89" s="110">
        <v>99424931</v>
      </c>
      <c r="Q89" s="12" t="s">
        <v>501</v>
      </c>
      <c r="R89" s="12" t="s">
        <v>472</v>
      </c>
      <c r="S89" s="134"/>
      <c r="T89" s="16" t="s">
        <v>278</v>
      </c>
      <c r="U89" s="16"/>
      <c r="W89" s="110"/>
    </row>
    <row r="90" spans="1:23" s="12" customFormat="1">
      <c r="A90" s="101"/>
      <c r="B90" s="12" t="s">
        <v>502</v>
      </c>
      <c r="C90" s="88" t="s">
        <v>282</v>
      </c>
      <c r="D90" s="16" t="s">
        <v>374</v>
      </c>
      <c r="E90" s="110">
        <v>5</v>
      </c>
      <c r="F90" s="110"/>
      <c r="G90" s="76" t="s">
        <v>209</v>
      </c>
      <c r="H90" s="12" t="s">
        <v>273</v>
      </c>
      <c r="I90" s="12" t="s">
        <v>375</v>
      </c>
      <c r="J90" s="12" t="s">
        <v>491</v>
      </c>
      <c r="K90" s="12" t="s">
        <v>391</v>
      </c>
      <c r="L90" s="12" t="s">
        <v>378</v>
      </c>
      <c r="M90" s="12" t="s">
        <v>130</v>
      </c>
      <c r="N90" s="12" t="s">
        <v>379</v>
      </c>
      <c r="P90" s="110">
        <v>99438896</v>
      </c>
      <c r="Q90" s="12" t="s">
        <v>503</v>
      </c>
      <c r="R90" s="12" t="s">
        <v>406</v>
      </c>
      <c r="S90" s="134"/>
      <c r="T90" s="16" t="s">
        <v>278</v>
      </c>
      <c r="U90" s="16"/>
      <c r="W90" s="110"/>
    </row>
    <row r="91" spans="1:23">
      <c r="B91" s="12" t="s">
        <v>504</v>
      </c>
      <c r="C91" s="22" t="s">
        <v>470</v>
      </c>
      <c r="D91" s="3" t="s">
        <v>374</v>
      </c>
      <c r="E91" s="24">
        <v>2</v>
      </c>
      <c r="F91" s="24" t="s">
        <v>100</v>
      </c>
      <c r="G91" s="2" t="s">
        <v>175</v>
      </c>
      <c r="H91" t="s">
        <v>273</v>
      </c>
      <c r="I91" t="s">
        <v>375</v>
      </c>
      <c r="J91" t="s">
        <v>376</v>
      </c>
      <c r="K91" t="s">
        <v>391</v>
      </c>
      <c r="L91" t="s">
        <v>389</v>
      </c>
      <c r="M91" t="s">
        <v>130</v>
      </c>
      <c r="N91" s="12" t="s">
        <v>379</v>
      </c>
      <c r="O91" s="12"/>
      <c r="P91" s="110">
        <v>99909190</v>
      </c>
      <c r="Q91" s="12" t="s">
        <v>475</v>
      </c>
      <c r="R91" s="12" t="s">
        <v>476</v>
      </c>
      <c r="T91" s="3" t="s">
        <v>385</v>
      </c>
      <c r="U91" s="20"/>
    </row>
    <row r="92" spans="1:23">
      <c r="A92" s="36" t="s">
        <v>149</v>
      </c>
      <c r="B92" s="12"/>
      <c r="C92" s="22"/>
      <c r="D92" s="3"/>
      <c r="G92" s="2"/>
      <c r="K92" s="12"/>
      <c r="O92" s="12"/>
      <c r="P92"/>
      <c r="Q92" s="18"/>
      <c r="T92" s="3"/>
      <c r="U92" s="20"/>
    </row>
    <row r="93" spans="1:23">
      <c r="B93" s="12"/>
      <c r="C93" s="22"/>
      <c r="D93" s="3"/>
      <c r="G93" s="2"/>
      <c r="K93" s="12"/>
      <c r="O93" s="12"/>
      <c r="P93"/>
      <c r="T93" s="3"/>
      <c r="U93" s="20"/>
    </row>
    <row r="94" spans="1:23">
      <c r="B94" s="12"/>
      <c r="C94" s="22"/>
      <c r="D94" s="3"/>
      <c r="G94" s="2"/>
      <c r="K94" s="12"/>
      <c r="O94" s="12"/>
      <c r="P94"/>
      <c r="T94" s="3"/>
      <c r="U94" s="20"/>
    </row>
    <row r="95" spans="1:23">
      <c r="B95" s="12"/>
      <c r="C95" s="22"/>
      <c r="D95" s="3"/>
      <c r="G95" s="2"/>
      <c r="K95" s="12"/>
      <c r="O95" s="12"/>
      <c r="P95"/>
      <c r="T95" s="3"/>
      <c r="U95" s="20"/>
    </row>
    <row r="96" spans="1:23">
      <c r="B96" s="12"/>
      <c r="C96" s="22"/>
      <c r="D96" s="3"/>
      <c r="G96" s="2"/>
      <c r="K96" s="12"/>
      <c r="O96" s="12"/>
      <c r="P96"/>
      <c r="Q96" s="18"/>
      <c r="T96" s="3"/>
      <c r="U96" s="20"/>
    </row>
    <row r="97" spans="2:21">
      <c r="B97" s="12"/>
      <c r="C97" s="22"/>
      <c r="D97" s="3"/>
      <c r="G97" s="2"/>
      <c r="K97" s="12"/>
      <c r="O97" s="12"/>
      <c r="P97"/>
      <c r="Q97" s="18"/>
      <c r="S97" s="117" t="s">
        <v>505</v>
      </c>
      <c r="T97" s="3"/>
      <c r="U97" s="20"/>
    </row>
    <row r="98" spans="2:21">
      <c r="B98" s="12"/>
      <c r="C98" s="22"/>
      <c r="D98" s="3"/>
      <c r="G98" s="2"/>
      <c r="K98" s="12"/>
      <c r="O98" s="12"/>
      <c r="P98"/>
      <c r="Q98" s="18"/>
      <c r="T98" s="3"/>
      <c r="U98" s="20"/>
    </row>
    <row r="99" spans="2:21">
      <c r="B99" s="12"/>
      <c r="C99" s="22"/>
      <c r="D99" s="3"/>
      <c r="G99" s="2"/>
      <c r="K99" s="12"/>
      <c r="O99" s="12"/>
      <c r="P99"/>
      <c r="Q99" s="18"/>
      <c r="T99" s="3"/>
      <c r="U99" s="20"/>
    </row>
    <row r="100" spans="2:21">
      <c r="B100" s="12"/>
      <c r="C100" s="22"/>
      <c r="D100" s="3"/>
      <c r="G100" s="2"/>
      <c r="K100" s="12"/>
      <c r="O100" s="12"/>
      <c r="P100"/>
      <c r="Q100" s="18"/>
      <c r="T100" s="3"/>
      <c r="U100" s="20"/>
    </row>
    <row r="101" spans="2:21">
      <c r="B101" s="12"/>
      <c r="C101" s="22"/>
      <c r="D101" s="3"/>
      <c r="G101" s="2"/>
      <c r="K101" s="12"/>
      <c r="O101" s="12"/>
      <c r="P101"/>
      <c r="Q101" s="18"/>
      <c r="T101" s="3"/>
      <c r="U101" s="20"/>
    </row>
    <row r="102" spans="2:21">
      <c r="B102" s="12"/>
      <c r="C102" s="22"/>
      <c r="D102" s="3"/>
      <c r="G102" s="2"/>
      <c r="K102" s="12"/>
      <c r="O102" s="12"/>
      <c r="P102"/>
      <c r="Q102" s="9"/>
      <c r="T102" s="3"/>
      <c r="U102" s="20"/>
    </row>
    <row r="103" spans="2:21">
      <c r="B103" s="12"/>
      <c r="C103" s="22"/>
      <c r="D103" s="3"/>
      <c r="G103" s="2"/>
      <c r="K103" s="12"/>
      <c r="O103" s="12"/>
      <c r="P103"/>
      <c r="Q103" s="9"/>
      <c r="T103" s="3"/>
      <c r="U103" s="20"/>
    </row>
    <row r="104" spans="2:21">
      <c r="B104" s="12"/>
      <c r="C104" s="22"/>
      <c r="D104" s="3"/>
      <c r="G104" s="2"/>
      <c r="K104" s="12"/>
      <c r="O104" s="12"/>
      <c r="P104"/>
      <c r="T104" s="3"/>
      <c r="U104" s="20"/>
    </row>
    <row r="105" spans="2:21">
      <c r="B105" s="12"/>
      <c r="C105" s="22"/>
      <c r="D105" s="3"/>
      <c r="G105" s="2"/>
      <c r="K105" s="12"/>
      <c r="O105" s="12"/>
      <c r="P105"/>
      <c r="T105" s="3"/>
      <c r="U105" s="20"/>
    </row>
    <row r="106" spans="2:21">
      <c r="B106" s="12"/>
      <c r="C106" s="22"/>
      <c r="D106" s="3"/>
      <c r="G106" s="2"/>
      <c r="K106" s="12"/>
      <c r="O106" s="12"/>
      <c r="T106" s="3"/>
      <c r="U106" s="20"/>
    </row>
    <row r="107" spans="2:21">
      <c r="B107" s="12"/>
      <c r="C107" s="22"/>
      <c r="D107" s="3"/>
      <c r="G107" s="2"/>
      <c r="K107" s="12"/>
      <c r="O107" s="12"/>
      <c r="Q107" s="9"/>
      <c r="T107" s="3"/>
      <c r="U107" s="20"/>
    </row>
    <row r="108" spans="2:21">
      <c r="B108" s="12"/>
      <c r="C108" s="22"/>
      <c r="D108" s="3"/>
      <c r="G108" s="2"/>
      <c r="K108" s="12"/>
      <c r="O108" s="12"/>
      <c r="P108" s="110"/>
      <c r="Q108" s="9"/>
      <c r="T108" s="3"/>
      <c r="U108" s="20"/>
    </row>
    <row r="109" spans="2:21">
      <c r="B109" s="12"/>
      <c r="C109" s="22"/>
      <c r="D109" s="3"/>
      <c r="G109" s="2"/>
      <c r="K109" s="12"/>
      <c r="O109" s="12"/>
      <c r="P109" s="110"/>
      <c r="Q109" s="9"/>
      <c r="T109" s="3"/>
      <c r="U109" s="20"/>
    </row>
    <row r="110" spans="2:21">
      <c r="B110" s="12"/>
      <c r="C110" s="22"/>
      <c r="D110" s="3"/>
      <c r="G110" s="2"/>
      <c r="K110" s="12"/>
      <c r="O110" s="12"/>
      <c r="P110" s="110"/>
      <c r="Q110" s="9"/>
      <c r="T110" s="3"/>
      <c r="U110" s="20"/>
    </row>
    <row r="111" spans="2:21">
      <c r="B111" s="12"/>
      <c r="C111" s="22"/>
      <c r="D111" s="3"/>
      <c r="G111" s="2"/>
      <c r="K111" s="12"/>
      <c r="O111" s="12"/>
      <c r="P111" s="110"/>
      <c r="Q111" s="9"/>
      <c r="T111" s="3"/>
      <c r="U111" s="20"/>
    </row>
    <row r="112" spans="2:21">
      <c r="B112" s="12"/>
      <c r="C112" s="22"/>
      <c r="D112" s="3"/>
      <c r="G112" s="2"/>
      <c r="K112" s="12"/>
      <c r="O112" s="12"/>
      <c r="Q112" s="9"/>
      <c r="T112" s="3"/>
      <c r="U112" s="20"/>
    </row>
    <row r="113" spans="1:21">
      <c r="B113" s="12"/>
      <c r="C113" s="22"/>
      <c r="D113" s="3"/>
      <c r="G113" s="2"/>
      <c r="K113" s="12"/>
      <c r="O113" s="12"/>
      <c r="Q113" s="9"/>
      <c r="T113" s="3"/>
      <c r="U113" s="20"/>
    </row>
    <row r="114" spans="1:21">
      <c r="B114" s="12"/>
      <c r="C114" s="22"/>
      <c r="D114" s="3"/>
      <c r="G114" s="2"/>
      <c r="K114" s="12"/>
      <c r="O114" s="12"/>
      <c r="Q114" s="9"/>
      <c r="T114" s="3"/>
      <c r="U114" s="20"/>
    </row>
    <row r="115" spans="1:21">
      <c r="B115" s="12"/>
      <c r="C115" s="22"/>
      <c r="D115" s="3"/>
      <c r="G115" s="2"/>
      <c r="K115" s="12"/>
      <c r="O115" s="12"/>
      <c r="T115" s="3"/>
      <c r="U115" s="20"/>
    </row>
    <row r="116" spans="1:21">
      <c r="B116" s="12"/>
      <c r="C116" s="22"/>
      <c r="D116" s="3"/>
      <c r="G116" s="2"/>
      <c r="K116" s="12"/>
      <c r="O116" s="12"/>
      <c r="T116" s="3"/>
      <c r="U116" s="20"/>
    </row>
    <row r="117" spans="1:21">
      <c r="B117" s="12"/>
      <c r="C117" s="22"/>
      <c r="D117" s="3"/>
      <c r="G117" s="2"/>
      <c r="K117" s="12"/>
      <c r="O117" s="12"/>
      <c r="T117" s="3"/>
      <c r="U117" s="20"/>
    </row>
    <row r="118" spans="1:21">
      <c r="B118" s="12"/>
      <c r="C118" s="22"/>
      <c r="D118" s="3"/>
      <c r="G118" s="2"/>
      <c r="K118" s="12"/>
      <c r="O118" s="12"/>
      <c r="Q118" s="9"/>
      <c r="T118" s="3"/>
      <c r="U118" s="20"/>
    </row>
    <row r="119" spans="1:21">
      <c r="B119" s="12"/>
      <c r="C119" s="22"/>
      <c r="D119" s="3"/>
      <c r="G119" s="2"/>
      <c r="K119" s="12"/>
      <c r="O119" s="12"/>
      <c r="P119" s="110"/>
      <c r="Q119" s="9"/>
      <c r="T119" s="3"/>
      <c r="U119" s="20"/>
    </row>
    <row r="120" spans="1:21">
      <c r="B120" s="12"/>
      <c r="C120" s="22"/>
      <c r="D120" s="3"/>
      <c r="G120" s="2"/>
      <c r="K120" s="12"/>
      <c r="O120" s="12"/>
      <c r="P120" s="110"/>
      <c r="Q120" s="9"/>
      <c r="T120" s="3"/>
      <c r="U120" s="20"/>
    </row>
    <row r="121" spans="1:21">
      <c r="B121" s="12"/>
      <c r="C121" s="22"/>
      <c r="D121" s="3"/>
      <c r="G121" s="2"/>
      <c r="K121" s="12"/>
      <c r="O121" s="12"/>
      <c r="P121" s="110"/>
      <c r="Q121" s="9"/>
      <c r="T121" s="3"/>
      <c r="U121" s="20"/>
    </row>
    <row r="122" spans="1:21">
      <c r="B122" s="12"/>
      <c r="C122" s="22"/>
      <c r="D122" s="3"/>
      <c r="G122" s="2"/>
      <c r="K122" s="12"/>
      <c r="O122" s="12"/>
      <c r="P122" s="110"/>
      <c r="Q122" s="9"/>
      <c r="T122" s="3"/>
      <c r="U122" s="20"/>
    </row>
    <row r="123" spans="1:21">
      <c r="B123" s="12"/>
      <c r="C123" s="22"/>
      <c r="D123" s="3"/>
      <c r="G123" s="2"/>
      <c r="K123" s="12"/>
      <c r="O123" s="12"/>
      <c r="P123" s="110"/>
      <c r="Q123" s="9"/>
      <c r="T123" s="3"/>
      <c r="U123" s="20"/>
    </row>
    <row r="124" spans="1:21">
      <c r="B124" s="12"/>
      <c r="C124" s="22"/>
      <c r="D124" s="3"/>
      <c r="G124" s="2"/>
      <c r="K124" s="12"/>
      <c r="O124" s="12"/>
      <c r="P124" s="110"/>
      <c r="Q124" s="9"/>
      <c r="T124" s="3"/>
      <c r="U124" s="20"/>
    </row>
    <row r="125" spans="1:21">
      <c r="B125" s="12"/>
      <c r="C125" s="22"/>
      <c r="D125" s="3"/>
      <c r="G125" s="2"/>
      <c r="K125" s="12"/>
      <c r="O125" s="12"/>
      <c r="P125" s="110"/>
      <c r="Q125" s="9"/>
      <c r="T125" s="3"/>
      <c r="U125" s="20"/>
    </row>
    <row r="126" spans="1:21">
      <c r="B126" s="12"/>
      <c r="C126" s="22"/>
      <c r="D126" s="3"/>
      <c r="G126" s="2"/>
      <c r="K126" s="12"/>
      <c r="O126" s="12"/>
      <c r="P126" s="110"/>
      <c r="Q126" s="9"/>
      <c r="T126" s="3"/>
      <c r="U126" s="20"/>
    </row>
    <row r="127" spans="1:21">
      <c r="B127" s="12"/>
      <c r="C127" s="22"/>
      <c r="D127" s="3"/>
      <c r="G127" s="2"/>
      <c r="K127" s="12"/>
      <c r="O127" s="12"/>
      <c r="P127" s="110"/>
      <c r="Q127" s="9"/>
      <c r="T127" s="3"/>
      <c r="U127" s="20"/>
    </row>
    <row r="128" spans="1:21">
      <c r="A128"/>
      <c r="B128" s="12"/>
      <c r="C128" s="22"/>
      <c r="D128" s="3"/>
      <c r="G128" s="2"/>
      <c r="K128" s="12"/>
      <c r="O128" s="12"/>
      <c r="P128" s="110"/>
      <c r="Q128" s="9"/>
      <c r="T128" s="3"/>
      <c r="U128" s="20"/>
    </row>
    <row r="129" spans="2:21">
      <c r="B129" s="12"/>
      <c r="C129" s="22"/>
      <c r="D129" s="3"/>
      <c r="G129" s="2"/>
      <c r="K129" s="12"/>
      <c r="O129" s="12"/>
      <c r="P129" s="110"/>
      <c r="Q129" s="9"/>
      <c r="T129" s="3"/>
      <c r="U129" s="20"/>
    </row>
    <row r="130" spans="2:21">
      <c r="B130" s="12"/>
      <c r="C130" s="22"/>
      <c r="D130" s="3"/>
      <c r="G130" s="2"/>
      <c r="K130" s="12"/>
      <c r="O130" s="12"/>
      <c r="P130" s="110"/>
      <c r="Q130" s="9"/>
      <c r="T130" s="3"/>
      <c r="U130" s="20"/>
    </row>
    <row r="131" spans="2:21">
      <c r="B131" s="12"/>
      <c r="C131" s="22"/>
      <c r="D131" s="3"/>
      <c r="G131" s="2"/>
      <c r="K131" s="12"/>
      <c r="O131" s="12"/>
      <c r="P131" s="110"/>
      <c r="Q131" s="9"/>
      <c r="T131" s="3"/>
      <c r="U131" s="20"/>
    </row>
    <row r="132" spans="2:21">
      <c r="B132" s="12"/>
      <c r="C132" s="22"/>
      <c r="D132" s="3"/>
      <c r="G132" s="2"/>
      <c r="O132" s="12"/>
      <c r="P132" s="110"/>
      <c r="T132" s="3"/>
      <c r="U132" s="20"/>
    </row>
    <row r="133" spans="2:21">
      <c r="B133" s="12"/>
      <c r="C133" s="22"/>
      <c r="D133" s="3"/>
      <c r="G133" s="2"/>
      <c r="O133" s="12"/>
      <c r="P133" s="110"/>
      <c r="Q133" s="9"/>
      <c r="S133" s="118"/>
      <c r="T133" s="3"/>
      <c r="U133" s="20"/>
    </row>
    <row r="134" spans="2:21">
      <c r="B134" s="12"/>
      <c r="C134" s="22"/>
      <c r="D134" s="3"/>
      <c r="G134" s="2"/>
      <c r="K134" s="12"/>
      <c r="O134" s="12"/>
      <c r="P134" s="110"/>
      <c r="Q134" s="9"/>
      <c r="T134" s="3"/>
      <c r="U134" s="20"/>
    </row>
    <row r="135" spans="2:21">
      <c r="B135" s="12"/>
      <c r="C135" s="22"/>
      <c r="D135" s="3"/>
      <c r="G135" s="2"/>
      <c r="K135" s="12"/>
      <c r="O135" s="12"/>
      <c r="P135" s="110"/>
      <c r="Q135" s="9"/>
      <c r="T135" s="3"/>
      <c r="U135" s="20"/>
    </row>
    <row r="136" spans="2:21">
      <c r="B136" s="12"/>
      <c r="C136" s="22"/>
      <c r="D136" s="3"/>
      <c r="G136" s="2"/>
      <c r="O136" s="12"/>
      <c r="P136" s="110"/>
      <c r="T136" s="3"/>
      <c r="U136" s="20"/>
    </row>
    <row r="137" spans="2:21">
      <c r="B137" s="12"/>
      <c r="C137" s="22"/>
      <c r="D137" s="3"/>
      <c r="G137" s="2"/>
      <c r="O137" s="12"/>
      <c r="P137" s="110"/>
      <c r="Q137" s="9"/>
      <c r="S137" s="118"/>
      <c r="T137" s="3"/>
      <c r="U137" s="20"/>
    </row>
    <row r="138" spans="2:21">
      <c r="B138" s="12"/>
      <c r="C138" s="22"/>
      <c r="D138" s="3"/>
      <c r="G138" s="2"/>
      <c r="K138" s="12"/>
      <c r="O138" s="12"/>
      <c r="P138" s="110"/>
      <c r="Q138" s="9"/>
      <c r="T138" s="3"/>
      <c r="U138" s="20"/>
    </row>
    <row r="139" spans="2:21">
      <c r="B139" s="12"/>
      <c r="C139" s="22"/>
      <c r="D139" s="3"/>
      <c r="G139" s="2"/>
      <c r="K139" s="12"/>
      <c r="O139" s="12"/>
      <c r="P139" s="110"/>
      <c r="Q139" s="9"/>
      <c r="T139" s="3"/>
      <c r="U139" s="20"/>
    </row>
    <row r="140" spans="2:21">
      <c r="B140" s="12"/>
      <c r="C140" s="22"/>
      <c r="D140" s="3"/>
      <c r="G140" s="2"/>
      <c r="O140" s="12"/>
      <c r="P140" s="110"/>
      <c r="T140" s="3"/>
      <c r="U140" s="20"/>
    </row>
    <row r="141" spans="2:21">
      <c r="B141" s="12"/>
      <c r="C141" s="22"/>
      <c r="D141" s="3"/>
      <c r="G141" s="2"/>
      <c r="O141" s="12"/>
      <c r="P141" s="110"/>
      <c r="Q141" s="9"/>
      <c r="S141" s="118"/>
      <c r="T141" s="3"/>
      <c r="U141" s="20"/>
    </row>
    <row r="142" spans="2:21">
      <c r="B142" s="12"/>
      <c r="C142" s="22"/>
      <c r="D142" s="3"/>
      <c r="G142" s="2"/>
      <c r="K142" s="12"/>
      <c r="O142" s="12"/>
      <c r="P142" s="110"/>
      <c r="Q142" s="18"/>
      <c r="T142" s="3"/>
      <c r="U142" s="20"/>
    </row>
    <row r="143" spans="2:21">
      <c r="B143" s="12"/>
      <c r="C143" s="22"/>
      <c r="D143" s="3"/>
      <c r="G143" s="2"/>
      <c r="K143" s="12"/>
      <c r="O143" s="12"/>
      <c r="P143" s="110"/>
      <c r="Q143" s="18"/>
      <c r="T143" s="3"/>
      <c r="U143" s="20"/>
    </row>
    <row r="144" spans="2:21">
      <c r="B144" s="12"/>
      <c r="C144" s="22"/>
      <c r="D144" s="3"/>
      <c r="G144" s="2"/>
      <c r="K144" s="12"/>
      <c r="O144" s="12"/>
      <c r="P144" s="110"/>
      <c r="Q144" s="18"/>
      <c r="T144" s="3"/>
      <c r="U144" s="20"/>
    </row>
    <row r="145" spans="2:21">
      <c r="B145" s="12"/>
      <c r="C145" s="22"/>
      <c r="D145" s="3"/>
      <c r="G145" s="2"/>
      <c r="K145" s="12"/>
      <c r="O145" s="12"/>
      <c r="P145" s="110"/>
      <c r="Q145" s="18"/>
      <c r="T145" s="3"/>
      <c r="U145" s="20"/>
    </row>
    <row r="146" spans="2:21">
      <c r="B146" s="12"/>
      <c r="C146" s="22"/>
      <c r="D146" s="3"/>
      <c r="G146" s="2"/>
      <c r="K146" s="12"/>
      <c r="O146" s="12"/>
      <c r="P146" s="110"/>
      <c r="Q146" s="18"/>
      <c r="T146" s="3"/>
      <c r="U146" s="20"/>
    </row>
    <row r="147" spans="2:21">
      <c r="B147" s="12"/>
      <c r="C147" s="22"/>
      <c r="D147" s="3"/>
      <c r="G147" s="2"/>
      <c r="K147" s="12"/>
      <c r="O147" s="12"/>
      <c r="P147" s="110"/>
      <c r="Q147" s="18"/>
      <c r="T147" s="3"/>
      <c r="U147" s="20"/>
    </row>
    <row r="148" spans="2:21">
      <c r="B148" s="12"/>
      <c r="C148" s="22"/>
      <c r="D148" s="3"/>
      <c r="G148" s="2"/>
      <c r="K148" s="12"/>
      <c r="O148" s="12"/>
      <c r="P148" s="110"/>
      <c r="Q148" s="18"/>
      <c r="T148" s="3"/>
      <c r="U148" s="20"/>
    </row>
    <row r="149" spans="2:21">
      <c r="B149" s="12"/>
      <c r="C149" s="22"/>
      <c r="D149" s="3"/>
      <c r="G149" s="2"/>
      <c r="K149" s="12"/>
      <c r="O149" s="12"/>
      <c r="P149" s="110"/>
      <c r="Q149" s="18"/>
      <c r="T149" s="3"/>
      <c r="U149" s="20"/>
    </row>
    <row r="150" spans="2:21">
      <c r="B150" s="12"/>
      <c r="C150" s="22"/>
      <c r="D150" s="3"/>
      <c r="G150" s="2"/>
      <c r="O150" s="12"/>
      <c r="P150" s="110"/>
      <c r="Q150" s="20"/>
      <c r="T150" s="3"/>
    </row>
    <row r="151" spans="2:21">
      <c r="B151" s="12"/>
      <c r="C151" s="22"/>
      <c r="D151" s="3"/>
      <c r="G151" s="2"/>
      <c r="O151" s="12"/>
      <c r="P151" s="110"/>
      <c r="Q151" s="20"/>
      <c r="T151" s="3"/>
    </row>
    <row r="152" spans="2:21">
      <c r="B152" s="12"/>
      <c r="C152" s="22"/>
      <c r="D152" s="3"/>
      <c r="G152" s="2"/>
      <c r="K152" s="12"/>
      <c r="O152" s="12"/>
      <c r="P152" s="110"/>
      <c r="Q152" s="18"/>
      <c r="T152" s="3"/>
      <c r="U152" s="20"/>
    </row>
    <row r="153" spans="2:21">
      <c r="B153" s="12"/>
      <c r="C153" s="22"/>
      <c r="D153" s="3"/>
      <c r="G153" s="2"/>
      <c r="K153" s="12"/>
      <c r="O153" s="12"/>
      <c r="P153" s="110"/>
      <c r="Q153" s="18"/>
      <c r="T153" s="3"/>
      <c r="U153" s="20"/>
    </row>
    <row r="154" spans="2:21">
      <c r="B154" s="12"/>
      <c r="C154" s="22"/>
      <c r="D154" s="3"/>
      <c r="G154" s="2"/>
      <c r="O154" s="12"/>
      <c r="P154" s="110"/>
      <c r="Q154" s="20"/>
      <c r="T154" s="3"/>
    </row>
    <row r="155" spans="2:21">
      <c r="B155" s="12"/>
      <c r="C155" s="22"/>
      <c r="D155" s="3"/>
      <c r="G155" s="2"/>
      <c r="O155" s="12"/>
      <c r="P155" s="110"/>
      <c r="Q155" s="20"/>
      <c r="T155" s="3"/>
    </row>
    <row r="156" spans="2:21">
      <c r="B156" s="12"/>
      <c r="C156" s="22"/>
      <c r="D156" s="3"/>
      <c r="G156" s="2"/>
      <c r="K156" s="12"/>
      <c r="O156" s="12"/>
      <c r="P156" s="110"/>
      <c r="Q156" s="18"/>
      <c r="T156" s="3"/>
      <c r="U156" s="20"/>
    </row>
    <row r="157" spans="2:21">
      <c r="B157" s="12"/>
      <c r="C157" s="22"/>
      <c r="D157" s="3"/>
      <c r="G157" s="2"/>
      <c r="K157" s="12"/>
      <c r="O157" s="12"/>
      <c r="P157" s="110"/>
      <c r="Q157" s="18"/>
      <c r="T157" s="3"/>
      <c r="U157" s="20"/>
    </row>
    <row r="158" spans="2:21">
      <c r="B158" s="12"/>
      <c r="C158" s="22"/>
      <c r="D158" s="3"/>
      <c r="G158" s="2"/>
      <c r="O158" s="12"/>
      <c r="P158" s="110"/>
      <c r="Q158" s="20"/>
      <c r="T158" s="3"/>
    </row>
    <row r="159" spans="2:21">
      <c r="B159" s="12"/>
      <c r="C159" s="22"/>
      <c r="D159" s="3"/>
      <c r="G159" s="2"/>
      <c r="O159" s="12"/>
      <c r="P159" s="110"/>
      <c r="Q159" s="20"/>
      <c r="T159" s="3"/>
    </row>
    <row r="160" spans="2:21">
      <c r="B160" s="12"/>
      <c r="C160" s="22"/>
      <c r="D160" s="3"/>
      <c r="G160" s="2"/>
      <c r="K160" s="12"/>
      <c r="O160" s="12"/>
      <c r="P160" s="110"/>
      <c r="Q160" s="9"/>
      <c r="T160" s="3"/>
      <c r="U160" s="20"/>
    </row>
    <row r="161" spans="2:21">
      <c r="B161" s="12"/>
      <c r="C161" s="22"/>
      <c r="D161" s="3"/>
      <c r="G161" s="2"/>
      <c r="K161" s="12"/>
      <c r="O161" s="12"/>
      <c r="P161" s="110"/>
      <c r="Q161" s="9"/>
      <c r="T161" s="3"/>
      <c r="U161" s="20"/>
    </row>
    <row r="162" spans="2:21">
      <c r="B162" s="12"/>
      <c r="C162" s="22"/>
      <c r="D162" s="3"/>
      <c r="G162" s="2"/>
      <c r="K162" s="12"/>
      <c r="O162" s="12"/>
      <c r="P162" s="110"/>
      <c r="Q162" s="9"/>
      <c r="T162" s="3"/>
      <c r="U162" s="20"/>
    </row>
    <row r="163" spans="2:21">
      <c r="B163" s="12"/>
      <c r="C163" s="22"/>
      <c r="D163" s="3"/>
      <c r="G163" s="2"/>
      <c r="K163" s="12"/>
      <c r="O163" s="12"/>
      <c r="P163" s="110"/>
      <c r="Q163" s="9"/>
      <c r="T163" s="3"/>
      <c r="U163" s="20"/>
    </row>
    <row r="164" spans="2:21">
      <c r="B164" s="12"/>
      <c r="C164" s="22"/>
      <c r="D164" s="3"/>
      <c r="G164" s="2"/>
      <c r="K164" s="12"/>
      <c r="O164" s="12"/>
      <c r="P164" s="110"/>
      <c r="Q164" s="9"/>
      <c r="T164" s="3"/>
      <c r="U164" s="20"/>
    </row>
    <row r="165" spans="2:21">
      <c r="B165" s="12"/>
      <c r="C165" s="22"/>
      <c r="D165" s="3"/>
      <c r="G165" s="2"/>
      <c r="K165" s="12"/>
      <c r="O165" s="12"/>
      <c r="P165" s="110"/>
      <c r="Q165" s="9"/>
      <c r="T165" s="3"/>
      <c r="U165" s="20"/>
    </row>
    <row r="166" spans="2:21">
      <c r="B166" s="12"/>
      <c r="C166" s="22"/>
      <c r="D166" s="3"/>
      <c r="G166" s="2"/>
      <c r="K166" s="12"/>
      <c r="O166" s="12"/>
      <c r="P166" s="110"/>
      <c r="Q166" s="9"/>
      <c r="T166" s="3"/>
      <c r="U166" s="20"/>
    </row>
    <row r="167" spans="2:21">
      <c r="B167" s="12"/>
      <c r="C167" s="22"/>
      <c r="D167" s="3"/>
      <c r="G167" s="2"/>
      <c r="K167" s="12"/>
      <c r="O167" s="12"/>
      <c r="P167" s="110"/>
      <c r="Q167" s="9"/>
      <c r="T167" s="3"/>
      <c r="U167" s="20"/>
    </row>
    <row r="168" spans="2:21">
      <c r="B168" s="12"/>
      <c r="C168" s="22"/>
      <c r="D168" s="3"/>
      <c r="G168" s="2"/>
      <c r="O168" s="12"/>
      <c r="P168" s="110"/>
      <c r="T168" s="3"/>
      <c r="U168" s="20"/>
    </row>
    <row r="169" spans="2:21">
      <c r="B169" s="12"/>
      <c r="C169" s="22"/>
      <c r="D169" s="3"/>
      <c r="G169" s="2"/>
      <c r="O169" s="12"/>
      <c r="P169" s="110"/>
      <c r="Q169" s="9"/>
      <c r="T169" s="3"/>
      <c r="U169" s="20"/>
    </row>
    <row r="170" spans="2:21">
      <c r="B170" s="12"/>
      <c r="C170" s="22"/>
      <c r="D170" s="3"/>
      <c r="G170" s="2"/>
      <c r="K170" s="12"/>
      <c r="O170" s="12"/>
      <c r="P170" s="110"/>
      <c r="Q170" s="9"/>
      <c r="T170" s="3"/>
      <c r="U170" s="20"/>
    </row>
    <row r="171" spans="2:21">
      <c r="B171" s="12"/>
      <c r="C171" s="22"/>
      <c r="D171" s="3"/>
      <c r="G171" s="2"/>
      <c r="K171" s="12"/>
      <c r="O171" s="12"/>
      <c r="P171" s="110"/>
      <c r="Q171" s="9"/>
      <c r="T171" s="3"/>
      <c r="U171" s="20"/>
    </row>
    <row r="172" spans="2:21">
      <c r="B172" s="12"/>
      <c r="C172" s="22"/>
      <c r="D172" s="3"/>
      <c r="G172" s="2"/>
      <c r="O172" s="12"/>
      <c r="P172" s="110"/>
      <c r="T172" s="3"/>
      <c r="U172" s="20"/>
    </row>
    <row r="173" spans="2:21">
      <c r="B173" s="12"/>
      <c r="C173" s="22"/>
      <c r="D173" s="3"/>
      <c r="G173" s="2"/>
      <c r="O173" s="12"/>
      <c r="P173" s="110"/>
      <c r="Q173" s="9"/>
      <c r="T173" s="3"/>
      <c r="U173" s="20"/>
    </row>
    <row r="174" spans="2:21">
      <c r="B174" s="12"/>
      <c r="C174" s="22"/>
      <c r="D174" s="3"/>
      <c r="G174" s="2"/>
      <c r="K174" s="12"/>
      <c r="O174" s="12"/>
      <c r="P174" s="110"/>
      <c r="Q174" s="9"/>
      <c r="T174" s="3"/>
      <c r="U174" s="20"/>
    </row>
    <row r="175" spans="2:21">
      <c r="B175" s="12"/>
      <c r="C175" s="22"/>
      <c r="D175" s="3"/>
      <c r="G175" s="2"/>
      <c r="K175" s="12"/>
      <c r="O175" s="12"/>
      <c r="P175" s="110"/>
      <c r="Q175" s="9"/>
      <c r="T175" s="3"/>
      <c r="U175" s="20"/>
    </row>
    <row r="176" spans="2:21">
      <c r="B176" s="12"/>
      <c r="C176" s="22"/>
      <c r="D176" s="3"/>
      <c r="G176" s="2"/>
      <c r="O176" s="12"/>
      <c r="P176" s="110"/>
      <c r="T176" s="3"/>
      <c r="U176" s="20"/>
    </row>
    <row r="177" spans="2:21">
      <c r="B177" s="12"/>
      <c r="C177" s="22"/>
      <c r="D177" s="3"/>
      <c r="G177" s="2"/>
      <c r="O177" s="12"/>
      <c r="P177" s="110"/>
      <c r="Q177" s="9"/>
      <c r="T177" s="3"/>
      <c r="U177" s="20"/>
    </row>
    <row r="178" spans="2:21">
      <c r="B178" s="12"/>
      <c r="C178" s="22"/>
      <c r="D178" s="3"/>
      <c r="G178" s="2"/>
      <c r="K178" s="12"/>
      <c r="O178" s="12"/>
      <c r="P178" s="110"/>
      <c r="Q178" s="9"/>
      <c r="T178" s="3"/>
      <c r="U178" s="20"/>
    </row>
    <row r="179" spans="2:21">
      <c r="B179" s="12"/>
      <c r="C179" s="22"/>
      <c r="D179" s="3"/>
      <c r="G179" s="2"/>
      <c r="K179" s="12"/>
      <c r="O179" s="12"/>
      <c r="P179" s="110"/>
      <c r="Q179" s="9"/>
      <c r="T179" s="3"/>
      <c r="U179" s="20"/>
    </row>
    <row r="180" spans="2:21">
      <c r="B180" s="12"/>
      <c r="C180" s="22"/>
      <c r="D180" s="3"/>
      <c r="G180" s="2"/>
      <c r="K180" s="12"/>
      <c r="O180" s="12"/>
      <c r="P180" s="110"/>
      <c r="Q180" s="9"/>
      <c r="T180" s="3"/>
      <c r="U180" s="20"/>
    </row>
    <row r="181" spans="2:21">
      <c r="B181" s="12"/>
      <c r="C181" s="22"/>
      <c r="D181" s="3"/>
      <c r="G181" s="2"/>
      <c r="K181" s="12"/>
      <c r="O181" s="12"/>
      <c r="P181" s="110"/>
      <c r="Q181" s="9"/>
      <c r="T181" s="3"/>
      <c r="U181" s="20"/>
    </row>
    <row r="182" spans="2:21">
      <c r="B182" s="12"/>
      <c r="C182" s="22"/>
      <c r="D182" s="3"/>
      <c r="G182" s="2"/>
      <c r="K182" s="12"/>
      <c r="O182" s="12"/>
      <c r="P182" s="110"/>
      <c r="Q182" s="9"/>
      <c r="T182" s="3"/>
      <c r="U182" s="20"/>
    </row>
    <row r="183" spans="2:21">
      <c r="B183" s="12"/>
      <c r="C183" s="22"/>
      <c r="D183" s="3"/>
      <c r="G183" s="2"/>
      <c r="K183" s="12"/>
      <c r="O183" s="12"/>
      <c r="P183" s="110"/>
      <c r="Q183" s="9"/>
      <c r="T183" s="3"/>
      <c r="U183" s="20"/>
    </row>
    <row r="184" spans="2:21">
      <c r="B184" s="12"/>
      <c r="C184" s="22"/>
      <c r="D184" s="3"/>
      <c r="G184" s="2"/>
      <c r="K184" s="12"/>
      <c r="O184" s="12"/>
      <c r="P184" s="110"/>
      <c r="Q184" s="9"/>
      <c r="T184" s="3"/>
      <c r="U184" s="20"/>
    </row>
    <row r="185" spans="2:21">
      <c r="B185" s="12"/>
      <c r="C185" s="22"/>
      <c r="D185" s="3"/>
      <c r="G185" s="2"/>
      <c r="K185" s="12"/>
      <c r="O185" s="12"/>
      <c r="P185" s="110"/>
      <c r="Q185" s="9"/>
      <c r="T185" s="3"/>
      <c r="U185" s="20"/>
    </row>
    <row r="186" spans="2:21">
      <c r="B186" s="12"/>
      <c r="C186" s="22"/>
      <c r="D186" s="3"/>
      <c r="G186" s="2"/>
      <c r="O186" s="12"/>
      <c r="P186" s="110"/>
      <c r="T186" s="3"/>
      <c r="U186" s="20"/>
    </row>
    <row r="187" spans="2:21">
      <c r="B187" s="12"/>
      <c r="C187" s="22"/>
      <c r="D187" s="3"/>
      <c r="G187" s="2"/>
      <c r="O187" s="12"/>
      <c r="P187" s="110"/>
      <c r="Q187" s="9"/>
      <c r="T187" s="3"/>
      <c r="U187" s="20"/>
    </row>
    <row r="188" spans="2:21">
      <c r="B188" s="12"/>
      <c r="C188" s="22"/>
      <c r="D188" s="3"/>
      <c r="G188" s="2"/>
      <c r="K188" s="12"/>
      <c r="O188" s="12"/>
      <c r="P188" s="110"/>
      <c r="Q188" s="9"/>
      <c r="T188" s="3"/>
      <c r="U188" s="20"/>
    </row>
    <row r="189" spans="2:21">
      <c r="B189" s="12"/>
      <c r="C189" s="22"/>
      <c r="D189" s="3"/>
      <c r="G189" s="2"/>
      <c r="K189" s="12"/>
      <c r="O189" s="12"/>
      <c r="P189" s="110"/>
      <c r="Q189" s="9"/>
      <c r="T189" s="3"/>
      <c r="U189" s="20"/>
    </row>
    <row r="190" spans="2:21">
      <c r="B190" s="12"/>
      <c r="C190" s="22"/>
      <c r="D190" s="3"/>
      <c r="G190" s="2"/>
      <c r="O190" s="12"/>
      <c r="P190" s="110"/>
      <c r="T190" s="3"/>
      <c r="U190" s="20"/>
    </row>
    <row r="191" spans="2:21">
      <c r="B191" s="12"/>
      <c r="C191" s="22"/>
      <c r="D191" s="3"/>
      <c r="G191" s="2"/>
      <c r="O191" s="12"/>
      <c r="P191" s="110"/>
      <c r="Q191" s="9"/>
      <c r="T191" s="3"/>
      <c r="U191" s="20"/>
    </row>
    <row r="192" spans="2:21">
      <c r="B192" s="12"/>
      <c r="C192" s="22"/>
      <c r="D192" s="3"/>
      <c r="G192" s="2"/>
      <c r="K192" s="12"/>
      <c r="O192" s="12"/>
      <c r="P192" s="110"/>
      <c r="Q192" s="9"/>
      <c r="T192" s="3"/>
      <c r="U192" s="20"/>
    </row>
    <row r="193" spans="2:21">
      <c r="B193" s="12"/>
      <c r="C193" s="22"/>
      <c r="D193" s="3"/>
      <c r="G193" s="2"/>
      <c r="K193" s="12"/>
      <c r="O193" s="12"/>
      <c r="P193" s="110"/>
      <c r="Q193" s="9"/>
      <c r="T193" s="3"/>
      <c r="U193" s="20"/>
    </row>
    <row r="194" spans="2:21">
      <c r="B194" s="12"/>
      <c r="C194" s="22"/>
      <c r="D194" s="3"/>
      <c r="G194" s="2"/>
      <c r="O194" s="12"/>
      <c r="P194" s="110"/>
      <c r="T194" s="3"/>
      <c r="U194" s="20"/>
    </row>
    <row r="195" spans="2:21">
      <c r="B195" s="12"/>
      <c r="C195" s="22"/>
      <c r="D195" s="3"/>
      <c r="G195" s="2"/>
      <c r="O195" s="12"/>
      <c r="Q195" s="9"/>
      <c r="T195" s="3"/>
      <c r="U195" s="20"/>
    </row>
    <row r="196" spans="2:21">
      <c r="B196" s="12"/>
      <c r="C196" s="22"/>
      <c r="D196" s="3"/>
      <c r="G196" s="2"/>
      <c r="O196" s="12"/>
      <c r="P196" s="110"/>
      <c r="T196" s="3"/>
      <c r="U196" s="20"/>
    </row>
    <row r="197" spans="2:21">
      <c r="B197" s="12"/>
      <c r="C197" s="22"/>
      <c r="D197" s="3"/>
      <c r="G197" s="2"/>
      <c r="O197" s="12"/>
      <c r="P197" s="110"/>
      <c r="Q197" s="9"/>
      <c r="S197" s="118"/>
      <c r="T197" s="3"/>
      <c r="U197" s="20"/>
    </row>
    <row r="198" spans="2:21">
      <c r="B198" s="12"/>
      <c r="C198" s="22"/>
      <c r="D198" s="3"/>
      <c r="G198" s="2"/>
      <c r="O198" s="12"/>
      <c r="P198" s="110"/>
      <c r="S198" s="118"/>
      <c r="T198" s="3"/>
      <c r="U198" s="20"/>
    </row>
    <row r="199" spans="2:21">
      <c r="B199" s="12"/>
      <c r="C199" s="22"/>
      <c r="D199" s="3"/>
      <c r="G199" s="2"/>
      <c r="O199" s="12"/>
      <c r="P199" s="110"/>
      <c r="T199" s="3"/>
      <c r="U199" s="20"/>
    </row>
    <row r="200" spans="2:21">
      <c r="B200" s="12"/>
      <c r="C200" s="22"/>
      <c r="D200" s="3"/>
      <c r="G200" s="2"/>
      <c r="O200" s="12"/>
      <c r="P200" s="110"/>
      <c r="S200" s="118"/>
      <c r="T200" s="3"/>
      <c r="U200" s="20"/>
    </row>
    <row r="201" spans="2:21">
      <c r="B201" s="12"/>
      <c r="C201" s="22"/>
      <c r="D201" s="3"/>
      <c r="G201" s="2"/>
      <c r="O201" s="12"/>
      <c r="P201" s="110"/>
      <c r="Q201" s="9"/>
      <c r="S201" s="118"/>
      <c r="T201" s="3"/>
      <c r="U201" s="20"/>
    </row>
    <row r="202" spans="2:21">
      <c r="B202" s="12"/>
      <c r="C202" s="22"/>
      <c r="D202" s="3"/>
      <c r="G202" s="2"/>
      <c r="O202" s="12"/>
      <c r="P202" s="110"/>
      <c r="Q202" s="9"/>
      <c r="S202" s="118"/>
      <c r="T202" s="3"/>
      <c r="U202" s="20"/>
    </row>
    <row r="203" spans="2:21">
      <c r="B203" s="12"/>
      <c r="C203" s="22"/>
      <c r="D203" s="3"/>
      <c r="G203" s="2"/>
      <c r="O203" s="12"/>
      <c r="P203" s="110"/>
      <c r="T203" s="3"/>
      <c r="U203" s="20"/>
    </row>
    <row r="204" spans="2:21">
      <c r="B204" s="12"/>
      <c r="C204" s="22"/>
      <c r="D204" s="3"/>
      <c r="G204" s="2"/>
      <c r="O204" s="12"/>
      <c r="P204" s="110"/>
      <c r="Q204" s="9"/>
      <c r="S204" s="118"/>
      <c r="T204" s="3"/>
      <c r="U204" s="20"/>
    </row>
    <row r="205" spans="2:21">
      <c r="B205" s="12"/>
      <c r="C205" s="22"/>
      <c r="D205" s="3"/>
      <c r="G205" s="2"/>
      <c r="O205" s="12"/>
      <c r="P205" s="110"/>
      <c r="T205" s="3"/>
      <c r="U205" s="20"/>
    </row>
    <row r="206" spans="2:21">
      <c r="B206" s="12"/>
      <c r="C206" s="22"/>
      <c r="D206" s="3"/>
      <c r="G206" s="2"/>
      <c r="O206" s="12"/>
      <c r="P206" s="110"/>
      <c r="Q206" s="9"/>
      <c r="S206" s="118"/>
      <c r="T206" s="3"/>
      <c r="U206" s="20"/>
    </row>
    <row r="207" spans="2:21">
      <c r="B207" s="12"/>
      <c r="C207" s="22"/>
      <c r="D207" s="3"/>
      <c r="G207" s="2"/>
      <c r="O207" s="12"/>
      <c r="P207" s="110"/>
      <c r="T207" s="3"/>
      <c r="U207" s="20"/>
    </row>
    <row r="208" spans="2:21">
      <c r="B208" s="12"/>
      <c r="C208" s="22"/>
      <c r="D208" s="3"/>
      <c r="G208" s="2"/>
      <c r="O208" s="12"/>
      <c r="P208" s="110"/>
      <c r="Q208" s="9"/>
      <c r="S208" s="118"/>
      <c r="T208" s="3"/>
      <c r="U208" s="20"/>
    </row>
    <row r="209" spans="2:21">
      <c r="B209" s="12"/>
      <c r="C209" s="22"/>
      <c r="D209" s="3"/>
      <c r="G209" s="2"/>
      <c r="O209" s="12"/>
      <c r="P209" s="110"/>
      <c r="T209" s="3"/>
      <c r="U209" s="20"/>
    </row>
    <row r="210" spans="2:21">
      <c r="B210" s="12"/>
      <c r="C210" s="22"/>
      <c r="D210" s="3"/>
      <c r="G210" s="2"/>
      <c r="O210" s="12"/>
      <c r="P210" s="110"/>
      <c r="Q210" s="9"/>
      <c r="S210" s="118"/>
      <c r="T210" s="3"/>
      <c r="U210" s="20"/>
    </row>
    <row r="211" spans="2:21">
      <c r="B211" s="12"/>
      <c r="C211" s="22"/>
      <c r="D211" s="3"/>
      <c r="G211" s="2"/>
      <c r="O211" s="12"/>
      <c r="P211" s="110"/>
      <c r="T211" s="3"/>
      <c r="U211" s="20"/>
    </row>
    <row r="212" spans="2:21">
      <c r="B212" s="12"/>
      <c r="C212" s="22"/>
      <c r="D212" s="3"/>
      <c r="G212" s="2"/>
      <c r="O212" s="12"/>
      <c r="P212" s="110"/>
      <c r="Q212" s="9"/>
      <c r="S212" s="118"/>
      <c r="T212" s="3"/>
      <c r="U212" s="20"/>
    </row>
    <row r="213" spans="2:21">
      <c r="B213" s="12"/>
      <c r="C213" s="22"/>
      <c r="D213" s="3"/>
      <c r="G213" s="2"/>
      <c r="O213" s="12"/>
      <c r="P213" s="110"/>
      <c r="Q213" s="20"/>
      <c r="T213" s="3"/>
    </row>
    <row r="214" spans="2:21">
      <c r="B214" s="12"/>
      <c r="C214" s="22"/>
      <c r="D214" s="3"/>
      <c r="G214" s="2"/>
      <c r="O214" s="12"/>
      <c r="P214" s="110"/>
      <c r="Q214" s="20"/>
      <c r="T214" s="3"/>
    </row>
    <row r="215" spans="2:21">
      <c r="B215" s="12"/>
      <c r="C215" s="22"/>
      <c r="D215" s="3"/>
      <c r="G215" s="2"/>
      <c r="O215" s="12"/>
      <c r="P215" s="110"/>
      <c r="Q215" s="20"/>
      <c r="T215" s="3"/>
    </row>
    <row r="216" spans="2:21">
      <c r="B216" s="12"/>
      <c r="C216" s="22"/>
      <c r="D216" s="3"/>
      <c r="G216" s="2"/>
      <c r="O216" s="12"/>
      <c r="P216" s="110"/>
      <c r="Q216" s="20"/>
      <c r="T216" s="3"/>
    </row>
    <row r="217" spans="2:21">
      <c r="B217" s="12"/>
      <c r="C217" s="22"/>
      <c r="D217" s="3"/>
      <c r="G217" s="2"/>
      <c r="O217" s="12"/>
      <c r="P217" s="110"/>
      <c r="Q217" s="20"/>
      <c r="T217" s="3"/>
    </row>
    <row r="218" spans="2:21">
      <c r="B218" s="12"/>
      <c r="C218" s="22"/>
      <c r="D218" s="3"/>
      <c r="G218" s="2"/>
      <c r="O218" s="12"/>
      <c r="P218" s="110"/>
      <c r="Q218" s="20"/>
      <c r="T218" s="3"/>
    </row>
    <row r="219" spans="2:21">
      <c r="B219" s="12"/>
      <c r="C219" s="22"/>
      <c r="D219" s="3"/>
      <c r="G219" s="2"/>
      <c r="O219" s="12"/>
      <c r="P219" s="110"/>
      <c r="Q219" s="20"/>
      <c r="T219" s="3"/>
    </row>
    <row r="220" spans="2:21">
      <c r="B220" s="12"/>
      <c r="C220" s="22"/>
      <c r="D220" s="3"/>
      <c r="G220" s="2"/>
      <c r="O220" s="12"/>
      <c r="P220" s="110"/>
      <c r="Q220" s="20"/>
      <c r="T220" s="3"/>
    </row>
    <row r="221" spans="2:21">
      <c r="B221" s="12"/>
      <c r="C221" s="22"/>
      <c r="D221" s="3"/>
      <c r="G221" s="2"/>
      <c r="O221" s="12"/>
      <c r="P221" s="110"/>
      <c r="Q221" s="20"/>
      <c r="T221" s="3"/>
    </row>
    <row r="222" spans="2:21">
      <c r="B222" s="12"/>
      <c r="C222" s="22"/>
      <c r="D222" s="3"/>
      <c r="G222" s="2"/>
      <c r="O222" s="12"/>
      <c r="P222" s="110"/>
      <c r="Q222" s="20"/>
      <c r="T222" s="3"/>
    </row>
    <row r="223" spans="2:21">
      <c r="B223" s="12"/>
      <c r="C223" s="22"/>
      <c r="D223" s="3"/>
      <c r="G223" s="2"/>
      <c r="O223" s="12"/>
      <c r="P223" s="110"/>
      <c r="Q223" s="20"/>
      <c r="T223" s="3"/>
    </row>
    <row r="224" spans="2:21">
      <c r="B224" s="12"/>
      <c r="C224" s="22"/>
      <c r="D224" s="3"/>
      <c r="G224" s="2"/>
      <c r="O224" s="12"/>
      <c r="P224" s="110"/>
      <c r="Q224" s="20"/>
      <c r="T224" s="3"/>
    </row>
    <row r="225" spans="1:21">
      <c r="B225" s="12"/>
      <c r="C225" s="22"/>
      <c r="D225" s="3"/>
      <c r="G225" s="2"/>
      <c r="O225" s="12"/>
      <c r="P225" s="110"/>
      <c r="Q225" s="20"/>
      <c r="T225" s="3"/>
    </row>
    <row r="226" spans="1:21">
      <c r="B226" s="12"/>
      <c r="C226" s="22"/>
      <c r="D226" s="3"/>
      <c r="G226" s="2"/>
      <c r="O226" s="12"/>
      <c r="P226" s="110"/>
      <c r="Q226" s="20"/>
      <c r="T226" s="3"/>
    </row>
    <row r="227" spans="1:21">
      <c r="B227" s="12"/>
      <c r="C227" s="22"/>
      <c r="D227" s="3"/>
      <c r="G227" s="2"/>
      <c r="O227" s="12"/>
      <c r="P227" s="110"/>
      <c r="Q227" s="20"/>
      <c r="T227" s="3"/>
    </row>
    <row r="228" spans="1:21">
      <c r="B228" s="12"/>
      <c r="C228" s="22"/>
      <c r="D228" s="3"/>
      <c r="G228" s="2"/>
      <c r="O228" s="12"/>
      <c r="P228" s="110"/>
      <c r="Q228" s="20"/>
      <c r="T228" s="3"/>
    </row>
    <row r="229" spans="1:21">
      <c r="B229" s="12"/>
      <c r="C229" s="22"/>
      <c r="D229" s="3"/>
      <c r="G229" s="2"/>
      <c r="O229" s="12"/>
      <c r="Q229" s="20"/>
      <c r="T229" s="3"/>
    </row>
    <row r="230" spans="1:21">
      <c r="A230" s="57"/>
      <c r="B230" s="12"/>
      <c r="C230" s="22"/>
      <c r="D230" s="3"/>
      <c r="G230" s="2"/>
      <c r="O230" s="12"/>
      <c r="P230" s="110"/>
      <c r="T230" s="3"/>
      <c r="U230" s="20"/>
    </row>
    <row r="231" spans="1:21">
      <c r="A231" s="57"/>
      <c r="B231" s="12"/>
      <c r="C231" s="22"/>
      <c r="D231" s="3"/>
      <c r="G231" s="2"/>
      <c r="O231" s="12"/>
      <c r="P231" s="110"/>
      <c r="Q231" s="9"/>
      <c r="T231" s="3"/>
      <c r="U231" s="20"/>
    </row>
    <row r="232" spans="1:21">
      <c r="A232" s="57"/>
      <c r="B232" s="12"/>
      <c r="C232" s="22"/>
      <c r="D232" s="3"/>
      <c r="G232" s="2"/>
      <c r="O232" s="12"/>
      <c r="P232" s="110"/>
      <c r="T232" s="3"/>
      <c r="U232" s="20"/>
    </row>
    <row r="233" spans="1:21">
      <c r="A233" s="57"/>
      <c r="B233" s="12"/>
      <c r="C233" s="22"/>
      <c r="D233" s="3"/>
      <c r="G233" s="2"/>
      <c r="O233" s="12"/>
      <c r="P233" s="110"/>
      <c r="T233" s="3"/>
      <c r="U233" s="20"/>
    </row>
    <row r="234" spans="1:21">
      <c r="A234" s="57"/>
      <c r="B234" s="12"/>
      <c r="C234" s="22"/>
      <c r="D234" s="3"/>
      <c r="G234" s="2"/>
      <c r="O234" s="12"/>
      <c r="P234" s="110"/>
      <c r="T234" s="3"/>
      <c r="U234" s="20"/>
    </row>
    <row r="235" spans="1:21">
      <c r="B235" s="12"/>
      <c r="C235" s="22"/>
      <c r="D235" s="3"/>
      <c r="G235" s="2"/>
      <c r="O235" s="12"/>
      <c r="P235" s="110"/>
      <c r="Q235" s="9"/>
      <c r="T235" s="3"/>
      <c r="U235" s="20"/>
    </row>
    <row r="236" spans="1:21">
      <c r="B236" s="12"/>
      <c r="C236" s="22"/>
      <c r="D236" s="3"/>
      <c r="G236" s="2"/>
      <c r="O236" s="12"/>
      <c r="P236" s="110"/>
      <c r="Q236" s="9"/>
      <c r="T236" s="3"/>
      <c r="U236" s="20"/>
    </row>
    <row r="237" spans="1:21">
      <c r="B237" s="12"/>
      <c r="C237" s="22"/>
      <c r="D237" s="3"/>
      <c r="G237" s="2"/>
      <c r="O237" s="12"/>
      <c r="P237" s="110"/>
      <c r="T237" s="3"/>
      <c r="U237" s="20"/>
    </row>
    <row r="238" spans="1:21">
      <c r="B238" s="12"/>
      <c r="C238" s="22"/>
      <c r="D238" s="3"/>
      <c r="G238" s="2"/>
      <c r="O238" s="12"/>
      <c r="P238" s="110"/>
      <c r="Q238" s="9"/>
      <c r="T238" s="3"/>
      <c r="U238" s="20"/>
    </row>
    <row r="239" spans="1:21">
      <c r="B239" s="12"/>
      <c r="C239" s="22"/>
      <c r="D239" s="3"/>
      <c r="G239" s="2"/>
      <c r="O239" s="12"/>
      <c r="P239" s="110"/>
      <c r="T239" s="3"/>
      <c r="U239" s="20"/>
    </row>
    <row r="240" spans="1:21">
      <c r="B240" s="12"/>
      <c r="C240" s="22"/>
      <c r="D240" s="3"/>
      <c r="G240" s="2"/>
      <c r="O240" s="12"/>
      <c r="P240" s="110"/>
      <c r="Q240" s="9"/>
      <c r="T240" s="3"/>
      <c r="U240" s="20"/>
    </row>
    <row r="241" spans="2:21">
      <c r="B241" s="12"/>
      <c r="C241" s="22"/>
      <c r="D241" s="3"/>
      <c r="G241" s="2"/>
      <c r="O241" s="12"/>
      <c r="P241" s="110"/>
      <c r="T241" s="3"/>
      <c r="U241" s="20"/>
    </row>
    <row r="242" spans="2:21">
      <c r="B242" s="12"/>
      <c r="C242" s="22"/>
      <c r="D242" s="3"/>
      <c r="G242" s="2"/>
      <c r="O242" s="12"/>
      <c r="P242" s="110"/>
      <c r="Q242" s="9"/>
      <c r="T242" s="3"/>
      <c r="U242" s="20"/>
    </row>
    <row r="243" spans="2:21">
      <c r="B243" s="12"/>
      <c r="C243" s="22"/>
      <c r="D243" s="3"/>
      <c r="G243" s="2"/>
      <c r="O243" s="12"/>
      <c r="P243" s="110"/>
      <c r="T243" s="3"/>
      <c r="U243" s="20"/>
    </row>
    <row r="244" spans="2:21">
      <c r="B244" s="12"/>
      <c r="C244" s="22"/>
      <c r="D244" s="3"/>
      <c r="G244" s="2"/>
      <c r="O244" s="12"/>
      <c r="P244" s="110"/>
      <c r="Q244" s="9"/>
      <c r="T244" s="3"/>
      <c r="U244" s="20"/>
    </row>
    <row r="245" spans="2:21">
      <c r="B245" s="12"/>
      <c r="C245" s="22"/>
      <c r="D245" s="3"/>
      <c r="G245" s="2"/>
      <c r="O245" s="12"/>
      <c r="P245" s="110"/>
      <c r="T245" s="3"/>
      <c r="U245" s="20"/>
    </row>
    <row r="246" spans="2:21">
      <c r="B246" s="12"/>
      <c r="C246" s="22"/>
      <c r="D246" s="3"/>
      <c r="G246" s="2"/>
      <c r="O246" s="12"/>
      <c r="Q246" s="9"/>
      <c r="T246" s="3"/>
      <c r="U246" s="20"/>
    </row>
    <row r="247" spans="2:21">
      <c r="B247" s="12"/>
      <c r="C247" s="22"/>
      <c r="D247" s="3"/>
      <c r="G247" s="2"/>
      <c r="O247" s="12"/>
      <c r="P247" s="110"/>
      <c r="T247" s="3"/>
      <c r="U247" s="20"/>
    </row>
    <row r="248" spans="2:21">
      <c r="B248" s="12"/>
      <c r="C248" s="22"/>
      <c r="D248" s="3"/>
      <c r="G248" s="2"/>
      <c r="O248" s="12"/>
      <c r="P248" s="110"/>
      <c r="Q248" s="9"/>
      <c r="T248" s="3"/>
      <c r="U248" s="20"/>
    </row>
    <row r="249" spans="2:21">
      <c r="B249" s="12"/>
      <c r="C249" s="22"/>
      <c r="D249" s="3"/>
      <c r="G249" s="2"/>
      <c r="O249" s="12"/>
      <c r="P249" s="110"/>
      <c r="T249" s="3"/>
      <c r="U249" s="20"/>
    </row>
    <row r="250" spans="2:21">
      <c r="B250" s="12"/>
      <c r="C250" s="22"/>
      <c r="D250" s="3"/>
      <c r="G250" s="2"/>
      <c r="O250" s="12"/>
      <c r="P250" s="110"/>
      <c r="T250" s="3"/>
      <c r="U250" s="20"/>
    </row>
    <row r="251" spans="2:21">
      <c r="B251" s="12"/>
      <c r="C251" s="22"/>
      <c r="D251" s="3"/>
      <c r="G251" s="2"/>
      <c r="O251" s="12"/>
      <c r="P251" s="110"/>
      <c r="T251" s="3"/>
      <c r="U251" s="20"/>
    </row>
    <row r="252" spans="2:21">
      <c r="B252" s="12"/>
      <c r="C252" s="22"/>
      <c r="D252" s="3"/>
      <c r="G252" s="2"/>
      <c r="O252" s="12"/>
      <c r="P252" s="110"/>
      <c r="Q252" s="9"/>
      <c r="T252" s="3"/>
      <c r="U252" s="20"/>
    </row>
    <row r="253" spans="2:21">
      <c r="B253" s="12"/>
      <c r="C253" s="22"/>
      <c r="D253" s="3"/>
      <c r="G253" s="2"/>
      <c r="O253" s="12"/>
      <c r="P253" s="110"/>
      <c r="Q253" s="9"/>
      <c r="T253" s="3"/>
      <c r="U253" s="20"/>
    </row>
    <row r="254" spans="2:21">
      <c r="B254" s="12"/>
      <c r="C254" s="22"/>
      <c r="D254" s="3"/>
      <c r="G254" s="2"/>
      <c r="O254" s="12"/>
      <c r="P254" s="110"/>
      <c r="T254" s="3"/>
      <c r="U254" s="20"/>
    </row>
    <row r="255" spans="2:21">
      <c r="B255" s="12"/>
      <c r="C255" s="22"/>
      <c r="D255" s="3"/>
      <c r="G255" s="2"/>
      <c r="O255" s="12"/>
      <c r="P255" s="110"/>
      <c r="Q255" s="9"/>
      <c r="T255" s="3"/>
      <c r="U255" s="20"/>
    </row>
    <row r="256" spans="2:21">
      <c r="B256" s="12"/>
      <c r="C256" s="22"/>
      <c r="D256" s="3"/>
      <c r="G256" s="2"/>
      <c r="O256" s="12"/>
      <c r="P256" s="110"/>
      <c r="T256" s="3"/>
      <c r="U256" s="20"/>
    </row>
    <row r="257" spans="2:21">
      <c r="B257" s="12"/>
      <c r="C257" s="22"/>
      <c r="D257" s="3"/>
      <c r="G257" s="2"/>
      <c r="O257" s="12"/>
      <c r="P257" s="110"/>
      <c r="Q257" s="9"/>
      <c r="T257" s="3"/>
      <c r="U257" s="20"/>
    </row>
    <row r="258" spans="2:21">
      <c r="B258" s="12"/>
      <c r="C258" s="22"/>
      <c r="D258" s="3"/>
      <c r="G258" s="2"/>
      <c r="O258" s="12"/>
      <c r="P258" s="110"/>
      <c r="T258" s="3"/>
      <c r="U258" s="20"/>
    </row>
    <row r="259" spans="2:21">
      <c r="B259" s="12"/>
      <c r="C259" s="22"/>
      <c r="D259" s="3"/>
      <c r="G259" s="2"/>
      <c r="O259" s="12"/>
      <c r="P259" s="110"/>
      <c r="Q259" s="9"/>
      <c r="T259" s="3"/>
      <c r="U259" s="20"/>
    </row>
    <row r="260" spans="2:21">
      <c r="B260" s="12"/>
      <c r="C260" s="22"/>
      <c r="D260" s="3"/>
      <c r="G260" s="2"/>
      <c r="O260" s="12"/>
      <c r="P260" s="110"/>
      <c r="T260" s="3"/>
      <c r="U260" s="20"/>
    </row>
    <row r="261" spans="2:21">
      <c r="B261" s="12"/>
      <c r="C261" s="22"/>
      <c r="D261" s="3"/>
      <c r="G261" s="2"/>
      <c r="O261" s="12"/>
      <c r="P261" s="110"/>
      <c r="Q261" s="9"/>
      <c r="T261" s="3"/>
      <c r="U261" s="20"/>
    </row>
    <row r="262" spans="2:21">
      <c r="B262" s="12"/>
      <c r="C262" s="22"/>
      <c r="D262" s="3"/>
      <c r="G262" s="2"/>
      <c r="O262" s="12"/>
      <c r="P262" s="110"/>
      <c r="T262" s="3"/>
      <c r="U262" s="20"/>
    </row>
    <row r="263" spans="2:21">
      <c r="B263" s="12"/>
      <c r="C263" s="22"/>
      <c r="D263" s="3"/>
      <c r="G263" s="2"/>
      <c r="O263" s="12"/>
      <c r="P263" s="110"/>
      <c r="Q263" s="9"/>
      <c r="T263" s="3"/>
      <c r="U263" s="20"/>
    </row>
    <row r="264" spans="2:21">
      <c r="C264" s="3"/>
      <c r="D264" s="3"/>
      <c r="G264" s="2"/>
      <c r="O264" s="12"/>
      <c r="P264" s="110"/>
      <c r="T264" s="3"/>
      <c r="U264" s="20"/>
    </row>
    <row r="265" spans="2:21">
      <c r="C265" s="3"/>
      <c r="D265" s="3"/>
      <c r="G265" s="2"/>
      <c r="O265" s="12"/>
      <c r="T265" s="3"/>
      <c r="U265" s="20"/>
    </row>
    <row r="266" spans="2:21">
      <c r="C266" s="22"/>
      <c r="D266" s="3"/>
      <c r="G266" s="2"/>
      <c r="O266" s="12"/>
      <c r="P266" s="110"/>
      <c r="Q266" s="22"/>
      <c r="T266" s="3"/>
      <c r="U266" s="20"/>
    </row>
    <row r="267" spans="2:21">
      <c r="C267" s="22"/>
      <c r="D267" s="3"/>
      <c r="G267" s="2"/>
      <c r="O267" s="12"/>
      <c r="P267" s="110"/>
      <c r="Q267" s="18"/>
      <c r="T267" s="3"/>
      <c r="U267" s="20"/>
    </row>
    <row r="268" spans="2:21">
      <c r="C268" s="22"/>
      <c r="D268" s="3"/>
      <c r="G268" s="2"/>
      <c r="O268" s="12"/>
      <c r="P268" s="110"/>
      <c r="T268" s="3"/>
      <c r="U268" s="20"/>
    </row>
    <row r="269" spans="2:21">
      <c r="C269" s="22"/>
      <c r="D269" s="3"/>
      <c r="G269" s="2"/>
      <c r="O269" s="12"/>
      <c r="T269" s="3"/>
      <c r="U269" s="20"/>
    </row>
    <row r="270" spans="2:21">
      <c r="C270" s="22"/>
      <c r="D270" s="3"/>
      <c r="G270" s="2"/>
      <c r="O270" s="12"/>
      <c r="P270" s="110"/>
      <c r="Q270" s="22"/>
      <c r="T270" s="3"/>
      <c r="U270" s="20"/>
    </row>
    <row r="271" spans="2:21">
      <c r="C271" s="22"/>
      <c r="D271" s="3"/>
      <c r="G271" s="2"/>
      <c r="O271" s="12"/>
      <c r="P271" s="110"/>
      <c r="Q271" s="18"/>
      <c r="T271" s="3"/>
      <c r="U271" s="20"/>
    </row>
    <row r="272" spans="2:21">
      <c r="C272" s="22"/>
      <c r="D272" s="3"/>
      <c r="G272" s="2"/>
      <c r="O272" s="12"/>
      <c r="P272" s="110"/>
      <c r="T272" s="3"/>
      <c r="U272" s="20"/>
    </row>
    <row r="273" spans="3:21">
      <c r="C273" s="22"/>
      <c r="D273" s="3"/>
      <c r="G273" s="2"/>
      <c r="O273" s="12"/>
      <c r="T273" s="3"/>
      <c r="U273" s="20"/>
    </row>
    <row r="274" spans="3:21">
      <c r="C274" s="22"/>
      <c r="D274" s="3"/>
      <c r="G274" s="2"/>
      <c r="O274" s="12"/>
      <c r="P274" s="110"/>
      <c r="Q274" s="22"/>
      <c r="T274" s="3"/>
      <c r="U274" s="20"/>
    </row>
    <row r="275" spans="3:21">
      <c r="C275" s="22"/>
      <c r="D275" s="3"/>
      <c r="G275" s="2"/>
      <c r="O275" s="12"/>
      <c r="P275" s="110"/>
      <c r="Q275" s="18"/>
      <c r="T275" s="3"/>
      <c r="U275" s="20"/>
    </row>
    <row r="276" spans="3:21">
      <c r="C276" s="22"/>
      <c r="D276" s="3"/>
      <c r="G276" s="2"/>
      <c r="O276" s="12"/>
      <c r="P276" s="110"/>
      <c r="T276" s="3"/>
      <c r="U276" s="20"/>
    </row>
    <row r="277" spans="3:21">
      <c r="C277" s="22"/>
      <c r="D277" s="3"/>
      <c r="G277" s="2"/>
      <c r="O277" s="12"/>
      <c r="T277" s="3"/>
      <c r="U277" s="20"/>
    </row>
    <row r="278" spans="3:21">
      <c r="C278" s="22"/>
      <c r="D278" s="3"/>
      <c r="G278" s="2"/>
      <c r="O278" s="12"/>
      <c r="P278" s="110"/>
      <c r="Q278" s="22"/>
      <c r="T278" s="3"/>
      <c r="U278" s="20"/>
    </row>
    <row r="279" spans="3:21">
      <c r="C279" s="22"/>
      <c r="D279" s="3"/>
      <c r="G279" s="2"/>
      <c r="O279" s="12"/>
      <c r="P279" s="110"/>
      <c r="Q279" s="18"/>
      <c r="T279" s="3"/>
      <c r="U279" s="20"/>
    </row>
    <row r="280" spans="3:21">
      <c r="C280" s="22"/>
      <c r="D280" s="3"/>
      <c r="G280" s="2"/>
      <c r="O280" s="12"/>
      <c r="P280" s="110"/>
      <c r="T280" s="3"/>
      <c r="U280" s="20"/>
    </row>
    <row r="281" spans="3:21">
      <c r="C281" s="22"/>
      <c r="D281" s="3"/>
      <c r="G281" s="2"/>
      <c r="O281" s="12"/>
      <c r="T281" s="3"/>
      <c r="U281" s="20"/>
    </row>
    <row r="282" spans="3:21">
      <c r="C282" s="22"/>
      <c r="D282" s="3"/>
      <c r="G282" s="2"/>
      <c r="O282" s="12"/>
      <c r="P282" s="110"/>
      <c r="Q282" s="22"/>
      <c r="T282" s="3"/>
      <c r="U282" s="20"/>
    </row>
    <row r="283" spans="3:21">
      <c r="C283" s="22"/>
      <c r="D283" s="3"/>
      <c r="G283" s="2"/>
      <c r="O283" s="12"/>
      <c r="P283" s="110"/>
      <c r="Q283" s="18"/>
      <c r="T283" s="3"/>
      <c r="U283" s="20"/>
    </row>
    <row r="284" spans="3:21">
      <c r="C284" s="22"/>
      <c r="D284" s="3"/>
      <c r="G284" s="2"/>
      <c r="O284" s="12"/>
      <c r="P284" s="110"/>
      <c r="T284" s="3"/>
      <c r="U284" s="20"/>
    </row>
    <row r="285" spans="3:21">
      <c r="C285" s="22"/>
      <c r="D285" s="3"/>
      <c r="G285" s="2"/>
      <c r="O285" s="12"/>
      <c r="P285" s="110"/>
      <c r="T285" s="3"/>
      <c r="U285" s="20"/>
    </row>
    <row r="286" spans="3:21">
      <c r="C286" s="3"/>
      <c r="D286" s="3"/>
      <c r="G286" s="2"/>
      <c r="O286" s="12"/>
      <c r="P286" s="110"/>
      <c r="T286" s="3"/>
      <c r="U286" s="20"/>
    </row>
    <row r="287" spans="3:21">
      <c r="C287" s="3"/>
      <c r="D287" s="3"/>
      <c r="G287" s="2"/>
      <c r="O287" s="12"/>
      <c r="P287" s="110"/>
      <c r="T287" s="3"/>
      <c r="U287" s="20"/>
    </row>
    <row r="288" spans="3:21">
      <c r="C288" s="3"/>
      <c r="D288" s="3"/>
      <c r="G288" s="2"/>
      <c r="O288" s="12"/>
      <c r="P288" s="110"/>
      <c r="T288" s="3"/>
      <c r="U288" s="20"/>
    </row>
    <row r="289" spans="3:21">
      <c r="C289" s="22"/>
      <c r="D289" s="3"/>
      <c r="G289" s="2"/>
      <c r="O289" s="12"/>
      <c r="P289" s="110"/>
      <c r="T289" s="3"/>
      <c r="U289" s="20"/>
    </row>
    <row r="290" spans="3:21">
      <c r="C290" s="22"/>
      <c r="D290" s="3"/>
      <c r="G290" s="2"/>
      <c r="O290" s="12"/>
      <c r="P290" s="110"/>
      <c r="T290" s="3"/>
      <c r="U290" s="20"/>
    </row>
    <row r="291" spans="3:21">
      <c r="C291" s="22"/>
      <c r="D291" s="3"/>
      <c r="G291" s="2"/>
      <c r="O291" s="12"/>
      <c r="P291" s="110"/>
      <c r="T291" s="3"/>
      <c r="U291" s="20"/>
    </row>
    <row r="292" spans="3:21">
      <c r="C292" s="22"/>
      <c r="D292" s="3"/>
      <c r="G292" s="2"/>
      <c r="O292" s="12"/>
      <c r="P292" s="110"/>
      <c r="T292" s="3"/>
      <c r="U292" s="20"/>
    </row>
    <row r="293" spans="3:21">
      <c r="C293" s="22"/>
      <c r="D293" s="3"/>
      <c r="G293" s="2"/>
      <c r="O293" s="12"/>
      <c r="P293" s="110"/>
      <c r="T293" s="3"/>
      <c r="U293" s="20"/>
    </row>
    <row r="294" spans="3:21">
      <c r="C294" s="3"/>
      <c r="D294" s="3"/>
      <c r="G294" s="2"/>
      <c r="O294" s="12"/>
      <c r="P294" s="110"/>
      <c r="Q294" s="18"/>
      <c r="T294" s="3"/>
      <c r="U294" s="20"/>
    </row>
    <row r="295" spans="3:21">
      <c r="C295" s="3"/>
      <c r="D295" s="3"/>
      <c r="G295" s="2"/>
      <c r="O295" s="12"/>
      <c r="P295" s="110"/>
      <c r="Q295" s="18"/>
      <c r="T295" s="3"/>
      <c r="U295" s="20"/>
    </row>
    <row r="296" spans="3:21">
      <c r="C296" s="3"/>
      <c r="D296" s="3"/>
      <c r="G296" s="2"/>
      <c r="O296" s="12"/>
      <c r="P296" s="110"/>
      <c r="Q296" s="18"/>
      <c r="T296" s="3"/>
      <c r="U296" s="20"/>
    </row>
    <row r="297" spans="3:21">
      <c r="C297" s="22"/>
      <c r="D297" s="3"/>
      <c r="G297" s="2"/>
      <c r="O297" s="12"/>
      <c r="P297" s="110"/>
      <c r="Q297" s="18"/>
      <c r="T297" s="3"/>
      <c r="U297" s="20"/>
    </row>
    <row r="298" spans="3:21">
      <c r="C298" s="22"/>
      <c r="D298" s="3"/>
      <c r="G298" s="2"/>
      <c r="O298" s="12"/>
      <c r="P298" s="110"/>
      <c r="Q298" s="18"/>
      <c r="T298" s="3"/>
      <c r="U298" s="20"/>
    </row>
    <row r="299" spans="3:21">
      <c r="C299" s="22"/>
      <c r="D299" s="3"/>
      <c r="G299" s="2"/>
      <c r="O299" s="12"/>
      <c r="P299" s="110"/>
      <c r="Q299" s="18"/>
      <c r="T299" s="3"/>
      <c r="U299" s="20"/>
    </row>
    <row r="300" spans="3:21">
      <c r="C300" s="22"/>
      <c r="D300" s="3"/>
      <c r="G300" s="2"/>
      <c r="O300" s="12"/>
      <c r="P300" s="110"/>
      <c r="Q300" s="18"/>
      <c r="T300" s="3"/>
      <c r="U300" s="20"/>
    </row>
    <row r="301" spans="3:21">
      <c r="C301" s="22"/>
      <c r="D301" s="3"/>
      <c r="G301" s="2"/>
      <c r="O301" s="12"/>
      <c r="P301" s="110"/>
      <c r="Q301" s="18"/>
      <c r="T301" s="3"/>
      <c r="U301" s="20"/>
    </row>
    <row r="302" spans="3:21">
      <c r="C302" s="3"/>
      <c r="D302" s="3"/>
      <c r="G302" s="2"/>
      <c r="O302" s="12"/>
      <c r="P302" s="110"/>
      <c r="Q302" s="18"/>
      <c r="T302" s="3"/>
      <c r="U302" s="20"/>
    </row>
    <row r="303" spans="3:21">
      <c r="C303" s="3"/>
      <c r="D303" s="3"/>
      <c r="G303" s="2"/>
      <c r="O303" s="12"/>
      <c r="P303" s="110"/>
      <c r="Q303" s="18"/>
      <c r="T303" s="3"/>
      <c r="U303" s="20"/>
    </row>
    <row r="304" spans="3:21">
      <c r="C304" s="3"/>
      <c r="D304" s="3"/>
      <c r="G304" s="2"/>
      <c r="O304" s="12"/>
      <c r="P304" s="110"/>
      <c r="Q304" s="18"/>
      <c r="T304" s="3"/>
      <c r="U304" s="20"/>
    </row>
    <row r="305" spans="3:21">
      <c r="C305" s="22"/>
      <c r="D305" s="3"/>
      <c r="G305" s="2"/>
      <c r="O305" s="12"/>
      <c r="P305" s="110"/>
      <c r="Q305" s="18"/>
      <c r="T305" s="3"/>
      <c r="U305" s="20"/>
    </row>
    <row r="306" spans="3:21">
      <c r="C306" s="22"/>
      <c r="D306" s="3"/>
      <c r="G306" s="2"/>
      <c r="O306" s="12"/>
      <c r="P306" s="110"/>
      <c r="Q306" s="18"/>
      <c r="T306" s="3"/>
      <c r="U306" s="20"/>
    </row>
    <row r="307" spans="3:21">
      <c r="C307" s="22"/>
      <c r="D307" s="3"/>
      <c r="G307" s="2"/>
      <c r="O307" s="12"/>
      <c r="P307" s="110"/>
      <c r="Q307" s="18"/>
      <c r="T307" s="3"/>
      <c r="U307" s="20"/>
    </row>
    <row r="308" spans="3:21">
      <c r="C308" s="22"/>
      <c r="D308" s="3"/>
      <c r="G308" s="2"/>
      <c r="O308" s="12"/>
      <c r="P308" s="110"/>
      <c r="Q308" s="18"/>
      <c r="T308" s="3"/>
      <c r="U308" s="20"/>
    </row>
    <row r="309" spans="3:21">
      <c r="C309" s="22"/>
      <c r="D309" s="3"/>
      <c r="G309" s="2"/>
      <c r="O309" s="12"/>
      <c r="Q309" s="18"/>
      <c r="T309" s="3"/>
      <c r="U309" s="20"/>
    </row>
    <row r="310" spans="3:21">
      <c r="C310" s="22"/>
      <c r="D310" s="3"/>
      <c r="G310" s="2"/>
      <c r="O310" s="12"/>
      <c r="P310" s="110"/>
      <c r="T310" s="3"/>
      <c r="U310" s="20"/>
    </row>
    <row r="311" spans="3:21">
      <c r="C311" s="22"/>
      <c r="D311" s="3"/>
      <c r="G311" s="2"/>
      <c r="O311" s="12"/>
      <c r="P311" s="110"/>
      <c r="Q311" s="9"/>
      <c r="T311" s="3"/>
      <c r="U311" s="20"/>
    </row>
    <row r="312" spans="3:21">
      <c r="C312" s="22"/>
      <c r="D312" s="3"/>
      <c r="G312" s="2"/>
      <c r="O312" s="12"/>
      <c r="P312" s="110"/>
      <c r="T312" s="3"/>
      <c r="U312" s="20"/>
    </row>
    <row r="313" spans="3:21">
      <c r="C313" s="22"/>
      <c r="D313" s="3"/>
      <c r="G313" s="2"/>
      <c r="O313" s="12"/>
      <c r="T313" s="3"/>
      <c r="U313" s="20"/>
    </row>
    <row r="314" spans="3:21">
      <c r="C314" s="22"/>
      <c r="D314" s="3"/>
      <c r="G314" s="2"/>
      <c r="O314" s="12"/>
      <c r="P314" s="110"/>
      <c r="T314" s="3"/>
      <c r="U314" s="20"/>
    </row>
    <row r="315" spans="3:21">
      <c r="C315" s="22"/>
      <c r="D315" s="3"/>
      <c r="G315" s="2"/>
      <c r="O315" s="12"/>
      <c r="P315" s="110"/>
      <c r="Q315" s="18"/>
      <c r="T315" s="3"/>
      <c r="U315" s="20"/>
    </row>
    <row r="316" spans="3:21">
      <c r="C316" s="22"/>
      <c r="D316" s="3"/>
      <c r="G316" s="2"/>
      <c r="O316" s="12"/>
      <c r="P316" s="110"/>
      <c r="T316" s="3"/>
      <c r="U316" s="20"/>
    </row>
    <row r="317" spans="3:21">
      <c r="C317" s="22"/>
      <c r="D317" s="3"/>
      <c r="G317" s="2"/>
      <c r="O317" s="12"/>
      <c r="T317" s="3"/>
      <c r="U317" s="20"/>
    </row>
    <row r="318" spans="3:21">
      <c r="C318" s="22"/>
      <c r="D318" s="3"/>
      <c r="G318" s="2"/>
      <c r="O318" s="12"/>
      <c r="P318" s="110"/>
      <c r="T318" s="3"/>
      <c r="U318" s="20"/>
    </row>
    <row r="319" spans="3:21">
      <c r="C319" s="22"/>
      <c r="D319" s="3"/>
      <c r="G319" s="2"/>
      <c r="O319" s="12"/>
      <c r="P319" s="110"/>
      <c r="Q319" s="9"/>
      <c r="S319" s="118"/>
      <c r="T319" s="3"/>
      <c r="U319" s="20"/>
    </row>
    <row r="320" spans="3:21">
      <c r="C320" s="22"/>
      <c r="D320" s="3"/>
      <c r="G320" s="2"/>
      <c r="O320" s="12"/>
      <c r="P320" s="110"/>
      <c r="S320" s="118"/>
      <c r="T320" s="3"/>
      <c r="U320" s="20"/>
    </row>
    <row r="321" spans="3:21">
      <c r="C321" s="22"/>
      <c r="D321" s="3"/>
      <c r="G321" s="2"/>
      <c r="O321" s="12"/>
      <c r="P321" s="110"/>
      <c r="T321" s="3"/>
      <c r="U321" s="20"/>
    </row>
    <row r="322" spans="3:21">
      <c r="C322" s="22"/>
      <c r="D322" s="3"/>
      <c r="G322" s="2"/>
      <c r="O322" s="12"/>
      <c r="P322" s="110"/>
      <c r="T322" s="3"/>
      <c r="U322" s="20"/>
    </row>
    <row r="323" spans="3:21">
      <c r="C323" s="22"/>
      <c r="D323" s="3"/>
      <c r="G323" s="2"/>
      <c r="O323" s="12"/>
      <c r="P323" s="110"/>
      <c r="T323" s="3"/>
      <c r="U323" s="20"/>
    </row>
    <row r="324" spans="3:21">
      <c r="C324" s="22"/>
      <c r="D324" s="3"/>
      <c r="G324" s="2"/>
      <c r="O324" s="12"/>
      <c r="P324" s="110"/>
      <c r="S324" s="118"/>
      <c r="T324" s="3"/>
      <c r="U324" s="20"/>
    </row>
    <row r="325" spans="3:21">
      <c r="C325" s="22"/>
      <c r="D325" s="3"/>
      <c r="G325" s="2"/>
      <c r="O325" s="12"/>
      <c r="P325" s="110"/>
      <c r="Q325" s="9"/>
      <c r="T325" s="3"/>
      <c r="U325" s="20"/>
    </row>
    <row r="326" spans="3:21">
      <c r="C326" s="22"/>
      <c r="D326" s="3"/>
      <c r="G326" s="2"/>
      <c r="O326" s="12"/>
      <c r="P326" s="110"/>
      <c r="Q326" s="18"/>
      <c r="T326" s="3"/>
      <c r="U326" s="20"/>
    </row>
    <row r="327" spans="3:21">
      <c r="C327" s="22"/>
      <c r="D327" s="3"/>
      <c r="G327" s="2"/>
      <c r="O327" s="12"/>
      <c r="P327" s="110"/>
      <c r="Q327" s="9"/>
      <c r="S327" s="118"/>
      <c r="T327" s="3"/>
      <c r="U327" s="20"/>
    </row>
    <row r="328" spans="3:21">
      <c r="C328" s="22"/>
      <c r="D328" s="3"/>
      <c r="G328" s="2"/>
      <c r="O328" s="12"/>
      <c r="P328" s="110"/>
      <c r="Q328" s="9"/>
      <c r="T328" s="3"/>
      <c r="U328" s="20"/>
    </row>
    <row r="329" spans="3:21">
      <c r="C329" s="22"/>
      <c r="D329" s="3"/>
      <c r="G329" s="2"/>
      <c r="O329" s="12"/>
      <c r="P329" s="110"/>
      <c r="Q329" s="18"/>
      <c r="T329" s="3"/>
      <c r="U329" s="20"/>
    </row>
    <row r="330" spans="3:21">
      <c r="C330" s="22"/>
      <c r="D330" s="3"/>
      <c r="G330" s="2"/>
      <c r="O330" s="12"/>
      <c r="Q330" s="9"/>
      <c r="S330" s="118"/>
      <c r="T330" s="3"/>
      <c r="U330" s="20"/>
    </row>
    <row r="331" spans="3:21">
      <c r="C331" s="3"/>
      <c r="D331" s="3"/>
      <c r="G331" s="2"/>
      <c r="O331" s="12"/>
      <c r="P331" s="110"/>
      <c r="Q331" s="3"/>
      <c r="T331" s="3"/>
      <c r="U331" s="20"/>
    </row>
    <row r="332" spans="3:21">
      <c r="C332" s="3"/>
      <c r="D332" s="3"/>
      <c r="G332" s="2"/>
      <c r="O332" s="12"/>
      <c r="P332" s="110"/>
      <c r="T332" s="3"/>
      <c r="U332" s="20"/>
    </row>
    <row r="333" spans="3:21">
      <c r="C333" s="3"/>
      <c r="D333" s="3"/>
      <c r="G333" s="2"/>
      <c r="O333" s="12"/>
      <c r="P333" s="110"/>
      <c r="T333" s="3"/>
      <c r="U333" s="20"/>
    </row>
    <row r="334" spans="3:21">
      <c r="C334" s="3"/>
      <c r="D334" s="3"/>
      <c r="G334" s="2"/>
      <c r="O334" s="12"/>
      <c r="T334" s="3"/>
      <c r="U334" s="20"/>
    </row>
    <row r="335" spans="3:21">
      <c r="C335" s="3"/>
      <c r="D335" s="3"/>
      <c r="G335" s="2"/>
      <c r="O335" s="12"/>
      <c r="P335" s="110"/>
      <c r="Q335" s="3"/>
      <c r="T335" s="3"/>
      <c r="U335" s="20"/>
    </row>
    <row r="336" spans="3:21">
      <c r="C336" s="3"/>
      <c r="D336" s="3"/>
      <c r="G336" s="2"/>
      <c r="O336" s="12"/>
      <c r="P336" s="110"/>
      <c r="T336" s="3"/>
      <c r="U336" s="20"/>
    </row>
    <row r="337" spans="3:21">
      <c r="C337" s="3"/>
      <c r="D337" s="3"/>
      <c r="G337" s="2"/>
      <c r="O337" s="12"/>
      <c r="P337" s="110"/>
      <c r="T337" s="3"/>
      <c r="U337" s="20"/>
    </row>
    <row r="338" spans="3:21">
      <c r="C338" s="3"/>
      <c r="D338" s="3"/>
      <c r="G338" s="2"/>
      <c r="O338" s="12"/>
      <c r="T338" s="3"/>
      <c r="U338" s="20"/>
    </row>
    <row r="339" spans="3:21">
      <c r="C339" s="3"/>
      <c r="D339" s="3"/>
      <c r="G339" s="2"/>
      <c r="O339" s="12"/>
      <c r="P339" s="110"/>
      <c r="Q339" s="3"/>
      <c r="T339" s="3"/>
      <c r="U339" s="20"/>
    </row>
    <row r="340" spans="3:21">
      <c r="C340" s="3"/>
      <c r="D340" s="3"/>
      <c r="G340" s="2"/>
      <c r="O340" s="12"/>
      <c r="P340" s="110"/>
      <c r="T340" s="3"/>
      <c r="U340" s="20"/>
    </row>
    <row r="341" spans="3:21">
      <c r="C341" s="3"/>
      <c r="D341" s="3"/>
      <c r="G341" s="2"/>
      <c r="O341" s="12"/>
      <c r="P341" s="110"/>
      <c r="T341" s="3"/>
      <c r="U341" s="20"/>
    </row>
    <row r="342" spans="3:21">
      <c r="C342" s="3"/>
      <c r="D342" s="3"/>
      <c r="G342" s="2"/>
      <c r="O342" s="12"/>
      <c r="P342" s="110"/>
      <c r="T342" s="3"/>
      <c r="U342" s="20"/>
    </row>
    <row r="343" spans="3:21">
      <c r="C343" s="3"/>
      <c r="D343" s="3"/>
      <c r="G343" s="2"/>
      <c r="O343" s="12"/>
      <c r="P343" s="110"/>
      <c r="T343" s="3"/>
      <c r="U343" s="20"/>
    </row>
    <row r="344" spans="3:21">
      <c r="C344" s="3"/>
      <c r="D344" s="3"/>
      <c r="G344" s="2"/>
      <c r="O344" s="12"/>
      <c r="P344" s="110"/>
      <c r="T344" s="3"/>
      <c r="U344" s="20"/>
    </row>
    <row r="345" spans="3:21">
      <c r="C345" s="3"/>
      <c r="D345" s="3"/>
      <c r="G345" s="2"/>
      <c r="O345" s="12"/>
      <c r="P345" s="110"/>
      <c r="T345" s="3"/>
      <c r="U345" s="20"/>
    </row>
    <row r="346" spans="3:21">
      <c r="C346" s="3"/>
      <c r="D346" s="3"/>
      <c r="G346" s="2"/>
      <c r="O346" s="12"/>
      <c r="P346" s="110"/>
      <c r="T346" s="3"/>
      <c r="U346" s="20"/>
    </row>
    <row r="347" spans="3:21">
      <c r="C347" s="3"/>
      <c r="D347" s="3"/>
      <c r="G347" s="2"/>
      <c r="O347" s="12"/>
      <c r="P347" s="110"/>
      <c r="T347" s="3"/>
      <c r="U347" s="20"/>
    </row>
    <row r="348" spans="3:21">
      <c r="C348" s="3"/>
      <c r="D348" s="3"/>
      <c r="G348" s="2"/>
      <c r="O348" s="12"/>
      <c r="P348" s="110"/>
      <c r="T348" s="3"/>
      <c r="U348" s="20"/>
    </row>
    <row r="349" spans="3:21">
      <c r="C349" s="3"/>
      <c r="D349" s="3"/>
      <c r="G349" s="2"/>
      <c r="O349" s="12"/>
      <c r="P349" s="110"/>
      <c r="T349" s="3"/>
      <c r="U349" s="20"/>
    </row>
    <row r="350" spans="3:21">
      <c r="C350" s="3"/>
      <c r="D350" s="3"/>
      <c r="G350" s="2"/>
      <c r="O350" s="12"/>
      <c r="P350" s="110"/>
      <c r="T350" s="3"/>
      <c r="U350" s="20"/>
    </row>
    <row r="351" spans="3:21">
      <c r="C351" s="3"/>
      <c r="D351" s="3"/>
      <c r="G351" s="2"/>
      <c r="O351" s="12"/>
      <c r="T351" s="3"/>
      <c r="U351" s="20"/>
    </row>
    <row r="352" spans="3:21">
      <c r="C352" s="3"/>
      <c r="D352" s="3"/>
      <c r="G352" s="2"/>
      <c r="O352" s="12"/>
      <c r="Q352" s="18"/>
      <c r="T352" s="3"/>
      <c r="U352" s="20"/>
    </row>
    <row r="353" spans="3:21">
      <c r="C353" s="3"/>
      <c r="D353" s="3"/>
      <c r="G353" s="2"/>
      <c r="O353" s="12"/>
      <c r="Q353" s="18"/>
      <c r="T353" s="3"/>
      <c r="U353" s="20"/>
    </row>
    <row r="354" spans="3:21">
      <c r="C354" s="3"/>
      <c r="D354" s="3"/>
      <c r="G354" s="2"/>
      <c r="O354" s="12"/>
      <c r="T354" s="3"/>
      <c r="U354" s="20"/>
    </row>
    <row r="355" spans="3:21">
      <c r="C355" s="3"/>
      <c r="D355" s="3"/>
      <c r="G355" s="2"/>
      <c r="O355" s="12"/>
      <c r="T355" s="3"/>
      <c r="U355" s="20"/>
    </row>
    <row r="356" spans="3:21">
      <c r="C356" s="22"/>
      <c r="D356" s="3"/>
      <c r="G356" s="2"/>
      <c r="O356" s="12"/>
      <c r="Q356" s="18"/>
      <c r="T356" s="3"/>
      <c r="U356" s="20"/>
    </row>
    <row r="357" spans="3:21">
      <c r="C357" s="22"/>
      <c r="D357" s="3"/>
      <c r="G357" s="2"/>
      <c r="O357" s="12"/>
      <c r="Q357" s="18"/>
      <c r="T357" s="3"/>
      <c r="U357" s="20"/>
    </row>
    <row r="358" spans="3:21">
      <c r="C358" s="22"/>
      <c r="D358" s="3"/>
      <c r="G358" s="2"/>
      <c r="O358" s="12"/>
      <c r="T358" s="3"/>
      <c r="U358" s="20"/>
    </row>
    <row r="359" spans="3:21">
      <c r="C359" s="22"/>
      <c r="D359" s="3"/>
      <c r="G359" s="2"/>
      <c r="O359" s="12"/>
      <c r="T359" s="3"/>
      <c r="U359" s="20"/>
    </row>
    <row r="360" spans="3:21">
      <c r="C360" s="3"/>
      <c r="D360" s="3"/>
      <c r="G360" s="2"/>
      <c r="O360" s="12"/>
      <c r="T360" s="3"/>
      <c r="U360" s="20"/>
    </row>
    <row r="361" spans="3:21">
      <c r="C361" s="22"/>
      <c r="D361" s="3"/>
      <c r="G361" s="2"/>
      <c r="O361" s="12"/>
      <c r="T361" s="3"/>
      <c r="U361" s="20"/>
    </row>
    <row r="362" spans="3:21">
      <c r="C362" s="3"/>
      <c r="D362" s="3"/>
      <c r="G362" s="2"/>
      <c r="O362" s="12"/>
      <c r="Q362" s="18"/>
      <c r="T362" s="3"/>
      <c r="U362" s="20"/>
    </row>
    <row r="363" spans="3:21">
      <c r="C363" s="22"/>
      <c r="D363" s="3"/>
      <c r="G363" s="2"/>
      <c r="O363" s="12"/>
      <c r="Q363" s="18"/>
      <c r="T363" s="3"/>
      <c r="U363" s="20"/>
    </row>
    <row r="364" spans="3:21">
      <c r="C364" s="3"/>
      <c r="D364" s="3"/>
      <c r="G364" s="2"/>
      <c r="O364" s="12"/>
      <c r="Q364" s="18"/>
      <c r="T364" s="3"/>
      <c r="U364" s="20"/>
    </row>
    <row r="365" spans="3:21">
      <c r="C365" s="22"/>
      <c r="D365" s="3"/>
      <c r="G365" s="2"/>
      <c r="O365" s="12"/>
      <c r="Q365" s="18"/>
      <c r="T365" s="3"/>
      <c r="U365" s="20"/>
    </row>
    <row r="366" spans="3:21">
      <c r="C366" s="3"/>
      <c r="D366" s="3"/>
      <c r="G366" s="2"/>
      <c r="O366" s="12"/>
      <c r="P366" s="110"/>
      <c r="Q366" s="22"/>
      <c r="T366" s="3"/>
      <c r="U366" s="20"/>
    </row>
    <row r="367" spans="3:21">
      <c r="C367" s="3"/>
      <c r="D367" s="3"/>
      <c r="G367" s="2"/>
      <c r="O367" s="12"/>
      <c r="P367" s="110"/>
      <c r="Q367" s="18"/>
      <c r="T367" s="3"/>
      <c r="U367" s="20"/>
    </row>
    <row r="368" spans="3:21">
      <c r="C368" s="3"/>
      <c r="D368" s="3"/>
      <c r="G368" s="2"/>
      <c r="O368" s="12"/>
      <c r="P368" s="110"/>
      <c r="T368" s="3"/>
      <c r="U368" s="20"/>
    </row>
    <row r="369" spans="3:21">
      <c r="C369" s="3"/>
      <c r="D369" s="3"/>
      <c r="G369" s="2"/>
      <c r="O369" s="12"/>
      <c r="T369" s="3"/>
      <c r="U369" s="20"/>
    </row>
    <row r="370" spans="3:21">
      <c r="C370" s="22"/>
      <c r="D370" s="3"/>
      <c r="G370" s="2"/>
      <c r="O370" s="12"/>
      <c r="P370" s="110"/>
      <c r="Q370" s="22"/>
      <c r="T370" s="3"/>
      <c r="U370" s="20"/>
    </row>
    <row r="371" spans="3:21">
      <c r="C371" s="22"/>
      <c r="D371" s="3"/>
      <c r="G371" s="2"/>
      <c r="O371" s="12"/>
      <c r="P371" s="110"/>
      <c r="Q371" s="18"/>
      <c r="T371" s="3"/>
      <c r="U371" s="20"/>
    </row>
    <row r="372" spans="3:21">
      <c r="C372" s="22"/>
      <c r="D372" s="3"/>
      <c r="G372" s="2"/>
      <c r="O372" s="12"/>
      <c r="P372" s="110"/>
      <c r="T372" s="3"/>
      <c r="U372" s="20"/>
    </row>
    <row r="373" spans="3:21">
      <c r="C373" s="22"/>
      <c r="D373" s="3"/>
      <c r="G373" s="2"/>
      <c r="O373" s="12"/>
      <c r="P373" s="110"/>
      <c r="T373" s="3"/>
      <c r="U373" s="20"/>
    </row>
    <row r="374" spans="3:21">
      <c r="C374" s="3"/>
      <c r="D374" s="3"/>
      <c r="G374" s="2"/>
      <c r="O374" s="12"/>
      <c r="P374" s="110"/>
      <c r="T374" s="3"/>
      <c r="U374" s="20"/>
    </row>
    <row r="375" spans="3:21">
      <c r="C375" s="22"/>
      <c r="D375" s="3"/>
      <c r="G375" s="2"/>
      <c r="O375" s="12"/>
      <c r="P375" s="110"/>
      <c r="T375" s="3"/>
      <c r="U375" s="20"/>
    </row>
    <row r="376" spans="3:21">
      <c r="C376" s="3"/>
      <c r="D376" s="3"/>
      <c r="G376" s="2"/>
      <c r="O376" s="12"/>
      <c r="P376" s="110"/>
      <c r="Q376" s="18"/>
      <c r="T376" s="3"/>
      <c r="U376" s="20"/>
    </row>
    <row r="377" spans="3:21">
      <c r="C377" s="22"/>
      <c r="D377" s="3"/>
      <c r="G377" s="2"/>
      <c r="O377" s="12"/>
      <c r="P377" s="110"/>
      <c r="Q377" s="18"/>
      <c r="T377" s="3"/>
      <c r="U377" s="20"/>
    </row>
    <row r="378" spans="3:21">
      <c r="C378" s="3"/>
      <c r="D378" s="3"/>
      <c r="G378" s="2"/>
      <c r="O378" s="12"/>
      <c r="P378" s="110"/>
      <c r="Q378" s="18"/>
      <c r="T378" s="3"/>
      <c r="U378" s="20"/>
    </row>
    <row r="379" spans="3:21">
      <c r="C379" s="22"/>
      <c r="D379" s="3"/>
      <c r="G379" s="2"/>
      <c r="O379" s="12"/>
      <c r="Q379" s="18"/>
      <c r="T379" s="3"/>
      <c r="U379" s="20"/>
    </row>
    <row r="380" spans="3:21">
      <c r="C380" s="22"/>
      <c r="D380" s="3"/>
      <c r="G380" s="2"/>
      <c r="O380" s="12"/>
      <c r="Q380" s="9"/>
      <c r="T380" s="3"/>
      <c r="U380" s="20"/>
    </row>
    <row r="381" spans="3:21">
      <c r="C381" s="22"/>
      <c r="D381" s="3"/>
      <c r="G381" s="2"/>
      <c r="O381" s="12"/>
      <c r="Q381" s="9"/>
      <c r="T381" s="3"/>
      <c r="U381" s="20"/>
    </row>
    <row r="382" spans="3:21">
      <c r="C382" s="22"/>
      <c r="D382" s="3"/>
      <c r="G382" s="2"/>
      <c r="O382" s="12"/>
      <c r="T382" s="3"/>
      <c r="U382" s="20"/>
    </row>
    <row r="383" spans="3:21">
      <c r="C383" s="22"/>
      <c r="D383" s="3"/>
      <c r="G383" s="2"/>
      <c r="O383" s="12"/>
      <c r="T383" s="3"/>
      <c r="U383" s="20"/>
    </row>
    <row r="384" spans="3:21">
      <c r="C384" s="22"/>
      <c r="D384" s="3"/>
      <c r="G384" s="2"/>
      <c r="O384" s="12"/>
      <c r="T384" s="3"/>
      <c r="U384" s="20"/>
    </row>
    <row r="385" spans="2:21">
      <c r="C385" s="22"/>
      <c r="D385" s="3"/>
      <c r="G385" s="2"/>
      <c r="O385" s="12"/>
      <c r="Q385" s="9"/>
      <c r="T385" s="3"/>
      <c r="U385" s="20"/>
    </row>
    <row r="386" spans="2:21">
      <c r="C386" s="22"/>
      <c r="D386" s="3"/>
      <c r="G386" s="2"/>
      <c r="O386" s="12"/>
      <c r="Q386" s="9"/>
      <c r="T386" s="3"/>
      <c r="U386" s="20"/>
    </row>
    <row r="387" spans="2:21">
      <c r="C387" s="22"/>
      <c r="D387" s="3"/>
      <c r="G387" s="2"/>
      <c r="O387" s="12"/>
      <c r="P387" s="110"/>
      <c r="T387" s="3"/>
      <c r="U387" s="20"/>
    </row>
    <row r="388" spans="2:21">
      <c r="C388" s="22"/>
      <c r="D388" s="3"/>
      <c r="G388" s="2"/>
      <c r="O388" s="12"/>
      <c r="P388" s="110"/>
      <c r="Q388" s="9"/>
      <c r="T388" s="3"/>
      <c r="U388" s="20"/>
    </row>
    <row r="389" spans="2:21">
      <c r="C389" s="22"/>
      <c r="D389" s="3"/>
      <c r="G389" s="2"/>
      <c r="O389" s="12"/>
      <c r="P389" s="110"/>
      <c r="T389" s="3"/>
      <c r="U389" s="20"/>
    </row>
    <row r="390" spans="2:21">
      <c r="C390" s="22"/>
      <c r="D390" s="3"/>
      <c r="G390" s="2"/>
      <c r="O390" s="12"/>
      <c r="P390" s="110"/>
      <c r="T390" s="3"/>
      <c r="U390" s="20"/>
    </row>
    <row r="391" spans="2:21">
      <c r="C391" s="22"/>
      <c r="D391" s="3"/>
      <c r="G391" s="2"/>
      <c r="O391" s="12"/>
      <c r="P391" s="110"/>
      <c r="T391" s="3"/>
      <c r="U391" s="20"/>
    </row>
    <row r="392" spans="2:21">
      <c r="C392" s="22"/>
      <c r="D392" s="3"/>
      <c r="G392" s="2"/>
      <c r="O392" s="12"/>
      <c r="P392" s="110"/>
      <c r="Q392" s="9"/>
      <c r="T392" s="3"/>
      <c r="U392" s="20"/>
    </row>
    <row r="393" spans="2:21">
      <c r="C393" s="22"/>
      <c r="D393" s="3"/>
      <c r="G393" s="2"/>
      <c r="O393" s="12"/>
      <c r="Q393" s="9"/>
      <c r="T393" s="3"/>
      <c r="U393" s="20"/>
    </row>
    <row r="394" spans="2:21">
      <c r="C394" s="3"/>
      <c r="D394" s="3"/>
      <c r="G394" s="2"/>
      <c r="O394" s="12"/>
      <c r="T394" s="3"/>
      <c r="U394" s="20"/>
    </row>
    <row r="395" spans="2:21">
      <c r="C395" s="3"/>
      <c r="D395" s="3"/>
      <c r="G395" s="2"/>
      <c r="O395" s="12"/>
      <c r="T395" s="3"/>
      <c r="U395" s="20"/>
    </row>
    <row r="396" spans="2:21">
      <c r="C396" s="3"/>
      <c r="D396" s="3"/>
      <c r="G396" s="2"/>
      <c r="O396" s="12"/>
      <c r="T396" s="3"/>
      <c r="U396" s="20"/>
    </row>
    <row r="397" spans="2:21">
      <c r="C397" s="3"/>
      <c r="D397" s="3"/>
      <c r="G397" s="2"/>
      <c r="O397" s="12"/>
      <c r="T397" s="3"/>
      <c r="U397" s="20"/>
    </row>
    <row r="398" spans="2:21">
      <c r="C398" s="3"/>
      <c r="D398" s="3"/>
      <c r="G398" s="2"/>
      <c r="O398" s="12"/>
      <c r="P398" s="110"/>
      <c r="T398" s="3"/>
      <c r="U398" s="20"/>
    </row>
    <row r="399" spans="2:21">
      <c r="B399" s="12"/>
      <c r="C399" s="3"/>
      <c r="D399" s="3"/>
      <c r="G399" s="2"/>
      <c r="O399" s="12"/>
      <c r="P399" s="110"/>
      <c r="T399" s="3"/>
      <c r="U399" s="20"/>
    </row>
    <row r="400" spans="2:21">
      <c r="C400" s="3"/>
      <c r="D400" s="3"/>
      <c r="G400" s="2"/>
      <c r="O400" s="12"/>
      <c r="P400" s="110"/>
      <c r="Q400" s="18"/>
      <c r="T400" s="3"/>
      <c r="U400" s="20"/>
    </row>
    <row r="401" spans="3:21">
      <c r="C401" s="3"/>
      <c r="D401" s="3"/>
      <c r="G401" s="2"/>
      <c r="O401" s="12"/>
      <c r="P401" s="110"/>
      <c r="T401" s="3"/>
      <c r="U401" s="20"/>
    </row>
    <row r="402" spans="3:21">
      <c r="C402" s="3"/>
      <c r="D402" s="3"/>
      <c r="G402" s="2"/>
      <c r="O402" s="12"/>
      <c r="P402" s="110"/>
      <c r="Q402" s="18"/>
      <c r="T402" s="3"/>
      <c r="U402" s="20"/>
    </row>
    <row r="403" spans="3:21">
      <c r="C403" s="3"/>
      <c r="D403" s="3"/>
      <c r="G403" s="2"/>
      <c r="O403" s="12"/>
      <c r="P403" s="110"/>
      <c r="T403" s="3"/>
      <c r="U403" s="20"/>
    </row>
    <row r="404" spans="3:21">
      <c r="C404" s="3"/>
      <c r="D404" s="3"/>
      <c r="G404" s="2"/>
      <c r="O404" s="12"/>
      <c r="P404" s="110"/>
      <c r="Q404" s="18"/>
      <c r="T404" s="3"/>
      <c r="U404" s="20"/>
    </row>
    <row r="405" spans="3:21">
      <c r="C405" s="3"/>
      <c r="D405" s="3"/>
      <c r="G405" s="2"/>
      <c r="O405" s="12"/>
      <c r="P405" s="110"/>
      <c r="Q405" s="18"/>
      <c r="T405" s="3"/>
      <c r="U405" s="20"/>
    </row>
    <row r="406" spans="3:21">
      <c r="C406" s="3"/>
      <c r="D406" s="3"/>
      <c r="G406" s="2"/>
      <c r="O406" s="12"/>
      <c r="P406" s="110"/>
      <c r="Q406" s="18"/>
      <c r="T406" s="3"/>
      <c r="U406" s="20"/>
    </row>
    <row r="407" spans="3:21">
      <c r="C407" s="3"/>
      <c r="D407" s="3"/>
      <c r="G407" s="2"/>
      <c r="O407" s="12"/>
      <c r="P407" s="110"/>
      <c r="Q407" s="18"/>
      <c r="T407" s="3"/>
      <c r="U407" s="20"/>
    </row>
    <row r="408" spans="3:21">
      <c r="C408" s="22"/>
      <c r="D408" s="3"/>
      <c r="G408" s="2"/>
      <c r="O408" s="12"/>
      <c r="P408" s="110"/>
      <c r="Q408" s="18"/>
      <c r="T408" s="3"/>
      <c r="U408" s="20"/>
    </row>
    <row r="409" spans="3:21">
      <c r="C409" s="22"/>
      <c r="D409" s="3"/>
      <c r="G409" s="2"/>
      <c r="O409" s="12"/>
      <c r="P409" s="110"/>
      <c r="Q409" s="18"/>
      <c r="T409" s="3"/>
      <c r="U409" s="20"/>
    </row>
    <row r="410" spans="3:21">
      <c r="C410" s="22"/>
      <c r="D410" s="3"/>
      <c r="G410" s="2"/>
      <c r="O410" s="12"/>
      <c r="P410" s="110"/>
      <c r="Q410" s="18"/>
      <c r="T410" s="3"/>
      <c r="U410" s="20"/>
    </row>
    <row r="411" spans="3:21">
      <c r="C411" s="22"/>
      <c r="D411" s="3"/>
      <c r="G411" s="2"/>
      <c r="O411" s="12"/>
      <c r="P411" s="110"/>
      <c r="Q411" s="18"/>
      <c r="T411" s="3"/>
      <c r="U411" s="20"/>
    </row>
    <row r="412" spans="3:21">
      <c r="C412" s="22"/>
      <c r="D412" s="3"/>
      <c r="G412" s="2"/>
      <c r="O412" s="12"/>
      <c r="P412" s="110"/>
      <c r="Q412" s="18"/>
      <c r="T412" s="3"/>
      <c r="U412" s="20"/>
    </row>
    <row r="413" spans="3:21">
      <c r="C413" s="22"/>
      <c r="D413" s="3"/>
      <c r="G413" s="2"/>
      <c r="O413" s="12"/>
      <c r="P413" s="110"/>
      <c r="Q413" s="9"/>
      <c r="T413" s="3"/>
      <c r="U413" s="20"/>
    </row>
    <row r="414" spans="3:21">
      <c r="C414" s="22"/>
      <c r="D414" s="3"/>
      <c r="G414" s="2"/>
      <c r="O414" s="12"/>
      <c r="P414" s="110"/>
      <c r="Q414" s="18"/>
      <c r="T414" s="3"/>
      <c r="U414" s="20"/>
    </row>
    <row r="415" spans="3:21">
      <c r="C415" s="22"/>
      <c r="D415" s="3"/>
      <c r="G415" s="2"/>
      <c r="O415" s="12"/>
      <c r="P415" s="110"/>
      <c r="Q415" s="18"/>
      <c r="T415" s="3"/>
      <c r="U415" s="20"/>
    </row>
    <row r="416" spans="3:21">
      <c r="C416" s="22"/>
      <c r="D416" s="3"/>
      <c r="G416" s="2"/>
      <c r="O416" s="12"/>
      <c r="P416" s="110"/>
      <c r="Q416" s="9"/>
      <c r="T416" s="3"/>
      <c r="U416" s="20"/>
    </row>
    <row r="417" spans="3:21">
      <c r="C417" s="3"/>
      <c r="D417" s="3"/>
      <c r="G417" s="2"/>
      <c r="O417" s="12"/>
      <c r="P417" s="110"/>
      <c r="T417" s="3"/>
      <c r="U417" s="20"/>
    </row>
    <row r="418" spans="3:21">
      <c r="C418" s="3"/>
      <c r="D418" s="3"/>
      <c r="G418" s="2"/>
      <c r="O418" s="12"/>
      <c r="P418" s="110"/>
      <c r="Q418" s="18"/>
      <c r="T418" s="3"/>
      <c r="U418" s="20"/>
    </row>
    <row r="419" spans="3:21">
      <c r="C419" s="3"/>
      <c r="D419" s="3"/>
      <c r="G419" s="2"/>
      <c r="O419" s="12"/>
      <c r="P419" s="110"/>
      <c r="T419" s="3"/>
      <c r="U419" s="20"/>
    </row>
    <row r="420" spans="3:21">
      <c r="C420" s="3"/>
      <c r="D420" s="3"/>
      <c r="G420" s="2"/>
      <c r="O420" s="12"/>
      <c r="P420" s="110"/>
      <c r="Q420" s="18"/>
      <c r="T420" s="3"/>
      <c r="U420" s="20"/>
    </row>
    <row r="421" spans="3:21">
      <c r="C421" s="3"/>
      <c r="D421" s="3"/>
      <c r="G421" s="2"/>
      <c r="O421" s="12"/>
      <c r="P421" s="110"/>
      <c r="T421" s="3"/>
      <c r="U421" s="20"/>
    </row>
    <row r="422" spans="3:21">
      <c r="C422" s="3"/>
      <c r="D422" s="3"/>
      <c r="G422" s="2"/>
      <c r="O422" s="12"/>
      <c r="P422" s="110"/>
      <c r="Q422" s="18"/>
      <c r="T422" s="3"/>
      <c r="U422" s="20"/>
    </row>
    <row r="423" spans="3:21">
      <c r="C423" s="3"/>
      <c r="D423" s="3"/>
      <c r="G423" s="2"/>
      <c r="O423" s="12"/>
      <c r="P423" s="110"/>
      <c r="Q423" s="18"/>
      <c r="T423" s="3"/>
      <c r="U423" s="20"/>
    </row>
    <row r="424" spans="3:21">
      <c r="C424" s="3"/>
      <c r="D424" s="3"/>
      <c r="G424" s="2"/>
      <c r="O424" s="12"/>
      <c r="P424" s="110"/>
      <c r="Q424" s="18"/>
      <c r="T424" s="3"/>
      <c r="U424" s="20"/>
    </row>
    <row r="425" spans="3:21">
      <c r="C425" s="3"/>
      <c r="D425" s="3"/>
      <c r="G425" s="2"/>
      <c r="O425" s="12"/>
      <c r="P425" s="110"/>
      <c r="Q425" s="18"/>
      <c r="T425" s="3"/>
      <c r="U425" s="20"/>
    </row>
    <row r="426" spans="3:21">
      <c r="C426" s="22"/>
      <c r="D426" s="3"/>
      <c r="G426" s="2"/>
      <c r="O426" s="12"/>
      <c r="P426" s="110"/>
      <c r="Q426" s="18"/>
      <c r="T426" s="3"/>
      <c r="U426" s="20"/>
    </row>
    <row r="427" spans="3:21">
      <c r="C427" s="22"/>
      <c r="D427" s="3"/>
      <c r="G427" s="2"/>
      <c r="O427" s="12"/>
      <c r="P427" s="110"/>
      <c r="Q427" s="18"/>
      <c r="T427" s="3"/>
      <c r="U427" s="20"/>
    </row>
    <row r="428" spans="3:21">
      <c r="C428" s="22"/>
      <c r="D428" s="3"/>
      <c r="G428" s="2"/>
      <c r="O428" s="12"/>
      <c r="P428" s="110"/>
      <c r="Q428" s="18"/>
      <c r="T428" s="3"/>
      <c r="U428" s="20"/>
    </row>
    <row r="429" spans="3:21">
      <c r="C429" s="22"/>
      <c r="D429" s="3"/>
      <c r="G429" s="2"/>
      <c r="O429" s="12"/>
      <c r="P429" s="110"/>
      <c r="Q429" s="18"/>
      <c r="T429" s="3"/>
      <c r="U429" s="20"/>
    </row>
    <row r="430" spans="3:21">
      <c r="C430" s="22"/>
      <c r="D430" s="3"/>
      <c r="G430" s="2"/>
      <c r="O430" s="12"/>
      <c r="P430" s="110"/>
      <c r="Q430" s="18"/>
      <c r="T430" s="3"/>
      <c r="U430" s="20"/>
    </row>
    <row r="431" spans="3:21">
      <c r="C431" s="22"/>
      <c r="D431" s="3"/>
      <c r="G431" s="2"/>
      <c r="O431" s="12"/>
      <c r="P431" s="110"/>
      <c r="Q431" s="9"/>
      <c r="T431" s="3"/>
      <c r="U431" s="20"/>
    </row>
    <row r="432" spans="3:21">
      <c r="C432" s="22"/>
      <c r="D432" s="3"/>
      <c r="G432" s="2"/>
      <c r="O432" s="12"/>
      <c r="P432" s="110"/>
      <c r="Q432" s="18"/>
      <c r="T432" s="3"/>
      <c r="U432" s="20"/>
    </row>
    <row r="433" spans="3:21">
      <c r="C433" s="22"/>
      <c r="D433" s="3"/>
      <c r="G433" s="2"/>
      <c r="O433" s="12"/>
      <c r="P433" s="110"/>
      <c r="Q433" s="18"/>
      <c r="T433" s="3"/>
      <c r="U433" s="20"/>
    </row>
    <row r="434" spans="3:21">
      <c r="C434" s="22"/>
      <c r="D434" s="3"/>
      <c r="G434" s="2"/>
      <c r="O434" s="12"/>
      <c r="P434" s="110"/>
      <c r="Q434" s="9"/>
      <c r="T434" s="3"/>
      <c r="U434" s="20"/>
    </row>
    <row r="435" spans="3:21">
      <c r="C435" s="3"/>
      <c r="D435" s="3"/>
      <c r="G435" s="2"/>
      <c r="O435" s="12"/>
      <c r="P435" s="110"/>
      <c r="Q435" s="22"/>
      <c r="T435" s="3"/>
      <c r="U435" s="20"/>
    </row>
    <row r="436" spans="3:21">
      <c r="C436" s="3"/>
      <c r="D436" s="3"/>
      <c r="G436" s="2"/>
      <c r="O436" s="12"/>
      <c r="P436" s="110"/>
      <c r="Q436" s="22"/>
      <c r="T436" s="3"/>
      <c r="U436" s="20"/>
    </row>
    <row r="437" spans="3:21">
      <c r="C437" s="3"/>
      <c r="D437" s="3"/>
      <c r="G437" s="2"/>
      <c r="O437" s="12"/>
      <c r="P437" s="110"/>
      <c r="Q437" s="22"/>
      <c r="T437" s="3"/>
      <c r="U437" s="20"/>
    </row>
    <row r="438" spans="3:21">
      <c r="C438" s="22"/>
      <c r="D438" s="3"/>
      <c r="G438" s="2"/>
      <c r="O438" s="12"/>
      <c r="P438" s="110"/>
      <c r="Q438" s="22"/>
      <c r="T438" s="3"/>
      <c r="U438" s="20"/>
    </row>
    <row r="439" spans="3:21">
      <c r="C439" s="22"/>
      <c r="D439" s="3"/>
      <c r="G439" s="2"/>
      <c r="O439" s="12"/>
      <c r="P439" s="110"/>
      <c r="Q439" s="22"/>
      <c r="T439" s="3"/>
      <c r="U439" s="20"/>
    </row>
    <row r="440" spans="3:21">
      <c r="C440" s="22"/>
      <c r="D440" s="3"/>
      <c r="G440" s="2"/>
      <c r="O440" s="12"/>
      <c r="P440" s="110"/>
      <c r="Q440" s="22"/>
      <c r="T440" s="3"/>
      <c r="U440" s="20"/>
    </row>
    <row r="441" spans="3:21">
      <c r="C441" s="22"/>
      <c r="D441" s="3"/>
      <c r="G441" s="2"/>
      <c r="O441" s="12"/>
      <c r="P441" s="110"/>
      <c r="Q441" s="22"/>
      <c r="T441" s="3"/>
      <c r="U441" s="20"/>
    </row>
    <row r="442" spans="3:21">
      <c r="C442" s="22"/>
      <c r="D442" s="3"/>
      <c r="G442" s="2"/>
      <c r="O442" s="12"/>
      <c r="P442" s="110"/>
      <c r="Q442" s="22"/>
      <c r="T442" s="3"/>
      <c r="U442" s="20"/>
    </row>
    <row r="443" spans="3:21">
      <c r="C443" s="3"/>
      <c r="D443" s="3"/>
      <c r="G443" s="2"/>
      <c r="O443" s="12"/>
      <c r="P443" s="110"/>
      <c r="Q443" s="18"/>
      <c r="T443" s="3"/>
      <c r="U443" s="20"/>
    </row>
    <row r="444" spans="3:21">
      <c r="C444" s="3"/>
      <c r="D444" s="3"/>
      <c r="G444" s="2"/>
      <c r="O444" s="12"/>
      <c r="P444" s="110"/>
      <c r="Q444" s="18"/>
      <c r="T444" s="3"/>
      <c r="U444" s="20"/>
    </row>
    <row r="445" spans="3:21">
      <c r="C445" s="3"/>
      <c r="D445" s="3"/>
      <c r="G445" s="2"/>
      <c r="O445" s="12"/>
      <c r="P445" s="110"/>
      <c r="Q445" s="18"/>
      <c r="T445" s="3"/>
      <c r="U445" s="20"/>
    </row>
    <row r="446" spans="3:21">
      <c r="C446" s="22"/>
      <c r="D446" s="3"/>
      <c r="G446" s="2"/>
      <c r="O446" s="12"/>
      <c r="P446" s="110"/>
      <c r="Q446" s="18"/>
      <c r="T446" s="3"/>
      <c r="U446" s="20"/>
    </row>
    <row r="447" spans="3:21">
      <c r="C447" s="22"/>
      <c r="D447" s="3"/>
      <c r="G447" s="2"/>
      <c r="O447" s="12"/>
      <c r="P447" s="110"/>
      <c r="Q447" s="18"/>
      <c r="T447" s="3"/>
      <c r="U447" s="20"/>
    </row>
    <row r="448" spans="3:21">
      <c r="C448" s="22"/>
      <c r="D448" s="3"/>
      <c r="G448" s="2"/>
      <c r="O448" s="12"/>
      <c r="P448" s="110"/>
      <c r="Q448" s="18"/>
      <c r="T448" s="3"/>
      <c r="U448" s="20"/>
    </row>
    <row r="449" spans="3:21">
      <c r="C449" s="22"/>
      <c r="D449" s="3"/>
      <c r="G449" s="2"/>
      <c r="O449" s="12"/>
      <c r="P449" s="110"/>
      <c r="Q449" s="18"/>
      <c r="T449" s="3"/>
      <c r="U449" s="20"/>
    </row>
    <row r="450" spans="3:21">
      <c r="C450" s="22"/>
      <c r="D450" s="3"/>
      <c r="G450" s="2"/>
      <c r="O450" s="12"/>
      <c r="P450" s="110"/>
      <c r="Q450" s="18"/>
      <c r="T450" s="3"/>
      <c r="U450" s="20"/>
    </row>
    <row r="451" spans="3:21">
      <c r="C451" s="22"/>
      <c r="D451" s="3"/>
      <c r="G451" s="2"/>
      <c r="O451" s="12"/>
      <c r="P451" s="110"/>
      <c r="T451" s="3"/>
      <c r="U451" s="20"/>
    </row>
    <row r="452" spans="3:21">
      <c r="C452" s="22"/>
      <c r="D452" s="3"/>
      <c r="G452" s="2"/>
      <c r="O452" s="12"/>
      <c r="P452" s="110"/>
      <c r="T452" s="3"/>
      <c r="U452" s="20"/>
    </row>
    <row r="453" spans="3:21">
      <c r="C453" s="22"/>
      <c r="D453" s="3"/>
      <c r="G453" s="2"/>
      <c r="O453" s="12"/>
      <c r="P453" s="110"/>
      <c r="T453" s="3"/>
      <c r="U453" s="20"/>
    </row>
    <row r="454" spans="3:21">
      <c r="C454" s="22"/>
      <c r="D454" s="3"/>
      <c r="G454" s="2"/>
      <c r="O454" s="12"/>
      <c r="P454" s="110"/>
      <c r="Q454" s="9"/>
      <c r="T454" s="3"/>
      <c r="U454" s="20"/>
    </row>
    <row r="455" spans="3:21">
      <c r="C455" s="22"/>
      <c r="D455" s="3"/>
      <c r="G455" s="2"/>
      <c r="O455" s="12"/>
      <c r="P455" s="110"/>
      <c r="Q455" s="18"/>
      <c r="T455" s="3"/>
      <c r="U455" s="20"/>
    </row>
    <row r="456" spans="3:21">
      <c r="C456" s="22"/>
      <c r="D456" s="3"/>
      <c r="G456" s="2"/>
      <c r="O456" s="12"/>
      <c r="P456" s="110"/>
      <c r="Q456" s="9"/>
      <c r="S456" s="118"/>
      <c r="T456" s="3"/>
      <c r="U456" s="20"/>
    </row>
    <row r="457" spans="3:21">
      <c r="C457" s="3"/>
      <c r="D457" s="3"/>
      <c r="G457" s="2"/>
      <c r="O457" s="12"/>
      <c r="P457" s="110"/>
      <c r="Q457" s="3"/>
      <c r="T457" s="3"/>
      <c r="U457" s="20"/>
    </row>
    <row r="458" spans="3:21">
      <c r="C458" s="3"/>
      <c r="D458" s="3"/>
      <c r="G458" s="2"/>
      <c r="O458" s="12"/>
      <c r="P458" s="110"/>
      <c r="Q458" s="3"/>
      <c r="T458" s="3"/>
      <c r="U458" s="20"/>
    </row>
    <row r="459" spans="3:21">
      <c r="C459" s="3"/>
      <c r="D459" s="3"/>
      <c r="G459" s="2"/>
      <c r="O459" s="12"/>
      <c r="P459" s="110"/>
      <c r="Q459" s="3"/>
      <c r="T459" s="3"/>
      <c r="U459" s="20"/>
    </row>
    <row r="460" spans="3:21">
      <c r="C460" s="3"/>
      <c r="D460" s="3"/>
      <c r="G460" s="2"/>
      <c r="O460" s="12"/>
      <c r="P460" s="110"/>
      <c r="T460" s="3"/>
      <c r="U460" s="20"/>
    </row>
    <row r="461" spans="3:21">
      <c r="C461" s="3"/>
      <c r="D461" s="3"/>
      <c r="G461" s="2"/>
      <c r="O461" s="12"/>
      <c r="P461" s="110"/>
      <c r="T461" s="3"/>
      <c r="U461" s="20"/>
    </row>
    <row r="462" spans="3:21">
      <c r="C462" s="3"/>
      <c r="D462" s="3"/>
      <c r="G462" s="2"/>
      <c r="O462" s="12"/>
      <c r="P462" s="110"/>
      <c r="T462" s="3"/>
      <c r="U462" s="20"/>
    </row>
    <row r="463" spans="3:21">
      <c r="C463" s="3"/>
      <c r="D463" s="3"/>
      <c r="G463" s="2"/>
      <c r="O463" s="12"/>
      <c r="P463" s="110"/>
      <c r="Q463" s="18"/>
      <c r="T463" s="3"/>
      <c r="U463" s="20"/>
    </row>
    <row r="464" spans="3:21">
      <c r="C464" s="22"/>
      <c r="D464" s="3"/>
      <c r="G464" s="2"/>
      <c r="O464" s="12"/>
      <c r="P464" s="110"/>
      <c r="Q464" s="18"/>
      <c r="T464" s="3"/>
      <c r="U464" s="20"/>
    </row>
    <row r="465" spans="3:21">
      <c r="C465" s="3"/>
      <c r="D465" s="3"/>
      <c r="G465" s="2"/>
      <c r="O465" s="12"/>
      <c r="P465" s="110"/>
      <c r="Q465" s="18"/>
      <c r="T465" s="3"/>
      <c r="U465" s="20"/>
    </row>
    <row r="466" spans="3:21">
      <c r="C466" s="22"/>
      <c r="D466" s="3"/>
      <c r="G466" s="2"/>
      <c r="O466" s="12"/>
      <c r="P466" s="110"/>
      <c r="Q466" s="18"/>
      <c r="T466" s="3"/>
      <c r="U466" s="20"/>
    </row>
    <row r="467" spans="3:21">
      <c r="C467" s="3"/>
      <c r="D467" s="3"/>
      <c r="G467" s="2"/>
      <c r="O467" s="12"/>
      <c r="P467" s="110"/>
      <c r="Q467" s="22"/>
      <c r="T467" s="3"/>
      <c r="U467" s="20"/>
    </row>
    <row r="468" spans="3:21">
      <c r="C468" s="22"/>
      <c r="D468" s="3"/>
      <c r="G468" s="2"/>
      <c r="O468" s="12"/>
      <c r="P468" s="110"/>
      <c r="Q468" s="22"/>
      <c r="T468" s="3"/>
      <c r="U468" s="20"/>
    </row>
    <row r="469" spans="3:21">
      <c r="C469" s="3"/>
      <c r="D469" s="3"/>
      <c r="G469" s="2"/>
      <c r="O469" s="12"/>
      <c r="P469" s="110"/>
      <c r="Q469" s="18"/>
      <c r="T469" s="3"/>
      <c r="U469" s="20"/>
    </row>
    <row r="470" spans="3:21">
      <c r="C470" s="22"/>
      <c r="D470" s="3"/>
      <c r="G470" s="2"/>
      <c r="O470" s="12"/>
      <c r="P470" s="110"/>
      <c r="Q470" s="18"/>
      <c r="T470" s="3"/>
      <c r="U470" s="20"/>
    </row>
    <row r="471" spans="3:21">
      <c r="C471" s="22"/>
      <c r="D471" s="3"/>
      <c r="G471" s="2"/>
      <c r="O471" s="12"/>
      <c r="P471" s="110"/>
      <c r="Q471" s="9"/>
      <c r="T471" s="3"/>
      <c r="U471" s="20"/>
    </row>
    <row r="472" spans="3:21">
      <c r="C472" s="22"/>
      <c r="D472" s="3"/>
      <c r="G472" s="2"/>
      <c r="O472" s="12"/>
      <c r="P472" s="110"/>
      <c r="Q472" s="9"/>
      <c r="T472" s="3"/>
      <c r="U472" s="20"/>
    </row>
    <row r="473" spans="3:21">
      <c r="C473" s="22"/>
      <c r="D473" s="3"/>
      <c r="G473" s="2"/>
      <c r="O473" s="12"/>
      <c r="P473" s="110"/>
      <c r="T473" s="3"/>
      <c r="U473" s="20"/>
    </row>
    <row r="474" spans="3:21">
      <c r="C474" s="22"/>
      <c r="D474" s="3"/>
      <c r="G474" s="2"/>
      <c r="O474" s="12"/>
      <c r="P474" s="110"/>
      <c r="Q474" s="9"/>
      <c r="T474" s="3"/>
      <c r="U474" s="20"/>
    </row>
    <row r="475" spans="3:21">
      <c r="C475" s="3"/>
      <c r="D475" s="3"/>
      <c r="G475" s="2"/>
      <c r="O475" s="12"/>
      <c r="P475" s="110"/>
      <c r="T475" s="3"/>
      <c r="U475" s="20"/>
    </row>
    <row r="476" spans="3:21">
      <c r="C476" s="3"/>
      <c r="D476" s="3"/>
      <c r="G476" s="2"/>
      <c r="O476" s="12"/>
      <c r="P476" s="110"/>
      <c r="T476" s="3"/>
      <c r="U476" s="20"/>
    </row>
    <row r="477" spans="3:21">
      <c r="C477" s="3"/>
      <c r="D477" s="3"/>
      <c r="G477" s="2"/>
      <c r="O477" s="12"/>
      <c r="P477" s="110"/>
      <c r="T477" s="3"/>
      <c r="U477" s="20"/>
    </row>
    <row r="478" spans="3:21">
      <c r="C478" s="3"/>
      <c r="D478" s="3"/>
      <c r="G478" s="2"/>
      <c r="O478" s="12"/>
      <c r="P478" s="110"/>
      <c r="Q478" s="18"/>
      <c r="T478" s="3"/>
      <c r="U478" s="20"/>
    </row>
    <row r="479" spans="3:21">
      <c r="C479" s="3"/>
      <c r="D479" s="3"/>
      <c r="G479" s="2"/>
      <c r="O479" s="12"/>
      <c r="P479" s="110"/>
      <c r="T479" s="3"/>
      <c r="U479" s="20"/>
    </row>
    <row r="480" spans="3:21">
      <c r="C480" s="3"/>
      <c r="D480" s="3"/>
      <c r="G480" s="2"/>
      <c r="O480" s="12"/>
      <c r="P480" s="110"/>
      <c r="Q480" s="18"/>
      <c r="T480" s="3"/>
      <c r="U480" s="20"/>
    </row>
    <row r="481" spans="3:21">
      <c r="C481" s="3"/>
      <c r="D481" s="3"/>
      <c r="G481" s="2"/>
      <c r="O481" s="12"/>
      <c r="P481" s="110"/>
      <c r="T481" s="3"/>
      <c r="U481" s="20"/>
    </row>
    <row r="482" spans="3:21">
      <c r="C482" s="3"/>
      <c r="D482" s="3"/>
      <c r="G482" s="2"/>
      <c r="O482" s="12"/>
      <c r="P482" s="110"/>
      <c r="Q482" s="18"/>
      <c r="T482" s="3"/>
      <c r="U482" s="20"/>
    </row>
    <row r="483" spans="3:21">
      <c r="C483" s="3"/>
      <c r="D483" s="3"/>
      <c r="G483" s="2"/>
      <c r="O483" s="12"/>
      <c r="P483" s="110"/>
      <c r="Q483" s="18"/>
      <c r="T483" s="3"/>
      <c r="U483" s="20"/>
    </row>
    <row r="484" spans="3:21">
      <c r="C484" s="3"/>
      <c r="D484" s="3"/>
      <c r="G484" s="2"/>
      <c r="O484" s="12"/>
      <c r="P484" s="110"/>
      <c r="Q484" s="18"/>
      <c r="T484" s="3"/>
      <c r="U484" s="20"/>
    </row>
    <row r="485" spans="3:21">
      <c r="C485" s="3"/>
      <c r="D485" s="3"/>
      <c r="G485" s="2"/>
      <c r="O485" s="12"/>
      <c r="P485" s="110"/>
      <c r="Q485" s="18"/>
      <c r="T485" s="3"/>
      <c r="U485" s="20"/>
    </row>
    <row r="486" spans="3:21">
      <c r="C486" s="22"/>
      <c r="D486" s="3"/>
      <c r="G486" s="2"/>
      <c r="O486" s="12"/>
      <c r="P486" s="110"/>
      <c r="Q486" s="18"/>
      <c r="T486" s="3"/>
      <c r="U486" s="20"/>
    </row>
    <row r="487" spans="3:21">
      <c r="C487" s="22"/>
      <c r="D487" s="3"/>
      <c r="G487" s="2"/>
      <c r="O487" s="12"/>
      <c r="P487" s="110"/>
      <c r="Q487" s="18"/>
      <c r="T487" s="3"/>
      <c r="U487" s="20"/>
    </row>
    <row r="488" spans="3:21">
      <c r="C488" s="22"/>
      <c r="D488" s="3"/>
      <c r="G488" s="2"/>
      <c r="O488" s="12"/>
      <c r="P488" s="110"/>
      <c r="Q488" s="18"/>
      <c r="T488" s="3"/>
      <c r="U488" s="20"/>
    </row>
    <row r="489" spans="3:21">
      <c r="C489" s="22"/>
      <c r="D489" s="3"/>
      <c r="G489" s="2"/>
      <c r="O489" s="12"/>
      <c r="P489" s="110"/>
      <c r="Q489" s="18"/>
      <c r="T489" s="3"/>
      <c r="U489" s="20"/>
    </row>
    <row r="490" spans="3:21">
      <c r="C490" s="22"/>
      <c r="D490" s="3"/>
      <c r="G490" s="2"/>
      <c r="O490" s="12"/>
      <c r="P490" s="110"/>
      <c r="Q490" s="18"/>
      <c r="T490" s="3"/>
      <c r="U490" s="20"/>
    </row>
    <row r="491" spans="3:21">
      <c r="C491" s="22"/>
      <c r="D491" s="3"/>
      <c r="G491" s="2"/>
      <c r="O491" s="12"/>
      <c r="P491" s="110"/>
      <c r="Q491" s="9"/>
      <c r="T491" s="3"/>
      <c r="U491" s="20"/>
    </row>
    <row r="492" spans="3:21">
      <c r="C492" s="22"/>
      <c r="D492" s="3"/>
      <c r="G492" s="2"/>
      <c r="O492" s="12"/>
      <c r="P492" s="110"/>
      <c r="Q492" s="18"/>
      <c r="T492" s="3"/>
      <c r="U492" s="20"/>
    </row>
    <row r="493" spans="3:21">
      <c r="C493" s="22"/>
      <c r="D493" s="3"/>
      <c r="G493" s="2"/>
      <c r="O493" s="12"/>
      <c r="P493" s="110"/>
      <c r="Q493" s="18"/>
      <c r="T493" s="3"/>
      <c r="U493" s="20"/>
    </row>
    <row r="494" spans="3:21">
      <c r="C494" s="22"/>
      <c r="D494" s="3"/>
      <c r="G494" s="2"/>
      <c r="O494" s="12"/>
      <c r="P494" s="110"/>
      <c r="Q494" s="9"/>
      <c r="T494" s="3"/>
      <c r="U494" s="20"/>
    </row>
    <row r="495" spans="3:21">
      <c r="C495" s="3"/>
      <c r="D495" s="3"/>
      <c r="G495" s="2"/>
      <c r="O495" s="12"/>
      <c r="P495" s="110"/>
      <c r="T495" s="3"/>
      <c r="U495" s="20"/>
    </row>
    <row r="496" spans="3:21">
      <c r="C496" s="3"/>
      <c r="D496" s="3"/>
      <c r="G496" s="2"/>
      <c r="O496" s="12"/>
      <c r="P496" s="110"/>
      <c r="Q496" s="18"/>
      <c r="T496" s="3"/>
      <c r="U496" s="20"/>
    </row>
    <row r="497" spans="3:21">
      <c r="C497" s="3"/>
      <c r="D497" s="3"/>
      <c r="G497" s="2"/>
      <c r="O497" s="12"/>
      <c r="P497" s="110"/>
      <c r="T497" s="3"/>
      <c r="U497" s="20"/>
    </row>
    <row r="498" spans="3:21">
      <c r="C498" s="3"/>
      <c r="D498" s="3"/>
      <c r="G498" s="2"/>
      <c r="O498" s="12"/>
      <c r="P498" s="110"/>
      <c r="Q498" s="18"/>
      <c r="T498" s="3"/>
      <c r="U498" s="20"/>
    </row>
    <row r="499" spans="3:21">
      <c r="C499" s="3"/>
      <c r="D499" s="3"/>
      <c r="G499" s="2"/>
      <c r="O499" s="12"/>
      <c r="P499" s="110"/>
      <c r="T499" s="3"/>
      <c r="U499" s="20"/>
    </row>
    <row r="500" spans="3:21">
      <c r="C500" s="3"/>
      <c r="D500" s="3"/>
      <c r="G500" s="2"/>
      <c r="O500" s="12"/>
      <c r="P500" s="110"/>
      <c r="Q500" s="18"/>
      <c r="T500" s="3"/>
      <c r="U500" s="20"/>
    </row>
    <row r="501" spans="3:21">
      <c r="C501" s="3"/>
      <c r="D501" s="3"/>
      <c r="G501" s="2"/>
      <c r="O501" s="12"/>
      <c r="P501" s="110"/>
      <c r="Q501" s="18"/>
      <c r="T501" s="3"/>
      <c r="U501" s="20"/>
    </row>
    <row r="502" spans="3:21">
      <c r="C502" s="3"/>
      <c r="D502" s="3"/>
      <c r="G502" s="2"/>
      <c r="O502" s="12"/>
      <c r="P502" s="110"/>
      <c r="Q502" s="18"/>
      <c r="T502" s="3"/>
      <c r="U502" s="20"/>
    </row>
    <row r="503" spans="3:21">
      <c r="C503" s="3"/>
      <c r="D503" s="3"/>
      <c r="G503" s="2"/>
      <c r="O503" s="12"/>
      <c r="P503" s="110"/>
      <c r="Q503" s="18"/>
      <c r="T503" s="3"/>
      <c r="U503" s="20"/>
    </row>
    <row r="504" spans="3:21">
      <c r="C504" s="22"/>
      <c r="D504" s="3"/>
      <c r="G504" s="2"/>
      <c r="O504" s="12"/>
      <c r="P504" s="110"/>
      <c r="Q504" s="18"/>
      <c r="T504" s="3"/>
      <c r="U504" s="20"/>
    </row>
    <row r="505" spans="3:21">
      <c r="C505" s="22"/>
      <c r="D505" s="3"/>
      <c r="G505" s="2"/>
      <c r="O505" s="12"/>
      <c r="P505" s="110"/>
      <c r="Q505" s="18"/>
      <c r="T505" s="3"/>
      <c r="U505" s="20"/>
    </row>
    <row r="506" spans="3:21">
      <c r="C506" s="22"/>
      <c r="D506" s="3"/>
      <c r="G506" s="2"/>
      <c r="O506" s="12"/>
      <c r="P506" s="110"/>
      <c r="Q506" s="18"/>
      <c r="T506" s="3"/>
      <c r="U506" s="20"/>
    </row>
    <row r="507" spans="3:21">
      <c r="C507" s="22"/>
      <c r="D507" s="3"/>
      <c r="G507" s="2"/>
      <c r="O507" s="12"/>
      <c r="P507" s="110"/>
      <c r="Q507" s="18"/>
      <c r="T507" s="3"/>
      <c r="U507" s="20"/>
    </row>
    <row r="508" spans="3:21">
      <c r="C508" s="22"/>
      <c r="D508" s="3"/>
      <c r="G508" s="2"/>
      <c r="O508" s="12"/>
      <c r="P508" s="110"/>
      <c r="Q508" s="18"/>
      <c r="T508" s="3"/>
      <c r="U508" s="20"/>
    </row>
    <row r="509" spans="3:21">
      <c r="C509" s="22"/>
      <c r="D509" s="3"/>
      <c r="G509" s="2"/>
      <c r="O509" s="12"/>
      <c r="P509" s="110"/>
      <c r="Q509" s="9"/>
      <c r="T509" s="3"/>
      <c r="U509" s="20"/>
    </row>
    <row r="510" spans="3:21">
      <c r="C510" s="22"/>
      <c r="D510" s="3"/>
      <c r="G510" s="2"/>
      <c r="O510" s="12"/>
      <c r="P510" s="110"/>
      <c r="Q510" s="18"/>
      <c r="T510" s="3"/>
      <c r="U510" s="20"/>
    </row>
    <row r="511" spans="3:21">
      <c r="C511" s="22"/>
      <c r="D511" s="3"/>
      <c r="G511" s="2"/>
      <c r="O511" s="12"/>
      <c r="P511" s="110"/>
      <c r="Q511" s="18"/>
      <c r="T511" s="3"/>
      <c r="U511" s="20"/>
    </row>
    <row r="512" spans="3:21">
      <c r="C512" s="22"/>
      <c r="D512" s="3"/>
      <c r="G512" s="2"/>
      <c r="O512" s="12"/>
      <c r="P512" s="110"/>
      <c r="Q512" s="9"/>
      <c r="T512" s="3"/>
      <c r="U512" s="20"/>
    </row>
    <row r="513" spans="3:21">
      <c r="C513" s="3"/>
      <c r="D513" s="3"/>
      <c r="G513" s="2"/>
      <c r="O513" s="12"/>
      <c r="P513" s="110"/>
      <c r="Q513" s="22"/>
      <c r="T513" s="3"/>
      <c r="U513" s="20"/>
    </row>
    <row r="514" spans="3:21">
      <c r="C514" s="3"/>
      <c r="D514" s="3"/>
      <c r="G514" s="2"/>
      <c r="O514" s="12"/>
      <c r="P514" s="110"/>
      <c r="Q514" s="22"/>
      <c r="T514" s="3"/>
      <c r="U514" s="20"/>
    </row>
    <row r="515" spans="3:21">
      <c r="C515" s="3"/>
      <c r="D515" s="3"/>
      <c r="G515" s="2"/>
      <c r="O515" s="12"/>
      <c r="P515" s="110"/>
      <c r="Q515" s="22"/>
      <c r="T515" s="3"/>
      <c r="U515" s="20"/>
    </row>
    <row r="516" spans="3:21">
      <c r="C516" s="22"/>
      <c r="D516" s="3"/>
      <c r="G516" s="2"/>
      <c r="O516" s="12"/>
      <c r="P516" s="110"/>
      <c r="Q516" s="22"/>
      <c r="T516" s="3"/>
      <c r="U516" s="20"/>
    </row>
    <row r="517" spans="3:21">
      <c r="C517" s="22"/>
      <c r="D517" s="3"/>
      <c r="G517" s="2"/>
      <c r="O517" s="12"/>
      <c r="P517" s="110"/>
      <c r="Q517" s="22"/>
      <c r="T517" s="3"/>
      <c r="U517" s="20"/>
    </row>
    <row r="518" spans="3:21">
      <c r="C518" s="22"/>
      <c r="D518" s="3"/>
      <c r="G518" s="2"/>
      <c r="O518" s="12"/>
      <c r="P518" s="110"/>
      <c r="Q518" s="22"/>
      <c r="T518" s="3"/>
      <c r="U518" s="20"/>
    </row>
    <row r="519" spans="3:21">
      <c r="C519" s="22"/>
      <c r="D519" s="3"/>
      <c r="G519" s="2"/>
      <c r="O519" s="12"/>
      <c r="P519" s="110"/>
      <c r="Q519" s="22"/>
      <c r="T519" s="3"/>
      <c r="U519" s="20"/>
    </row>
    <row r="520" spans="3:21">
      <c r="C520" s="22"/>
      <c r="D520" s="3"/>
      <c r="G520" s="2"/>
      <c r="O520" s="12"/>
      <c r="P520" s="110"/>
      <c r="Q520" s="22"/>
      <c r="T520" s="3"/>
      <c r="U520" s="20"/>
    </row>
    <row r="521" spans="3:21">
      <c r="C521" s="3"/>
      <c r="D521" s="3"/>
      <c r="G521" s="2"/>
      <c r="O521" s="12"/>
      <c r="P521" s="110"/>
      <c r="Q521" s="18"/>
      <c r="T521" s="3"/>
      <c r="U521" s="20"/>
    </row>
    <row r="522" spans="3:21">
      <c r="C522" s="3"/>
      <c r="D522" s="3"/>
      <c r="G522" s="2"/>
      <c r="O522" s="12"/>
      <c r="P522" s="110"/>
      <c r="Q522" s="18"/>
      <c r="T522" s="3"/>
      <c r="U522" s="20"/>
    </row>
    <row r="523" spans="3:21">
      <c r="C523" s="3"/>
      <c r="D523" s="3"/>
      <c r="G523" s="2"/>
      <c r="O523" s="12"/>
      <c r="P523" s="110"/>
      <c r="Q523" s="18"/>
      <c r="T523" s="3"/>
      <c r="U523" s="20"/>
    </row>
    <row r="524" spans="3:21">
      <c r="C524" s="22"/>
      <c r="D524" s="3"/>
      <c r="G524" s="2"/>
      <c r="O524" s="12"/>
      <c r="P524" s="110"/>
      <c r="Q524" s="18"/>
      <c r="T524" s="3"/>
      <c r="U524" s="20"/>
    </row>
    <row r="525" spans="3:21">
      <c r="C525" s="22"/>
      <c r="D525" s="3"/>
      <c r="G525" s="2"/>
      <c r="O525" s="12"/>
      <c r="P525" s="110"/>
      <c r="Q525" s="18"/>
      <c r="T525" s="3"/>
      <c r="U525" s="20"/>
    </row>
    <row r="526" spans="3:21">
      <c r="C526" s="22"/>
      <c r="D526" s="3"/>
      <c r="G526" s="2"/>
      <c r="O526" s="12"/>
      <c r="P526" s="110"/>
      <c r="Q526" s="18"/>
      <c r="T526" s="3"/>
      <c r="U526" s="20"/>
    </row>
    <row r="527" spans="3:21">
      <c r="C527" s="22"/>
      <c r="D527" s="3"/>
      <c r="G527" s="2"/>
      <c r="O527" s="12"/>
      <c r="P527" s="110"/>
      <c r="Q527" s="18"/>
      <c r="T527" s="3"/>
      <c r="U527" s="20"/>
    </row>
    <row r="528" spans="3:21">
      <c r="C528" s="22"/>
      <c r="D528" s="3"/>
      <c r="G528" s="2"/>
      <c r="O528" s="12"/>
      <c r="P528" s="110"/>
      <c r="Q528" s="18"/>
      <c r="T528" s="3"/>
      <c r="U528" s="20"/>
    </row>
    <row r="529" spans="3:21">
      <c r="C529" s="22"/>
      <c r="D529" s="3"/>
      <c r="G529" s="2"/>
      <c r="O529" s="12"/>
      <c r="P529" s="110"/>
      <c r="T529" s="3"/>
      <c r="U529" s="20"/>
    </row>
    <row r="530" spans="3:21">
      <c r="C530" s="22"/>
      <c r="D530" s="3"/>
      <c r="G530" s="2"/>
      <c r="O530" s="12"/>
      <c r="P530" s="110"/>
      <c r="T530" s="3"/>
      <c r="U530" s="20"/>
    </row>
    <row r="531" spans="3:21">
      <c r="C531" s="22"/>
      <c r="D531" s="3"/>
      <c r="G531" s="2"/>
      <c r="O531" s="12"/>
      <c r="P531" s="110"/>
      <c r="T531" s="3"/>
      <c r="U531" s="20"/>
    </row>
    <row r="532" spans="3:21">
      <c r="C532" s="22"/>
      <c r="D532" s="3"/>
      <c r="G532" s="2"/>
      <c r="O532" s="12"/>
      <c r="P532" s="110"/>
      <c r="Q532" s="9"/>
      <c r="T532" s="3"/>
      <c r="U532" s="20"/>
    </row>
    <row r="533" spans="3:21">
      <c r="C533" s="22"/>
      <c r="D533" s="3"/>
      <c r="G533" s="2"/>
      <c r="O533" s="12"/>
      <c r="P533" s="110"/>
      <c r="Q533" s="18"/>
      <c r="T533" s="3"/>
      <c r="U533" s="20"/>
    </row>
    <row r="534" spans="3:21">
      <c r="C534" s="22"/>
      <c r="D534" s="3"/>
      <c r="G534" s="2"/>
      <c r="O534" s="12"/>
      <c r="P534" s="110"/>
      <c r="Q534" s="9"/>
      <c r="S534" s="118"/>
      <c r="T534" s="3"/>
      <c r="U534" s="20"/>
    </row>
    <row r="535" spans="3:21">
      <c r="C535" s="3"/>
      <c r="D535" s="3"/>
      <c r="G535" s="2"/>
      <c r="O535" s="12"/>
      <c r="P535" s="110"/>
      <c r="Q535" s="3"/>
      <c r="T535" s="3"/>
      <c r="U535" s="20"/>
    </row>
    <row r="536" spans="3:21">
      <c r="C536" s="3"/>
      <c r="D536" s="3"/>
      <c r="G536" s="2"/>
      <c r="O536" s="12"/>
      <c r="P536" s="110"/>
      <c r="Q536" s="3"/>
      <c r="T536" s="3"/>
      <c r="U536" s="20"/>
    </row>
    <row r="537" spans="3:21">
      <c r="C537" s="3"/>
      <c r="D537" s="3"/>
      <c r="G537" s="2"/>
      <c r="O537" s="12"/>
      <c r="P537" s="110"/>
      <c r="Q537" s="3"/>
      <c r="T537" s="3"/>
      <c r="U537" s="20"/>
    </row>
    <row r="538" spans="3:21">
      <c r="C538" s="3"/>
      <c r="D538" s="3"/>
      <c r="G538" s="2"/>
      <c r="O538" s="12"/>
      <c r="P538" s="110"/>
      <c r="T538" s="3"/>
      <c r="U538" s="20"/>
    </row>
    <row r="539" spans="3:21">
      <c r="C539" s="3"/>
      <c r="D539" s="3"/>
      <c r="G539" s="2"/>
      <c r="O539" s="12"/>
      <c r="P539" s="110"/>
      <c r="T539" s="3"/>
      <c r="U539" s="20"/>
    </row>
    <row r="540" spans="3:21">
      <c r="C540" s="3"/>
      <c r="D540" s="3"/>
      <c r="G540" s="2"/>
      <c r="O540" s="12"/>
      <c r="P540" s="110"/>
      <c r="T540" s="3"/>
      <c r="U540" s="20"/>
    </row>
    <row r="541" spans="3:21">
      <c r="C541" s="3"/>
      <c r="D541" s="3"/>
      <c r="G541" s="2"/>
      <c r="O541" s="12"/>
      <c r="P541" s="110"/>
      <c r="Q541" s="18"/>
      <c r="T541" s="3"/>
      <c r="U541" s="20"/>
    </row>
    <row r="542" spans="3:21">
      <c r="C542" s="22"/>
      <c r="D542" s="3"/>
      <c r="G542" s="2"/>
      <c r="O542" s="12"/>
      <c r="P542" s="110"/>
      <c r="Q542" s="18"/>
      <c r="T542" s="3"/>
      <c r="U542" s="20"/>
    </row>
    <row r="543" spans="3:21">
      <c r="C543" s="3"/>
      <c r="D543" s="3"/>
      <c r="G543" s="2"/>
      <c r="O543" s="12"/>
      <c r="P543" s="110"/>
      <c r="Q543" s="18"/>
      <c r="T543" s="3"/>
      <c r="U543" s="20"/>
    </row>
    <row r="544" spans="3:21">
      <c r="C544" s="22"/>
      <c r="D544" s="3"/>
      <c r="G544" s="2"/>
      <c r="O544" s="12"/>
      <c r="P544" s="110"/>
      <c r="Q544" s="18"/>
      <c r="T544" s="3"/>
      <c r="U544" s="20"/>
    </row>
    <row r="545" spans="3:21">
      <c r="C545" s="3"/>
      <c r="D545" s="3"/>
      <c r="G545" s="2"/>
      <c r="O545" s="12"/>
      <c r="P545" s="110"/>
      <c r="Q545" s="22"/>
      <c r="T545" s="3"/>
      <c r="U545" s="20"/>
    </row>
    <row r="546" spans="3:21">
      <c r="C546" s="22"/>
      <c r="D546" s="3"/>
      <c r="G546" s="2"/>
      <c r="O546" s="12"/>
      <c r="P546" s="110"/>
      <c r="Q546" s="22"/>
      <c r="T546" s="3"/>
      <c r="U546" s="20"/>
    </row>
    <row r="547" spans="3:21">
      <c r="C547" s="3"/>
      <c r="D547" s="3"/>
      <c r="G547" s="2"/>
      <c r="O547" s="12"/>
      <c r="P547" s="110"/>
      <c r="Q547" s="18"/>
      <c r="T547" s="3"/>
      <c r="U547" s="20"/>
    </row>
    <row r="548" spans="3:21">
      <c r="C548" s="22"/>
      <c r="D548" s="3"/>
      <c r="G548" s="2"/>
      <c r="O548" s="12"/>
      <c r="P548" s="110"/>
      <c r="Q548" s="18"/>
      <c r="T548" s="3"/>
      <c r="U548" s="20"/>
    </row>
    <row r="549" spans="3:21">
      <c r="C549" s="22"/>
      <c r="D549" s="3"/>
      <c r="G549" s="2"/>
      <c r="O549" s="12"/>
      <c r="P549" s="110"/>
      <c r="Q549" s="9"/>
      <c r="T549" s="3"/>
      <c r="U549" s="20"/>
    </row>
    <row r="550" spans="3:21">
      <c r="C550" s="22"/>
      <c r="D550" s="3"/>
      <c r="G550" s="2"/>
      <c r="O550" s="12"/>
      <c r="P550" s="110"/>
      <c r="Q550" s="9"/>
      <c r="T550" s="3"/>
      <c r="U550" s="20"/>
    </row>
    <row r="551" spans="3:21">
      <c r="C551" s="22"/>
      <c r="D551" s="3"/>
      <c r="G551" s="2"/>
      <c r="O551" s="12"/>
      <c r="P551" s="110"/>
      <c r="T551" s="3"/>
      <c r="U551" s="20"/>
    </row>
    <row r="552" spans="3:21">
      <c r="C552" s="22"/>
      <c r="D552" s="3"/>
      <c r="G552" s="2"/>
      <c r="O552" s="12"/>
      <c r="P552" s="110"/>
      <c r="Q552" s="9"/>
      <c r="T552" s="3"/>
      <c r="U552" s="20"/>
    </row>
    <row r="553" spans="3:21">
      <c r="C553" s="3"/>
      <c r="D553" s="3"/>
      <c r="G553" s="2"/>
      <c r="O553" s="12"/>
      <c r="P553" s="110"/>
      <c r="T553" s="3"/>
      <c r="U553" s="20"/>
    </row>
    <row r="554" spans="3:21">
      <c r="C554" s="3"/>
      <c r="D554" s="3"/>
      <c r="G554" s="2"/>
      <c r="O554" s="12"/>
      <c r="P554" s="110"/>
      <c r="T554" s="3"/>
      <c r="U554" s="20"/>
    </row>
    <row r="555" spans="3:21">
      <c r="C555" s="3"/>
      <c r="D555" s="3"/>
      <c r="G555" s="2"/>
      <c r="O555" s="12"/>
      <c r="P555" s="110"/>
      <c r="T555" s="3"/>
      <c r="U555" s="20"/>
    </row>
    <row r="556" spans="3:21">
      <c r="C556" s="3"/>
      <c r="D556" s="3"/>
      <c r="G556" s="2"/>
      <c r="O556" s="12"/>
      <c r="P556" s="110"/>
      <c r="Q556" s="18"/>
      <c r="T556" s="3"/>
      <c r="U556" s="20"/>
    </row>
    <row r="557" spans="3:21">
      <c r="C557" s="3"/>
      <c r="D557" s="3"/>
      <c r="G557" s="2"/>
      <c r="O557" s="12"/>
      <c r="P557" s="110"/>
      <c r="T557" s="3"/>
      <c r="U557" s="20"/>
    </row>
    <row r="558" spans="3:21">
      <c r="C558" s="3"/>
      <c r="D558" s="3"/>
      <c r="G558" s="2"/>
      <c r="O558" s="12"/>
      <c r="P558" s="110"/>
      <c r="Q558" s="18"/>
      <c r="T558" s="3"/>
      <c r="U558" s="20"/>
    </row>
    <row r="559" spans="3:21">
      <c r="C559" s="3"/>
      <c r="D559" s="3"/>
      <c r="G559" s="2"/>
      <c r="O559" s="12"/>
      <c r="P559" s="110"/>
      <c r="T559" s="3"/>
      <c r="U559" s="20"/>
    </row>
    <row r="560" spans="3:21">
      <c r="C560" s="3"/>
      <c r="D560" s="3"/>
      <c r="G560" s="2"/>
      <c r="O560" s="12"/>
      <c r="P560" s="110"/>
      <c r="Q560" s="18"/>
      <c r="T560" s="3"/>
      <c r="U560" s="20"/>
    </row>
    <row r="561" spans="3:21">
      <c r="C561" s="3"/>
      <c r="D561" s="3"/>
      <c r="G561" s="2"/>
      <c r="O561" s="12"/>
      <c r="P561" s="110"/>
      <c r="Q561" s="18"/>
      <c r="T561" s="3"/>
      <c r="U561" s="20"/>
    </row>
    <row r="562" spans="3:21">
      <c r="C562" s="3"/>
      <c r="D562" s="3"/>
      <c r="G562" s="2"/>
      <c r="O562" s="12"/>
      <c r="P562" s="110"/>
      <c r="Q562" s="18"/>
      <c r="T562" s="3"/>
      <c r="U562" s="20"/>
    </row>
    <row r="563" spans="3:21">
      <c r="C563" s="3"/>
      <c r="D563" s="3"/>
      <c r="G563" s="2"/>
      <c r="O563" s="12"/>
      <c r="P563" s="110"/>
      <c r="Q563" s="18"/>
      <c r="T563" s="3"/>
      <c r="U563" s="20"/>
    </row>
    <row r="564" spans="3:21">
      <c r="C564" s="22"/>
      <c r="D564" s="3"/>
      <c r="G564" s="2"/>
      <c r="O564" s="12"/>
      <c r="P564" s="110"/>
      <c r="Q564" s="18"/>
      <c r="T564" s="3"/>
      <c r="U564" s="20"/>
    </row>
    <row r="565" spans="3:21">
      <c r="C565" s="22"/>
      <c r="D565" s="3"/>
      <c r="G565" s="2"/>
      <c r="O565" s="12"/>
      <c r="P565" s="110"/>
      <c r="Q565" s="18"/>
      <c r="T565" s="3"/>
      <c r="U565" s="20"/>
    </row>
    <row r="566" spans="3:21">
      <c r="C566" s="22"/>
      <c r="D566" s="3"/>
      <c r="G566" s="2"/>
      <c r="O566" s="12"/>
      <c r="P566" s="110"/>
      <c r="Q566" s="18"/>
      <c r="T566" s="3"/>
      <c r="U566" s="20"/>
    </row>
    <row r="567" spans="3:21">
      <c r="C567" s="22"/>
      <c r="D567" s="3"/>
      <c r="G567" s="2"/>
      <c r="O567" s="12"/>
      <c r="P567" s="110"/>
      <c r="Q567" s="18"/>
      <c r="T567" s="3"/>
      <c r="U567" s="20"/>
    </row>
    <row r="568" spans="3:21">
      <c r="C568" s="22"/>
      <c r="D568" s="3"/>
      <c r="G568" s="2"/>
      <c r="O568" s="12"/>
      <c r="P568" s="110"/>
      <c r="Q568" s="18"/>
      <c r="T568" s="3"/>
      <c r="U568" s="20"/>
    </row>
    <row r="569" spans="3:21">
      <c r="C569" s="22"/>
      <c r="D569" s="3"/>
      <c r="G569" s="2"/>
      <c r="O569" s="12"/>
      <c r="P569" s="110"/>
      <c r="Q569" s="9"/>
      <c r="T569" s="3"/>
      <c r="U569" s="20"/>
    </row>
    <row r="570" spans="3:21">
      <c r="C570" s="22"/>
      <c r="D570" s="3"/>
      <c r="G570" s="2"/>
      <c r="O570" s="12"/>
      <c r="P570" s="110"/>
      <c r="Q570" s="18"/>
      <c r="T570" s="3"/>
      <c r="U570" s="20"/>
    </row>
    <row r="571" spans="3:21">
      <c r="C571" s="22"/>
      <c r="D571" s="3"/>
      <c r="G571" s="2"/>
      <c r="O571" s="12"/>
      <c r="P571" s="110"/>
      <c r="Q571" s="18"/>
      <c r="T571" s="3"/>
      <c r="U571" s="20"/>
    </row>
    <row r="572" spans="3:21">
      <c r="C572" s="22"/>
      <c r="D572" s="3"/>
      <c r="G572" s="2"/>
      <c r="O572" s="12"/>
      <c r="P572" s="110"/>
      <c r="Q572" s="9"/>
      <c r="T572" s="3"/>
      <c r="U572" s="20"/>
    </row>
    <row r="573" spans="3:21">
      <c r="C573" s="3"/>
      <c r="D573" s="3"/>
      <c r="G573" s="2"/>
      <c r="O573" s="12"/>
      <c r="P573" s="110"/>
      <c r="T573" s="3"/>
      <c r="U573" s="20"/>
    </row>
    <row r="574" spans="3:21">
      <c r="C574" s="3"/>
      <c r="D574" s="3"/>
      <c r="G574" s="2"/>
      <c r="O574" s="12"/>
      <c r="P574" s="110"/>
      <c r="Q574" s="18"/>
      <c r="T574" s="3"/>
      <c r="U574" s="20"/>
    </row>
    <row r="575" spans="3:21">
      <c r="C575" s="3"/>
      <c r="D575" s="3"/>
      <c r="G575" s="2"/>
      <c r="O575" s="12"/>
      <c r="P575" s="110"/>
      <c r="T575" s="3"/>
      <c r="U575" s="20"/>
    </row>
    <row r="576" spans="3:21">
      <c r="C576" s="3"/>
      <c r="D576" s="3"/>
      <c r="G576" s="2"/>
      <c r="O576" s="12"/>
      <c r="P576" s="110"/>
      <c r="Q576" s="18"/>
      <c r="T576" s="3"/>
      <c r="U576" s="20"/>
    </row>
    <row r="577" spans="3:21">
      <c r="C577" s="3"/>
      <c r="D577" s="3"/>
      <c r="G577" s="2"/>
      <c r="O577" s="12"/>
      <c r="P577" s="110"/>
      <c r="T577" s="3"/>
      <c r="U577" s="20"/>
    </row>
    <row r="578" spans="3:21">
      <c r="C578" s="3"/>
      <c r="D578" s="3"/>
      <c r="G578" s="2"/>
      <c r="O578" s="12"/>
      <c r="P578" s="110"/>
      <c r="Q578" s="18"/>
      <c r="T578" s="3"/>
      <c r="U578" s="20"/>
    </row>
    <row r="579" spans="3:21">
      <c r="C579" s="3"/>
      <c r="D579" s="3"/>
      <c r="G579" s="2"/>
      <c r="O579" s="12"/>
      <c r="P579" s="110"/>
      <c r="Q579" s="18"/>
      <c r="T579" s="3"/>
      <c r="U579" s="20"/>
    </row>
    <row r="580" spans="3:21">
      <c r="C580" s="3"/>
      <c r="D580" s="3"/>
      <c r="G580" s="2"/>
      <c r="O580" s="12"/>
      <c r="P580" s="110"/>
      <c r="Q580" s="18"/>
      <c r="T580" s="3"/>
      <c r="U580" s="20"/>
    </row>
    <row r="581" spans="3:21">
      <c r="C581" s="3"/>
      <c r="D581" s="3"/>
      <c r="G581" s="2"/>
      <c r="O581" s="12"/>
      <c r="P581" s="110"/>
      <c r="Q581" s="18"/>
      <c r="T581" s="3"/>
      <c r="U581" s="20"/>
    </row>
    <row r="582" spans="3:21">
      <c r="C582" s="22"/>
      <c r="D582" s="3"/>
      <c r="G582" s="2"/>
      <c r="O582" s="12"/>
      <c r="P582" s="110"/>
      <c r="Q582" s="18"/>
      <c r="T582" s="3"/>
      <c r="U582" s="20"/>
    </row>
    <row r="583" spans="3:21">
      <c r="C583" s="22"/>
      <c r="D583" s="3"/>
      <c r="G583" s="2"/>
      <c r="O583" s="12"/>
      <c r="P583" s="110"/>
      <c r="Q583" s="18"/>
      <c r="T583" s="3"/>
      <c r="U583" s="20"/>
    </row>
    <row r="584" spans="3:21">
      <c r="C584" s="22"/>
      <c r="D584" s="3"/>
      <c r="G584" s="2"/>
      <c r="O584" s="12"/>
      <c r="P584" s="110"/>
      <c r="Q584" s="18"/>
      <c r="T584" s="3"/>
      <c r="U584" s="20"/>
    </row>
    <row r="585" spans="3:21">
      <c r="C585" s="22"/>
      <c r="D585" s="3"/>
      <c r="G585" s="2"/>
      <c r="O585" s="12"/>
      <c r="P585" s="110"/>
      <c r="Q585" s="18"/>
      <c r="T585" s="3"/>
      <c r="U585" s="20"/>
    </row>
    <row r="586" spans="3:21">
      <c r="C586" s="22"/>
      <c r="D586" s="3"/>
      <c r="G586" s="2"/>
      <c r="O586" s="12"/>
      <c r="P586" s="110"/>
      <c r="Q586" s="18"/>
      <c r="T586" s="3"/>
      <c r="U586" s="20"/>
    </row>
    <row r="587" spans="3:21">
      <c r="C587" s="22"/>
      <c r="D587" s="3"/>
      <c r="G587" s="2"/>
      <c r="O587" s="12"/>
      <c r="P587" s="110"/>
      <c r="Q587" s="9"/>
      <c r="T587" s="3"/>
      <c r="U587" s="20"/>
    </row>
    <row r="588" spans="3:21">
      <c r="C588" s="22"/>
      <c r="D588" s="3"/>
      <c r="G588" s="2"/>
      <c r="O588" s="12"/>
      <c r="P588" s="110"/>
      <c r="Q588" s="18"/>
      <c r="T588" s="3"/>
      <c r="U588" s="20"/>
    </row>
    <row r="589" spans="3:21">
      <c r="C589" s="22"/>
      <c r="D589" s="3"/>
      <c r="G589" s="2"/>
      <c r="O589" s="12"/>
      <c r="P589" s="110"/>
      <c r="Q589" s="18"/>
      <c r="T589" s="3"/>
      <c r="U589" s="20"/>
    </row>
    <row r="590" spans="3:21">
      <c r="C590" s="22"/>
      <c r="D590" s="3"/>
      <c r="G590" s="2"/>
      <c r="O590" s="12"/>
      <c r="P590" s="110"/>
      <c r="Q590" s="9"/>
      <c r="T590" s="3"/>
      <c r="U590" s="20"/>
    </row>
    <row r="591" spans="3:21">
      <c r="C591" s="3"/>
      <c r="D591" s="3"/>
      <c r="G591" s="2"/>
      <c r="O591" s="12"/>
      <c r="P591" s="110"/>
      <c r="Q591" s="22"/>
      <c r="T591" s="3"/>
      <c r="U591" s="20"/>
    </row>
    <row r="592" spans="3:21">
      <c r="C592" s="3"/>
      <c r="D592" s="3"/>
      <c r="G592" s="2"/>
      <c r="O592" s="12"/>
      <c r="P592" s="110"/>
      <c r="Q592" s="22"/>
      <c r="T592" s="3"/>
      <c r="U592" s="20"/>
    </row>
    <row r="593" spans="3:21">
      <c r="C593" s="3"/>
      <c r="D593" s="3"/>
      <c r="G593" s="2"/>
      <c r="O593" s="12"/>
      <c r="P593" s="110"/>
      <c r="Q593" s="22"/>
      <c r="T593" s="3"/>
      <c r="U593" s="20"/>
    </row>
    <row r="594" spans="3:21">
      <c r="C594" s="22"/>
      <c r="D594" s="3"/>
      <c r="G594" s="2"/>
      <c r="O594" s="12"/>
      <c r="P594" s="110"/>
      <c r="Q594" s="22"/>
      <c r="T594" s="3"/>
      <c r="U594" s="20"/>
    </row>
    <row r="595" spans="3:21">
      <c r="C595" s="22"/>
      <c r="D595" s="3"/>
      <c r="G595" s="2"/>
      <c r="O595" s="12"/>
      <c r="P595" s="110"/>
      <c r="Q595" s="22"/>
      <c r="T595" s="3"/>
      <c r="U595" s="20"/>
    </row>
    <row r="596" spans="3:21">
      <c r="C596" s="22"/>
      <c r="D596" s="3"/>
      <c r="G596" s="2"/>
      <c r="O596" s="12"/>
      <c r="P596" s="110"/>
      <c r="Q596" s="22"/>
      <c r="T596" s="3"/>
      <c r="U596" s="20"/>
    </row>
    <row r="597" spans="3:21">
      <c r="C597" s="22"/>
      <c r="D597" s="3"/>
      <c r="G597" s="2"/>
      <c r="O597" s="12"/>
      <c r="P597" s="110"/>
      <c r="Q597" s="22"/>
      <c r="T597" s="3"/>
      <c r="U597" s="20"/>
    </row>
    <row r="598" spans="3:21">
      <c r="C598" s="22"/>
      <c r="D598" s="3"/>
      <c r="G598" s="2"/>
      <c r="O598" s="12"/>
      <c r="P598" s="110"/>
      <c r="Q598" s="22"/>
      <c r="T598" s="3"/>
      <c r="U598" s="20"/>
    </row>
    <row r="599" spans="3:21">
      <c r="C599" s="3"/>
      <c r="D599" s="3"/>
      <c r="G599" s="2"/>
      <c r="O599" s="12"/>
      <c r="P599" s="110"/>
      <c r="Q599" s="18"/>
      <c r="T599" s="3"/>
      <c r="U599" s="20"/>
    </row>
    <row r="600" spans="3:21">
      <c r="C600" s="3"/>
      <c r="D600" s="3"/>
      <c r="G600" s="2"/>
      <c r="O600" s="12"/>
      <c r="P600" s="110"/>
      <c r="Q600" s="18"/>
      <c r="T600" s="3"/>
      <c r="U600" s="20"/>
    </row>
    <row r="601" spans="3:21">
      <c r="C601" s="3"/>
      <c r="D601" s="3"/>
      <c r="G601" s="2"/>
      <c r="O601" s="12"/>
      <c r="P601" s="110"/>
      <c r="Q601" s="18"/>
      <c r="T601" s="3"/>
      <c r="U601" s="20"/>
    </row>
    <row r="602" spans="3:21">
      <c r="C602" s="22"/>
      <c r="D602" s="3"/>
      <c r="G602" s="2"/>
      <c r="O602" s="12"/>
      <c r="P602" s="110"/>
      <c r="Q602" s="18"/>
      <c r="T602" s="3"/>
      <c r="U602" s="20"/>
    </row>
    <row r="603" spans="3:21">
      <c r="C603" s="22"/>
      <c r="D603" s="3"/>
      <c r="G603" s="2"/>
      <c r="O603" s="12"/>
      <c r="P603" s="110"/>
      <c r="Q603" s="18"/>
      <c r="T603" s="3"/>
      <c r="U603" s="20"/>
    </row>
    <row r="604" spans="3:21">
      <c r="C604" s="22"/>
      <c r="D604" s="3"/>
      <c r="G604" s="2"/>
      <c r="O604" s="12"/>
      <c r="P604" s="110"/>
      <c r="Q604" s="18"/>
      <c r="T604" s="3"/>
      <c r="U604" s="20"/>
    </row>
    <row r="605" spans="3:21">
      <c r="C605" s="22"/>
      <c r="D605" s="3"/>
      <c r="G605" s="2"/>
      <c r="O605" s="12"/>
      <c r="P605" s="110"/>
      <c r="Q605" s="18"/>
      <c r="T605" s="3"/>
      <c r="U605" s="20"/>
    </row>
    <row r="606" spans="3:21">
      <c r="C606" s="22"/>
      <c r="D606" s="3"/>
      <c r="G606" s="2"/>
      <c r="O606" s="12"/>
      <c r="P606" s="110"/>
      <c r="Q606" s="18"/>
      <c r="T606" s="3"/>
      <c r="U606" s="20"/>
    </row>
    <row r="607" spans="3:21">
      <c r="C607" s="22"/>
      <c r="D607" s="3"/>
      <c r="G607" s="2"/>
      <c r="O607" s="12"/>
      <c r="P607" s="110"/>
      <c r="T607" s="3"/>
      <c r="U607" s="20"/>
    </row>
    <row r="608" spans="3:21">
      <c r="C608" s="22"/>
      <c r="D608" s="3"/>
      <c r="G608" s="2"/>
      <c r="O608" s="12"/>
      <c r="P608" s="110"/>
      <c r="T608" s="3"/>
      <c r="U608" s="20"/>
    </row>
    <row r="609" spans="3:21">
      <c r="C609" s="22"/>
      <c r="D609" s="3"/>
      <c r="G609" s="2"/>
      <c r="O609" s="12"/>
      <c r="P609" s="110"/>
      <c r="T609" s="3"/>
      <c r="U609" s="20"/>
    </row>
    <row r="610" spans="3:21">
      <c r="C610" s="22"/>
      <c r="D610" s="3"/>
      <c r="G610" s="2"/>
      <c r="O610" s="12"/>
      <c r="P610" s="110"/>
      <c r="Q610" s="9"/>
      <c r="T610" s="3"/>
      <c r="U610" s="20"/>
    </row>
    <row r="611" spans="3:21">
      <c r="C611" s="22"/>
      <c r="D611" s="3"/>
      <c r="G611" s="2"/>
      <c r="O611" s="12"/>
      <c r="P611" s="110"/>
      <c r="Q611" s="18"/>
      <c r="T611" s="3"/>
      <c r="U611" s="20"/>
    </row>
    <row r="612" spans="3:21">
      <c r="C612" s="22"/>
      <c r="D612" s="3"/>
      <c r="G612" s="2"/>
      <c r="O612" s="12"/>
      <c r="P612" s="110"/>
      <c r="Q612" s="9"/>
      <c r="S612" s="118"/>
      <c r="T612" s="3"/>
      <c r="U612" s="20"/>
    </row>
    <row r="613" spans="3:21">
      <c r="C613" s="3"/>
      <c r="D613" s="3"/>
      <c r="G613" s="2"/>
      <c r="O613" s="12"/>
      <c r="P613" s="110"/>
      <c r="Q613" s="3"/>
      <c r="T613" s="3"/>
      <c r="U613" s="20"/>
    </row>
    <row r="614" spans="3:21">
      <c r="C614" s="3"/>
      <c r="D614" s="3"/>
      <c r="G614" s="2"/>
      <c r="O614" s="12"/>
      <c r="P614" s="110"/>
      <c r="Q614" s="3"/>
      <c r="T614" s="3"/>
      <c r="U614" s="20"/>
    </row>
    <row r="615" spans="3:21">
      <c r="C615" s="3"/>
      <c r="D615" s="3"/>
      <c r="G615" s="2"/>
      <c r="O615" s="12"/>
      <c r="P615" s="110"/>
      <c r="Q615" s="3"/>
      <c r="T615" s="3"/>
      <c r="U615" s="20"/>
    </row>
    <row r="616" spans="3:21">
      <c r="C616" s="3"/>
      <c r="D616" s="3"/>
      <c r="G616" s="2"/>
      <c r="O616" s="12"/>
      <c r="P616" s="110"/>
      <c r="T616" s="3"/>
      <c r="U616" s="20"/>
    </row>
    <row r="617" spans="3:21">
      <c r="C617" s="3"/>
      <c r="D617" s="3"/>
      <c r="G617" s="2"/>
      <c r="O617" s="12"/>
      <c r="P617" s="110"/>
      <c r="T617" s="3"/>
      <c r="U617" s="20"/>
    </row>
    <row r="618" spans="3:21">
      <c r="C618" s="3"/>
      <c r="D618" s="3"/>
      <c r="G618" s="2"/>
      <c r="O618" s="12"/>
      <c r="P618" s="110"/>
      <c r="T618" s="3"/>
      <c r="U618" s="20"/>
    </row>
    <row r="619" spans="3:21">
      <c r="C619" s="3"/>
      <c r="D619" s="3"/>
      <c r="G619" s="2"/>
      <c r="O619" s="12"/>
      <c r="P619" s="110"/>
      <c r="Q619" s="18"/>
      <c r="T619" s="3"/>
      <c r="U619" s="20"/>
    </row>
    <row r="620" spans="3:21">
      <c r="C620" s="22"/>
      <c r="D620" s="3"/>
      <c r="G620" s="2"/>
      <c r="O620" s="12"/>
      <c r="P620" s="110"/>
      <c r="Q620" s="18"/>
      <c r="T620" s="3"/>
      <c r="U620" s="20"/>
    </row>
    <row r="621" spans="3:21">
      <c r="C621" s="3"/>
      <c r="D621" s="3"/>
      <c r="G621" s="2"/>
      <c r="O621" s="12"/>
      <c r="P621" s="110"/>
      <c r="Q621" s="18"/>
      <c r="T621" s="3"/>
      <c r="U621" s="20"/>
    </row>
    <row r="622" spans="3:21">
      <c r="C622" s="22"/>
      <c r="D622" s="3"/>
      <c r="G622" s="2"/>
      <c r="O622" s="12"/>
      <c r="P622" s="110"/>
      <c r="Q622" s="18"/>
      <c r="T622" s="3"/>
      <c r="U622" s="20"/>
    </row>
    <row r="623" spans="3:21">
      <c r="C623" s="3"/>
      <c r="D623" s="3"/>
      <c r="G623" s="2"/>
      <c r="O623" s="12"/>
      <c r="P623" s="110"/>
      <c r="Q623" s="22"/>
      <c r="T623" s="3"/>
      <c r="U623" s="20"/>
    </row>
    <row r="624" spans="3:21">
      <c r="C624" s="22"/>
      <c r="D624" s="3"/>
      <c r="G624" s="2"/>
      <c r="O624" s="12"/>
      <c r="P624" s="110"/>
      <c r="Q624" s="22"/>
      <c r="T624" s="3"/>
      <c r="U624" s="20"/>
    </row>
    <row r="625" spans="3:21">
      <c r="C625" s="3"/>
      <c r="D625" s="3"/>
      <c r="G625" s="2"/>
      <c r="O625" s="12"/>
      <c r="P625" s="110"/>
      <c r="Q625" s="18"/>
      <c r="T625" s="3"/>
      <c r="U625" s="20"/>
    </row>
    <row r="626" spans="3:21">
      <c r="C626" s="22"/>
      <c r="D626" s="3"/>
      <c r="G626" s="2"/>
      <c r="O626" s="12"/>
      <c r="P626" s="110"/>
      <c r="Q626" s="18"/>
      <c r="T626" s="3"/>
      <c r="U626" s="20"/>
    </row>
    <row r="627" spans="3:21">
      <c r="C627" s="22"/>
      <c r="D627" s="3"/>
      <c r="G627" s="2"/>
      <c r="O627" s="12"/>
      <c r="P627" s="110"/>
      <c r="Q627" s="9"/>
      <c r="T627" s="3"/>
      <c r="U627" s="20"/>
    </row>
    <row r="628" spans="3:21">
      <c r="C628" s="22"/>
      <c r="D628" s="3"/>
      <c r="G628" s="2"/>
      <c r="O628" s="12"/>
      <c r="P628" s="110"/>
      <c r="Q628" s="9"/>
      <c r="T628" s="3"/>
      <c r="U628" s="20"/>
    </row>
    <row r="629" spans="3:21">
      <c r="C629" s="22"/>
      <c r="D629" s="3"/>
      <c r="G629" s="2"/>
      <c r="O629" s="12"/>
      <c r="P629" s="110"/>
      <c r="T629" s="3"/>
      <c r="U629" s="20"/>
    </row>
    <row r="630" spans="3:21">
      <c r="C630" s="22"/>
      <c r="D630" s="3"/>
      <c r="G630" s="2"/>
      <c r="O630" s="12"/>
      <c r="P630" s="110"/>
      <c r="Q630" s="9"/>
      <c r="T630" s="3"/>
      <c r="U630" s="20"/>
    </row>
    <row r="631" spans="3:21">
      <c r="C631" s="3"/>
      <c r="D631" s="3"/>
      <c r="G631" s="2"/>
      <c r="O631" s="12"/>
      <c r="P631" s="110"/>
      <c r="T631" s="3"/>
      <c r="U631" s="20"/>
    </row>
    <row r="632" spans="3:21">
      <c r="C632" s="3"/>
      <c r="D632" s="3"/>
      <c r="G632" s="2"/>
      <c r="O632" s="12"/>
      <c r="P632" s="110"/>
      <c r="T632" s="3"/>
      <c r="U632" s="20"/>
    </row>
    <row r="633" spans="3:21">
      <c r="C633" s="3"/>
      <c r="D633" s="3"/>
      <c r="G633" s="2"/>
      <c r="O633" s="12"/>
      <c r="P633" s="110"/>
      <c r="T633" s="3"/>
      <c r="U633" s="20"/>
    </row>
    <row r="634" spans="3:21">
      <c r="C634" s="3"/>
      <c r="D634" s="3"/>
      <c r="G634" s="2"/>
      <c r="O634" s="12"/>
      <c r="P634" s="110"/>
      <c r="Q634" s="18"/>
      <c r="T634" s="3"/>
      <c r="U634" s="20"/>
    </row>
    <row r="635" spans="3:21">
      <c r="C635" s="3"/>
      <c r="D635" s="3"/>
      <c r="G635" s="2"/>
      <c r="O635" s="12"/>
      <c r="P635" s="110"/>
      <c r="T635" s="3"/>
      <c r="U635" s="20"/>
    </row>
    <row r="636" spans="3:21">
      <c r="C636" s="3"/>
      <c r="D636" s="3"/>
      <c r="G636" s="2"/>
      <c r="O636" s="12"/>
      <c r="P636" s="110"/>
      <c r="Q636" s="18"/>
      <c r="T636" s="3"/>
      <c r="U636" s="20"/>
    </row>
    <row r="637" spans="3:21">
      <c r="C637" s="3"/>
      <c r="D637" s="3"/>
      <c r="G637" s="2"/>
      <c r="O637" s="12"/>
      <c r="P637" s="110"/>
      <c r="T637" s="3"/>
      <c r="U637" s="20"/>
    </row>
    <row r="638" spans="3:21">
      <c r="C638" s="3"/>
      <c r="D638" s="3"/>
      <c r="G638" s="2"/>
      <c r="O638" s="12"/>
      <c r="P638" s="110"/>
      <c r="Q638" s="18"/>
      <c r="T638" s="3"/>
      <c r="U638" s="20"/>
    </row>
    <row r="639" spans="3:21">
      <c r="C639" s="3"/>
      <c r="D639" s="3"/>
      <c r="G639" s="2"/>
      <c r="O639" s="12"/>
      <c r="P639" s="110"/>
      <c r="Q639" s="18"/>
      <c r="T639" s="3"/>
      <c r="U639" s="20"/>
    </row>
    <row r="640" spans="3:21">
      <c r="C640" s="3"/>
      <c r="D640" s="3"/>
      <c r="G640" s="2"/>
      <c r="O640" s="12"/>
      <c r="P640" s="110"/>
      <c r="Q640" s="18"/>
      <c r="T640" s="3"/>
      <c r="U640" s="20"/>
    </row>
    <row r="641" spans="3:21">
      <c r="C641" s="3"/>
      <c r="D641" s="3"/>
      <c r="G641" s="2"/>
      <c r="O641" s="12"/>
      <c r="P641" s="110"/>
      <c r="Q641" s="18"/>
      <c r="T641" s="3"/>
      <c r="U641" s="20"/>
    </row>
    <row r="642" spans="3:21">
      <c r="C642" s="22"/>
      <c r="D642" s="3"/>
      <c r="G642" s="2"/>
      <c r="O642" s="12"/>
      <c r="P642" s="110"/>
      <c r="Q642" s="18"/>
      <c r="T642" s="3"/>
      <c r="U642" s="20"/>
    </row>
    <row r="643" spans="3:21">
      <c r="C643" s="22"/>
      <c r="D643" s="3"/>
      <c r="G643" s="2"/>
      <c r="O643" s="12"/>
      <c r="P643" s="110"/>
      <c r="Q643" s="18"/>
      <c r="T643" s="3"/>
      <c r="U643" s="20"/>
    </row>
    <row r="644" spans="3:21">
      <c r="C644" s="22"/>
      <c r="D644" s="3"/>
      <c r="G644" s="2"/>
      <c r="O644" s="12"/>
      <c r="P644" s="110"/>
      <c r="Q644" s="18"/>
      <c r="T644" s="3"/>
      <c r="U644" s="20"/>
    </row>
    <row r="645" spans="3:21">
      <c r="C645" s="22"/>
      <c r="D645" s="3"/>
      <c r="G645" s="2"/>
      <c r="O645" s="12"/>
      <c r="P645" s="110"/>
      <c r="Q645" s="18"/>
      <c r="T645" s="3"/>
      <c r="U645" s="20"/>
    </row>
    <row r="646" spans="3:21">
      <c r="C646" s="22"/>
      <c r="D646" s="3"/>
      <c r="G646" s="2"/>
      <c r="O646" s="12"/>
      <c r="P646" s="110"/>
      <c r="Q646" s="18"/>
      <c r="T646" s="3"/>
      <c r="U646" s="20"/>
    </row>
    <row r="647" spans="3:21">
      <c r="C647" s="22"/>
      <c r="D647" s="3"/>
      <c r="G647" s="2"/>
      <c r="O647" s="12"/>
      <c r="P647" s="110"/>
      <c r="Q647" s="9"/>
      <c r="T647" s="3"/>
      <c r="U647" s="20"/>
    </row>
    <row r="648" spans="3:21">
      <c r="C648" s="22"/>
      <c r="D648" s="3"/>
      <c r="G648" s="2"/>
      <c r="O648" s="12"/>
      <c r="P648" s="110"/>
      <c r="Q648" s="18"/>
      <c r="T648" s="3"/>
      <c r="U648" s="20"/>
    </row>
    <row r="649" spans="3:21">
      <c r="C649" s="22"/>
      <c r="D649" s="3"/>
      <c r="G649" s="2"/>
      <c r="O649" s="12"/>
      <c r="P649" s="110"/>
      <c r="Q649" s="18"/>
      <c r="T649" s="3"/>
      <c r="U649" s="20"/>
    </row>
    <row r="650" spans="3:21">
      <c r="C650" s="22"/>
      <c r="D650" s="3"/>
      <c r="G650" s="2"/>
      <c r="O650" s="12"/>
      <c r="P650" s="110"/>
      <c r="Q650" s="9"/>
      <c r="T650" s="3"/>
      <c r="U650" s="20"/>
    </row>
    <row r="651" spans="3:21">
      <c r="C651" s="3"/>
      <c r="D651" s="3"/>
      <c r="G651" s="2"/>
      <c r="O651" s="12"/>
      <c r="P651" s="110"/>
      <c r="T651" s="3"/>
      <c r="U651" s="20"/>
    </row>
    <row r="652" spans="3:21">
      <c r="C652" s="3"/>
      <c r="D652" s="3"/>
      <c r="G652" s="2"/>
      <c r="O652" s="12"/>
      <c r="P652" s="110"/>
      <c r="Q652" s="18"/>
      <c r="T652" s="3"/>
      <c r="U652" s="20"/>
    </row>
    <row r="653" spans="3:21">
      <c r="C653" s="3"/>
      <c r="D653" s="3"/>
      <c r="G653" s="2"/>
      <c r="O653" s="12"/>
      <c r="P653" s="110"/>
      <c r="T653" s="3"/>
      <c r="U653" s="20"/>
    </row>
    <row r="654" spans="3:21">
      <c r="C654" s="3"/>
      <c r="D654" s="3"/>
      <c r="G654" s="2"/>
      <c r="O654" s="12"/>
      <c r="P654" s="110"/>
      <c r="Q654" s="18"/>
      <c r="T654" s="3"/>
      <c r="U654" s="20"/>
    </row>
    <row r="655" spans="3:21">
      <c r="C655" s="3"/>
      <c r="D655" s="3"/>
      <c r="G655" s="2"/>
      <c r="O655" s="12"/>
      <c r="P655" s="110"/>
      <c r="T655" s="3"/>
      <c r="U655" s="20"/>
    </row>
    <row r="656" spans="3:21">
      <c r="C656" s="3"/>
      <c r="D656" s="3"/>
      <c r="G656" s="2"/>
      <c r="O656" s="12"/>
      <c r="P656" s="110"/>
      <c r="Q656" s="18"/>
      <c r="T656" s="3"/>
      <c r="U656" s="20"/>
    </row>
    <row r="657" spans="3:21">
      <c r="C657" s="3"/>
      <c r="D657" s="3"/>
      <c r="G657" s="2"/>
      <c r="O657" s="12"/>
      <c r="P657" s="110"/>
      <c r="Q657" s="18"/>
      <c r="T657" s="3"/>
      <c r="U657" s="20"/>
    </row>
    <row r="658" spans="3:21">
      <c r="C658" s="3"/>
      <c r="D658" s="3"/>
      <c r="G658" s="2"/>
      <c r="O658" s="12"/>
      <c r="P658" s="110"/>
      <c r="Q658" s="18"/>
      <c r="T658" s="3"/>
      <c r="U658" s="20"/>
    </row>
    <row r="659" spans="3:21">
      <c r="C659" s="3"/>
      <c r="D659" s="3"/>
      <c r="G659" s="2"/>
      <c r="O659" s="12"/>
      <c r="P659" s="110"/>
      <c r="Q659" s="18"/>
      <c r="T659" s="3"/>
      <c r="U659" s="20"/>
    </row>
    <row r="660" spans="3:21">
      <c r="C660" s="22"/>
      <c r="D660" s="3"/>
      <c r="G660" s="2"/>
      <c r="O660" s="12"/>
      <c r="P660" s="110"/>
      <c r="Q660" s="18"/>
      <c r="T660" s="3"/>
      <c r="U660" s="20"/>
    </row>
    <row r="661" spans="3:21">
      <c r="C661" s="22"/>
      <c r="D661" s="3"/>
      <c r="G661" s="2"/>
      <c r="O661" s="12"/>
      <c r="P661" s="110"/>
      <c r="Q661" s="18"/>
      <c r="T661" s="3"/>
      <c r="U661" s="20"/>
    </row>
    <row r="662" spans="3:21">
      <c r="C662" s="22"/>
      <c r="D662" s="3"/>
      <c r="G662" s="2"/>
      <c r="O662" s="12"/>
      <c r="P662" s="110"/>
      <c r="Q662" s="18"/>
      <c r="T662" s="3"/>
      <c r="U662" s="20"/>
    </row>
    <row r="663" spans="3:21">
      <c r="C663" s="22"/>
      <c r="D663" s="3"/>
      <c r="G663" s="2"/>
      <c r="O663" s="12"/>
      <c r="P663" s="110"/>
      <c r="Q663" s="18"/>
      <c r="T663" s="3"/>
      <c r="U663" s="20"/>
    </row>
    <row r="664" spans="3:21">
      <c r="C664" s="22"/>
      <c r="D664" s="3"/>
      <c r="G664" s="2"/>
      <c r="O664" s="12"/>
      <c r="P664" s="110"/>
      <c r="Q664" s="18"/>
      <c r="T664" s="3"/>
      <c r="U664" s="20"/>
    </row>
    <row r="665" spans="3:21">
      <c r="C665" s="22"/>
      <c r="D665" s="3"/>
      <c r="G665" s="2"/>
      <c r="O665" s="12"/>
      <c r="P665" s="110"/>
      <c r="Q665" s="9"/>
      <c r="T665" s="3"/>
      <c r="U665" s="20"/>
    </row>
    <row r="666" spans="3:21">
      <c r="C666" s="22"/>
      <c r="D666" s="3"/>
      <c r="G666" s="2"/>
      <c r="O666" s="12"/>
      <c r="P666" s="110"/>
      <c r="Q666" s="18"/>
      <c r="T666" s="3"/>
      <c r="U666" s="20"/>
    </row>
    <row r="667" spans="3:21">
      <c r="C667" s="22"/>
      <c r="D667" s="3"/>
      <c r="G667" s="2"/>
      <c r="O667" s="12"/>
      <c r="P667" s="110"/>
      <c r="Q667" s="18"/>
      <c r="T667" s="3"/>
      <c r="U667" s="20"/>
    </row>
    <row r="668" spans="3:21">
      <c r="C668" s="22"/>
      <c r="D668" s="3"/>
      <c r="G668" s="2"/>
      <c r="O668" s="12"/>
      <c r="P668" s="110"/>
      <c r="Q668" s="9"/>
      <c r="T668" s="3"/>
      <c r="U668" s="20"/>
    </row>
    <row r="669" spans="3:21">
      <c r="C669" s="3"/>
      <c r="D669" s="3"/>
      <c r="G669" s="2"/>
      <c r="O669" s="12"/>
      <c r="P669" s="110"/>
      <c r="Q669" s="22"/>
      <c r="T669" s="3"/>
      <c r="U669" s="20"/>
    </row>
    <row r="670" spans="3:21">
      <c r="C670" s="3"/>
      <c r="D670" s="3"/>
      <c r="G670" s="2"/>
      <c r="O670" s="12"/>
      <c r="P670" s="110"/>
      <c r="Q670" s="22"/>
      <c r="T670" s="3"/>
      <c r="U670" s="20"/>
    </row>
    <row r="671" spans="3:21">
      <c r="C671" s="3"/>
      <c r="D671" s="3"/>
      <c r="G671" s="2"/>
      <c r="O671" s="12"/>
      <c r="P671" s="110"/>
      <c r="Q671" s="22"/>
      <c r="T671" s="3"/>
      <c r="U671" s="20"/>
    </row>
    <row r="672" spans="3:21">
      <c r="C672" s="22"/>
      <c r="D672" s="3"/>
      <c r="G672" s="2"/>
      <c r="O672" s="12"/>
      <c r="P672" s="110"/>
      <c r="Q672" s="22"/>
      <c r="T672" s="3"/>
      <c r="U672" s="20"/>
    </row>
    <row r="673" spans="3:21">
      <c r="C673" s="22"/>
      <c r="D673" s="3"/>
      <c r="G673" s="2"/>
      <c r="O673" s="12"/>
      <c r="P673" s="110"/>
      <c r="Q673" s="22"/>
      <c r="T673" s="3"/>
      <c r="U673" s="20"/>
    </row>
    <row r="674" spans="3:21">
      <c r="C674" s="22"/>
      <c r="D674" s="3"/>
      <c r="G674" s="2"/>
      <c r="O674" s="12"/>
      <c r="P674" s="110"/>
      <c r="Q674" s="22"/>
      <c r="T674" s="3"/>
      <c r="U674" s="20"/>
    </row>
    <row r="675" spans="3:21">
      <c r="C675" s="22"/>
      <c r="D675" s="3"/>
      <c r="G675" s="2"/>
      <c r="O675" s="12"/>
      <c r="P675" s="110"/>
      <c r="Q675" s="22"/>
      <c r="T675" s="3"/>
      <c r="U675" s="20"/>
    </row>
    <row r="676" spans="3:21">
      <c r="C676" s="22"/>
      <c r="D676" s="3"/>
      <c r="G676" s="2"/>
      <c r="O676" s="12"/>
      <c r="P676" s="110"/>
      <c r="Q676" s="22"/>
      <c r="T676" s="3"/>
      <c r="U676" s="20"/>
    </row>
    <row r="677" spans="3:21">
      <c r="C677" s="3"/>
      <c r="D677" s="3"/>
      <c r="G677" s="2"/>
      <c r="O677" s="12"/>
      <c r="P677" s="110"/>
      <c r="Q677" s="18"/>
      <c r="T677" s="3"/>
      <c r="U677" s="20"/>
    </row>
    <row r="678" spans="3:21">
      <c r="C678" s="3"/>
      <c r="D678" s="3"/>
      <c r="G678" s="2"/>
      <c r="O678" s="12"/>
      <c r="P678" s="110"/>
      <c r="Q678" s="18"/>
      <c r="T678" s="3"/>
      <c r="U678" s="20"/>
    </row>
    <row r="679" spans="3:21">
      <c r="C679" s="3"/>
      <c r="D679" s="3"/>
      <c r="G679" s="2"/>
      <c r="O679" s="12"/>
      <c r="P679" s="110"/>
      <c r="Q679" s="18"/>
      <c r="T679" s="3"/>
      <c r="U679" s="20"/>
    </row>
    <row r="680" spans="3:21">
      <c r="C680" s="22"/>
      <c r="D680" s="3"/>
      <c r="G680" s="2"/>
      <c r="O680" s="12"/>
      <c r="P680" s="110"/>
      <c r="Q680" s="18"/>
      <c r="T680" s="3"/>
      <c r="U680" s="20"/>
    </row>
    <row r="681" spans="3:21">
      <c r="C681" s="22"/>
      <c r="D681" s="3"/>
      <c r="G681" s="2"/>
      <c r="O681" s="12"/>
      <c r="P681" s="110"/>
      <c r="Q681" s="18"/>
      <c r="T681" s="3"/>
      <c r="U681" s="20"/>
    </row>
    <row r="682" spans="3:21">
      <c r="C682" s="22"/>
      <c r="D682" s="3"/>
      <c r="G682" s="2"/>
      <c r="O682" s="12"/>
      <c r="P682" s="110"/>
      <c r="Q682" s="18"/>
      <c r="T682" s="3"/>
      <c r="U682" s="20"/>
    </row>
    <row r="683" spans="3:21">
      <c r="C683" s="22"/>
      <c r="D683" s="3"/>
      <c r="G683" s="2"/>
      <c r="O683" s="12"/>
      <c r="P683" s="110"/>
      <c r="Q683" s="18"/>
      <c r="T683" s="3"/>
      <c r="U683" s="20"/>
    </row>
    <row r="684" spans="3:21">
      <c r="C684" s="22"/>
      <c r="D684" s="3"/>
      <c r="G684" s="2"/>
      <c r="O684" s="12"/>
      <c r="P684" s="110"/>
      <c r="Q684" s="18"/>
      <c r="T684" s="3"/>
      <c r="U684" s="20"/>
    </row>
    <row r="685" spans="3:21">
      <c r="C685" s="22"/>
      <c r="D685" s="3"/>
      <c r="G685" s="2"/>
      <c r="O685" s="12"/>
      <c r="P685" s="110"/>
      <c r="T685" s="3"/>
      <c r="U685" s="20"/>
    </row>
    <row r="686" spans="3:21">
      <c r="C686" s="22"/>
      <c r="D686" s="3"/>
      <c r="G686" s="2"/>
      <c r="O686" s="12"/>
      <c r="P686" s="110"/>
      <c r="T686" s="3"/>
      <c r="U686" s="20"/>
    </row>
    <row r="687" spans="3:21">
      <c r="C687" s="22"/>
      <c r="D687" s="3"/>
      <c r="G687" s="2"/>
      <c r="O687" s="12"/>
      <c r="P687" s="110"/>
      <c r="T687" s="3"/>
      <c r="U687" s="20"/>
    </row>
    <row r="688" spans="3:21">
      <c r="C688" s="22"/>
      <c r="D688" s="3"/>
      <c r="G688" s="2"/>
      <c r="O688" s="12"/>
      <c r="P688" s="110"/>
      <c r="Q688" s="9"/>
      <c r="T688" s="3"/>
      <c r="U688" s="20"/>
    </row>
    <row r="689" spans="3:21">
      <c r="C689" s="22"/>
      <c r="D689" s="3"/>
      <c r="G689" s="2"/>
      <c r="O689" s="12"/>
      <c r="P689" s="110"/>
      <c r="Q689" s="18"/>
      <c r="T689" s="3"/>
      <c r="U689" s="20"/>
    </row>
    <row r="690" spans="3:21">
      <c r="C690" s="22"/>
      <c r="D690" s="3"/>
      <c r="G690" s="2"/>
      <c r="O690" s="12"/>
      <c r="P690" s="110"/>
      <c r="Q690" s="9"/>
      <c r="S690" s="118"/>
      <c r="T690" s="3"/>
      <c r="U690" s="20"/>
    </row>
    <row r="691" spans="3:21">
      <c r="C691" s="3"/>
      <c r="D691" s="3"/>
      <c r="G691" s="2"/>
      <c r="O691" s="12"/>
      <c r="P691" s="110"/>
      <c r="Q691" s="3"/>
      <c r="T691" s="3"/>
      <c r="U691" s="20"/>
    </row>
    <row r="692" spans="3:21">
      <c r="C692" s="3"/>
      <c r="D692" s="3"/>
      <c r="G692" s="2"/>
      <c r="O692" s="12"/>
      <c r="P692" s="110"/>
      <c r="Q692" s="3"/>
      <c r="T692" s="3"/>
      <c r="U692" s="20"/>
    </row>
    <row r="693" spans="3:21">
      <c r="C693" s="3"/>
      <c r="D693" s="3"/>
      <c r="G693" s="2"/>
      <c r="O693" s="12"/>
      <c r="P693" s="110"/>
      <c r="Q693" s="3"/>
      <c r="T693" s="3"/>
      <c r="U693" s="20"/>
    </row>
    <row r="694" spans="3:21">
      <c r="C694" s="3"/>
      <c r="D694" s="3"/>
      <c r="G694" s="2"/>
      <c r="O694" s="12"/>
      <c r="P694" s="110"/>
      <c r="T694" s="3"/>
      <c r="U694" s="20"/>
    </row>
    <row r="695" spans="3:21">
      <c r="C695" s="3"/>
      <c r="D695" s="3"/>
      <c r="G695" s="2"/>
      <c r="O695" s="12"/>
      <c r="P695" s="110"/>
      <c r="T695" s="3"/>
      <c r="U695" s="20"/>
    </row>
    <row r="696" spans="3:21">
      <c r="C696" s="3"/>
      <c r="D696" s="3"/>
      <c r="G696" s="2"/>
      <c r="O696" s="12"/>
      <c r="P696" s="110"/>
      <c r="T696" s="3"/>
      <c r="U696" s="20"/>
    </row>
    <row r="697" spans="3:21">
      <c r="C697" s="3"/>
      <c r="D697" s="3"/>
      <c r="G697" s="2"/>
      <c r="O697" s="12"/>
      <c r="P697" s="110"/>
      <c r="Q697" s="18"/>
      <c r="T697" s="3"/>
      <c r="U697" s="20"/>
    </row>
    <row r="698" spans="3:21">
      <c r="C698" s="22"/>
      <c r="D698" s="3"/>
      <c r="G698" s="2"/>
      <c r="O698" s="12"/>
      <c r="P698" s="110"/>
      <c r="Q698" s="18"/>
      <c r="T698" s="3"/>
      <c r="U698" s="20"/>
    </row>
    <row r="699" spans="3:21">
      <c r="C699" s="3"/>
      <c r="D699" s="3"/>
      <c r="G699" s="2"/>
      <c r="O699" s="12"/>
      <c r="P699" s="110"/>
      <c r="Q699" s="18"/>
      <c r="T699" s="3"/>
      <c r="U699" s="20"/>
    </row>
    <row r="700" spans="3:21">
      <c r="C700" s="22"/>
      <c r="D700" s="3"/>
      <c r="G700" s="2"/>
      <c r="O700" s="12"/>
      <c r="P700" s="110"/>
      <c r="Q700" s="18"/>
      <c r="T700" s="3"/>
      <c r="U700" s="20"/>
    </row>
    <row r="701" spans="3:21">
      <c r="C701" s="3"/>
      <c r="D701" s="3"/>
      <c r="G701" s="2"/>
      <c r="O701" s="12"/>
      <c r="P701" s="110"/>
      <c r="Q701" s="22"/>
      <c r="T701" s="3"/>
      <c r="U701" s="20"/>
    </row>
    <row r="702" spans="3:21">
      <c r="C702" s="22"/>
      <c r="D702" s="3"/>
      <c r="G702" s="2"/>
      <c r="O702" s="12"/>
      <c r="P702" s="110"/>
      <c r="Q702" s="22"/>
      <c r="T702" s="3"/>
      <c r="U702" s="20"/>
    </row>
    <row r="703" spans="3:21">
      <c r="C703" s="3"/>
      <c r="D703" s="3"/>
      <c r="G703" s="2"/>
      <c r="O703" s="12"/>
      <c r="P703" s="110"/>
      <c r="Q703" s="18"/>
      <c r="T703" s="3"/>
      <c r="U703" s="20"/>
    </row>
    <row r="704" spans="3:21">
      <c r="C704" s="22"/>
      <c r="D704" s="3"/>
      <c r="G704" s="2"/>
      <c r="O704" s="12"/>
      <c r="P704" s="110"/>
      <c r="Q704" s="18"/>
      <c r="T704" s="3"/>
      <c r="U704" s="20"/>
    </row>
    <row r="705" spans="3:21">
      <c r="C705" s="22"/>
      <c r="D705" s="3"/>
      <c r="G705" s="2"/>
      <c r="O705" s="12"/>
      <c r="P705" s="110"/>
      <c r="Q705" s="9"/>
      <c r="T705" s="3"/>
      <c r="U705" s="20"/>
    </row>
    <row r="706" spans="3:21">
      <c r="C706" s="22"/>
      <c r="D706" s="3"/>
      <c r="G706" s="2"/>
      <c r="O706" s="12"/>
      <c r="P706" s="110"/>
      <c r="Q706" s="9"/>
      <c r="T706" s="3"/>
      <c r="U706" s="20"/>
    </row>
    <row r="707" spans="3:21">
      <c r="C707" s="22"/>
      <c r="D707" s="3"/>
      <c r="G707" s="2"/>
      <c r="O707" s="12"/>
      <c r="P707" s="110"/>
      <c r="T707" s="3"/>
      <c r="U707" s="20"/>
    </row>
    <row r="708" spans="3:21">
      <c r="C708" s="22"/>
      <c r="D708" s="3"/>
      <c r="G708" s="2"/>
      <c r="O708" s="12"/>
      <c r="P708" s="110"/>
      <c r="Q708" s="9"/>
      <c r="T708" s="3"/>
      <c r="U708" s="20"/>
    </row>
    <row r="709" spans="3:21">
      <c r="C709" s="3"/>
      <c r="D709" s="3"/>
      <c r="G709" s="2"/>
      <c r="O709" s="12"/>
      <c r="P709" s="110"/>
      <c r="T709" s="3"/>
      <c r="U709" s="20"/>
    </row>
    <row r="710" spans="3:21">
      <c r="C710" s="3"/>
      <c r="D710" s="3"/>
      <c r="G710" s="2"/>
      <c r="O710" s="12"/>
      <c r="P710" s="110"/>
      <c r="T710" s="3"/>
      <c r="U710" s="20"/>
    </row>
    <row r="711" spans="3:21">
      <c r="C711" s="3"/>
      <c r="D711" s="3"/>
      <c r="G711" s="2"/>
      <c r="O711" s="12"/>
      <c r="P711" s="110"/>
      <c r="T711" s="3"/>
      <c r="U711" s="20"/>
    </row>
    <row r="712" spans="3:21">
      <c r="C712" s="3"/>
      <c r="D712" s="3"/>
      <c r="G712" s="2"/>
      <c r="O712" s="12"/>
      <c r="P712" s="110"/>
      <c r="Q712" s="18"/>
      <c r="T712" s="3"/>
      <c r="U712" s="20"/>
    </row>
    <row r="713" spans="3:21">
      <c r="C713" s="3"/>
      <c r="D713" s="3"/>
      <c r="G713" s="2"/>
      <c r="O713" s="12"/>
      <c r="P713" s="110"/>
      <c r="T713" s="3"/>
      <c r="U713" s="20"/>
    </row>
    <row r="714" spans="3:21">
      <c r="C714" s="3"/>
      <c r="D714" s="3"/>
      <c r="G714" s="2"/>
      <c r="O714" s="12"/>
      <c r="P714" s="110"/>
      <c r="Q714" s="18"/>
      <c r="T714" s="3"/>
      <c r="U714" s="20"/>
    </row>
    <row r="715" spans="3:21">
      <c r="C715" s="3"/>
      <c r="D715" s="3"/>
      <c r="G715" s="2"/>
      <c r="O715" s="12"/>
      <c r="P715" s="110"/>
      <c r="T715" s="3"/>
      <c r="U715" s="20"/>
    </row>
    <row r="716" spans="3:21">
      <c r="C716" s="3"/>
      <c r="D716" s="3"/>
      <c r="G716" s="2"/>
      <c r="O716" s="12"/>
      <c r="P716" s="110"/>
      <c r="Q716" s="18"/>
      <c r="T716" s="3"/>
      <c r="U716" s="20"/>
    </row>
    <row r="717" spans="3:21">
      <c r="C717" s="3"/>
      <c r="D717" s="3"/>
      <c r="G717" s="2"/>
      <c r="O717" s="12"/>
      <c r="P717" s="110"/>
      <c r="Q717" s="18"/>
      <c r="T717" s="3"/>
      <c r="U717" s="20"/>
    </row>
    <row r="718" spans="3:21">
      <c r="C718" s="3"/>
      <c r="D718" s="3"/>
      <c r="G718" s="2"/>
      <c r="O718" s="12"/>
      <c r="P718" s="110"/>
      <c r="Q718" s="18"/>
      <c r="T718" s="3"/>
      <c r="U718" s="20"/>
    </row>
    <row r="719" spans="3:21">
      <c r="C719" s="3"/>
      <c r="D719" s="3"/>
      <c r="G719" s="2"/>
      <c r="O719" s="12"/>
      <c r="P719" s="110"/>
      <c r="Q719" s="18"/>
      <c r="T719" s="3"/>
      <c r="U719" s="20"/>
    </row>
    <row r="720" spans="3:21">
      <c r="C720" s="22"/>
      <c r="D720" s="3"/>
      <c r="G720" s="2"/>
      <c r="O720" s="12"/>
      <c r="P720" s="110"/>
      <c r="Q720" s="18"/>
      <c r="T720" s="3"/>
      <c r="U720" s="20"/>
    </row>
    <row r="721" spans="3:21">
      <c r="C721" s="22"/>
      <c r="D721" s="3"/>
      <c r="G721" s="2"/>
      <c r="O721" s="12"/>
      <c r="P721" s="110"/>
      <c r="Q721" s="18"/>
      <c r="T721" s="3"/>
      <c r="U721" s="20"/>
    </row>
    <row r="722" spans="3:21">
      <c r="C722" s="22"/>
      <c r="D722" s="3"/>
      <c r="G722" s="2"/>
      <c r="O722" s="12"/>
      <c r="P722" s="110"/>
      <c r="Q722" s="18"/>
      <c r="T722" s="3"/>
      <c r="U722" s="20"/>
    </row>
    <row r="723" spans="3:21">
      <c r="C723" s="22"/>
      <c r="D723" s="3"/>
      <c r="G723" s="2"/>
      <c r="O723" s="12"/>
      <c r="P723" s="110"/>
      <c r="Q723" s="18"/>
      <c r="T723" s="3"/>
      <c r="U723" s="20"/>
    </row>
    <row r="724" spans="3:21">
      <c r="C724" s="22"/>
      <c r="D724" s="3"/>
      <c r="G724" s="2"/>
      <c r="O724" s="12"/>
      <c r="P724" s="110"/>
      <c r="Q724" s="18"/>
      <c r="T724" s="3"/>
      <c r="U724" s="20"/>
    </row>
    <row r="725" spans="3:21">
      <c r="C725" s="22"/>
      <c r="D725" s="3"/>
      <c r="G725" s="2"/>
      <c r="O725" s="12"/>
      <c r="P725" s="110"/>
      <c r="Q725" s="9"/>
      <c r="T725" s="3"/>
      <c r="U725" s="20"/>
    </row>
    <row r="726" spans="3:21">
      <c r="C726" s="22"/>
      <c r="D726" s="3"/>
      <c r="G726" s="2"/>
      <c r="O726" s="12"/>
      <c r="P726" s="110"/>
      <c r="Q726" s="18"/>
      <c r="T726" s="3"/>
      <c r="U726" s="20"/>
    </row>
    <row r="727" spans="3:21">
      <c r="C727" s="22"/>
      <c r="D727" s="3"/>
      <c r="G727" s="2"/>
      <c r="O727" s="12"/>
      <c r="P727" s="110"/>
      <c r="Q727" s="18"/>
      <c r="T727" s="3"/>
      <c r="U727" s="20"/>
    </row>
    <row r="728" spans="3:21">
      <c r="C728" s="22"/>
      <c r="D728" s="3"/>
      <c r="G728" s="2"/>
      <c r="O728" s="12"/>
      <c r="P728" s="110"/>
      <c r="Q728" s="9"/>
      <c r="T728" s="3"/>
      <c r="U728" s="20"/>
    </row>
    <row r="729" spans="3:21">
      <c r="C729" s="3"/>
      <c r="D729" s="3"/>
      <c r="G729" s="2"/>
      <c r="O729" s="12"/>
      <c r="P729" s="110"/>
      <c r="T729" s="3"/>
      <c r="U729" s="20"/>
    </row>
    <row r="730" spans="3:21">
      <c r="C730" s="3"/>
      <c r="D730" s="3"/>
      <c r="G730" s="2"/>
      <c r="O730" s="12"/>
      <c r="P730" s="110"/>
      <c r="Q730" s="18"/>
      <c r="T730" s="3"/>
      <c r="U730" s="20"/>
    </row>
    <row r="731" spans="3:21">
      <c r="C731" s="3"/>
      <c r="D731" s="3"/>
      <c r="G731" s="2"/>
      <c r="O731" s="12"/>
      <c r="P731" s="110"/>
      <c r="T731" s="3"/>
      <c r="U731" s="20"/>
    </row>
    <row r="732" spans="3:21">
      <c r="C732" s="3"/>
      <c r="D732" s="3"/>
      <c r="G732" s="2"/>
      <c r="O732" s="12"/>
      <c r="P732" s="110"/>
      <c r="Q732" s="18"/>
      <c r="T732" s="3"/>
      <c r="U732" s="20"/>
    </row>
    <row r="733" spans="3:21">
      <c r="C733" s="3"/>
      <c r="D733" s="3"/>
      <c r="G733" s="2"/>
      <c r="O733" s="12"/>
      <c r="P733" s="110"/>
      <c r="T733" s="3"/>
      <c r="U733" s="20"/>
    </row>
    <row r="734" spans="3:21">
      <c r="C734" s="3"/>
      <c r="D734" s="3"/>
      <c r="G734" s="2"/>
      <c r="O734" s="12"/>
      <c r="P734" s="110"/>
      <c r="Q734" s="18"/>
      <c r="T734" s="3"/>
      <c r="U734" s="20"/>
    </row>
    <row r="735" spans="3:21">
      <c r="C735" s="3"/>
      <c r="D735" s="3"/>
      <c r="G735" s="2"/>
      <c r="O735" s="12"/>
      <c r="P735" s="110"/>
      <c r="Q735" s="18"/>
      <c r="T735" s="3"/>
      <c r="U735" s="20"/>
    </row>
    <row r="736" spans="3:21">
      <c r="C736" s="3"/>
      <c r="D736" s="3"/>
      <c r="G736" s="2"/>
      <c r="O736" s="12"/>
      <c r="P736" s="110"/>
      <c r="Q736" s="18"/>
      <c r="T736" s="3"/>
      <c r="U736" s="20"/>
    </row>
    <row r="737" spans="3:21">
      <c r="C737" s="3"/>
      <c r="D737" s="3"/>
      <c r="G737" s="2"/>
      <c r="O737" s="12"/>
      <c r="P737" s="110"/>
      <c r="Q737" s="18"/>
      <c r="T737" s="3"/>
      <c r="U737" s="20"/>
    </row>
    <row r="738" spans="3:21">
      <c r="C738" s="22"/>
      <c r="D738" s="3"/>
      <c r="G738" s="2"/>
      <c r="O738" s="12"/>
      <c r="P738" s="110"/>
      <c r="Q738" s="18"/>
      <c r="T738" s="3"/>
      <c r="U738" s="20"/>
    </row>
    <row r="739" spans="3:21">
      <c r="C739" s="22"/>
      <c r="D739" s="3"/>
      <c r="G739" s="2"/>
      <c r="O739" s="12"/>
      <c r="P739" s="110"/>
      <c r="Q739" s="18"/>
      <c r="T739" s="3"/>
      <c r="U739" s="20"/>
    </row>
    <row r="740" spans="3:21">
      <c r="C740" s="22"/>
      <c r="D740" s="3"/>
      <c r="G740" s="2"/>
      <c r="O740" s="12"/>
      <c r="P740" s="110"/>
      <c r="Q740" s="18"/>
      <c r="T740" s="3"/>
      <c r="U740" s="20"/>
    </row>
    <row r="741" spans="3:21">
      <c r="C741" s="22"/>
      <c r="D741" s="3"/>
      <c r="G741" s="2"/>
      <c r="O741" s="12"/>
      <c r="P741" s="110"/>
      <c r="Q741" s="18"/>
      <c r="T741" s="3"/>
      <c r="U741" s="20"/>
    </row>
    <row r="742" spans="3:21">
      <c r="C742" s="22"/>
      <c r="D742" s="3"/>
      <c r="G742" s="2"/>
      <c r="O742" s="12"/>
      <c r="P742" s="110"/>
      <c r="Q742" s="18"/>
      <c r="T742" s="3"/>
      <c r="U742" s="20"/>
    </row>
    <row r="743" spans="3:21">
      <c r="C743" s="22"/>
      <c r="D743" s="3"/>
      <c r="G743" s="2"/>
      <c r="O743" s="12"/>
      <c r="P743" s="110"/>
      <c r="Q743" s="9"/>
      <c r="T743" s="3"/>
      <c r="U743" s="20"/>
    </row>
    <row r="744" spans="3:21">
      <c r="C744" s="22"/>
      <c r="D744" s="3"/>
      <c r="G744" s="2"/>
      <c r="O744" s="12"/>
      <c r="P744" s="110"/>
      <c r="Q744" s="18"/>
      <c r="T744" s="3"/>
      <c r="U744" s="20"/>
    </row>
    <row r="745" spans="3:21">
      <c r="C745" s="22"/>
      <c r="D745" s="3"/>
      <c r="G745" s="2"/>
      <c r="O745" s="12"/>
      <c r="P745" s="110"/>
      <c r="Q745" s="18"/>
      <c r="T745" s="3"/>
      <c r="U745" s="20"/>
    </row>
    <row r="746" spans="3:21">
      <c r="C746" s="22"/>
      <c r="D746" s="3"/>
      <c r="G746" s="2"/>
      <c r="O746" s="12"/>
      <c r="P746" s="110"/>
      <c r="Q746" s="9"/>
      <c r="T746" s="3"/>
      <c r="U746" s="20"/>
    </row>
    <row r="747" spans="3:21">
      <c r="C747" s="3"/>
      <c r="D747" s="3"/>
      <c r="G747" s="2"/>
      <c r="O747" s="12"/>
      <c r="P747" s="110"/>
      <c r="Q747" s="22"/>
      <c r="T747" s="3"/>
      <c r="U747" s="20"/>
    </row>
    <row r="748" spans="3:21">
      <c r="C748" s="3"/>
      <c r="D748" s="3"/>
      <c r="G748" s="2"/>
      <c r="O748" s="12"/>
      <c r="P748" s="110"/>
      <c r="Q748" s="22"/>
      <c r="T748" s="3"/>
      <c r="U748" s="20"/>
    </row>
    <row r="749" spans="3:21">
      <c r="C749" s="3"/>
      <c r="D749" s="3"/>
      <c r="G749" s="2"/>
      <c r="O749" s="12"/>
      <c r="P749" s="110"/>
      <c r="Q749" s="22"/>
      <c r="T749" s="3"/>
      <c r="U749" s="20"/>
    </row>
    <row r="750" spans="3:21">
      <c r="C750" s="22"/>
      <c r="D750" s="3"/>
      <c r="G750" s="2"/>
      <c r="O750" s="12"/>
      <c r="P750" s="110"/>
      <c r="Q750" s="22"/>
      <c r="T750" s="3"/>
      <c r="U750" s="20"/>
    </row>
    <row r="751" spans="3:21">
      <c r="C751" s="22"/>
      <c r="D751" s="3"/>
      <c r="G751" s="2"/>
      <c r="O751" s="12"/>
      <c r="P751" s="110"/>
      <c r="Q751" s="22"/>
      <c r="T751" s="3"/>
      <c r="U751" s="20"/>
    </row>
    <row r="752" spans="3:21">
      <c r="C752" s="22"/>
      <c r="D752" s="3"/>
      <c r="G752" s="2"/>
      <c r="O752" s="12"/>
      <c r="P752" s="110"/>
      <c r="Q752" s="22"/>
      <c r="T752" s="3"/>
      <c r="U752" s="20"/>
    </row>
    <row r="753" spans="3:21">
      <c r="C753" s="22"/>
      <c r="D753" s="3"/>
      <c r="G753" s="2"/>
      <c r="O753" s="12"/>
      <c r="P753" s="110"/>
      <c r="Q753" s="22"/>
      <c r="T753" s="3"/>
      <c r="U753" s="20"/>
    </row>
    <row r="754" spans="3:21">
      <c r="C754" s="22"/>
      <c r="D754" s="3"/>
      <c r="G754" s="2"/>
      <c r="O754" s="12"/>
      <c r="P754" s="110"/>
      <c r="Q754" s="22"/>
      <c r="T754" s="3"/>
      <c r="U754" s="20"/>
    </row>
    <row r="755" spans="3:21">
      <c r="C755" s="3"/>
      <c r="D755" s="3"/>
      <c r="G755" s="2"/>
      <c r="O755" s="12"/>
      <c r="P755" s="110"/>
      <c r="Q755" s="18"/>
      <c r="T755" s="3"/>
      <c r="U755" s="20"/>
    </row>
    <row r="756" spans="3:21">
      <c r="C756" s="3"/>
      <c r="D756" s="3"/>
      <c r="G756" s="2"/>
      <c r="O756" s="12"/>
      <c r="P756" s="110"/>
      <c r="Q756" s="18"/>
      <c r="T756" s="3"/>
      <c r="U756" s="20"/>
    </row>
    <row r="757" spans="3:21">
      <c r="C757" s="3"/>
      <c r="D757" s="3"/>
      <c r="G757" s="2"/>
      <c r="O757" s="12"/>
      <c r="P757" s="110"/>
      <c r="Q757" s="18"/>
      <c r="T757" s="3"/>
      <c r="U757" s="20"/>
    </row>
    <row r="758" spans="3:21">
      <c r="C758" s="22"/>
      <c r="D758" s="3"/>
      <c r="G758" s="2"/>
      <c r="O758" s="12"/>
      <c r="P758" s="110"/>
      <c r="Q758" s="18"/>
      <c r="T758" s="3"/>
      <c r="U758" s="20"/>
    </row>
    <row r="759" spans="3:21">
      <c r="C759" s="22"/>
      <c r="D759" s="3"/>
      <c r="G759" s="2"/>
      <c r="O759" s="12"/>
      <c r="P759" s="110"/>
      <c r="Q759" s="18"/>
      <c r="T759" s="3"/>
      <c r="U759" s="20"/>
    </row>
    <row r="760" spans="3:21">
      <c r="C760" s="22"/>
      <c r="D760" s="3"/>
      <c r="G760" s="2"/>
      <c r="O760" s="12"/>
      <c r="P760" s="110"/>
      <c r="Q760" s="18"/>
      <c r="T760" s="3"/>
      <c r="U760" s="20"/>
    </row>
    <row r="761" spans="3:21">
      <c r="C761" s="22"/>
      <c r="D761" s="3"/>
      <c r="G761" s="2"/>
      <c r="O761" s="12"/>
      <c r="P761" s="110"/>
      <c r="Q761" s="18"/>
      <c r="T761" s="3"/>
      <c r="U761" s="20"/>
    </row>
    <row r="762" spans="3:21">
      <c r="C762" s="22"/>
      <c r="D762" s="3"/>
      <c r="G762" s="2"/>
      <c r="O762" s="12"/>
      <c r="P762" s="110"/>
      <c r="Q762" s="18"/>
      <c r="T762" s="3"/>
      <c r="U762" s="20"/>
    </row>
    <row r="763" spans="3:21">
      <c r="C763" s="22"/>
      <c r="D763" s="3"/>
      <c r="G763" s="2"/>
      <c r="O763" s="12"/>
      <c r="P763" s="110"/>
      <c r="T763" s="3"/>
      <c r="U763" s="20"/>
    </row>
    <row r="764" spans="3:21">
      <c r="C764" s="22"/>
      <c r="D764" s="3"/>
      <c r="G764" s="2"/>
      <c r="O764" s="12"/>
      <c r="P764" s="110"/>
      <c r="T764" s="3"/>
      <c r="U764" s="20"/>
    </row>
    <row r="765" spans="3:21">
      <c r="C765" s="22"/>
      <c r="D765" s="3"/>
      <c r="G765" s="2"/>
      <c r="O765" s="12"/>
      <c r="P765" s="110"/>
      <c r="T765" s="3"/>
      <c r="U765" s="20"/>
    </row>
    <row r="766" spans="3:21">
      <c r="C766" s="22"/>
      <c r="D766" s="3"/>
      <c r="G766" s="2"/>
      <c r="O766" s="12"/>
      <c r="P766" s="110"/>
      <c r="Q766" s="9"/>
      <c r="T766" s="3"/>
      <c r="U766" s="20"/>
    </row>
    <row r="767" spans="3:21">
      <c r="C767" s="22"/>
      <c r="D767" s="3"/>
      <c r="G767" s="2"/>
      <c r="O767" s="12"/>
      <c r="P767" s="110"/>
      <c r="Q767" s="18"/>
      <c r="T767" s="3"/>
      <c r="U767" s="20"/>
    </row>
    <row r="768" spans="3:21">
      <c r="C768" s="22"/>
      <c r="D768" s="3"/>
      <c r="G768" s="2"/>
      <c r="O768" s="12"/>
      <c r="P768" s="110"/>
      <c r="Q768" s="9"/>
      <c r="S768" s="118"/>
      <c r="T768" s="3"/>
      <c r="U768" s="20"/>
    </row>
    <row r="769" spans="3:21">
      <c r="C769" s="3"/>
      <c r="D769" s="3"/>
      <c r="G769" s="2"/>
      <c r="O769" s="12"/>
      <c r="P769" s="110"/>
      <c r="Q769" s="3"/>
      <c r="T769" s="3"/>
      <c r="U769" s="20"/>
    </row>
    <row r="770" spans="3:21">
      <c r="C770" s="3"/>
      <c r="D770" s="3"/>
      <c r="G770" s="2"/>
      <c r="O770" s="12"/>
      <c r="P770" s="110"/>
      <c r="Q770" s="3"/>
      <c r="T770" s="3"/>
      <c r="U770" s="20"/>
    </row>
    <row r="771" spans="3:21">
      <c r="C771" s="3"/>
      <c r="D771" s="3"/>
      <c r="G771" s="2"/>
      <c r="O771" s="12"/>
      <c r="P771" s="110"/>
      <c r="Q771" s="3"/>
      <c r="T771" s="3"/>
      <c r="U771" s="20"/>
    </row>
    <row r="772" spans="3:21">
      <c r="C772" s="3"/>
      <c r="D772" s="3"/>
      <c r="G772" s="2"/>
      <c r="O772" s="12"/>
      <c r="P772" s="110"/>
      <c r="T772" s="3"/>
      <c r="U772" s="20"/>
    </row>
    <row r="773" spans="3:21">
      <c r="C773" s="3"/>
      <c r="D773" s="3"/>
      <c r="G773" s="2"/>
      <c r="O773" s="12"/>
      <c r="P773" s="110"/>
      <c r="T773" s="3"/>
      <c r="U773" s="20"/>
    </row>
    <row r="774" spans="3:21">
      <c r="C774" s="3"/>
      <c r="D774" s="3"/>
      <c r="G774" s="2"/>
      <c r="O774" s="12"/>
      <c r="P774" s="110"/>
      <c r="T774" s="3"/>
      <c r="U774" s="20"/>
    </row>
    <row r="775" spans="3:21">
      <c r="C775" s="3"/>
      <c r="D775" s="3"/>
      <c r="G775" s="2"/>
      <c r="O775" s="12"/>
      <c r="P775" s="110"/>
      <c r="Q775" s="18"/>
      <c r="T775" s="3"/>
      <c r="U775" s="20"/>
    </row>
    <row r="776" spans="3:21">
      <c r="C776" s="22"/>
      <c r="D776" s="3"/>
      <c r="G776" s="2"/>
      <c r="O776" s="12"/>
      <c r="P776" s="110"/>
      <c r="Q776" s="18"/>
      <c r="T776" s="3"/>
      <c r="U776" s="20"/>
    </row>
    <row r="777" spans="3:21">
      <c r="C777" s="3"/>
      <c r="D777" s="3"/>
      <c r="G777" s="2"/>
      <c r="O777" s="12"/>
      <c r="P777" s="110"/>
      <c r="Q777" s="18"/>
      <c r="T777" s="3"/>
      <c r="U777" s="20"/>
    </row>
    <row r="778" spans="3:21">
      <c r="C778" s="22"/>
      <c r="D778" s="3"/>
      <c r="G778" s="2"/>
      <c r="O778" s="12"/>
      <c r="P778" s="110"/>
      <c r="Q778" s="18"/>
      <c r="T778" s="3"/>
      <c r="U778" s="20"/>
    </row>
    <row r="779" spans="3:21">
      <c r="C779" s="3"/>
      <c r="D779" s="3"/>
      <c r="G779" s="2"/>
      <c r="O779" s="12"/>
      <c r="P779" s="110"/>
      <c r="Q779" s="22"/>
      <c r="T779" s="3"/>
      <c r="U779" s="20"/>
    </row>
    <row r="780" spans="3:21">
      <c r="C780" s="22"/>
      <c r="D780" s="3"/>
      <c r="G780" s="2"/>
      <c r="O780" s="12"/>
      <c r="P780" s="110"/>
      <c r="Q780" s="22"/>
      <c r="T780" s="3"/>
      <c r="U780" s="20"/>
    </row>
    <row r="781" spans="3:21">
      <c r="C781" s="3"/>
      <c r="D781" s="3"/>
      <c r="G781" s="2"/>
      <c r="O781" s="12"/>
      <c r="P781" s="110"/>
      <c r="Q781" s="18"/>
      <c r="T781" s="3"/>
      <c r="U781" s="20"/>
    </row>
    <row r="782" spans="3:21">
      <c r="C782" s="22"/>
      <c r="D782" s="3"/>
      <c r="G782" s="2"/>
      <c r="O782" s="12"/>
      <c r="P782" s="110"/>
      <c r="Q782" s="18"/>
      <c r="T782" s="3"/>
      <c r="U782" s="20"/>
    </row>
    <row r="783" spans="3:21">
      <c r="C783" s="22"/>
      <c r="D783" s="3"/>
      <c r="G783" s="2"/>
      <c r="O783" s="12"/>
      <c r="P783" s="110"/>
      <c r="Q783" s="9"/>
      <c r="T783" s="3"/>
      <c r="U783" s="20"/>
    </row>
    <row r="784" spans="3:21">
      <c r="C784" s="22"/>
      <c r="D784" s="3"/>
      <c r="G784" s="2"/>
      <c r="O784" s="12"/>
      <c r="P784" s="110"/>
      <c r="Q784" s="9"/>
      <c r="T784" s="3"/>
      <c r="U784" s="20"/>
    </row>
    <row r="785" spans="3:21">
      <c r="C785" s="22"/>
      <c r="D785" s="3"/>
      <c r="G785" s="2"/>
      <c r="O785" s="12"/>
      <c r="P785" s="110"/>
      <c r="T785" s="3"/>
      <c r="U785" s="20"/>
    </row>
    <row r="786" spans="3:21">
      <c r="C786" s="22"/>
      <c r="D786" s="3"/>
      <c r="G786" s="2"/>
      <c r="O786" s="12"/>
      <c r="P786" s="110"/>
      <c r="Q786" s="9"/>
      <c r="T786" s="3"/>
      <c r="U786" s="20"/>
    </row>
    <row r="787" spans="3:21">
      <c r="C787" s="3"/>
      <c r="D787" s="3"/>
      <c r="G787" s="2"/>
      <c r="O787" s="12"/>
      <c r="P787" s="110"/>
      <c r="T787" s="3"/>
      <c r="U787" s="20"/>
    </row>
    <row r="788" spans="3:21">
      <c r="C788" s="3"/>
      <c r="D788" s="3"/>
      <c r="G788" s="2"/>
      <c r="O788" s="12"/>
      <c r="P788" s="111"/>
      <c r="T788" s="3"/>
      <c r="U788" s="20"/>
    </row>
    <row r="789" spans="3:21">
      <c r="C789" s="3"/>
      <c r="D789" s="3"/>
      <c r="G789" s="2"/>
      <c r="O789" s="12"/>
      <c r="Q789" s="60"/>
      <c r="T789" s="3"/>
    </row>
    <row r="790" spans="3:21">
      <c r="C790" s="3"/>
      <c r="D790" s="3"/>
      <c r="G790" s="2"/>
      <c r="O790" s="12"/>
      <c r="T790" s="3"/>
    </row>
    <row r="791" spans="3:21">
      <c r="C791" s="3"/>
      <c r="D791" s="3"/>
      <c r="G791" s="2"/>
      <c r="O791" s="12"/>
      <c r="T791" s="3"/>
    </row>
    <row r="792" spans="3:21">
      <c r="C792" s="3"/>
      <c r="D792" s="3"/>
      <c r="G792" s="2"/>
      <c r="O792" s="12"/>
      <c r="T792" s="3"/>
    </row>
    <row r="793" spans="3:21">
      <c r="C793" s="3"/>
      <c r="D793" s="3"/>
      <c r="G793" s="2"/>
      <c r="O793" s="12"/>
      <c r="T793" s="3"/>
    </row>
  </sheetData>
  <autoFilter ref="B6:U794" xr:uid="{00000000-0009-0000-0000-000008000000}"/>
  <sortState xmlns:xlrd2="http://schemas.microsoft.com/office/spreadsheetml/2017/richdata2" ref="B71:T74">
    <sortCondition ref="T71"/>
  </sortState>
  <phoneticPr fontId="0" type="noConversion"/>
  <dataValidations disablePrompts="1" count="1">
    <dataValidation type="list" allowBlank="1" showInputMessage="1" showErrorMessage="1" errorTitle="Invalid Attribute Type" error="Please select an attribute type from the dropdown list" sqref="B4:U4" xr:uid="{00000000-0002-0000-0800-000000000000}">
      <formula1>"text, double, short, calculation, compatibility rule, string expression, boolean, description, pointer, pointer-merge"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14FBA3706E09478F2FE543C20DE099" ma:contentTypeVersion="" ma:contentTypeDescription="Create a new document." ma:contentTypeScope="" ma:versionID="1fbb6f492062eb82f049ac94a221f70c">
  <xsd:schema xmlns:xsd="http://www.w3.org/2001/XMLSchema" xmlns:xs="http://www.w3.org/2001/XMLSchema" xmlns:p="http://schemas.microsoft.com/office/2006/metadata/properties" xmlns:ns2="85555815-250C-46BE-9A96-A2388C6252F7" xmlns:ns3="0b0e1be7-aa3b-46a5-9072-5e877ef037d4" xmlns:ns4="95d8991b-28e1-44b2-b8f6-0f77465b2a74" xmlns:ns5="85555815-250c-46be-9a96-a2388c6252f7" targetNamespace="http://schemas.microsoft.com/office/2006/metadata/properties" ma:root="true" ma:fieldsID="822b289e242e1986196d7ca424118659" ns2:_="" ns3:_="" ns4:_="" ns5:_="">
    <xsd:import namespace="85555815-250C-46BE-9A96-A2388C6252F7"/>
    <xsd:import namespace="0b0e1be7-aa3b-46a5-9072-5e877ef037d4"/>
    <xsd:import namespace="95d8991b-28e1-44b2-b8f6-0f77465b2a74"/>
    <xsd:import namespace="85555815-250c-46be-9a96-a2388c6252f7"/>
    <xsd:element name="properties">
      <xsd:complexType>
        <xsd:sequence>
          <xsd:element name="documentManagement">
            <xsd:complexType>
              <xsd:all>
                <xsd:element ref="ns2:DLCPolicyLabelValue" minOccurs="0"/>
                <xsd:element ref="ns2:DLCPolicyLabelClientValue" minOccurs="0"/>
                <xsd:element ref="ns2:DLCPolicyLabelLock" minOccurs="0"/>
                <xsd:element ref="ns3:SharedWithUsers" minOccurs="0"/>
                <xsd:element ref="ns3:SharedWithDetails" minOccurs="0"/>
                <xsd:element ref="ns4:LastSharedByUser" minOccurs="0"/>
                <xsd:element ref="ns4:LastSharedByTime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DLCPolicyLabelValue" ma:index="8" nillable="true" ma:displayName="Label" ma:description="Stores the current value of the label." ma:internalName="DLCPolicyLabelValue" ma:readOnly="true">
      <xsd:simpleType>
        <xsd:restriction base="dms:Note">
          <xsd:maxLength value="255"/>
        </xsd:restriction>
      </xsd:simpleType>
    </xsd:element>
    <xsd:element name="DLCPolicyLabelClientValue" ma:index="9" nillable="true" ma:displayName="Client Label Value" ma:description="Stores the last label value computed on the client." ma:hidden="true" ma:internalName="DLCPolicyLabelClientValue" ma:readOnly="false">
      <xsd:simpleType>
        <xsd:restriction base="dms:Note"/>
      </xsd:simpleType>
    </xsd:element>
    <xsd:element name="DLCPolicyLabelLock" ma:index="10" nillable="true" ma:displayName="Label Locked" ma:description="Indicates whether the label should be updated when item properties are modified." ma:hidden="true" ma:internalName="DLCPolicyLabelLock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0e1be7-aa3b-46a5-9072-5e877ef037d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d8991b-28e1-44b2-b8f6-0f77465b2a74" elementFormDefault="qualified">
    <xsd:import namespace="http://schemas.microsoft.com/office/2006/documentManagement/types"/>
    <xsd:import namespace="http://schemas.microsoft.com/office/infopath/2007/PartnerControls"/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555815-250c-46be-9a96-a2388c6252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PolicyLabelClientValue xmlns="85555815-250C-46BE-9A96-A2388C6252F7" xsi:nil="true"/>
    <DLCPolicyLabelLock xmlns="85555815-250C-46BE-9A96-A2388C6252F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6F954E-A03C-47DF-84C8-C2E24ED9ECD2}"/>
</file>

<file path=customXml/itemProps2.xml><?xml version="1.0" encoding="utf-8"?>
<ds:datastoreItem xmlns:ds="http://schemas.openxmlformats.org/officeDocument/2006/customXml" ds:itemID="{671F5A73-63E0-4556-BAA4-E9F69DD2082A}"/>
</file>

<file path=customXml/itemProps3.xml><?xml version="1.0" encoding="utf-8"?>
<ds:datastoreItem xmlns:ds="http://schemas.openxmlformats.org/officeDocument/2006/customXml" ds:itemID="{F6ECF4BE-05BB-47DD-B4F4-FE05BE086B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donhaynes</dc:creator>
  <cp:keywords/>
  <dc:description/>
  <cp:lastModifiedBy>Allen Chiang</cp:lastModifiedBy>
  <cp:revision>1</cp:revision>
  <dcterms:created xsi:type="dcterms:W3CDTF">2006-11-30T21:50:39Z</dcterms:created>
  <dcterms:modified xsi:type="dcterms:W3CDTF">2023-01-04T19:24:32Z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0x0101000F14FBA3706E09478F2FE543C20DE099</vt:lpwstr>
  </property>
</Properties>
</file>