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775"/>
  </bookViews>
  <sheets>
    <sheet name="Sheet1" sheetId="1" r:id="rId1"/>
    <sheet name="Sheet3" sheetId="3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  <author>Cc</author>
  </authors>
  <commentList>
    <comment ref="F1" authorId="0">
      <text>
        <r>
          <rPr>
            <sz val="9"/>
            <rFont val="宋体"/>
            <charset val="134"/>
          </rPr>
          <t>作者:
事件ID@触发权重;事件ID@触发权重
与奖励一同计算权重</t>
        </r>
      </text>
    </comment>
    <comment ref="A7" authorId="1">
      <text>
        <r>
          <rPr>
            <b/>
            <sz val="9"/>
            <rFont val="宋体"/>
            <charset val="134"/>
          </rPr>
          <t>Cc:</t>
        </r>
        <r>
          <rPr>
            <sz val="9"/>
            <rFont val="宋体"/>
            <charset val="134"/>
          </rPr>
          <t xml:space="preserve">
高级藏宝图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B5" authorId="0">
      <text>
        <r>
          <rPr>
            <sz val="9"/>
            <rFont val="宋体"/>
            <charset val="134"/>
          </rPr>
          <t>此ID写死不能动</t>
        </r>
      </text>
    </comment>
    <comment ref="I8" authorId="0">
      <text>
        <r>
          <rPr>
            <sz val="9"/>
            <rFont val="宋体"/>
            <charset val="134"/>
          </rPr>
          <t>此ID写死不能动</t>
        </r>
      </text>
    </comment>
    <comment ref="N8" authorId="0">
      <text>
        <r>
          <rPr>
            <sz val="9"/>
            <rFont val="宋体"/>
            <charset val="134"/>
          </rPr>
          <t>此ID写死不能动</t>
        </r>
      </text>
    </comment>
    <comment ref="S8" authorId="0">
      <text>
        <r>
          <rPr>
            <sz val="9"/>
            <rFont val="宋体"/>
            <charset val="134"/>
          </rPr>
          <t>此ID写死不能动</t>
        </r>
      </text>
    </comment>
    <comment ref="X8" authorId="0">
      <text>
        <r>
          <rPr>
            <sz val="9"/>
            <rFont val="宋体"/>
            <charset val="134"/>
          </rPr>
          <t>此ID写死不能动</t>
        </r>
      </text>
    </comment>
    <comment ref="AC8" authorId="0">
      <text>
        <r>
          <rPr>
            <sz val="9"/>
            <rFont val="宋体"/>
            <charset val="134"/>
          </rPr>
          <t>此ID写死不能动</t>
        </r>
      </text>
    </comment>
  </commentList>
</comments>
</file>

<file path=xl/sharedStrings.xml><?xml version="1.0" encoding="utf-8"?>
<sst xmlns="http://schemas.openxmlformats.org/spreadsheetml/2006/main" count="278" uniqueCount="104">
  <si>
    <t>ID</t>
  </si>
  <si>
    <t>道具id</t>
  </si>
  <si>
    <t>等级组</t>
  </si>
  <si>
    <t>等级下限</t>
  </si>
  <si>
    <t>等级上限</t>
  </si>
  <si>
    <t>开奖结果</t>
  </si>
  <si>
    <r>
      <rPr>
        <sz val="10"/>
        <rFont val="Arial"/>
        <charset val="134"/>
      </rPr>
      <t>3313</t>
    </r>
    <r>
      <rPr>
        <sz val="11"/>
        <color rgb="FF000000"/>
        <rFont val="宋体"/>
        <charset val="134"/>
      </rPr>
      <t>0</t>
    </r>
    <r>
      <rPr>
        <sz val="10"/>
        <rFont val="Arial"/>
        <charset val="134"/>
      </rPr>
      <t>0</t>
    </r>
  </si>
  <si>
    <t>1</t>
  </si>
  <si>
    <t>34</t>
  </si>
  <si>
    <t>4@10;5@10;101@10;102@35;103@35</t>
  </si>
  <si>
    <r>
      <rPr>
        <sz val="10"/>
        <rFont val="Arial"/>
        <charset val="134"/>
      </rPr>
      <t>3313</t>
    </r>
    <r>
      <rPr>
        <sz val="11"/>
        <color indexed="8"/>
        <rFont val="宋体"/>
        <charset val="134"/>
      </rPr>
      <t>0</t>
    </r>
    <r>
      <rPr>
        <sz val="10"/>
        <rFont val="Arial"/>
        <charset val="134"/>
      </rPr>
      <t>0</t>
    </r>
  </si>
  <si>
    <t>2</t>
  </si>
  <si>
    <t>35</t>
  </si>
  <si>
    <t>44</t>
  </si>
  <si>
    <t>3</t>
  </si>
  <si>
    <t>45</t>
  </si>
  <si>
    <t>54</t>
  </si>
  <si>
    <t>4</t>
  </si>
  <si>
    <t>55</t>
  </si>
  <si>
    <t>65</t>
  </si>
  <si>
    <t>5</t>
  </si>
  <si>
    <t>300</t>
  </si>
  <si>
    <r>
      <rPr>
        <sz val="10"/>
        <rFont val="Arial"/>
        <charset val="134"/>
      </rPr>
      <t>3313</t>
    </r>
    <r>
      <rPr>
        <sz val="11"/>
        <color rgb="FF000000"/>
        <rFont val="宋体"/>
        <charset val="134"/>
      </rPr>
      <t>0</t>
    </r>
    <r>
      <rPr>
        <sz val="10"/>
        <rFont val="Arial"/>
        <charset val="134"/>
      </rPr>
      <t>1</t>
    </r>
  </si>
  <si>
    <t>2@1;3@1;4@8;5@8;106@33;107@25;108@32</t>
  </si>
  <si>
    <t>权重</t>
  </si>
  <si>
    <t>几率</t>
  </si>
  <si>
    <t>25级</t>
  </si>
  <si>
    <t>35级</t>
  </si>
  <si>
    <t>45级</t>
  </si>
  <si>
    <t>55级</t>
  </si>
  <si>
    <t>65级</t>
  </si>
  <si>
    <t>银币</t>
  </si>
  <si>
    <t>遇怪</t>
  </si>
  <si>
    <t>1级宝石库</t>
  </si>
  <si>
    <t>陷阱</t>
  </si>
  <si>
    <t>低级魔兽要诀库</t>
  </si>
  <si>
    <t>放魔像</t>
  </si>
  <si>
    <t>光环卷轴库</t>
  </si>
  <si>
    <t>五宝库</t>
  </si>
  <si>
    <t>强化石</t>
  </si>
  <si>
    <t>光环卷轴碎片</t>
  </si>
  <si>
    <t>营养套餐</t>
  </si>
  <si>
    <t>高级营养套餐</t>
  </si>
  <si>
    <t>太阳井水</t>
  </si>
  <si>
    <t>30级铁</t>
  </si>
  <si>
    <t>40级铁</t>
  </si>
  <si>
    <t>50级铁</t>
  </si>
  <si>
    <t>60级铁</t>
  </si>
  <si>
    <t>30级打造图纸库</t>
  </si>
  <si>
    <t>40级打造图纸库</t>
  </si>
  <si>
    <t>20级绿装库</t>
  </si>
  <si>
    <t>50级打造图纸库</t>
  </si>
  <si>
    <t>30级绿装库</t>
  </si>
  <si>
    <t>60级打造图纸库</t>
  </si>
  <si>
    <t>40级绿装库</t>
  </si>
  <si>
    <t>50级绿装库</t>
  </si>
  <si>
    <t>60级绿装库</t>
  </si>
  <si>
    <t>70级绿装库</t>
  </si>
  <si>
    <t>3@100;4@100;5@10;101@100;102@100</t>
  </si>
  <si>
    <t>3@20;4@60;5@20;101@60;102@40</t>
  </si>
  <si>
    <t>25级考古</t>
  </si>
  <si>
    <t>35级考古</t>
  </si>
  <si>
    <t>45级考古</t>
  </si>
  <si>
    <t>55级考古</t>
  </si>
  <si>
    <t>65级以上考古</t>
  </si>
  <si>
    <t>341103</t>
  </si>
  <si>
    <t>341104</t>
  </si>
  <si>
    <t>341105</t>
  </si>
  <si>
    <t>200079</t>
  </si>
  <si>
    <t>341106</t>
  </si>
  <si>
    <t>200108</t>
  </si>
  <si>
    <t>200080</t>
  </si>
  <si>
    <t>200081</t>
  </si>
  <si>
    <t>200109</t>
  </si>
  <si>
    <t>200082</t>
  </si>
  <si>
    <t>200110</t>
  </si>
  <si>
    <t>200111</t>
  </si>
  <si>
    <t>200112</t>
  </si>
  <si>
    <t>200113</t>
  </si>
  <si>
    <t>高级魔兽要诀库</t>
  </si>
  <si>
    <t>150@400</t>
  </si>
  <si>
    <t>60级蓝装库</t>
  </si>
  <si>
    <t>150@680;151@50;152@120;153@50;154@50;155@75;156@50;157@120;158@50;159@75;160@75</t>
  </si>
  <si>
    <t>151@50</t>
  </si>
  <si>
    <t>强化石库</t>
  </si>
  <si>
    <t>152@50</t>
  </si>
  <si>
    <t>153@50</t>
  </si>
  <si>
    <t>154@50</t>
  </si>
  <si>
    <t>资质影砂</t>
  </si>
  <si>
    <t>155@50</t>
  </si>
  <si>
    <t>兽王纲要</t>
  </si>
  <si>
    <t>156@75</t>
  </si>
  <si>
    <t>珍稀五宝库</t>
  </si>
  <si>
    <t>157@75</t>
  </si>
  <si>
    <t>永恒井水</t>
  </si>
  <si>
    <t>158@50</t>
  </si>
  <si>
    <t>蜃楼石</t>
  </si>
  <si>
    <t>159@75</t>
  </si>
  <si>
    <t>梦魇染料</t>
  </si>
  <si>
    <t>160@75</t>
  </si>
  <si>
    <t>宝宝幼儿园</t>
  </si>
  <si>
    <t>3@167</t>
  </si>
  <si>
    <t>古神</t>
  </si>
  <si>
    <t>2@167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</si>
</sst>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indexed="8"/>
      <name val="宋体"/>
      <charset val="134"/>
    </font>
    <font>
      <sz val="10"/>
      <color indexed="8"/>
      <name val="宋体"/>
      <charset val="134"/>
    </font>
    <font>
      <sz val="10"/>
      <name val="Arial"/>
      <charset val="134"/>
    </font>
    <font>
      <sz val="10"/>
      <name val="宋体"/>
      <charset val="134"/>
    </font>
    <font>
      <sz val="10"/>
      <color indexed="8"/>
      <name val="Arial"/>
      <charset val="134"/>
    </font>
    <font>
      <sz val="9"/>
      <name val="宋体"/>
      <charset val="134"/>
    </font>
    <font>
      <sz val="9"/>
      <color indexed="8"/>
      <name val="宋体"/>
      <charset val="134"/>
    </font>
    <font>
      <u/>
      <sz val="11"/>
      <color indexed="12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0000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5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8" fillId="7" borderId="4" applyNumberFormat="0" applyAlignment="0" applyProtection="0">
      <alignment vertical="center"/>
    </xf>
    <xf numFmtId="0" fontId="19" fillId="8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</cellStyleXfs>
  <cellXfs count="28">
    <xf numFmtId="0" fontId="0" fillId="0" borderId="0" xfId="0" applyAlignment="1"/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left" wrapText="1"/>
    </xf>
    <xf numFmtId="0" fontId="3" fillId="0" borderId="0" xfId="0" applyFont="1" applyFill="1" applyAlignment="1">
      <alignment horizontal="left" wrapText="1"/>
    </xf>
    <xf numFmtId="0" fontId="0" fillId="0" borderId="0" xfId="0">
      <alignment vertical="center"/>
    </xf>
    <xf numFmtId="0" fontId="4" fillId="0" borderId="0" xfId="0" applyFont="1" applyAlignment="1">
      <alignment wrapText="1"/>
    </xf>
    <xf numFmtId="0" fontId="0" fillId="0" borderId="0" xfId="0" applyFont="1">
      <alignment vertical="center"/>
    </xf>
    <xf numFmtId="0" fontId="4" fillId="2" borderId="0" xfId="0" applyFont="1" applyFill="1" applyAlignment="1">
      <alignment vertical="center" wrapText="1"/>
    </xf>
    <xf numFmtId="49" fontId="2" fillId="2" borderId="0" xfId="0" applyNumberFormat="1" applyFont="1" applyFill="1" applyAlignment="1"/>
    <xf numFmtId="0" fontId="0" fillId="0" borderId="0" xfId="0" applyFill="1">
      <alignment vertical="center"/>
    </xf>
    <xf numFmtId="0" fontId="1" fillId="0" borderId="0" xfId="0" applyFont="1" applyAlignment="1">
      <alignment horizontal="left" vertical="center"/>
    </xf>
    <xf numFmtId="0" fontId="0" fillId="3" borderId="0" xfId="0" applyFill="1">
      <alignment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/>
    <xf numFmtId="0" fontId="5" fillId="0" borderId="0" xfId="0" applyFont="1" applyFill="1" applyAlignment="1">
      <alignment horizontal="left" wrapText="1"/>
    </xf>
    <xf numFmtId="0" fontId="0" fillId="0" borderId="0" xfId="0" applyAlignment="1">
      <alignment horizontal="left"/>
    </xf>
    <xf numFmtId="0" fontId="6" fillId="0" borderId="0" xfId="0" applyFont="1" applyAlignment="1"/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1" fillId="4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4" fillId="4" borderId="0" xfId="0" applyFont="1" applyFill="1" applyAlignment="1">
      <alignment vertical="center" wrapText="1"/>
    </xf>
    <xf numFmtId="49" fontId="2" fillId="4" borderId="0" xfId="0" applyNumberFormat="1" applyFont="1" applyFill="1" applyAlignment="1"/>
    <xf numFmtId="0" fontId="4" fillId="0" borderId="0" xfId="0" applyFont="1" applyAlignment="1">
      <alignment vertical="center" wrapText="1"/>
    </xf>
    <xf numFmtId="0" fontId="7" fillId="0" borderId="0" xfId="6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G20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F7" sqref="F7"/>
    </sheetView>
  </sheetViews>
  <sheetFormatPr defaultColWidth="7.5" defaultRowHeight="15" customHeight="1" outlineLevelCol="6"/>
  <cols>
    <col min="1" max="1" width="7.5" style="2"/>
    <col min="2" max="5" width="9.625" style="2" customWidth="1"/>
    <col min="6" max="6" width="134.666666666667" style="2" customWidth="1"/>
    <col min="7" max="8" width="7.5" style="2"/>
    <col min="9" max="9" width="15.125" style="2" customWidth="1"/>
    <col min="10" max="11" width="7.5" style="2"/>
    <col min="12" max="13" width="11.2583333333333" style="2" customWidth="1"/>
    <col min="14" max="16384" width="7.5" style="2"/>
  </cols>
  <sheetData>
    <row r="1" customHeight="1" spans="1:6">
      <c r="A1" s="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3" t="s">
        <v>5</v>
      </c>
    </row>
    <row r="2" s="1" customFormat="1" ht="14.25" customHeight="1" spans="1:6">
      <c r="A2" s="8">
        <v>1</v>
      </c>
      <c r="B2" s="9" t="s">
        <v>6</v>
      </c>
      <c r="C2" s="9" t="s">
        <v>7</v>
      </c>
      <c r="D2" s="9" t="s">
        <v>7</v>
      </c>
      <c r="E2" s="9" t="s">
        <v>8</v>
      </c>
      <c r="F2" s="5" t="s">
        <v>9</v>
      </c>
    </row>
    <row r="3" s="1" customFormat="1" ht="14.25" customHeight="1" spans="1:6">
      <c r="A3" s="8">
        <v>2</v>
      </c>
      <c r="B3" s="9" t="s">
        <v>10</v>
      </c>
      <c r="C3" s="9" t="s">
        <v>11</v>
      </c>
      <c r="D3" s="9" t="s">
        <v>12</v>
      </c>
      <c r="E3" s="9" t="s">
        <v>13</v>
      </c>
      <c r="F3" s="5" t="s">
        <v>9</v>
      </c>
    </row>
    <row r="4" s="1" customFormat="1" ht="14.25" customHeight="1" spans="1:6">
      <c r="A4" s="8">
        <v>3</v>
      </c>
      <c r="B4" s="9" t="s">
        <v>10</v>
      </c>
      <c r="C4" s="9" t="s">
        <v>14</v>
      </c>
      <c r="D4" s="9" t="s">
        <v>15</v>
      </c>
      <c r="E4" s="9" t="s">
        <v>16</v>
      </c>
      <c r="F4" s="5" t="s">
        <v>9</v>
      </c>
    </row>
    <row r="5" s="1" customFormat="1" ht="14.25" customHeight="1" spans="1:6">
      <c r="A5" s="8">
        <v>4</v>
      </c>
      <c r="B5" s="9" t="s">
        <v>10</v>
      </c>
      <c r="C5" s="9" t="s">
        <v>17</v>
      </c>
      <c r="D5" s="9" t="s">
        <v>18</v>
      </c>
      <c r="E5" s="9" t="s">
        <v>19</v>
      </c>
      <c r="F5" s="5" t="s">
        <v>9</v>
      </c>
    </row>
    <row r="6" s="1" customFormat="1" ht="14.25" customHeight="1" spans="1:6">
      <c r="A6" s="8">
        <v>5</v>
      </c>
      <c r="B6" s="9" t="s">
        <v>10</v>
      </c>
      <c r="C6" s="9" t="s">
        <v>20</v>
      </c>
      <c r="D6" s="9" t="s">
        <v>19</v>
      </c>
      <c r="E6" s="9" t="s">
        <v>21</v>
      </c>
      <c r="F6" s="5" t="s">
        <v>9</v>
      </c>
    </row>
    <row r="7" s="22" customFormat="1" ht="14.25" customHeight="1" spans="1:6">
      <c r="A7" s="24">
        <v>6</v>
      </c>
      <c r="B7" s="25" t="s">
        <v>22</v>
      </c>
      <c r="C7" s="25" t="s">
        <v>7</v>
      </c>
      <c r="D7" s="25" t="s">
        <v>7</v>
      </c>
      <c r="E7" s="25" t="s">
        <v>21</v>
      </c>
      <c r="F7" s="5" t="s">
        <v>23</v>
      </c>
    </row>
    <row r="8" customHeight="1" spans="1:1">
      <c r="A8" s="26"/>
    </row>
    <row r="9" customHeight="1" spans="1:1">
      <c r="A9" s="26"/>
    </row>
    <row r="10" customHeight="1" spans="1:1">
      <c r="A10" s="26"/>
    </row>
    <row r="11" customHeight="1" spans="6:7">
      <c r="F11" s="11"/>
      <c r="G11" s="11"/>
    </row>
    <row r="12" customHeight="1" spans="6:7">
      <c r="F12" s="11"/>
      <c r="G12" s="27"/>
    </row>
    <row r="13" customHeight="1" spans="6:7">
      <c r="F13" s="11"/>
      <c r="G13" s="11"/>
    </row>
    <row r="14" customHeight="1" spans="6:7">
      <c r="F14" s="11"/>
      <c r="G14" s="27"/>
    </row>
    <row r="15" customHeight="1" spans="6:7">
      <c r="F15" s="11"/>
      <c r="G15" s="11"/>
    </row>
    <row r="16" customHeight="1" spans="6:7">
      <c r="F16" s="11"/>
      <c r="G16" s="27"/>
    </row>
    <row r="17" customHeight="1" spans="6:7">
      <c r="F17" s="11"/>
      <c r="G17" s="11"/>
    </row>
    <row r="18" customHeight="1" spans="6:7">
      <c r="F18" s="27"/>
      <c r="G18" s="27"/>
    </row>
    <row r="19" customHeight="1" spans="6:7">
      <c r="F19" s="11"/>
      <c r="G19" s="11"/>
    </row>
    <row r="20" customHeight="1" spans="6:7">
      <c r="F20" s="27"/>
      <c r="G20" s="27"/>
    </row>
  </sheetData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F55"/>
  <sheetViews>
    <sheetView topLeftCell="A10" workbookViewId="0">
      <selection activeCell="K43" sqref="K43"/>
    </sheetView>
  </sheetViews>
  <sheetFormatPr defaultColWidth="9" defaultRowHeight="13.5"/>
  <cols>
    <col min="3" max="3" width="14.2583333333333" customWidth="1"/>
    <col min="6" max="6" width="11.2583333333333" customWidth="1"/>
    <col min="8" max="8" width="11.2583333333333" customWidth="1"/>
    <col min="12" max="13" width="11.2583333333333" customWidth="1"/>
    <col min="17" max="17" width="11.2583333333333" customWidth="1"/>
    <col min="22" max="22" width="11.2583333333333" customWidth="1"/>
    <col min="27" max="27" width="11.2583333333333" customWidth="1"/>
    <col min="32" max="32" width="11.2583333333333" customWidth="1"/>
    <col min="259" max="259" width="14.2583333333333" customWidth="1"/>
    <col min="262" max="262" width="11.2583333333333" customWidth="1"/>
    <col min="264" max="264" width="11.2583333333333" customWidth="1"/>
    <col min="268" max="269" width="11.2583333333333" customWidth="1"/>
    <col min="273" max="273" width="11.2583333333333" customWidth="1"/>
    <col min="278" max="278" width="11.2583333333333" customWidth="1"/>
    <col min="283" max="283" width="11.2583333333333" customWidth="1"/>
    <col min="288" max="288" width="11.2583333333333" customWidth="1"/>
    <col min="515" max="515" width="14.2583333333333" customWidth="1"/>
    <col min="518" max="518" width="11.2583333333333" customWidth="1"/>
    <col min="520" max="520" width="11.2583333333333" customWidth="1"/>
    <col min="524" max="525" width="11.2583333333333" customWidth="1"/>
    <col min="529" max="529" width="11.2583333333333" customWidth="1"/>
    <col min="534" max="534" width="11.2583333333333" customWidth="1"/>
    <col min="539" max="539" width="11.2583333333333" customWidth="1"/>
    <col min="544" max="544" width="11.2583333333333" customWidth="1"/>
    <col min="771" max="771" width="14.2583333333333" customWidth="1"/>
    <col min="774" max="774" width="11.2583333333333" customWidth="1"/>
    <col min="776" max="776" width="11.2583333333333" customWidth="1"/>
    <col min="780" max="781" width="11.2583333333333" customWidth="1"/>
    <col min="785" max="785" width="11.2583333333333" customWidth="1"/>
    <col min="790" max="790" width="11.2583333333333" customWidth="1"/>
    <col min="795" max="795" width="11.2583333333333" customWidth="1"/>
    <col min="800" max="800" width="11.2583333333333" customWidth="1"/>
    <col min="1027" max="1027" width="14.2583333333333" customWidth="1"/>
    <col min="1030" max="1030" width="11.2583333333333" customWidth="1"/>
    <col min="1032" max="1032" width="11.2583333333333" customWidth="1"/>
    <col min="1036" max="1037" width="11.2583333333333" customWidth="1"/>
    <col min="1041" max="1041" width="11.2583333333333" customWidth="1"/>
    <col min="1046" max="1046" width="11.2583333333333" customWidth="1"/>
    <col min="1051" max="1051" width="11.2583333333333" customWidth="1"/>
    <col min="1056" max="1056" width="11.2583333333333" customWidth="1"/>
    <col min="1283" max="1283" width="14.2583333333333" customWidth="1"/>
    <col min="1286" max="1286" width="11.2583333333333" customWidth="1"/>
    <col min="1288" max="1288" width="11.2583333333333" customWidth="1"/>
    <col min="1292" max="1293" width="11.2583333333333" customWidth="1"/>
    <col min="1297" max="1297" width="11.2583333333333" customWidth="1"/>
    <col min="1302" max="1302" width="11.2583333333333" customWidth="1"/>
    <col min="1307" max="1307" width="11.2583333333333" customWidth="1"/>
    <col min="1312" max="1312" width="11.2583333333333" customWidth="1"/>
    <col min="1539" max="1539" width="14.2583333333333" customWidth="1"/>
    <col min="1542" max="1542" width="11.2583333333333" customWidth="1"/>
    <col min="1544" max="1544" width="11.2583333333333" customWidth="1"/>
    <col min="1548" max="1549" width="11.2583333333333" customWidth="1"/>
    <col min="1553" max="1553" width="11.2583333333333" customWidth="1"/>
    <col min="1558" max="1558" width="11.2583333333333" customWidth="1"/>
    <col min="1563" max="1563" width="11.2583333333333" customWidth="1"/>
    <col min="1568" max="1568" width="11.2583333333333" customWidth="1"/>
    <col min="1795" max="1795" width="14.2583333333333" customWidth="1"/>
    <col min="1798" max="1798" width="11.2583333333333" customWidth="1"/>
    <col min="1800" max="1800" width="11.2583333333333" customWidth="1"/>
    <col min="1804" max="1805" width="11.2583333333333" customWidth="1"/>
    <col min="1809" max="1809" width="11.2583333333333" customWidth="1"/>
    <col min="1814" max="1814" width="11.2583333333333" customWidth="1"/>
    <col min="1819" max="1819" width="11.2583333333333" customWidth="1"/>
    <col min="1824" max="1824" width="11.2583333333333" customWidth="1"/>
    <col min="2051" max="2051" width="14.2583333333333" customWidth="1"/>
    <col min="2054" max="2054" width="11.2583333333333" customWidth="1"/>
    <col min="2056" max="2056" width="11.2583333333333" customWidth="1"/>
    <col min="2060" max="2061" width="11.2583333333333" customWidth="1"/>
    <col min="2065" max="2065" width="11.2583333333333" customWidth="1"/>
    <col min="2070" max="2070" width="11.2583333333333" customWidth="1"/>
    <col min="2075" max="2075" width="11.2583333333333" customWidth="1"/>
    <col min="2080" max="2080" width="11.2583333333333" customWidth="1"/>
    <col min="2307" max="2307" width="14.2583333333333" customWidth="1"/>
    <col min="2310" max="2310" width="11.2583333333333" customWidth="1"/>
    <col min="2312" max="2312" width="11.2583333333333" customWidth="1"/>
    <col min="2316" max="2317" width="11.2583333333333" customWidth="1"/>
    <col min="2321" max="2321" width="11.2583333333333" customWidth="1"/>
    <col min="2326" max="2326" width="11.2583333333333" customWidth="1"/>
    <col min="2331" max="2331" width="11.2583333333333" customWidth="1"/>
    <col min="2336" max="2336" width="11.2583333333333" customWidth="1"/>
    <col min="2563" max="2563" width="14.2583333333333" customWidth="1"/>
    <col min="2566" max="2566" width="11.2583333333333" customWidth="1"/>
    <col min="2568" max="2568" width="11.2583333333333" customWidth="1"/>
    <col min="2572" max="2573" width="11.2583333333333" customWidth="1"/>
    <col min="2577" max="2577" width="11.2583333333333" customWidth="1"/>
    <col min="2582" max="2582" width="11.2583333333333" customWidth="1"/>
    <col min="2587" max="2587" width="11.2583333333333" customWidth="1"/>
    <col min="2592" max="2592" width="11.2583333333333" customWidth="1"/>
    <col min="2819" max="2819" width="14.2583333333333" customWidth="1"/>
    <col min="2822" max="2822" width="11.2583333333333" customWidth="1"/>
    <col min="2824" max="2824" width="11.2583333333333" customWidth="1"/>
    <col min="2828" max="2829" width="11.2583333333333" customWidth="1"/>
    <col min="2833" max="2833" width="11.2583333333333" customWidth="1"/>
    <col min="2838" max="2838" width="11.2583333333333" customWidth="1"/>
    <col min="2843" max="2843" width="11.2583333333333" customWidth="1"/>
    <col min="2848" max="2848" width="11.2583333333333" customWidth="1"/>
    <col min="3075" max="3075" width="14.2583333333333" customWidth="1"/>
    <col min="3078" max="3078" width="11.2583333333333" customWidth="1"/>
    <col min="3080" max="3080" width="11.2583333333333" customWidth="1"/>
    <col min="3084" max="3085" width="11.2583333333333" customWidth="1"/>
    <col min="3089" max="3089" width="11.2583333333333" customWidth="1"/>
    <col min="3094" max="3094" width="11.2583333333333" customWidth="1"/>
    <col min="3099" max="3099" width="11.2583333333333" customWidth="1"/>
    <col min="3104" max="3104" width="11.2583333333333" customWidth="1"/>
    <col min="3331" max="3331" width="14.2583333333333" customWidth="1"/>
    <col min="3334" max="3334" width="11.2583333333333" customWidth="1"/>
    <col min="3336" max="3336" width="11.2583333333333" customWidth="1"/>
    <col min="3340" max="3341" width="11.2583333333333" customWidth="1"/>
    <col min="3345" max="3345" width="11.2583333333333" customWidth="1"/>
    <col min="3350" max="3350" width="11.2583333333333" customWidth="1"/>
    <col min="3355" max="3355" width="11.2583333333333" customWidth="1"/>
    <col min="3360" max="3360" width="11.2583333333333" customWidth="1"/>
    <col min="3587" max="3587" width="14.2583333333333" customWidth="1"/>
    <col min="3590" max="3590" width="11.2583333333333" customWidth="1"/>
    <col min="3592" max="3592" width="11.2583333333333" customWidth="1"/>
    <col min="3596" max="3597" width="11.2583333333333" customWidth="1"/>
    <col min="3601" max="3601" width="11.2583333333333" customWidth="1"/>
    <col min="3606" max="3606" width="11.2583333333333" customWidth="1"/>
    <col min="3611" max="3611" width="11.2583333333333" customWidth="1"/>
    <col min="3616" max="3616" width="11.2583333333333" customWidth="1"/>
    <col min="3843" max="3843" width="14.2583333333333" customWidth="1"/>
    <col min="3846" max="3846" width="11.2583333333333" customWidth="1"/>
    <col min="3848" max="3848" width="11.2583333333333" customWidth="1"/>
    <col min="3852" max="3853" width="11.2583333333333" customWidth="1"/>
    <col min="3857" max="3857" width="11.2583333333333" customWidth="1"/>
    <col min="3862" max="3862" width="11.2583333333333" customWidth="1"/>
    <col min="3867" max="3867" width="11.2583333333333" customWidth="1"/>
    <col min="3872" max="3872" width="11.2583333333333" customWidth="1"/>
    <col min="4099" max="4099" width="14.2583333333333" customWidth="1"/>
    <col min="4102" max="4102" width="11.2583333333333" customWidth="1"/>
    <col min="4104" max="4104" width="11.2583333333333" customWidth="1"/>
    <col min="4108" max="4109" width="11.2583333333333" customWidth="1"/>
    <col min="4113" max="4113" width="11.2583333333333" customWidth="1"/>
    <col min="4118" max="4118" width="11.2583333333333" customWidth="1"/>
    <col min="4123" max="4123" width="11.2583333333333" customWidth="1"/>
    <col min="4128" max="4128" width="11.2583333333333" customWidth="1"/>
    <col min="4355" max="4355" width="14.2583333333333" customWidth="1"/>
    <col min="4358" max="4358" width="11.2583333333333" customWidth="1"/>
    <col min="4360" max="4360" width="11.2583333333333" customWidth="1"/>
    <col min="4364" max="4365" width="11.2583333333333" customWidth="1"/>
    <col min="4369" max="4369" width="11.2583333333333" customWidth="1"/>
    <col min="4374" max="4374" width="11.2583333333333" customWidth="1"/>
    <col min="4379" max="4379" width="11.2583333333333" customWidth="1"/>
    <col min="4384" max="4384" width="11.2583333333333" customWidth="1"/>
    <col min="4611" max="4611" width="14.2583333333333" customWidth="1"/>
    <col min="4614" max="4614" width="11.2583333333333" customWidth="1"/>
    <col min="4616" max="4616" width="11.2583333333333" customWidth="1"/>
    <col min="4620" max="4621" width="11.2583333333333" customWidth="1"/>
    <col min="4625" max="4625" width="11.2583333333333" customWidth="1"/>
    <col min="4630" max="4630" width="11.2583333333333" customWidth="1"/>
    <col min="4635" max="4635" width="11.2583333333333" customWidth="1"/>
    <col min="4640" max="4640" width="11.2583333333333" customWidth="1"/>
    <col min="4867" max="4867" width="14.2583333333333" customWidth="1"/>
    <col min="4870" max="4870" width="11.2583333333333" customWidth="1"/>
    <col min="4872" max="4872" width="11.2583333333333" customWidth="1"/>
    <col min="4876" max="4877" width="11.2583333333333" customWidth="1"/>
    <col min="4881" max="4881" width="11.2583333333333" customWidth="1"/>
    <col min="4886" max="4886" width="11.2583333333333" customWidth="1"/>
    <col min="4891" max="4891" width="11.2583333333333" customWidth="1"/>
    <col min="4896" max="4896" width="11.2583333333333" customWidth="1"/>
    <col min="5123" max="5123" width="14.2583333333333" customWidth="1"/>
    <col min="5126" max="5126" width="11.2583333333333" customWidth="1"/>
    <col min="5128" max="5128" width="11.2583333333333" customWidth="1"/>
    <col min="5132" max="5133" width="11.2583333333333" customWidth="1"/>
    <col min="5137" max="5137" width="11.2583333333333" customWidth="1"/>
    <col min="5142" max="5142" width="11.2583333333333" customWidth="1"/>
    <col min="5147" max="5147" width="11.2583333333333" customWidth="1"/>
    <col min="5152" max="5152" width="11.2583333333333" customWidth="1"/>
    <col min="5379" max="5379" width="14.2583333333333" customWidth="1"/>
    <col min="5382" max="5382" width="11.2583333333333" customWidth="1"/>
    <col min="5384" max="5384" width="11.2583333333333" customWidth="1"/>
    <col min="5388" max="5389" width="11.2583333333333" customWidth="1"/>
    <col min="5393" max="5393" width="11.2583333333333" customWidth="1"/>
    <col min="5398" max="5398" width="11.2583333333333" customWidth="1"/>
    <col min="5403" max="5403" width="11.2583333333333" customWidth="1"/>
    <col min="5408" max="5408" width="11.2583333333333" customWidth="1"/>
    <col min="5635" max="5635" width="14.2583333333333" customWidth="1"/>
    <col min="5638" max="5638" width="11.2583333333333" customWidth="1"/>
    <col min="5640" max="5640" width="11.2583333333333" customWidth="1"/>
    <col min="5644" max="5645" width="11.2583333333333" customWidth="1"/>
    <col min="5649" max="5649" width="11.2583333333333" customWidth="1"/>
    <col min="5654" max="5654" width="11.2583333333333" customWidth="1"/>
    <col min="5659" max="5659" width="11.2583333333333" customWidth="1"/>
    <col min="5664" max="5664" width="11.2583333333333" customWidth="1"/>
    <col min="5891" max="5891" width="14.2583333333333" customWidth="1"/>
    <col min="5894" max="5894" width="11.2583333333333" customWidth="1"/>
    <col min="5896" max="5896" width="11.2583333333333" customWidth="1"/>
    <col min="5900" max="5901" width="11.2583333333333" customWidth="1"/>
    <col min="5905" max="5905" width="11.2583333333333" customWidth="1"/>
    <col min="5910" max="5910" width="11.2583333333333" customWidth="1"/>
    <col min="5915" max="5915" width="11.2583333333333" customWidth="1"/>
    <col min="5920" max="5920" width="11.2583333333333" customWidth="1"/>
    <col min="6147" max="6147" width="14.2583333333333" customWidth="1"/>
    <col min="6150" max="6150" width="11.2583333333333" customWidth="1"/>
    <col min="6152" max="6152" width="11.2583333333333" customWidth="1"/>
    <col min="6156" max="6157" width="11.2583333333333" customWidth="1"/>
    <col min="6161" max="6161" width="11.2583333333333" customWidth="1"/>
    <col min="6166" max="6166" width="11.2583333333333" customWidth="1"/>
    <col min="6171" max="6171" width="11.2583333333333" customWidth="1"/>
    <col min="6176" max="6176" width="11.2583333333333" customWidth="1"/>
    <col min="6403" max="6403" width="14.2583333333333" customWidth="1"/>
    <col min="6406" max="6406" width="11.2583333333333" customWidth="1"/>
    <col min="6408" max="6408" width="11.2583333333333" customWidth="1"/>
    <col min="6412" max="6413" width="11.2583333333333" customWidth="1"/>
    <col min="6417" max="6417" width="11.2583333333333" customWidth="1"/>
    <col min="6422" max="6422" width="11.2583333333333" customWidth="1"/>
    <col min="6427" max="6427" width="11.2583333333333" customWidth="1"/>
    <col min="6432" max="6432" width="11.2583333333333" customWidth="1"/>
    <col min="6659" max="6659" width="14.2583333333333" customWidth="1"/>
    <col min="6662" max="6662" width="11.2583333333333" customWidth="1"/>
    <col min="6664" max="6664" width="11.2583333333333" customWidth="1"/>
    <col min="6668" max="6669" width="11.2583333333333" customWidth="1"/>
    <col min="6673" max="6673" width="11.2583333333333" customWidth="1"/>
    <col min="6678" max="6678" width="11.2583333333333" customWidth="1"/>
    <col min="6683" max="6683" width="11.2583333333333" customWidth="1"/>
    <col min="6688" max="6688" width="11.2583333333333" customWidth="1"/>
    <col min="6915" max="6915" width="14.2583333333333" customWidth="1"/>
    <col min="6918" max="6918" width="11.2583333333333" customWidth="1"/>
    <col min="6920" max="6920" width="11.2583333333333" customWidth="1"/>
    <col min="6924" max="6925" width="11.2583333333333" customWidth="1"/>
    <col min="6929" max="6929" width="11.2583333333333" customWidth="1"/>
    <col min="6934" max="6934" width="11.2583333333333" customWidth="1"/>
    <col min="6939" max="6939" width="11.2583333333333" customWidth="1"/>
    <col min="6944" max="6944" width="11.2583333333333" customWidth="1"/>
    <col min="7171" max="7171" width="14.2583333333333" customWidth="1"/>
    <col min="7174" max="7174" width="11.2583333333333" customWidth="1"/>
    <col min="7176" max="7176" width="11.2583333333333" customWidth="1"/>
    <col min="7180" max="7181" width="11.2583333333333" customWidth="1"/>
    <col min="7185" max="7185" width="11.2583333333333" customWidth="1"/>
    <col min="7190" max="7190" width="11.2583333333333" customWidth="1"/>
    <col min="7195" max="7195" width="11.2583333333333" customWidth="1"/>
    <col min="7200" max="7200" width="11.2583333333333" customWidth="1"/>
    <col min="7427" max="7427" width="14.2583333333333" customWidth="1"/>
    <col min="7430" max="7430" width="11.2583333333333" customWidth="1"/>
    <col min="7432" max="7432" width="11.2583333333333" customWidth="1"/>
    <col min="7436" max="7437" width="11.2583333333333" customWidth="1"/>
    <col min="7441" max="7441" width="11.2583333333333" customWidth="1"/>
    <col min="7446" max="7446" width="11.2583333333333" customWidth="1"/>
    <col min="7451" max="7451" width="11.2583333333333" customWidth="1"/>
    <col min="7456" max="7456" width="11.2583333333333" customWidth="1"/>
    <col min="7683" max="7683" width="14.2583333333333" customWidth="1"/>
    <col min="7686" max="7686" width="11.2583333333333" customWidth="1"/>
    <col min="7688" max="7688" width="11.2583333333333" customWidth="1"/>
    <col min="7692" max="7693" width="11.2583333333333" customWidth="1"/>
    <col min="7697" max="7697" width="11.2583333333333" customWidth="1"/>
    <col min="7702" max="7702" width="11.2583333333333" customWidth="1"/>
    <col min="7707" max="7707" width="11.2583333333333" customWidth="1"/>
    <col min="7712" max="7712" width="11.2583333333333" customWidth="1"/>
    <col min="7939" max="7939" width="14.2583333333333" customWidth="1"/>
    <col min="7942" max="7942" width="11.2583333333333" customWidth="1"/>
    <col min="7944" max="7944" width="11.2583333333333" customWidth="1"/>
    <col min="7948" max="7949" width="11.2583333333333" customWidth="1"/>
    <col min="7953" max="7953" width="11.2583333333333" customWidth="1"/>
    <col min="7958" max="7958" width="11.2583333333333" customWidth="1"/>
    <col min="7963" max="7963" width="11.2583333333333" customWidth="1"/>
    <col min="7968" max="7968" width="11.2583333333333" customWidth="1"/>
    <col min="8195" max="8195" width="14.2583333333333" customWidth="1"/>
    <col min="8198" max="8198" width="11.2583333333333" customWidth="1"/>
    <col min="8200" max="8200" width="11.2583333333333" customWidth="1"/>
    <col min="8204" max="8205" width="11.2583333333333" customWidth="1"/>
    <col min="8209" max="8209" width="11.2583333333333" customWidth="1"/>
    <col min="8214" max="8214" width="11.2583333333333" customWidth="1"/>
    <col min="8219" max="8219" width="11.2583333333333" customWidth="1"/>
    <col min="8224" max="8224" width="11.2583333333333" customWidth="1"/>
    <col min="8451" max="8451" width="14.2583333333333" customWidth="1"/>
    <col min="8454" max="8454" width="11.2583333333333" customWidth="1"/>
    <col min="8456" max="8456" width="11.2583333333333" customWidth="1"/>
    <col min="8460" max="8461" width="11.2583333333333" customWidth="1"/>
    <col min="8465" max="8465" width="11.2583333333333" customWidth="1"/>
    <col min="8470" max="8470" width="11.2583333333333" customWidth="1"/>
    <col min="8475" max="8475" width="11.2583333333333" customWidth="1"/>
    <col min="8480" max="8480" width="11.2583333333333" customWidth="1"/>
    <col min="8707" max="8707" width="14.2583333333333" customWidth="1"/>
    <col min="8710" max="8710" width="11.2583333333333" customWidth="1"/>
    <col min="8712" max="8712" width="11.2583333333333" customWidth="1"/>
    <col min="8716" max="8717" width="11.2583333333333" customWidth="1"/>
    <col min="8721" max="8721" width="11.2583333333333" customWidth="1"/>
    <col min="8726" max="8726" width="11.2583333333333" customWidth="1"/>
    <col min="8731" max="8731" width="11.2583333333333" customWidth="1"/>
    <col min="8736" max="8736" width="11.2583333333333" customWidth="1"/>
    <col min="8963" max="8963" width="14.2583333333333" customWidth="1"/>
    <col min="8966" max="8966" width="11.2583333333333" customWidth="1"/>
    <col min="8968" max="8968" width="11.2583333333333" customWidth="1"/>
    <col min="8972" max="8973" width="11.2583333333333" customWidth="1"/>
    <col min="8977" max="8977" width="11.2583333333333" customWidth="1"/>
    <col min="8982" max="8982" width="11.2583333333333" customWidth="1"/>
    <col min="8987" max="8987" width="11.2583333333333" customWidth="1"/>
    <col min="8992" max="8992" width="11.2583333333333" customWidth="1"/>
    <col min="9219" max="9219" width="14.2583333333333" customWidth="1"/>
    <col min="9222" max="9222" width="11.2583333333333" customWidth="1"/>
    <col min="9224" max="9224" width="11.2583333333333" customWidth="1"/>
    <col min="9228" max="9229" width="11.2583333333333" customWidth="1"/>
    <col min="9233" max="9233" width="11.2583333333333" customWidth="1"/>
    <col min="9238" max="9238" width="11.2583333333333" customWidth="1"/>
    <col min="9243" max="9243" width="11.2583333333333" customWidth="1"/>
    <col min="9248" max="9248" width="11.2583333333333" customWidth="1"/>
    <col min="9475" max="9475" width="14.2583333333333" customWidth="1"/>
    <col min="9478" max="9478" width="11.2583333333333" customWidth="1"/>
    <col min="9480" max="9480" width="11.2583333333333" customWidth="1"/>
    <col min="9484" max="9485" width="11.2583333333333" customWidth="1"/>
    <col min="9489" max="9489" width="11.2583333333333" customWidth="1"/>
    <col min="9494" max="9494" width="11.2583333333333" customWidth="1"/>
    <col min="9499" max="9499" width="11.2583333333333" customWidth="1"/>
    <col min="9504" max="9504" width="11.2583333333333" customWidth="1"/>
    <col min="9731" max="9731" width="14.2583333333333" customWidth="1"/>
    <col min="9734" max="9734" width="11.2583333333333" customWidth="1"/>
    <col min="9736" max="9736" width="11.2583333333333" customWidth="1"/>
    <col min="9740" max="9741" width="11.2583333333333" customWidth="1"/>
    <col min="9745" max="9745" width="11.2583333333333" customWidth="1"/>
    <col min="9750" max="9750" width="11.2583333333333" customWidth="1"/>
    <col min="9755" max="9755" width="11.2583333333333" customWidth="1"/>
    <col min="9760" max="9760" width="11.2583333333333" customWidth="1"/>
    <col min="9987" max="9987" width="14.2583333333333" customWidth="1"/>
    <col min="9990" max="9990" width="11.2583333333333" customWidth="1"/>
    <col min="9992" max="9992" width="11.2583333333333" customWidth="1"/>
    <col min="9996" max="9997" width="11.2583333333333" customWidth="1"/>
    <col min="10001" max="10001" width="11.2583333333333" customWidth="1"/>
    <col min="10006" max="10006" width="11.2583333333333" customWidth="1"/>
    <col min="10011" max="10011" width="11.2583333333333" customWidth="1"/>
    <col min="10016" max="10016" width="11.2583333333333" customWidth="1"/>
    <col min="10243" max="10243" width="14.2583333333333" customWidth="1"/>
    <col min="10246" max="10246" width="11.2583333333333" customWidth="1"/>
    <col min="10248" max="10248" width="11.2583333333333" customWidth="1"/>
    <col min="10252" max="10253" width="11.2583333333333" customWidth="1"/>
    <col min="10257" max="10257" width="11.2583333333333" customWidth="1"/>
    <col min="10262" max="10262" width="11.2583333333333" customWidth="1"/>
    <col min="10267" max="10267" width="11.2583333333333" customWidth="1"/>
    <col min="10272" max="10272" width="11.2583333333333" customWidth="1"/>
    <col min="10499" max="10499" width="14.2583333333333" customWidth="1"/>
    <col min="10502" max="10502" width="11.2583333333333" customWidth="1"/>
    <col min="10504" max="10504" width="11.2583333333333" customWidth="1"/>
    <col min="10508" max="10509" width="11.2583333333333" customWidth="1"/>
    <col min="10513" max="10513" width="11.2583333333333" customWidth="1"/>
    <col min="10518" max="10518" width="11.2583333333333" customWidth="1"/>
    <col min="10523" max="10523" width="11.2583333333333" customWidth="1"/>
    <col min="10528" max="10528" width="11.2583333333333" customWidth="1"/>
    <col min="10755" max="10755" width="14.2583333333333" customWidth="1"/>
    <col min="10758" max="10758" width="11.2583333333333" customWidth="1"/>
    <col min="10760" max="10760" width="11.2583333333333" customWidth="1"/>
    <col min="10764" max="10765" width="11.2583333333333" customWidth="1"/>
    <col min="10769" max="10769" width="11.2583333333333" customWidth="1"/>
    <col min="10774" max="10774" width="11.2583333333333" customWidth="1"/>
    <col min="10779" max="10779" width="11.2583333333333" customWidth="1"/>
    <col min="10784" max="10784" width="11.2583333333333" customWidth="1"/>
    <col min="11011" max="11011" width="14.2583333333333" customWidth="1"/>
    <col min="11014" max="11014" width="11.2583333333333" customWidth="1"/>
    <col min="11016" max="11016" width="11.2583333333333" customWidth="1"/>
    <col min="11020" max="11021" width="11.2583333333333" customWidth="1"/>
    <col min="11025" max="11025" width="11.2583333333333" customWidth="1"/>
    <col min="11030" max="11030" width="11.2583333333333" customWidth="1"/>
    <col min="11035" max="11035" width="11.2583333333333" customWidth="1"/>
    <col min="11040" max="11040" width="11.2583333333333" customWidth="1"/>
    <col min="11267" max="11267" width="14.2583333333333" customWidth="1"/>
    <col min="11270" max="11270" width="11.2583333333333" customWidth="1"/>
    <col min="11272" max="11272" width="11.2583333333333" customWidth="1"/>
    <col min="11276" max="11277" width="11.2583333333333" customWidth="1"/>
    <col min="11281" max="11281" width="11.2583333333333" customWidth="1"/>
    <col min="11286" max="11286" width="11.2583333333333" customWidth="1"/>
    <col min="11291" max="11291" width="11.2583333333333" customWidth="1"/>
    <col min="11296" max="11296" width="11.2583333333333" customWidth="1"/>
    <col min="11523" max="11523" width="14.2583333333333" customWidth="1"/>
    <col min="11526" max="11526" width="11.2583333333333" customWidth="1"/>
    <col min="11528" max="11528" width="11.2583333333333" customWidth="1"/>
    <col min="11532" max="11533" width="11.2583333333333" customWidth="1"/>
    <col min="11537" max="11537" width="11.2583333333333" customWidth="1"/>
    <col min="11542" max="11542" width="11.2583333333333" customWidth="1"/>
    <col min="11547" max="11547" width="11.2583333333333" customWidth="1"/>
    <col min="11552" max="11552" width="11.2583333333333" customWidth="1"/>
    <col min="11779" max="11779" width="14.2583333333333" customWidth="1"/>
    <col min="11782" max="11782" width="11.2583333333333" customWidth="1"/>
    <col min="11784" max="11784" width="11.2583333333333" customWidth="1"/>
    <col min="11788" max="11789" width="11.2583333333333" customWidth="1"/>
    <col min="11793" max="11793" width="11.2583333333333" customWidth="1"/>
    <col min="11798" max="11798" width="11.2583333333333" customWidth="1"/>
    <col min="11803" max="11803" width="11.2583333333333" customWidth="1"/>
    <col min="11808" max="11808" width="11.2583333333333" customWidth="1"/>
    <col min="12035" max="12035" width="14.2583333333333" customWidth="1"/>
    <col min="12038" max="12038" width="11.2583333333333" customWidth="1"/>
    <col min="12040" max="12040" width="11.2583333333333" customWidth="1"/>
    <col min="12044" max="12045" width="11.2583333333333" customWidth="1"/>
    <col min="12049" max="12049" width="11.2583333333333" customWidth="1"/>
    <col min="12054" max="12054" width="11.2583333333333" customWidth="1"/>
    <col min="12059" max="12059" width="11.2583333333333" customWidth="1"/>
    <col min="12064" max="12064" width="11.2583333333333" customWidth="1"/>
    <col min="12291" max="12291" width="14.2583333333333" customWidth="1"/>
    <col min="12294" max="12294" width="11.2583333333333" customWidth="1"/>
    <col min="12296" max="12296" width="11.2583333333333" customWidth="1"/>
    <col min="12300" max="12301" width="11.2583333333333" customWidth="1"/>
    <col min="12305" max="12305" width="11.2583333333333" customWidth="1"/>
    <col min="12310" max="12310" width="11.2583333333333" customWidth="1"/>
    <col min="12315" max="12315" width="11.2583333333333" customWidth="1"/>
    <col min="12320" max="12320" width="11.2583333333333" customWidth="1"/>
    <col min="12547" max="12547" width="14.2583333333333" customWidth="1"/>
    <col min="12550" max="12550" width="11.2583333333333" customWidth="1"/>
    <col min="12552" max="12552" width="11.2583333333333" customWidth="1"/>
    <col min="12556" max="12557" width="11.2583333333333" customWidth="1"/>
    <col min="12561" max="12561" width="11.2583333333333" customWidth="1"/>
    <col min="12566" max="12566" width="11.2583333333333" customWidth="1"/>
    <col min="12571" max="12571" width="11.2583333333333" customWidth="1"/>
    <col min="12576" max="12576" width="11.2583333333333" customWidth="1"/>
    <col min="12803" max="12803" width="14.2583333333333" customWidth="1"/>
    <col min="12806" max="12806" width="11.2583333333333" customWidth="1"/>
    <col min="12808" max="12808" width="11.2583333333333" customWidth="1"/>
    <col min="12812" max="12813" width="11.2583333333333" customWidth="1"/>
    <col min="12817" max="12817" width="11.2583333333333" customWidth="1"/>
    <col min="12822" max="12822" width="11.2583333333333" customWidth="1"/>
    <col min="12827" max="12827" width="11.2583333333333" customWidth="1"/>
    <col min="12832" max="12832" width="11.2583333333333" customWidth="1"/>
    <col min="13059" max="13059" width="14.2583333333333" customWidth="1"/>
    <col min="13062" max="13062" width="11.2583333333333" customWidth="1"/>
    <col min="13064" max="13064" width="11.2583333333333" customWidth="1"/>
    <col min="13068" max="13069" width="11.2583333333333" customWidth="1"/>
    <col min="13073" max="13073" width="11.2583333333333" customWidth="1"/>
    <col min="13078" max="13078" width="11.2583333333333" customWidth="1"/>
    <col min="13083" max="13083" width="11.2583333333333" customWidth="1"/>
    <col min="13088" max="13088" width="11.2583333333333" customWidth="1"/>
    <col min="13315" max="13315" width="14.2583333333333" customWidth="1"/>
    <col min="13318" max="13318" width="11.2583333333333" customWidth="1"/>
    <col min="13320" max="13320" width="11.2583333333333" customWidth="1"/>
    <col min="13324" max="13325" width="11.2583333333333" customWidth="1"/>
    <col min="13329" max="13329" width="11.2583333333333" customWidth="1"/>
    <col min="13334" max="13334" width="11.2583333333333" customWidth="1"/>
    <col min="13339" max="13339" width="11.2583333333333" customWidth="1"/>
    <col min="13344" max="13344" width="11.2583333333333" customWidth="1"/>
    <col min="13571" max="13571" width="14.2583333333333" customWidth="1"/>
    <col min="13574" max="13574" width="11.2583333333333" customWidth="1"/>
    <col min="13576" max="13576" width="11.2583333333333" customWidth="1"/>
    <col min="13580" max="13581" width="11.2583333333333" customWidth="1"/>
    <col min="13585" max="13585" width="11.2583333333333" customWidth="1"/>
    <col min="13590" max="13590" width="11.2583333333333" customWidth="1"/>
    <col min="13595" max="13595" width="11.2583333333333" customWidth="1"/>
    <col min="13600" max="13600" width="11.2583333333333" customWidth="1"/>
    <col min="13827" max="13827" width="14.2583333333333" customWidth="1"/>
    <col min="13830" max="13830" width="11.2583333333333" customWidth="1"/>
    <col min="13832" max="13832" width="11.2583333333333" customWidth="1"/>
    <col min="13836" max="13837" width="11.2583333333333" customWidth="1"/>
    <col min="13841" max="13841" width="11.2583333333333" customWidth="1"/>
    <col min="13846" max="13846" width="11.2583333333333" customWidth="1"/>
    <col min="13851" max="13851" width="11.2583333333333" customWidth="1"/>
    <col min="13856" max="13856" width="11.2583333333333" customWidth="1"/>
    <col min="14083" max="14083" width="14.2583333333333" customWidth="1"/>
    <col min="14086" max="14086" width="11.2583333333333" customWidth="1"/>
    <col min="14088" max="14088" width="11.2583333333333" customWidth="1"/>
    <col min="14092" max="14093" width="11.2583333333333" customWidth="1"/>
    <col min="14097" max="14097" width="11.2583333333333" customWidth="1"/>
    <col min="14102" max="14102" width="11.2583333333333" customWidth="1"/>
    <col min="14107" max="14107" width="11.2583333333333" customWidth="1"/>
    <col min="14112" max="14112" width="11.2583333333333" customWidth="1"/>
    <col min="14339" max="14339" width="14.2583333333333" customWidth="1"/>
    <col min="14342" max="14342" width="11.2583333333333" customWidth="1"/>
    <col min="14344" max="14344" width="11.2583333333333" customWidth="1"/>
    <col min="14348" max="14349" width="11.2583333333333" customWidth="1"/>
    <col min="14353" max="14353" width="11.2583333333333" customWidth="1"/>
    <col min="14358" max="14358" width="11.2583333333333" customWidth="1"/>
    <col min="14363" max="14363" width="11.2583333333333" customWidth="1"/>
    <col min="14368" max="14368" width="11.2583333333333" customWidth="1"/>
    <col min="14595" max="14595" width="14.2583333333333" customWidth="1"/>
    <col min="14598" max="14598" width="11.2583333333333" customWidth="1"/>
    <col min="14600" max="14600" width="11.2583333333333" customWidth="1"/>
    <col min="14604" max="14605" width="11.2583333333333" customWidth="1"/>
    <col min="14609" max="14609" width="11.2583333333333" customWidth="1"/>
    <col min="14614" max="14614" width="11.2583333333333" customWidth="1"/>
    <col min="14619" max="14619" width="11.2583333333333" customWidth="1"/>
    <col min="14624" max="14624" width="11.2583333333333" customWidth="1"/>
    <col min="14851" max="14851" width="14.2583333333333" customWidth="1"/>
    <col min="14854" max="14854" width="11.2583333333333" customWidth="1"/>
    <col min="14856" max="14856" width="11.2583333333333" customWidth="1"/>
    <col min="14860" max="14861" width="11.2583333333333" customWidth="1"/>
    <col min="14865" max="14865" width="11.2583333333333" customWidth="1"/>
    <col min="14870" max="14870" width="11.2583333333333" customWidth="1"/>
    <col min="14875" max="14875" width="11.2583333333333" customWidth="1"/>
    <col min="14880" max="14880" width="11.2583333333333" customWidth="1"/>
    <col min="15107" max="15107" width="14.2583333333333" customWidth="1"/>
    <col min="15110" max="15110" width="11.2583333333333" customWidth="1"/>
    <col min="15112" max="15112" width="11.2583333333333" customWidth="1"/>
    <col min="15116" max="15117" width="11.2583333333333" customWidth="1"/>
    <col min="15121" max="15121" width="11.2583333333333" customWidth="1"/>
    <col min="15126" max="15126" width="11.2583333333333" customWidth="1"/>
    <col min="15131" max="15131" width="11.2583333333333" customWidth="1"/>
    <col min="15136" max="15136" width="11.2583333333333" customWidth="1"/>
    <col min="15363" max="15363" width="14.2583333333333" customWidth="1"/>
    <col min="15366" max="15366" width="11.2583333333333" customWidth="1"/>
    <col min="15368" max="15368" width="11.2583333333333" customWidth="1"/>
    <col min="15372" max="15373" width="11.2583333333333" customWidth="1"/>
    <col min="15377" max="15377" width="11.2583333333333" customWidth="1"/>
    <col min="15382" max="15382" width="11.2583333333333" customWidth="1"/>
    <col min="15387" max="15387" width="11.2583333333333" customWidth="1"/>
    <col min="15392" max="15392" width="11.2583333333333" customWidth="1"/>
    <col min="15619" max="15619" width="14.2583333333333" customWidth="1"/>
    <col min="15622" max="15622" width="11.2583333333333" customWidth="1"/>
    <col min="15624" max="15624" width="11.2583333333333" customWidth="1"/>
    <col min="15628" max="15629" width="11.2583333333333" customWidth="1"/>
    <col min="15633" max="15633" width="11.2583333333333" customWidth="1"/>
    <col min="15638" max="15638" width="11.2583333333333" customWidth="1"/>
    <col min="15643" max="15643" width="11.2583333333333" customWidth="1"/>
    <col min="15648" max="15648" width="11.2583333333333" customWidth="1"/>
    <col min="15875" max="15875" width="14.2583333333333" customWidth="1"/>
    <col min="15878" max="15878" width="11.2583333333333" customWidth="1"/>
    <col min="15880" max="15880" width="11.2583333333333" customWidth="1"/>
    <col min="15884" max="15885" width="11.2583333333333" customWidth="1"/>
    <col min="15889" max="15889" width="11.2583333333333" customWidth="1"/>
    <col min="15894" max="15894" width="11.2583333333333" customWidth="1"/>
    <col min="15899" max="15899" width="11.2583333333333" customWidth="1"/>
    <col min="15904" max="15904" width="11.2583333333333" customWidth="1"/>
    <col min="16131" max="16131" width="14.2583333333333" customWidth="1"/>
    <col min="16134" max="16134" width="11.2583333333333" customWidth="1"/>
    <col min="16136" max="16136" width="11.2583333333333" customWidth="1"/>
    <col min="16140" max="16141" width="11.2583333333333" customWidth="1"/>
    <col min="16145" max="16145" width="11.2583333333333" customWidth="1"/>
    <col min="16150" max="16150" width="11.2583333333333" customWidth="1"/>
    <col min="16155" max="16155" width="11.2583333333333" customWidth="1"/>
    <col min="16160" max="16160" width="11.2583333333333" customWidth="1"/>
  </cols>
  <sheetData>
    <row r="1" spans="1:32">
      <c r="A1" s="2"/>
      <c r="B1" s="2"/>
      <c r="C1" s="2"/>
      <c r="D1" s="2" t="s">
        <v>24</v>
      </c>
      <c r="E1" s="2"/>
      <c r="F1" s="2" t="s">
        <v>25</v>
      </c>
      <c r="G1" s="2"/>
      <c r="H1" s="2"/>
      <c r="I1" t="s">
        <v>26</v>
      </c>
      <c r="J1" s="2"/>
      <c r="K1" s="2" t="s">
        <v>24</v>
      </c>
      <c r="L1" s="2" t="s">
        <v>25</v>
      </c>
      <c r="N1" s="16" t="s">
        <v>27</v>
      </c>
      <c r="O1" s="2"/>
      <c r="P1" s="2" t="s">
        <v>24</v>
      </c>
      <c r="Q1" s="2" t="s">
        <v>25</v>
      </c>
      <c r="R1" s="2"/>
      <c r="S1" s="16" t="s">
        <v>28</v>
      </c>
      <c r="T1" s="2"/>
      <c r="U1" s="2" t="s">
        <v>24</v>
      </c>
      <c r="V1" s="2" t="s">
        <v>25</v>
      </c>
      <c r="X1" s="16" t="s">
        <v>29</v>
      </c>
      <c r="Y1" s="2"/>
      <c r="Z1" s="2" t="s">
        <v>24</v>
      </c>
      <c r="AA1" s="2" t="s">
        <v>25</v>
      </c>
      <c r="AC1" s="16" t="s">
        <v>30</v>
      </c>
      <c r="AD1" s="2"/>
      <c r="AE1" s="2" t="s">
        <v>24</v>
      </c>
      <c r="AF1" s="2" t="s">
        <v>25</v>
      </c>
    </row>
    <row r="2" spans="1:32">
      <c r="A2" s="2"/>
      <c r="B2" s="3">
        <v>101</v>
      </c>
      <c r="C2" s="4" t="s">
        <v>31</v>
      </c>
      <c r="D2" s="2">
        <v>200</v>
      </c>
      <c r="E2" s="2" t="str">
        <f t="shared" ref="E2:E27" si="0">B2&amp;"@"&amp;D2</f>
        <v>101@200</v>
      </c>
      <c r="F2" s="2">
        <f>D2/SUM($D$2:$D$27)</f>
        <v>0.167364016736402</v>
      </c>
      <c r="I2" s="3">
        <v>4</v>
      </c>
      <c r="J2" s="4" t="s">
        <v>32</v>
      </c>
      <c r="K2" s="2">
        <v>160</v>
      </c>
      <c r="L2" s="2">
        <f t="shared" ref="L2:L18" si="1">K2/SUM($K$2:$K$18)</f>
        <v>0.150801131008483</v>
      </c>
      <c r="N2" s="3">
        <v>4</v>
      </c>
      <c r="O2" s="17" t="s">
        <v>32</v>
      </c>
      <c r="P2" s="2">
        <v>160</v>
      </c>
      <c r="Q2" s="2">
        <f t="shared" ref="Q2:Q20" si="2">P2/SUM($P$2:$P$20)</f>
        <v>0.144927536231884</v>
      </c>
      <c r="R2" s="2"/>
      <c r="S2" s="3">
        <v>4</v>
      </c>
      <c r="T2" s="4" t="s">
        <v>32</v>
      </c>
      <c r="U2" s="2">
        <v>160</v>
      </c>
      <c r="V2" s="2">
        <f t="shared" ref="V2:V20" si="3">U2/SUM($U$2:$U$20)</f>
        <v>0.144796380090498</v>
      </c>
      <c r="X2" s="3">
        <v>4</v>
      </c>
      <c r="Y2" s="4" t="s">
        <v>32</v>
      </c>
      <c r="Z2" s="2">
        <v>160</v>
      </c>
      <c r="AA2" s="2">
        <f t="shared" ref="AA2:AA20" si="4">Z2/SUM($Z$2:$Z$20)</f>
        <v>0.149114631873253</v>
      </c>
      <c r="AC2" s="3">
        <v>4</v>
      </c>
      <c r="AD2" s="4" t="s">
        <v>32</v>
      </c>
      <c r="AE2" s="2">
        <v>160</v>
      </c>
      <c r="AF2" s="2">
        <f t="shared" ref="AF2:AF21" si="5">AE2/SUM($AE$2:$AE$21)</f>
        <v>0.142222222222222</v>
      </c>
    </row>
    <row r="3" spans="1:32">
      <c r="A3" s="2"/>
      <c r="B3" s="3">
        <v>102</v>
      </c>
      <c r="C3" s="5" t="s">
        <v>33</v>
      </c>
      <c r="D3" s="2">
        <v>100</v>
      </c>
      <c r="E3" s="2" t="str">
        <f t="shared" si="0"/>
        <v>102@100</v>
      </c>
      <c r="F3" s="2">
        <f t="shared" ref="F3:F27" si="6">D3/SUM($D$2:$D$27)</f>
        <v>0.0836820083682008</v>
      </c>
      <c r="G3" s="5"/>
      <c r="I3" s="18">
        <v>5</v>
      </c>
      <c r="J3" s="16" t="s">
        <v>34</v>
      </c>
      <c r="K3">
        <v>140</v>
      </c>
      <c r="L3" s="2">
        <f t="shared" si="1"/>
        <v>0.131950989632422</v>
      </c>
      <c r="N3" s="18">
        <v>5</v>
      </c>
      <c r="O3" s="19" t="s">
        <v>34</v>
      </c>
      <c r="P3">
        <v>140</v>
      </c>
      <c r="Q3" s="2">
        <f t="shared" si="2"/>
        <v>0.126811594202899</v>
      </c>
      <c r="S3" s="18">
        <v>5</v>
      </c>
      <c r="T3" s="16" t="s">
        <v>34</v>
      </c>
      <c r="U3">
        <v>140</v>
      </c>
      <c r="V3" s="2">
        <f t="shared" si="3"/>
        <v>0.126696832579186</v>
      </c>
      <c r="X3" s="18">
        <v>5</v>
      </c>
      <c r="Y3" s="16" t="s">
        <v>34</v>
      </c>
      <c r="Z3">
        <v>140</v>
      </c>
      <c r="AA3" s="2">
        <f t="shared" si="4"/>
        <v>0.130475302889096</v>
      </c>
      <c r="AC3" s="18">
        <v>5</v>
      </c>
      <c r="AD3" s="16" t="s">
        <v>34</v>
      </c>
      <c r="AE3">
        <v>140</v>
      </c>
      <c r="AF3" s="2">
        <f t="shared" si="5"/>
        <v>0.124444444444444</v>
      </c>
    </row>
    <row r="4" spans="1:32">
      <c r="A4" s="6"/>
      <c r="B4" s="3">
        <v>103</v>
      </c>
      <c r="C4" s="5" t="s">
        <v>35</v>
      </c>
      <c r="D4" s="2">
        <v>20</v>
      </c>
      <c r="E4" s="2" t="str">
        <f t="shared" si="0"/>
        <v>103@20</v>
      </c>
      <c r="F4" s="2">
        <f t="shared" si="6"/>
        <v>0.0167364016736402</v>
      </c>
      <c r="G4" s="2">
        <f>D4/1275</f>
        <v>0.0156862745098039</v>
      </c>
      <c r="I4" s="3">
        <v>1</v>
      </c>
      <c r="J4" s="4" t="s">
        <v>36</v>
      </c>
      <c r="K4" s="2">
        <v>26</v>
      </c>
      <c r="L4" s="2">
        <f t="shared" si="1"/>
        <v>0.0245051837888784</v>
      </c>
      <c r="N4" s="3">
        <v>1</v>
      </c>
      <c r="O4" s="17" t="s">
        <v>36</v>
      </c>
      <c r="P4" s="2">
        <v>29</v>
      </c>
      <c r="Q4" s="2">
        <f t="shared" si="2"/>
        <v>0.026268115942029</v>
      </c>
      <c r="R4" s="2"/>
      <c r="S4" s="3">
        <v>1</v>
      </c>
      <c r="T4" s="4" t="s">
        <v>36</v>
      </c>
      <c r="U4" s="2">
        <v>30</v>
      </c>
      <c r="V4" s="2">
        <f t="shared" si="3"/>
        <v>0.0271493212669683</v>
      </c>
      <c r="X4" s="3">
        <v>1</v>
      </c>
      <c r="Y4" s="4" t="s">
        <v>36</v>
      </c>
      <c r="Z4" s="2">
        <v>28</v>
      </c>
      <c r="AA4" s="2">
        <f t="shared" si="4"/>
        <v>0.0260950605778192</v>
      </c>
      <c r="AC4" s="3">
        <v>1</v>
      </c>
      <c r="AD4" s="4" t="s">
        <v>36</v>
      </c>
      <c r="AE4" s="2">
        <v>30</v>
      </c>
      <c r="AF4" s="2">
        <f t="shared" si="5"/>
        <v>0.0266666666666667</v>
      </c>
    </row>
    <row r="5" spans="1:32">
      <c r="A5" s="6"/>
      <c r="B5" s="3">
        <v>104</v>
      </c>
      <c r="C5" s="5" t="s">
        <v>37</v>
      </c>
      <c r="D5" s="2">
        <v>20</v>
      </c>
      <c r="E5" s="2" t="str">
        <f t="shared" si="0"/>
        <v>104@20</v>
      </c>
      <c r="F5" s="2">
        <f t="shared" si="6"/>
        <v>0.0167364016736402</v>
      </c>
      <c r="G5" s="2"/>
      <c r="I5" s="3">
        <v>101</v>
      </c>
      <c r="J5" s="4" t="s">
        <v>31</v>
      </c>
      <c r="K5" s="2">
        <v>200</v>
      </c>
      <c r="L5" s="2">
        <f t="shared" si="1"/>
        <v>0.188501413760603</v>
      </c>
      <c r="N5" s="3">
        <v>101</v>
      </c>
      <c r="O5" s="17" t="s">
        <v>31</v>
      </c>
      <c r="P5" s="2">
        <v>200</v>
      </c>
      <c r="Q5" s="2">
        <f t="shared" si="2"/>
        <v>0.181159420289855</v>
      </c>
      <c r="R5" s="2"/>
      <c r="S5" s="3">
        <v>101</v>
      </c>
      <c r="T5" s="4" t="s">
        <v>31</v>
      </c>
      <c r="U5" s="2">
        <v>200</v>
      </c>
      <c r="V5" s="2">
        <f t="shared" si="3"/>
        <v>0.180995475113122</v>
      </c>
      <c r="X5" s="3">
        <v>101</v>
      </c>
      <c r="Y5" s="4" t="s">
        <v>31</v>
      </c>
      <c r="Z5" s="2">
        <v>200</v>
      </c>
      <c r="AA5" s="2">
        <f t="shared" si="4"/>
        <v>0.186393289841566</v>
      </c>
      <c r="AC5" s="3">
        <v>101</v>
      </c>
      <c r="AD5" s="4" t="s">
        <v>31</v>
      </c>
      <c r="AE5" s="2">
        <v>200</v>
      </c>
      <c r="AF5" s="2">
        <f t="shared" si="5"/>
        <v>0.177777777777778</v>
      </c>
    </row>
    <row r="6" spans="1:32">
      <c r="A6" s="6"/>
      <c r="B6" s="3">
        <v>105</v>
      </c>
      <c r="C6" s="7" t="s">
        <v>38</v>
      </c>
      <c r="D6" s="2">
        <v>40</v>
      </c>
      <c r="E6" s="2" t="str">
        <f t="shared" si="0"/>
        <v>105@40</v>
      </c>
      <c r="F6" s="2">
        <f t="shared" si="6"/>
        <v>0.0334728033472803</v>
      </c>
      <c r="G6" s="2"/>
      <c r="I6" s="3">
        <v>102</v>
      </c>
      <c r="J6" s="5" t="s">
        <v>33</v>
      </c>
      <c r="K6" s="2">
        <f t="shared" ref="K6:K18" si="7">VLOOKUP(J6,$C$2:$F$27,2,0)</f>
        <v>100</v>
      </c>
      <c r="L6" s="2">
        <f t="shared" si="1"/>
        <v>0.0942507068803016</v>
      </c>
      <c r="N6" s="3">
        <v>102</v>
      </c>
      <c r="O6" s="20" t="s">
        <v>33</v>
      </c>
      <c r="P6" s="2">
        <f>VLOOKUP(O6,$C$2:$F$27,2,0)</f>
        <v>100</v>
      </c>
      <c r="Q6" s="2">
        <f t="shared" si="2"/>
        <v>0.0905797101449275</v>
      </c>
      <c r="R6" s="2"/>
      <c r="S6" s="3">
        <v>102</v>
      </c>
      <c r="T6" s="5" t="s">
        <v>33</v>
      </c>
      <c r="U6" s="2">
        <f t="shared" ref="U6:U20" si="8">VLOOKUP(T6,$C$2:$F$27,2,0)</f>
        <v>100</v>
      </c>
      <c r="V6" s="2">
        <f t="shared" si="3"/>
        <v>0.0904977375565611</v>
      </c>
      <c r="X6" s="3">
        <v>102</v>
      </c>
      <c r="Y6" s="5" t="s">
        <v>33</v>
      </c>
      <c r="Z6" s="2">
        <f t="shared" ref="Z6:Z20" si="9">VLOOKUP(Y6,$C$2:$F$27,2,0)</f>
        <v>100</v>
      </c>
      <c r="AA6" s="2">
        <f t="shared" si="4"/>
        <v>0.0931966449207828</v>
      </c>
      <c r="AC6" s="3">
        <v>102</v>
      </c>
      <c r="AD6" s="5" t="s">
        <v>33</v>
      </c>
      <c r="AE6" s="2">
        <f t="shared" ref="AE6:AE21" si="10">VLOOKUP(AD6,$C$2:$F$27,2,0)</f>
        <v>100</v>
      </c>
      <c r="AF6" s="2">
        <f t="shared" si="5"/>
        <v>0.0888888888888889</v>
      </c>
    </row>
    <row r="7" spans="1:32">
      <c r="A7" s="6"/>
      <c r="B7" s="3">
        <v>106</v>
      </c>
      <c r="C7" s="7" t="s">
        <v>39</v>
      </c>
      <c r="D7" s="2">
        <v>100</v>
      </c>
      <c r="E7" s="2" t="str">
        <f t="shared" si="0"/>
        <v>106@100</v>
      </c>
      <c r="F7" s="2">
        <f t="shared" si="6"/>
        <v>0.0836820083682008</v>
      </c>
      <c r="G7" s="2"/>
      <c r="I7" s="3">
        <v>103</v>
      </c>
      <c r="J7" s="5" t="s">
        <v>35</v>
      </c>
      <c r="K7" s="2">
        <f t="shared" si="7"/>
        <v>20</v>
      </c>
      <c r="L7" s="2">
        <f t="shared" si="1"/>
        <v>0.0188501413760603</v>
      </c>
      <c r="N7" s="3">
        <v>103</v>
      </c>
      <c r="O7" s="20" t="s">
        <v>35</v>
      </c>
      <c r="P7" s="2">
        <f t="shared" ref="P7:P20" si="11">VLOOKUP(O7,$C$2:$F$27,2,0)</f>
        <v>20</v>
      </c>
      <c r="Q7" s="2">
        <f t="shared" si="2"/>
        <v>0.0181159420289855</v>
      </c>
      <c r="R7" s="2"/>
      <c r="S7" s="3">
        <v>103</v>
      </c>
      <c r="T7" s="5" t="s">
        <v>35</v>
      </c>
      <c r="U7" s="2">
        <f t="shared" si="8"/>
        <v>20</v>
      </c>
      <c r="V7" s="2">
        <f t="shared" si="3"/>
        <v>0.0180995475113122</v>
      </c>
      <c r="X7" s="3">
        <v>103</v>
      </c>
      <c r="Y7" s="5" t="s">
        <v>35</v>
      </c>
      <c r="Z7" s="2">
        <f t="shared" si="9"/>
        <v>20</v>
      </c>
      <c r="AA7" s="2">
        <f t="shared" si="4"/>
        <v>0.0186393289841566</v>
      </c>
      <c r="AC7" s="3">
        <v>103</v>
      </c>
      <c r="AD7" s="5" t="s">
        <v>35</v>
      </c>
      <c r="AE7" s="2">
        <f t="shared" si="10"/>
        <v>20</v>
      </c>
      <c r="AF7" s="2">
        <f t="shared" si="5"/>
        <v>0.0177777777777778</v>
      </c>
    </row>
    <row r="8" spans="1:32">
      <c r="A8" s="6"/>
      <c r="B8" s="3">
        <v>107</v>
      </c>
      <c r="C8" s="5" t="s">
        <v>40</v>
      </c>
      <c r="D8" s="2">
        <v>50</v>
      </c>
      <c r="E8" s="2" t="str">
        <f t="shared" si="0"/>
        <v>107@50</v>
      </c>
      <c r="F8" s="2">
        <f t="shared" si="6"/>
        <v>0.0418410041841004</v>
      </c>
      <c r="G8" s="2"/>
      <c r="I8" s="3">
        <v>104</v>
      </c>
      <c r="J8" s="5" t="s">
        <v>37</v>
      </c>
      <c r="K8" s="2">
        <f t="shared" si="7"/>
        <v>20</v>
      </c>
      <c r="L8" s="2">
        <f t="shared" si="1"/>
        <v>0.0188501413760603</v>
      </c>
      <c r="N8" s="3">
        <v>104</v>
      </c>
      <c r="O8" s="20" t="s">
        <v>37</v>
      </c>
      <c r="P8" s="2">
        <f t="shared" si="11"/>
        <v>20</v>
      </c>
      <c r="Q8" s="2">
        <f t="shared" si="2"/>
        <v>0.0181159420289855</v>
      </c>
      <c r="R8" s="2"/>
      <c r="S8" s="3">
        <v>104</v>
      </c>
      <c r="T8" s="5" t="s">
        <v>37</v>
      </c>
      <c r="U8" s="2">
        <f t="shared" si="8"/>
        <v>20</v>
      </c>
      <c r="V8" s="2">
        <f t="shared" si="3"/>
        <v>0.0180995475113122</v>
      </c>
      <c r="X8" s="3">
        <v>104</v>
      </c>
      <c r="Y8" s="5" t="s">
        <v>37</v>
      </c>
      <c r="Z8" s="2">
        <f t="shared" si="9"/>
        <v>20</v>
      </c>
      <c r="AA8" s="2">
        <f t="shared" si="4"/>
        <v>0.0186393289841566</v>
      </c>
      <c r="AC8" s="3">
        <v>104</v>
      </c>
      <c r="AD8" s="5" t="s">
        <v>37</v>
      </c>
      <c r="AE8" s="2">
        <f t="shared" si="10"/>
        <v>20</v>
      </c>
      <c r="AF8" s="2">
        <f t="shared" si="5"/>
        <v>0.0177777777777778</v>
      </c>
    </row>
    <row r="9" spans="1:32">
      <c r="A9" s="2"/>
      <c r="B9" s="3">
        <v>108</v>
      </c>
      <c r="C9" s="5" t="s">
        <v>41</v>
      </c>
      <c r="D9" s="2">
        <v>40</v>
      </c>
      <c r="E9" s="2" t="str">
        <f t="shared" si="0"/>
        <v>108@40</v>
      </c>
      <c r="F9" s="2">
        <f t="shared" si="6"/>
        <v>0.0334728033472803</v>
      </c>
      <c r="G9" s="2"/>
      <c r="I9" s="3">
        <v>105</v>
      </c>
      <c r="J9" s="7" t="s">
        <v>38</v>
      </c>
      <c r="K9" s="2">
        <f t="shared" si="7"/>
        <v>40</v>
      </c>
      <c r="L9" s="2">
        <f t="shared" si="1"/>
        <v>0.0377002827521206</v>
      </c>
      <c r="N9" s="3">
        <v>105</v>
      </c>
      <c r="O9" s="21" t="s">
        <v>38</v>
      </c>
      <c r="P9" s="2">
        <f t="shared" si="11"/>
        <v>40</v>
      </c>
      <c r="Q9" s="2">
        <f t="shared" si="2"/>
        <v>0.036231884057971</v>
      </c>
      <c r="R9" s="2"/>
      <c r="S9" s="3">
        <v>105</v>
      </c>
      <c r="T9" s="7" t="s">
        <v>38</v>
      </c>
      <c r="U9" s="2">
        <f t="shared" si="8"/>
        <v>40</v>
      </c>
      <c r="V9" s="2">
        <f t="shared" si="3"/>
        <v>0.0361990950226244</v>
      </c>
      <c r="X9" s="3">
        <v>105</v>
      </c>
      <c r="Y9" s="7" t="s">
        <v>38</v>
      </c>
      <c r="Z9" s="2">
        <f t="shared" si="9"/>
        <v>40</v>
      </c>
      <c r="AA9" s="2">
        <f t="shared" si="4"/>
        <v>0.0372786579683131</v>
      </c>
      <c r="AC9" s="3">
        <v>105</v>
      </c>
      <c r="AD9" s="7" t="s">
        <v>38</v>
      </c>
      <c r="AE9" s="2">
        <f t="shared" si="10"/>
        <v>40</v>
      </c>
      <c r="AF9" s="2">
        <f t="shared" si="5"/>
        <v>0.0355555555555556</v>
      </c>
    </row>
    <row r="10" spans="1:32">
      <c r="A10" s="2"/>
      <c r="B10" s="3">
        <v>109</v>
      </c>
      <c r="C10" s="5" t="s">
        <v>42</v>
      </c>
      <c r="D10" s="2">
        <v>20</v>
      </c>
      <c r="E10" s="2" t="str">
        <f t="shared" si="0"/>
        <v>109@20</v>
      </c>
      <c r="F10" s="2">
        <f t="shared" si="6"/>
        <v>0.0167364016736402</v>
      </c>
      <c r="G10" s="2"/>
      <c r="I10" s="3">
        <v>106</v>
      </c>
      <c r="J10" s="7" t="s">
        <v>39</v>
      </c>
      <c r="K10" s="2">
        <f t="shared" si="7"/>
        <v>100</v>
      </c>
      <c r="L10" s="2">
        <f t="shared" si="1"/>
        <v>0.0942507068803016</v>
      </c>
      <c r="N10" s="3">
        <v>106</v>
      </c>
      <c r="O10" s="21" t="s">
        <v>39</v>
      </c>
      <c r="P10" s="2">
        <f t="shared" si="11"/>
        <v>100</v>
      </c>
      <c r="Q10" s="2">
        <f t="shared" si="2"/>
        <v>0.0905797101449275</v>
      </c>
      <c r="R10" s="2"/>
      <c r="S10" s="3">
        <v>106</v>
      </c>
      <c r="T10" s="7" t="s">
        <v>39</v>
      </c>
      <c r="U10" s="2">
        <f t="shared" si="8"/>
        <v>100</v>
      </c>
      <c r="V10" s="2">
        <f t="shared" si="3"/>
        <v>0.0904977375565611</v>
      </c>
      <c r="X10" s="3">
        <v>106</v>
      </c>
      <c r="Y10" s="7" t="s">
        <v>39</v>
      </c>
      <c r="Z10" s="2">
        <f t="shared" si="9"/>
        <v>100</v>
      </c>
      <c r="AA10" s="2">
        <f t="shared" si="4"/>
        <v>0.0931966449207828</v>
      </c>
      <c r="AC10" s="3">
        <v>106</v>
      </c>
      <c r="AD10" s="7" t="s">
        <v>39</v>
      </c>
      <c r="AE10" s="2">
        <f t="shared" si="10"/>
        <v>100</v>
      </c>
      <c r="AF10" s="2">
        <f t="shared" si="5"/>
        <v>0.0888888888888889</v>
      </c>
    </row>
    <row r="11" spans="1:32">
      <c r="A11" s="2"/>
      <c r="B11" s="3">
        <v>110</v>
      </c>
      <c r="C11" s="5" t="s">
        <v>43</v>
      </c>
      <c r="D11" s="2">
        <v>25</v>
      </c>
      <c r="E11" s="2" t="str">
        <f t="shared" si="0"/>
        <v>110@25</v>
      </c>
      <c r="F11" s="2">
        <f t="shared" si="6"/>
        <v>0.0209205020920502</v>
      </c>
      <c r="G11" s="2"/>
      <c r="I11" s="3">
        <v>107</v>
      </c>
      <c r="J11" s="5" t="s">
        <v>40</v>
      </c>
      <c r="K11" s="2">
        <f t="shared" si="7"/>
        <v>50</v>
      </c>
      <c r="L11" s="2">
        <f t="shared" si="1"/>
        <v>0.0471253534401508</v>
      </c>
      <c r="N11" s="3">
        <v>107</v>
      </c>
      <c r="O11" s="20" t="s">
        <v>40</v>
      </c>
      <c r="P11" s="2">
        <f t="shared" si="11"/>
        <v>50</v>
      </c>
      <c r="Q11" s="2">
        <f t="shared" si="2"/>
        <v>0.0452898550724638</v>
      </c>
      <c r="R11" s="2"/>
      <c r="S11" s="3">
        <v>107</v>
      </c>
      <c r="T11" s="5" t="s">
        <v>40</v>
      </c>
      <c r="U11" s="2">
        <f t="shared" si="8"/>
        <v>50</v>
      </c>
      <c r="V11" s="2">
        <f t="shared" si="3"/>
        <v>0.0452488687782805</v>
      </c>
      <c r="X11" s="3">
        <v>107</v>
      </c>
      <c r="Y11" s="5" t="s">
        <v>40</v>
      </c>
      <c r="Z11" s="2">
        <f t="shared" si="9"/>
        <v>50</v>
      </c>
      <c r="AA11" s="2">
        <f t="shared" si="4"/>
        <v>0.0465983224603914</v>
      </c>
      <c r="AC11" s="3">
        <v>107</v>
      </c>
      <c r="AD11" s="5" t="s">
        <v>40</v>
      </c>
      <c r="AE11" s="2">
        <f t="shared" si="10"/>
        <v>50</v>
      </c>
      <c r="AF11" s="2">
        <f t="shared" si="5"/>
        <v>0.0444444444444444</v>
      </c>
    </row>
    <row r="12" spans="1:32">
      <c r="A12" s="2"/>
      <c r="B12" s="3">
        <v>111</v>
      </c>
      <c r="C12" s="5" t="s">
        <v>44</v>
      </c>
      <c r="D12" s="2">
        <v>10</v>
      </c>
      <c r="E12" s="2" t="str">
        <f t="shared" si="0"/>
        <v>111@10</v>
      </c>
      <c r="F12" s="2">
        <f t="shared" si="6"/>
        <v>0.00836820083682008</v>
      </c>
      <c r="G12" s="2"/>
      <c r="H12" s="2"/>
      <c r="I12" s="3">
        <v>108</v>
      </c>
      <c r="J12" s="5" t="s">
        <v>41</v>
      </c>
      <c r="K12" s="2">
        <f t="shared" si="7"/>
        <v>40</v>
      </c>
      <c r="L12" s="2">
        <f t="shared" si="1"/>
        <v>0.0377002827521206</v>
      </c>
      <c r="N12" s="3">
        <v>108</v>
      </c>
      <c r="O12" s="20" t="s">
        <v>41</v>
      </c>
      <c r="P12" s="2">
        <f t="shared" si="11"/>
        <v>40</v>
      </c>
      <c r="Q12" s="2">
        <f t="shared" si="2"/>
        <v>0.036231884057971</v>
      </c>
      <c r="R12" s="2"/>
      <c r="S12" s="3">
        <v>108</v>
      </c>
      <c r="T12" s="5" t="s">
        <v>41</v>
      </c>
      <c r="U12" s="2">
        <f t="shared" si="8"/>
        <v>40</v>
      </c>
      <c r="V12" s="2">
        <f t="shared" si="3"/>
        <v>0.0361990950226244</v>
      </c>
      <c r="X12" s="3">
        <v>108</v>
      </c>
      <c r="Y12" s="5" t="s">
        <v>41</v>
      </c>
      <c r="Z12" s="2">
        <f t="shared" si="9"/>
        <v>40</v>
      </c>
      <c r="AA12" s="2">
        <f t="shared" si="4"/>
        <v>0.0372786579683131</v>
      </c>
      <c r="AC12" s="3">
        <v>108</v>
      </c>
      <c r="AD12" s="5" t="s">
        <v>41</v>
      </c>
      <c r="AE12" s="2">
        <f t="shared" si="10"/>
        <v>40</v>
      </c>
      <c r="AF12" s="2">
        <f t="shared" si="5"/>
        <v>0.0355555555555556</v>
      </c>
    </row>
    <row r="13" spans="1:32">
      <c r="A13" s="2"/>
      <c r="B13" s="3">
        <v>112</v>
      </c>
      <c r="C13" s="5" t="s">
        <v>45</v>
      </c>
      <c r="D13" s="2">
        <v>20</v>
      </c>
      <c r="E13" s="2" t="str">
        <f t="shared" si="0"/>
        <v>112@20</v>
      </c>
      <c r="F13" s="2">
        <f t="shared" si="6"/>
        <v>0.0167364016736402</v>
      </c>
      <c r="G13" s="2"/>
      <c r="I13" s="3">
        <v>109</v>
      </c>
      <c r="J13" s="5" t="s">
        <v>42</v>
      </c>
      <c r="K13" s="2">
        <f t="shared" si="7"/>
        <v>20</v>
      </c>
      <c r="L13" s="2">
        <f t="shared" si="1"/>
        <v>0.0188501413760603</v>
      </c>
      <c r="N13" s="3">
        <v>109</v>
      </c>
      <c r="O13" s="20" t="s">
        <v>42</v>
      </c>
      <c r="P13" s="2">
        <f t="shared" si="11"/>
        <v>20</v>
      </c>
      <c r="Q13" s="2">
        <f t="shared" si="2"/>
        <v>0.0181159420289855</v>
      </c>
      <c r="R13" s="2"/>
      <c r="S13" s="3">
        <v>109</v>
      </c>
      <c r="T13" s="5" t="s">
        <v>42</v>
      </c>
      <c r="U13" s="2">
        <f t="shared" si="8"/>
        <v>20</v>
      </c>
      <c r="V13" s="2">
        <f t="shared" si="3"/>
        <v>0.0180995475113122</v>
      </c>
      <c r="X13" s="3">
        <v>109</v>
      </c>
      <c r="Y13" s="5" t="s">
        <v>42</v>
      </c>
      <c r="Z13" s="2">
        <f t="shared" si="9"/>
        <v>20</v>
      </c>
      <c r="AA13" s="2">
        <f t="shared" si="4"/>
        <v>0.0186393289841566</v>
      </c>
      <c r="AC13" s="3">
        <v>109</v>
      </c>
      <c r="AD13" s="5" t="s">
        <v>42</v>
      </c>
      <c r="AE13" s="2">
        <f t="shared" si="10"/>
        <v>20</v>
      </c>
      <c r="AF13" s="2">
        <f t="shared" si="5"/>
        <v>0.0177777777777778</v>
      </c>
    </row>
    <row r="14" spans="1:32">
      <c r="A14" s="2"/>
      <c r="B14" s="3">
        <v>113</v>
      </c>
      <c r="C14" s="5" t="s">
        <v>46</v>
      </c>
      <c r="D14" s="2">
        <v>10</v>
      </c>
      <c r="E14" s="2" t="str">
        <f t="shared" si="0"/>
        <v>113@10</v>
      </c>
      <c r="F14" s="2">
        <f t="shared" si="6"/>
        <v>0.00836820083682008</v>
      </c>
      <c r="G14" s="2"/>
      <c r="I14" s="3">
        <v>110</v>
      </c>
      <c r="J14" s="5" t="s">
        <v>43</v>
      </c>
      <c r="K14" s="2">
        <f t="shared" si="7"/>
        <v>25</v>
      </c>
      <c r="L14" s="2">
        <f t="shared" si="1"/>
        <v>0.0235626767200754</v>
      </c>
      <c r="N14" s="3">
        <v>110</v>
      </c>
      <c r="O14" s="20" t="s">
        <v>43</v>
      </c>
      <c r="P14" s="2">
        <f t="shared" si="11"/>
        <v>25</v>
      </c>
      <c r="Q14" s="2">
        <f t="shared" si="2"/>
        <v>0.0226449275362319</v>
      </c>
      <c r="S14" s="3">
        <v>110</v>
      </c>
      <c r="T14" s="5" t="s">
        <v>43</v>
      </c>
      <c r="U14" s="2">
        <f t="shared" si="8"/>
        <v>25</v>
      </c>
      <c r="V14" s="2">
        <f t="shared" si="3"/>
        <v>0.0226244343891403</v>
      </c>
      <c r="X14" s="3">
        <v>110</v>
      </c>
      <c r="Y14" s="5" t="s">
        <v>43</v>
      </c>
      <c r="Z14" s="2">
        <f t="shared" si="9"/>
        <v>25</v>
      </c>
      <c r="AA14" s="2">
        <f t="shared" si="4"/>
        <v>0.0232991612301957</v>
      </c>
      <c r="AC14" s="3">
        <v>110</v>
      </c>
      <c r="AD14" s="5" t="s">
        <v>43</v>
      </c>
      <c r="AE14" s="2">
        <f t="shared" si="10"/>
        <v>25</v>
      </c>
      <c r="AF14" s="2">
        <f t="shared" si="5"/>
        <v>0.0222222222222222</v>
      </c>
    </row>
    <row r="15" spans="1:32">
      <c r="A15" s="2"/>
      <c r="B15" s="3">
        <v>114</v>
      </c>
      <c r="C15" s="5" t="s">
        <v>47</v>
      </c>
      <c r="D15" s="2">
        <v>5</v>
      </c>
      <c r="E15" s="2" t="str">
        <f t="shared" si="0"/>
        <v>114@5</v>
      </c>
      <c r="F15" s="2">
        <f t="shared" si="6"/>
        <v>0.00418410041841004</v>
      </c>
      <c r="G15" s="2"/>
      <c r="I15" s="3">
        <v>111</v>
      </c>
      <c r="J15" s="5" t="s">
        <v>44</v>
      </c>
      <c r="K15" s="2">
        <f t="shared" si="7"/>
        <v>10</v>
      </c>
      <c r="L15" s="2">
        <f t="shared" si="1"/>
        <v>0.00942507068803016</v>
      </c>
      <c r="N15" s="3">
        <v>111</v>
      </c>
      <c r="O15" s="20" t="s">
        <v>44</v>
      </c>
      <c r="P15" s="2">
        <f t="shared" si="11"/>
        <v>10</v>
      </c>
      <c r="Q15" s="2">
        <f t="shared" si="2"/>
        <v>0.00905797101449275</v>
      </c>
      <c r="S15" s="3">
        <v>112</v>
      </c>
      <c r="T15" s="5" t="s">
        <v>45</v>
      </c>
      <c r="U15" s="2">
        <f t="shared" si="8"/>
        <v>20</v>
      </c>
      <c r="V15" s="2">
        <f t="shared" si="3"/>
        <v>0.0180995475113122</v>
      </c>
      <c r="X15" s="3">
        <v>113</v>
      </c>
      <c r="Y15" s="5" t="s">
        <v>46</v>
      </c>
      <c r="Z15" s="2">
        <f t="shared" si="9"/>
        <v>10</v>
      </c>
      <c r="AA15" s="2">
        <f t="shared" si="4"/>
        <v>0.00931966449207828</v>
      </c>
      <c r="AC15" s="3">
        <v>113</v>
      </c>
      <c r="AD15" s="5" t="s">
        <v>46</v>
      </c>
      <c r="AE15" s="2">
        <f t="shared" si="10"/>
        <v>10</v>
      </c>
      <c r="AF15" s="2">
        <f t="shared" si="5"/>
        <v>0.00888888888888889</v>
      </c>
    </row>
    <row r="16" spans="1:32">
      <c r="A16" s="2"/>
      <c r="B16" s="3">
        <v>115</v>
      </c>
      <c r="C16" s="5" t="s">
        <v>48</v>
      </c>
      <c r="D16" s="2">
        <v>10</v>
      </c>
      <c r="E16" s="2" t="str">
        <f t="shared" si="0"/>
        <v>115@10</v>
      </c>
      <c r="F16" s="2">
        <f t="shared" si="6"/>
        <v>0.00836820083682008</v>
      </c>
      <c r="G16" s="2"/>
      <c r="I16" s="3">
        <v>115</v>
      </c>
      <c r="J16" s="5" t="s">
        <v>48</v>
      </c>
      <c r="K16" s="2">
        <f t="shared" si="7"/>
        <v>10</v>
      </c>
      <c r="L16" s="2">
        <f t="shared" si="1"/>
        <v>0.00942507068803016</v>
      </c>
      <c r="N16" s="3">
        <v>112</v>
      </c>
      <c r="O16" s="20" t="s">
        <v>45</v>
      </c>
      <c r="P16" s="2">
        <f t="shared" si="11"/>
        <v>20</v>
      </c>
      <c r="Q16" s="2">
        <f t="shared" si="2"/>
        <v>0.0181159420289855</v>
      </c>
      <c r="S16" s="3">
        <v>113</v>
      </c>
      <c r="T16" s="5" t="s">
        <v>46</v>
      </c>
      <c r="U16" s="2">
        <f t="shared" si="8"/>
        <v>10</v>
      </c>
      <c r="V16" s="2">
        <f t="shared" si="3"/>
        <v>0.00904977375565611</v>
      </c>
      <c r="X16" s="3">
        <v>114</v>
      </c>
      <c r="Y16" s="5" t="s">
        <v>47</v>
      </c>
      <c r="Z16" s="2">
        <f t="shared" si="9"/>
        <v>5</v>
      </c>
      <c r="AA16" s="2">
        <f t="shared" si="4"/>
        <v>0.00465983224603914</v>
      </c>
      <c r="AC16" s="3">
        <v>114</v>
      </c>
      <c r="AD16" s="5" t="s">
        <v>47</v>
      </c>
      <c r="AE16" s="2">
        <f t="shared" si="10"/>
        <v>5</v>
      </c>
      <c r="AF16" s="2">
        <f t="shared" si="5"/>
        <v>0.00444444444444444</v>
      </c>
    </row>
    <row r="17" spans="1:32">
      <c r="A17" s="2"/>
      <c r="B17" s="3">
        <v>116</v>
      </c>
      <c r="C17" s="5" t="s">
        <v>49</v>
      </c>
      <c r="D17" s="2">
        <v>20</v>
      </c>
      <c r="E17" s="2" t="str">
        <f t="shared" si="0"/>
        <v>116@20</v>
      </c>
      <c r="F17" s="2">
        <f t="shared" si="6"/>
        <v>0.0167364016736402</v>
      </c>
      <c r="G17" s="2"/>
      <c r="I17" s="3">
        <v>119</v>
      </c>
      <c r="J17" s="5" t="s">
        <v>50</v>
      </c>
      <c r="K17" s="2">
        <f t="shared" si="7"/>
        <v>50</v>
      </c>
      <c r="L17" s="2">
        <f t="shared" si="1"/>
        <v>0.0471253534401508</v>
      </c>
      <c r="N17" s="3">
        <v>115</v>
      </c>
      <c r="O17" s="20" t="s">
        <v>48</v>
      </c>
      <c r="P17" s="2">
        <f t="shared" si="11"/>
        <v>10</v>
      </c>
      <c r="Q17" s="2">
        <f t="shared" si="2"/>
        <v>0.00905797101449275</v>
      </c>
      <c r="S17" s="3">
        <v>116</v>
      </c>
      <c r="T17" s="5" t="s">
        <v>49</v>
      </c>
      <c r="U17" s="2">
        <f t="shared" si="8"/>
        <v>20</v>
      </c>
      <c r="V17" s="2">
        <f t="shared" si="3"/>
        <v>0.0180995475113122</v>
      </c>
      <c r="X17" s="3">
        <v>117</v>
      </c>
      <c r="Y17" s="5" t="s">
        <v>51</v>
      </c>
      <c r="Z17" s="2">
        <f t="shared" si="9"/>
        <v>10</v>
      </c>
      <c r="AA17" s="2">
        <f t="shared" si="4"/>
        <v>0.00931966449207828</v>
      </c>
      <c r="AC17" s="3">
        <v>117</v>
      </c>
      <c r="AD17" s="5" t="s">
        <v>51</v>
      </c>
      <c r="AE17" s="2">
        <f t="shared" si="10"/>
        <v>10</v>
      </c>
      <c r="AF17" s="2">
        <f t="shared" si="5"/>
        <v>0.00888888888888889</v>
      </c>
    </row>
    <row r="18" spans="1:32">
      <c r="A18" s="2"/>
      <c r="B18" s="3">
        <v>117</v>
      </c>
      <c r="C18" s="5" t="s">
        <v>51</v>
      </c>
      <c r="D18" s="2">
        <v>10</v>
      </c>
      <c r="E18" s="2" t="str">
        <f t="shared" si="0"/>
        <v>117@10</v>
      </c>
      <c r="F18" s="2">
        <f t="shared" si="6"/>
        <v>0.00836820083682008</v>
      </c>
      <c r="G18" s="2"/>
      <c r="I18" s="3">
        <v>120</v>
      </c>
      <c r="J18" s="5" t="s">
        <v>52</v>
      </c>
      <c r="K18" s="2">
        <f t="shared" si="7"/>
        <v>50</v>
      </c>
      <c r="L18" s="2">
        <f t="shared" si="1"/>
        <v>0.0471253534401508</v>
      </c>
      <c r="N18" s="3">
        <v>116</v>
      </c>
      <c r="O18" s="20" t="s">
        <v>49</v>
      </c>
      <c r="P18" s="2">
        <f t="shared" si="11"/>
        <v>20</v>
      </c>
      <c r="Q18" s="2">
        <f t="shared" si="2"/>
        <v>0.0181159420289855</v>
      </c>
      <c r="S18" s="3">
        <v>117</v>
      </c>
      <c r="T18" s="5" t="s">
        <v>51</v>
      </c>
      <c r="U18" s="2">
        <f t="shared" si="8"/>
        <v>10</v>
      </c>
      <c r="V18" s="2">
        <f t="shared" si="3"/>
        <v>0.00904977375565611</v>
      </c>
      <c r="X18" s="3">
        <v>118</v>
      </c>
      <c r="Y18" s="5" t="s">
        <v>53</v>
      </c>
      <c r="Z18" s="2">
        <f t="shared" si="9"/>
        <v>5</v>
      </c>
      <c r="AA18" s="2">
        <f t="shared" si="4"/>
        <v>0.00465983224603914</v>
      </c>
      <c r="AC18" s="3">
        <v>118</v>
      </c>
      <c r="AD18" s="5" t="s">
        <v>53</v>
      </c>
      <c r="AE18" s="2">
        <f t="shared" si="10"/>
        <v>5</v>
      </c>
      <c r="AF18" s="2">
        <f t="shared" si="5"/>
        <v>0.00444444444444444</v>
      </c>
    </row>
    <row r="19" spans="1:32">
      <c r="A19" s="2"/>
      <c r="B19" s="3">
        <v>118</v>
      </c>
      <c r="C19" s="5" t="s">
        <v>53</v>
      </c>
      <c r="D19" s="2">
        <v>5</v>
      </c>
      <c r="E19" s="2" t="str">
        <f t="shared" si="0"/>
        <v>118@5</v>
      </c>
      <c r="F19" s="2">
        <f t="shared" si="6"/>
        <v>0.00418410041841004</v>
      </c>
      <c r="G19" s="2"/>
      <c r="J19" s="3"/>
      <c r="K19" s="5"/>
      <c r="L19" s="2"/>
      <c r="N19" s="3">
        <v>120</v>
      </c>
      <c r="O19" s="20" t="s">
        <v>52</v>
      </c>
      <c r="P19" s="2">
        <f t="shared" si="11"/>
        <v>50</v>
      </c>
      <c r="Q19" s="2">
        <f t="shared" si="2"/>
        <v>0.0452898550724638</v>
      </c>
      <c r="S19" s="3">
        <v>121</v>
      </c>
      <c r="T19" s="5" t="s">
        <v>54</v>
      </c>
      <c r="U19" s="2">
        <f t="shared" si="8"/>
        <v>50</v>
      </c>
      <c r="V19" s="2">
        <f t="shared" si="3"/>
        <v>0.0452488687782805</v>
      </c>
      <c r="X19" s="3">
        <v>122</v>
      </c>
      <c r="Y19" s="5" t="s">
        <v>55</v>
      </c>
      <c r="Z19" s="2">
        <f t="shared" si="9"/>
        <v>50</v>
      </c>
      <c r="AA19" s="2">
        <f t="shared" si="4"/>
        <v>0.0465983224603914</v>
      </c>
      <c r="AC19" s="3">
        <v>122</v>
      </c>
      <c r="AD19" s="5" t="s">
        <v>55</v>
      </c>
      <c r="AE19" s="2">
        <f t="shared" si="10"/>
        <v>50</v>
      </c>
      <c r="AF19" s="2">
        <f t="shared" si="5"/>
        <v>0.0444444444444444</v>
      </c>
    </row>
    <row r="20" spans="1:32">
      <c r="A20" s="2"/>
      <c r="B20" s="3">
        <v>119</v>
      </c>
      <c r="C20" s="5" t="s">
        <v>50</v>
      </c>
      <c r="D20" s="2">
        <v>50</v>
      </c>
      <c r="E20" s="2" t="str">
        <f t="shared" si="0"/>
        <v>119@50</v>
      </c>
      <c r="F20" s="2">
        <f t="shared" si="6"/>
        <v>0.0418410041841004</v>
      </c>
      <c r="G20" s="2"/>
      <c r="J20" s="3"/>
      <c r="K20" s="5"/>
      <c r="L20" s="2"/>
      <c r="N20" s="3">
        <v>121</v>
      </c>
      <c r="O20" s="20" t="s">
        <v>54</v>
      </c>
      <c r="P20" s="2">
        <f t="shared" si="11"/>
        <v>50</v>
      </c>
      <c r="Q20" s="2">
        <f t="shared" si="2"/>
        <v>0.0452898550724638</v>
      </c>
      <c r="S20" s="3">
        <v>122</v>
      </c>
      <c r="T20" s="5" t="s">
        <v>55</v>
      </c>
      <c r="U20" s="2">
        <f t="shared" si="8"/>
        <v>50</v>
      </c>
      <c r="V20" s="2">
        <f t="shared" si="3"/>
        <v>0.0452488687782805</v>
      </c>
      <c r="X20" s="3">
        <v>123</v>
      </c>
      <c r="Y20" s="5" t="s">
        <v>56</v>
      </c>
      <c r="Z20" s="2">
        <f t="shared" si="9"/>
        <v>50</v>
      </c>
      <c r="AA20" s="2">
        <f t="shared" si="4"/>
        <v>0.0465983224603914</v>
      </c>
      <c r="AC20" s="3">
        <v>123</v>
      </c>
      <c r="AD20" s="5" t="s">
        <v>56</v>
      </c>
      <c r="AE20" s="2">
        <f t="shared" si="10"/>
        <v>50</v>
      </c>
      <c r="AF20" s="2">
        <f t="shared" si="5"/>
        <v>0.0444444444444444</v>
      </c>
    </row>
    <row r="21" spans="1:32">
      <c r="A21" s="2"/>
      <c r="B21" s="3">
        <v>120</v>
      </c>
      <c r="C21" s="5" t="s">
        <v>52</v>
      </c>
      <c r="D21" s="2">
        <v>50</v>
      </c>
      <c r="E21" s="2" t="str">
        <f t="shared" si="0"/>
        <v>120@50</v>
      </c>
      <c r="F21" s="2">
        <f t="shared" si="6"/>
        <v>0.0418410041841004</v>
      </c>
      <c r="G21" s="2"/>
      <c r="N21" s="3"/>
      <c r="O21" s="5"/>
      <c r="P21" s="2"/>
      <c r="S21" s="3"/>
      <c r="T21" s="5"/>
      <c r="U21" s="2"/>
      <c r="X21" s="3"/>
      <c r="Y21" s="5"/>
      <c r="Z21" s="2"/>
      <c r="AC21" s="3">
        <v>124</v>
      </c>
      <c r="AD21" s="5" t="s">
        <v>57</v>
      </c>
      <c r="AE21" s="2">
        <f t="shared" si="10"/>
        <v>50</v>
      </c>
      <c r="AF21" s="2">
        <f t="shared" si="5"/>
        <v>0.0444444444444444</v>
      </c>
    </row>
    <row r="22" spans="1:31">
      <c r="A22" s="2"/>
      <c r="B22" s="3">
        <v>121</v>
      </c>
      <c r="C22" s="5" t="s">
        <v>54</v>
      </c>
      <c r="D22" s="2">
        <v>50</v>
      </c>
      <c r="E22" s="2" t="str">
        <f t="shared" si="0"/>
        <v>121@50</v>
      </c>
      <c r="F22" s="2">
        <f t="shared" si="6"/>
        <v>0.0418410041841004</v>
      </c>
      <c r="G22" s="2"/>
      <c r="H22" s="2"/>
      <c r="I22" s="2"/>
      <c r="J22" s="3"/>
      <c r="K22" s="5"/>
      <c r="L22" s="2"/>
      <c r="M22" s="2"/>
      <c r="Q22" s="2"/>
      <c r="R22" s="2"/>
      <c r="X22" s="3"/>
      <c r="Y22" s="5"/>
      <c r="Z22" s="2"/>
      <c r="AC22" s="3"/>
      <c r="AD22" s="5"/>
      <c r="AE22" s="2"/>
    </row>
    <row r="23" spans="1:29">
      <c r="A23" s="2"/>
      <c r="B23" s="3">
        <v>122</v>
      </c>
      <c r="C23" s="5" t="s">
        <v>55</v>
      </c>
      <c r="D23" s="2">
        <v>50</v>
      </c>
      <c r="E23" s="2" t="str">
        <f t="shared" si="0"/>
        <v>122@50</v>
      </c>
      <c r="F23" s="2">
        <f t="shared" si="6"/>
        <v>0.0418410041841004</v>
      </c>
      <c r="G23" s="2"/>
      <c r="H23" s="2"/>
      <c r="I23" t="s">
        <v>26</v>
      </c>
      <c r="J23" s="3"/>
      <c r="K23" s="5"/>
      <c r="L23" s="2"/>
      <c r="M23" s="2"/>
      <c r="N23" s="16" t="s">
        <v>27</v>
      </c>
      <c r="O23" s="5"/>
      <c r="P23" s="2"/>
      <c r="Q23" s="2"/>
      <c r="R23" s="2"/>
      <c r="S23" s="16" t="s">
        <v>28</v>
      </c>
      <c r="X23" s="16" t="s">
        <v>29</v>
      </c>
      <c r="AC23" s="16" t="s">
        <v>30</v>
      </c>
    </row>
    <row r="24" spans="1:29">
      <c r="A24" s="2"/>
      <c r="B24" s="3">
        <v>123</v>
      </c>
      <c r="C24" s="5" t="s">
        <v>56</v>
      </c>
      <c r="D24" s="2">
        <v>50</v>
      </c>
      <c r="E24" s="2" t="str">
        <f t="shared" si="0"/>
        <v>123@50</v>
      </c>
      <c r="F24" s="2">
        <f t="shared" si="6"/>
        <v>0.0418410041841004</v>
      </c>
      <c r="G24" s="2"/>
      <c r="H24" s="2"/>
      <c r="I24" s="11" t="str">
        <f>I2&amp;"@"&amp;K2&amp;";"&amp;I3&amp;"@"&amp;K3&amp;";"&amp;I4&amp;"@"&amp;K4&amp;";"&amp;I5&amp;"@"&amp;K5&amp;";"&amp;I6&amp;"@"&amp;K6&amp;";"&amp;I7&amp;"@"&amp;K7&amp;";"&amp;I8&amp;"@"&amp;K8&amp;";"&amp;I9&amp;"@"&amp;K9&amp;";"&amp;I10&amp;"@"&amp;K10&amp;";"&amp;I11&amp;"@"&amp;K11&amp;";"&amp;I12&amp;"@"&amp;K12&amp;";"&amp;I13&amp;"@"&amp;K13&amp;";"&amp;I14&amp;"@"&amp;K14&amp;";"&amp;I15&amp;"@"&amp;K15&amp;";"&amp;I16&amp;"@"&amp;K16&amp;";"&amp;I17&amp;"@"&amp;K17&amp;";"&amp;I18&amp;"@"&amp;K18</f>
        <v>4@160;5@140;1@26;101@200;102@100;103@20;104@20;105@40;106@100;107@50;108@40;109@20;110@25;111@10;115@10;119@50;120@50</v>
      </c>
      <c r="J24" s="3"/>
      <c r="K24" s="5"/>
      <c r="L24" s="2"/>
      <c r="M24" s="2"/>
      <c r="N24" s="11" t="str">
        <f>N2&amp;"@"&amp;P2&amp;";"&amp;N3&amp;"@"&amp;P3&amp;";"&amp;N4&amp;"@"&amp;P4&amp;";"&amp;N5&amp;"@"&amp;P5&amp;";"&amp;N6&amp;"@"&amp;P6&amp;";"&amp;N7&amp;"@"&amp;P7&amp;";"&amp;N8&amp;"@"&amp;P8&amp;";"&amp;N9&amp;"@"&amp;P9&amp;";"&amp;N10&amp;"@"&amp;P10&amp;";"&amp;N11&amp;"@"&amp;P11&amp;";"&amp;N12&amp;"@"&amp;P12&amp;";"&amp;N13&amp;"@"&amp;P13&amp;";"&amp;N14&amp;"@"&amp;P14&amp;";"&amp;N15&amp;"@"&amp;P15&amp;";"&amp;N16&amp;"@"&amp;P16&amp;";"&amp;N17&amp;"@"&amp;P17&amp;";"&amp;N18&amp;"@"&amp;P18&amp;";"&amp;N19&amp;"@"&amp;P19&amp;";"&amp;N20&amp;"@"&amp;P20</f>
        <v>4@160;5@140;1@29;101@200;102@100;103@20;104@20;105@40;106@100;107@50;108@40;109@20;110@25;111@10;112@20;115@10;116@20;120@50;121@50</v>
      </c>
      <c r="O24" s="5"/>
      <c r="P24" s="2"/>
      <c r="Q24" s="2"/>
      <c r="R24" s="2"/>
      <c r="S24" s="11" t="str">
        <f>S2&amp;"@"&amp;U2&amp;";"&amp;S3&amp;"@"&amp;U3&amp;";"&amp;S4&amp;"@"&amp;U4&amp;";"&amp;S5&amp;"@"&amp;U5&amp;";"&amp;S6&amp;"@"&amp;U6&amp;";"&amp;S7&amp;"@"&amp;U7&amp;";"&amp;S8&amp;"@"&amp;U8&amp;";"&amp;S9&amp;"@"&amp;U9&amp;";"&amp;S10&amp;"@"&amp;U10&amp;";"&amp;S11&amp;"@"&amp;U11&amp;";"&amp;S12&amp;"@"&amp;U12&amp;";"&amp;S13&amp;"@"&amp;U13&amp;";"&amp;S14&amp;"@"&amp;U14&amp;";"&amp;S15&amp;"@"&amp;U15&amp;";"&amp;S16&amp;"@"&amp;U16&amp;";"&amp;S17&amp;"@"&amp;U17&amp;";"&amp;S18&amp;"@"&amp;U18&amp;";"&amp;S19&amp;"@"&amp;U19&amp;";"&amp;S20&amp;"@"&amp;U20</f>
        <v>4@160;5@140;1@30;101@200;102@100;103@20;104@20;105@40;106@100;107@50;108@40;109@20;110@25;112@20;113@10;116@20;117@10;121@50;122@50</v>
      </c>
      <c r="T24" s="5"/>
      <c r="U24" s="2"/>
      <c r="X24" s="11" t="str">
        <f>X2&amp;"@"&amp;Z2&amp;";"&amp;X3&amp;"@"&amp;Z3&amp;";"&amp;X4&amp;"@"&amp;Z4&amp;";"&amp;X5&amp;"@"&amp;Z5&amp;";"&amp;X6&amp;"@"&amp;Z6&amp;";"&amp;X7&amp;"@"&amp;Z7&amp;";"&amp;X8&amp;"@"&amp;Z8&amp;";"&amp;X9&amp;"@"&amp;Z9&amp;";"&amp;X10&amp;"@"&amp;Z10&amp;";"&amp;X11&amp;"@"&amp;Z11&amp;";"&amp;X12&amp;"@"&amp;Z12&amp;";"&amp;X13&amp;"@"&amp;Z13&amp;";"&amp;X14&amp;"@"&amp;Z14&amp;";"&amp;X15&amp;"@"&amp;Z15&amp;";"&amp;X16&amp;"@"&amp;Z16&amp;";"&amp;X17&amp;"@"&amp;Z17&amp;";"&amp;X18&amp;"@"&amp;Z18&amp;";"&amp;X19&amp;"@"&amp;Z19&amp;";"&amp;X20&amp;"@"&amp;Z20</f>
        <v>4@160;5@140;1@28;101@200;102@100;103@20;104@20;105@40;106@100;107@50;108@40;109@20;110@25;113@10;114@5;117@10;118@5;122@50;123@50</v>
      </c>
      <c r="AC24" s="11" t="str">
        <f>AC2&amp;"@"&amp;AE2&amp;";"&amp;AC3&amp;"@"&amp;AE3&amp;";"&amp;AC4&amp;"@"&amp;AE4&amp;";"&amp;AC5&amp;"@"&amp;AE5&amp;";"&amp;AC6&amp;"@"&amp;AE6&amp;";"&amp;AC7&amp;"@"&amp;AE7&amp;";"&amp;AC8&amp;"@"&amp;AE8&amp;";"&amp;AC9&amp;"@"&amp;AE9&amp;";"&amp;AC10&amp;"@"&amp;AE10&amp;";"&amp;AC11&amp;"@"&amp;AE11&amp;";"&amp;AC12&amp;"@"&amp;AE12&amp;";"&amp;AC13&amp;"@"&amp;AE13&amp;";"&amp;AC14&amp;"@"&amp;AE14&amp;";"&amp;AC15&amp;"@"&amp;AE15&amp;";"&amp;AC16&amp;"@"&amp;AE16&amp;";"&amp;AC17&amp;"@"&amp;AE17&amp;";"&amp;AC18&amp;"@"&amp;AE18&amp;";"&amp;AC19&amp;"@"&amp;AE19&amp;";"&amp;AC20&amp;"@"&amp;AE20&amp;";"&amp;AC21&amp;"@"&amp;AE21</f>
        <v>4@160;5@140;1@30;101@200;102@100;103@20;104@20;105@40;106@100;107@50;108@40;109@20;110@25;113@10;114@5;117@10;118@5;122@50;123@50;124@50</v>
      </c>
    </row>
    <row r="25" spans="1:26">
      <c r="A25" s="2"/>
      <c r="B25" s="3">
        <v>124</v>
      </c>
      <c r="C25" s="5" t="s">
        <v>57</v>
      </c>
      <c r="D25" s="2">
        <v>50</v>
      </c>
      <c r="E25" s="2" t="str">
        <f t="shared" si="0"/>
        <v>124@50</v>
      </c>
      <c r="F25" s="2">
        <f t="shared" si="6"/>
        <v>0.0418410041841004</v>
      </c>
      <c r="G25" s="2"/>
      <c r="H25" s="2"/>
      <c r="I25" s="2"/>
      <c r="J25" s="3"/>
      <c r="K25" s="5"/>
      <c r="L25" s="2"/>
      <c r="M25" s="2"/>
      <c r="N25" s="3"/>
      <c r="O25" s="5"/>
      <c r="P25" s="2"/>
      <c r="Q25" s="2"/>
      <c r="R25" s="2"/>
      <c r="S25" s="3"/>
      <c r="T25" s="5"/>
      <c r="U25" s="2"/>
      <c r="X25" s="3"/>
      <c r="Y25" s="5"/>
      <c r="Z25" s="2"/>
    </row>
    <row r="26" spans="1:18">
      <c r="A26" s="2"/>
      <c r="B26" s="3">
        <v>4</v>
      </c>
      <c r="C26" s="4" t="s">
        <v>32</v>
      </c>
      <c r="D26" s="2">
        <v>160</v>
      </c>
      <c r="E26" s="2" t="str">
        <f t="shared" si="0"/>
        <v>4@160</v>
      </c>
      <c r="F26" s="2">
        <f t="shared" si="6"/>
        <v>0.133891213389121</v>
      </c>
      <c r="G26" s="2">
        <f>D26/1275*20/750</f>
        <v>0.00334640522875817</v>
      </c>
      <c r="H26" s="2"/>
      <c r="I26" s="2"/>
      <c r="M26" s="2"/>
      <c r="Q26" s="2"/>
      <c r="R26" s="2"/>
    </row>
    <row r="27" spans="1:18">
      <c r="A27" s="2"/>
      <c r="B27" s="3">
        <v>1</v>
      </c>
      <c r="C27" s="4" t="s">
        <v>36</v>
      </c>
      <c r="D27" s="2">
        <v>30</v>
      </c>
      <c r="E27" s="2" t="str">
        <f t="shared" si="0"/>
        <v>1@30</v>
      </c>
      <c r="F27" s="2">
        <f t="shared" si="6"/>
        <v>0.0251046025104603</v>
      </c>
      <c r="G27" s="2">
        <f>D27/1275*20/750</f>
        <v>0.000627450980392157</v>
      </c>
      <c r="H27" s="2"/>
      <c r="I27" s="2"/>
      <c r="M27" s="2"/>
      <c r="Q27" s="2"/>
      <c r="R27" s="2"/>
    </row>
    <row r="28" spans="1:21">
      <c r="A28" s="2"/>
      <c r="B28" s="3"/>
      <c r="C28" s="4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="1" customFormat="1" ht="14.25" customHeight="1" spans="1:6">
      <c r="A29" s="8">
        <v>1</v>
      </c>
      <c r="B29" s="9" t="s">
        <v>6</v>
      </c>
      <c r="C29" s="9" t="s">
        <v>7</v>
      </c>
      <c r="D29" s="9" t="s">
        <v>7</v>
      </c>
      <c r="E29" s="9" t="s">
        <v>8</v>
      </c>
      <c r="F29" s="10" t="s">
        <v>58</v>
      </c>
    </row>
    <row r="30" spans="1:21">
      <c r="A30" s="2"/>
      <c r="B30" s="11"/>
      <c r="C30" s="4"/>
      <c r="D30" s="2"/>
      <c r="E30" s="2"/>
      <c r="F30" s="10" t="s">
        <v>59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>
      <c r="A31" s="12" t="s">
        <v>60</v>
      </c>
      <c r="B31" s="12"/>
      <c r="C31" s="12"/>
      <c r="D31" s="12"/>
      <c r="E31" s="12" t="s">
        <v>61</v>
      </c>
      <c r="F31" s="10" t="s">
        <v>59</v>
      </c>
      <c r="G31" s="12"/>
      <c r="H31" s="12"/>
      <c r="I31" s="12" t="s">
        <v>62</v>
      </c>
      <c r="J31" s="12"/>
      <c r="K31" s="12"/>
      <c r="L31" s="12"/>
      <c r="M31" s="12" t="s">
        <v>63</v>
      </c>
      <c r="N31" s="12"/>
      <c r="O31" s="12"/>
      <c r="P31" s="12"/>
      <c r="Q31" s="12" t="s">
        <v>64</v>
      </c>
      <c r="R31" s="12"/>
      <c r="S31" s="12"/>
      <c r="T31" s="12"/>
      <c r="U31" s="2"/>
    </row>
    <row r="32" spans="1:21">
      <c r="A32" s="12"/>
      <c r="B32" s="12"/>
      <c r="C32" s="12"/>
      <c r="D32" s="12"/>
      <c r="E32" s="12"/>
      <c r="F32" s="10" t="s">
        <v>59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2"/>
    </row>
    <row r="33" spans="1:21">
      <c r="A33" s="12" t="s">
        <v>65</v>
      </c>
      <c r="B33" s="12" t="s">
        <v>44</v>
      </c>
      <c r="C33" s="12">
        <v>0.01</v>
      </c>
      <c r="D33" s="12">
        <f>C33*1000</f>
        <v>10</v>
      </c>
      <c r="E33" s="12" t="s">
        <v>65</v>
      </c>
      <c r="F33" s="10" t="s">
        <v>59</v>
      </c>
      <c r="G33" s="12">
        <v>0.04</v>
      </c>
      <c r="H33" s="12">
        <f t="shared" ref="H33:H38" si="12">G33*1000</f>
        <v>40</v>
      </c>
      <c r="I33" s="12" t="s">
        <v>66</v>
      </c>
      <c r="J33" s="12" t="s">
        <v>45</v>
      </c>
      <c r="K33" s="12">
        <v>0.04</v>
      </c>
      <c r="L33" s="12">
        <f t="shared" ref="L33:L38" si="13">K33*1000</f>
        <v>40</v>
      </c>
      <c r="M33" s="12" t="s">
        <v>67</v>
      </c>
      <c r="N33" s="12" t="s">
        <v>46</v>
      </c>
      <c r="O33" s="12">
        <v>0.03</v>
      </c>
      <c r="P33" s="12">
        <f t="shared" ref="P33:P38" si="14">O33*1000</f>
        <v>30</v>
      </c>
      <c r="Q33" s="12" t="s">
        <v>67</v>
      </c>
      <c r="R33" s="12" t="s">
        <v>46</v>
      </c>
      <c r="S33" s="12">
        <v>0.03</v>
      </c>
      <c r="T33" s="12">
        <f t="shared" ref="T33:T39" si="15">S33*1000</f>
        <v>30</v>
      </c>
      <c r="U33" s="2"/>
    </row>
    <row r="34" spans="1:21">
      <c r="A34" s="12" t="s">
        <v>68</v>
      </c>
      <c r="B34" s="12" t="s">
        <v>48</v>
      </c>
      <c r="C34" s="12">
        <v>0.01</v>
      </c>
      <c r="D34" s="12">
        <f>C34*1000</f>
        <v>10</v>
      </c>
      <c r="E34" s="12" t="s">
        <v>66</v>
      </c>
      <c r="F34" s="12" t="s">
        <v>45</v>
      </c>
      <c r="G34" s="12">
        <v>0.04</v>
      </c>
      <c r="H34" s="12">
        <f t="shared" si="12"/>
        <v>40</v>
      </c>
      <c r="I34" s="12" t="s">
        <v>67</v>
      </c>
      <c r="J34" s="12" t="s">
        <v>46</v>
      </c>
      <c r="K34" s="12">
        <v>0.03</v>
      </c>
      <c r="L34" s="12">
        <f t="shared" si="13"/>
        <v>30</v>
      </c>
      <c r="M34" s="12" t="s">
        <v>69</v>
      </c>
      <c r="N34" s="12" t="s">
        <v>47</v>
      </c>
      <c r="O34" s="12">
        <v>0.02</v>
      </c>
      <c r="P34" s="12">
        <f t="shared" si="14"/>
        <v>20</v>
      </c>
      <c r="Q34" s="12" t="s">
        <v>69</v>
      </c>
      <c r="R34" s="12" t="s">
        <v>47</v>
      </c>
      <c r="S34" s="12">
        <v>0.02</v>
      </c>
      <c r="T34" s="12">
        <f t="shared" si="15"/>
        <v>20</v>
      </c>
      <c r="U34" s="2"/>
    </row>
    <row r="35" spans="1:21">
      <c r="A35" s="12" t="s">
        <v>70</v>
      </c>
      <c r="B35" s="12" t="s">
        <v>50</v>
      </c>
      <c r="C35" s="12">
        <v>0.1</v>
      </c>
      <c r="D35" s="12">
        <f>C35*1000</f>
        <v>100</v>
      </c>
      <c r="E35" s="12" t="s">
        <v>68</v>
      </c>
      <c r="F35" s="12" t="s">
        <v>48</v>
      </c>
      <c r="G35" s="12">
        <v>0.01</v>
      </c>
      <c r="H35" s="12">
        <f t="shared" si="12"/>
        <v>10</v>
      </c>
      <c r="I35" s="12" t="s">
        <v>71</v>
      </c>
      <c r="J35" s="12" t="s">
        <v>49</v>
      </c>
      <c r="K35" s="12">
        <v>0.04</v>
      </c>
      <c r="L35" s="12">
        <f t="shared" si="13"/>
        <v>40</v>
      </c>
      <c r="M35" s="12" t="s">
        <v>72</v>
      </c>
      <c r="N35" s="12" t="s">
        <v>51</v>
      </c>
      <c r="O35" s="12">
        <v>0.03</v>
      </c>
      <c r="P35" s="12">
        <f t="shared" si="14"/>
        <v>30</v>
      </c>
      <c r="Q35" s="12" t="s">
        <v>72</v>
      </c>
      <c r="R35" s="12" t="s">
        <v>51</v>
      </c>
      <c r="S35" s="12">
        <v>0.03</v>
      </c>
      <c r="T35" s="12">
        <f t="shared" si="15"/>
        <v>30</v>
      </c>
      <c r="U35" s="2"/>
    </row>
    <row r="36" spans="1:21">
      <c r="A36" s="12" t="s">
        <v>73</v>
      </c>
      <c r="B36" s="12" t="s">
        <v>52</v>
      </c>
      <c r="C36" s="12">
        <v>0.1</v>
      </c>
      <c r="D36" s="12">
        <f>C36*1000</f>
        <v>100</v>
      </c>
      <c r="E36" s="12" t="s">
        <v>71</v>
      </c>
      <c r="F36" s="12" t="s">
        <v>49</v>
      </c>
      <c r="G36" s="12">
        <v>0.04</v>
      </c>
      <c r="H36" s="12">
        <f t="shared" si="12"/>
        <v>40</v>
      </c>
      <c r="I36" s="12" t="s">
        <v>72</v>
      </c>
      <c r="J36" s="12" t="s">
        <v>51</v>
      </c>
      <c r="K36" s="12">
        <v>0.03</v>
      </c>
      <c r="L36" s="12">
        <f t="shared" si="13"/>
        <v>30</v>
      </c>
      <c r="M36" s="12" t="s">
        <v>74</v>
      </c>
      <c r="N36" s="12" t="s">
        <v>53</v>
      </c>
      <c r="O36" s="12">
        <v>0.02</v>
      </c>
      <c r="P36" s="12">
        <f t="shared" si="14"/>
        <v>20</v>
      </c>
      <c r="Q36" s="12" t="s">
        <v>74</v>
      </c>
      <c r="R36" s="12" t="s">
        <v>53</v>
      </c>
      <c r="S36" s="12">
        <v>0.02</v>
      </c>
      <c r="T36" s="12">
        <f t="shared" si="15"/>
        <v>20</v>
      </c>
      <c r="U36" s="2"/>
    </row>
    <row r="37" spans="1:21">
      <c r="A37" s="12"/>
      <c r="B37" s="12"/>
      <c r="C37" s="12"/>
      <c r="D37" s="12"/>
      <c r="E37" s="12" t="s">
        <v>73</v>
      </c>
      <c r="F37" s="12" t="s">
        <v>52</v>
      </c>
      <c r="G37" s="12">
        <v>0.1</v>
      </c>
      <c r="H37" s="12">
        <f t="shared" si="12"/>
        <v>100</v>
      </c>
      <c r="I37" s="12" t="s">
        <v>75</v>
      </c>
      <c r="J37" s="12" t="s">
        <v>54</v>
      </c>
      <c r="K37" s="12">
        <v>0.1</v>
      </c>
      <c r="L37" s="12">
        <f t="shared" si="13"/>
        <v>100</v>
      </c>
      <c r="M37" s="12" t="s">
        <v>76</v>
      </c>
      <c r="N37" s="12" t="s">
        <v>55</v>
      </c>
      <c r="O37" s="12">
        <v>0.1</v>
      </c>
      <c r="P37" s="12">
        <f t="shared" si="14"/>
        <v>100</v>
      </c>
      <c r="Q37" s="12" t="s">
        <v>76</v>
      </c>
      <c r="R37" s="12" t="s">
        <v>55</v>
      </c>
      <c r="S37" s="12">
        <v>0.1</v>
      </c>
      <c r="T37" s="12">
        <f t="shared" si="15"/>
        <v>100</v>
      </c>
      <c r="U37" s="2"/>
    </row>
    <row r="38" spans="1:21">
      <c r="A38" s="12"/>
      <c r="B38" s="12"/>
      <c r="C38" s="12"/>
      <c r="D38" s="12"/>
      <c r="E38" s="12" t="s">
        <v>75</v>
      </c>
      <c r="F38" s="12" t="s">
        <v>54</v>
      </c>
      <c r="G38" s="12">
        <v>0.1</v>
      </c>
      <c r="H38" s="12">
        <f t="shared" si="12"/>
        <v>100</v>
      </c>
      <c r="I38" s="12" t="s">
        <v>76</v>
      </c>
      <c r="J38" s="12" t="s">
        <v>55</v>
      </c>
      <c r="K38" s="12">
        <v>0.1</v>
      </c>
      <c r="L38" s="12">
        <f t="shared" si="13"/>
        <v>100</v>
      </c>
      <c r="M38" s="12" t="s">
        <v>77</v>
      </c>
      <c r="N38" s="12" t="s">
        <v>56</v>
      </c>
      <c r="O38" s="12">
        <v>0.1</v>
      </c>
      <c r="P38" s="12">
        <f t="shared" si="14"/>
        <v>100</v>
      </c>
      <c r="Q38" s="12" t="s">
        <v>77</v>
      </c>
      <c r="R38" s="12" t="s">
        <v>56</v>
      </c>
      <c r="S38" s="12">
        <v>0.1</v>
      </c>
      <c r="T38" s="12">
        <f t="shared" si="15"/>
        <v>100</v>
      </c>
      <c r="U38" s="2"/>
    </row>
    <row r="39" spans="1:2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 t="s">
        <v>78</v>
      </c>
      <c r="R39" s="12" t="s">
        <v>57</v>
      </c>
      <c r="S39" s="12">
        <v>0.1</v>
      </c>
      <c r="T39" s="12">
        <f t="shared" si="15"/>
        <v>100</v>
      </c>
      <c r="U39" s="2"/>
    </row>
    <row r="40" spans="1:21">
      <c r="A40" s="2"/>
      <c r="B40" s="3"/>
      <c r="C40" s="4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>
      <c r="A42" s="2"/>
      <c r="B42" s="2"/>
      <c r="C42" s="2"/>
      <c r="D42" s="2" t="s">
        <v>24</v>
      </c>
      <c r="E42" s="2"/>
      <c r="F42" s="2" t="s">
        <v>25</v>
      </c>
      <c r="G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>
      <c r="A43" s="2"/>
      <c r="B43" s="13">
        <v>150</v>
      </c>
      <c r="C43" s="13" t="s">
        <v>79</v>
      </c>
      <c r="D43" s="5">
        <v>680</v>
      </c>
      <c r="E43" s="2" t="str">
        <f t="shared" ref="E43:E55" si="16">B43&amp;"@"&amp;D43</f>
        <v>150@680</v>
      </c>
      <c r="F43" s="2">
        <f>D43/SUM($D$43:$D$55)</f>
        <v>0.421052631578947</v>
      </c>
      <c r="G43" s="11" t="str">
        <f>E43&amp;";"&amp;E44&amp;";"&amp;E45&amp;";"&amp;E46&amp;";"&amp;E47&amp;";"&amp;E48&amp;";"&amp;E49&amp;";"&amp;E50&amp;";"&amp;E51&amp;";"&amp;E52&amp;";"&amp;E53</f>
        <v>150@680;151@50;152@120;153@50;154@50;155@75;156@50;157@120;158@50;159@75;160@75</v>
      </c>
      <c r="H43" s="2"/>
      <c r="I43" s="2"/>
      <c r="J43" s="2"/>
      <c r="K43" s="2"/>
      <c r="L43" s="2"/>
      <c r="M43" s="2"/>
      <c r="N43" s="2"/>
      <c r="O43" s="2"/>
      <c r="P43" s="2" t="s">
        <v>80</v>
      </c>
      <c r="Q43" s="5"/>
      <c r="R43" s="2"/>
      <c r="S43" s="2"/>
      <c r="T43" s="2"/>
      <c r="U43" s="2"/>
    </row>
    <row r="44" spans="1:21">
      <c r="A44" s="2"/>
      <c r="B44" s="13">
        <v>151</v>
      </c>
      <c r="C44" s="13" t="s">
        <v>81</v>
      </c>
      <c r="D44" s="5">
        <v>50</v>
      </c>
      <c r="E44" s="2" t="str">
        <f t="shared" si="16"/>
        <v>151@50</v>
      </c>
      <c r="F44" s="2">
        <f t="shared" ref="F44:F55" si="17">D44/SUM($D$43:$D$55)</f>
        <v>0.0309597523219814</v>
      </c>
      <c r="G44" s="14" t="s">
        <v>82</v>
      </c>
      <c r="H44" s="2"/>
      <c r="I44" s="2"/>
      <c r="J44" s="2"/>
      <c r="K44" s="2"/>
      <c r="L44" s="2"/>
      <c r="M44" s="2"/>
      <c r="N44" s="2"/>
      <c r="O44" s="2"/>
      <c r="P44" s="2" t="s">
        <v>83</v>
      </c>
      <c r="Q44" s="2"/>
      <c r="R44" s="2"/>
      <c r="S44" s="2"/>
      <c r="T44" s="2"/>
      <c r="U44" s="2"/>
    </row>
    <row r="45" spans="1:21">
      <c r="A45" s="2"/>
      <c r="B45" s="13">
        <v>152</v>
      </c>
      <c r="C45" s="13" t="s">
        <v>84</v>
      </c>
      <c r="D45" s="5">
        <v>120</v>
      </c>
      <c r="E45" s="2" t="str">
        <f t="shared" si="16"/>
        <v>152@120</v>
      </c>
      <c r="F45" s="2">
        <f t="shared" si="17"/>
        <v>0.0743034055727554</v>
      </c>
      <c r="G45" s="2"/>
      <c r="H45" s="2"/>
      <c r="I45" s="2"/>
      <c r="J45" s="2"/>
      <c r="K45" s="2"/>
      <c r="L45" s="2"/>
      <c r="M45" s="2"/>
      <c r="N45" s="2"/>
      <c r="O45" s="2"/>
      <c r="P45" s="2" t="s">
        <v>85</v>
      </c>
      <c r="Q45" s="2"/>
      <c r="R45" s="2"/>
      <c r="S45" s="2"/>
      <c r="T45" s="2"/>
      <c r="U45" s="2"/>
    </row>
    <row r="46" spans="1:21">
      <c r="A46" s="2"/>
      <c r="B46" s="13">
        <v>153</v>
      </c>
      <c r="C46" s="13" t="s">
        <v>37</v>
      </c>
      <c r="D46" s="5">
        <v>50</v>
      </c>
      <c r="E46" s="2" t="str">
        <f t="shared" si="16"/>
        <v>153@50</v>
      </c>
      <c r="F46" s="2">
        <f t="shared" si="17"/>
        <v>0.0309597523219814</v>
      </c>
      <c r="G46" s="2"/>
      <c r="H46" s="2"/>
      <c r="I46" s="2"/>
      <c r="J46" s="2"/>
      <c r="K46" s="2"/>
      <c r="L46" s="2"/>
      <c r="M46" s="2"/>
      <c r="N46" s="2"/>
      <c r="O46" s="2"/>
      <c r="P46" s="2" t="s">
        <v>86</v>
      </c>
      <c r="Q46" s="2"/>
      <c r="R46" s="2"/>
      <c r="S46" s="2"/>
      <c r="T46" s="2"/>
      <c r="U46" s="2"/>
    </row>
    <row r="47" spans="1:21">
      <c r="A47" s="2"/>
      <c r="B47" s="13">
        <v>154</v>
      </c>
      <c r="C47" s="13" t="s">
        <v>42</v>
      </c>
      <c r="D47" s="5">
        <v>50</v>
      </c>
      <c r="E47" s="2" t="str">
        <f t="shared" si="16"/>
        <v>154@50</v>
      </c>
      <c r="F47" s="2">
        <f t="shared" si="17"/>
        <v>0.0309597523219814</v>
      </c>
      <c r="G47" s="2"/>
      <c r="H47" s="2"/>
      <c r="I47" s="2"/>
      <c r="J47" s="2"/>
      <c r="K47" s="2"/>
      <c r="L47" s="2"/>
      <c r="M47" s="2"/>
      <c r="N47" s="2"/>
      <c r="O47" s="2"/>
      <c r="P47" s="2" t="s">
        <v>87</v>
      </c>
      <c r="Q47" s="2"/>
      <c r="R47" s="2"/>
      <c r="S47" s="2"/>
      <c r="T47" s="2"/>
      <c r="U47" s="2"/>
    </row>
    <row r="48" spans="1:21">
      <c r="A48" s="2"/>
      <c r="B48" s="13">
        <v>155</v>
      </c>
      <c r="C48" s="13" t="s">
        <v>88</v>
      </c>
      <c r="D48" s="5">
        <v>75</v>
      </c>
      <c r="E48" s="2" t="str">
        <f t="shared" si="16"/>
        <v>155@75</v>
      </c>
      <c r="F48" s="2">
        <f t="shared" si="17"/>
        <v>0.0464396284829721</v>
      </c>
      <c r="G48" s="2"/>
      <c r="H48" s="2"/>
      <c r="I48" s="2"/>
      <c r="J48" s="2"/>
      <c r="K48" s="2"/>
      <c r="L48" s="2"/>
      <c r="M48" s="2"/>
      <c r="N48" s="2"/>
      <c r="O48" s="2"/>
      <c r="P48" s="2" t="s">
        <v>89</v>
      </c>
      <c r="Q48" s="2"/>
      <c r="R48" s="2"/>
      <c r="S48" s="2"/>
      <c r="T48" s="2"/>
      <c r="U48" s="2"/>
    </row>
    <row r="49" spans="1:21">
      <c r="A49" s="2"/>
      <c r="B49" s="13">
        <v>156</v>
      </c>
      <c r="C49" s="13" t="s">
        <v>90</v>
      </c>
      <c r="D49" s="5">
        <v>50</v>
      </c>
      <c r="E49" s="2" t="str">
        <f t="shared" si="16"/>
        <v>156@50</v>
      </c>
      <c r="F49" s="2">
        <f t="shared" si="17"/>
        <v>0.0309597523219814</v>
      </c>
      <c r="G49" s="2"/>
      <c r="H49" s="2"/>
      <c r="I49" s="2"/>
      <c r="J49" s="2"/>
      <c r="K49" s="2"/>
      <c r="L49" s="2"/>
      <c r="M49" s="2"/>
      <c r="N49" s="2"/>
      <c r="O49" s="2"/>
      <c r="P49" s="2" t="s">
        <v>91</v>
      </c>
      <c r="Q49" s="2"/>
      <c r="R49" s="2"/>
      <c r="S49" s="2"/>
      <c r="T49" s="2"/>
      <c r="U49" s="2"/>
    </row>
    <row r="50" spans="1:21">
      <c r="A50" s="2"/>
      <c r="B50" s="13">
        <v>157</v>
      </c>
      <c r="C50" s="13" t="s">
        <v>92</v>
      </c>
      <c r="D50" s="5">
        <v>120</v>
      </c>
      <c r="E50" s="2" t="str">
        <f t="shared" si="16"/>
        <v>157@120</v>
      </c>
      <c r="F50" s="2">
        <f t="shared" si="17"/>
        <v>0.0743034055727554</v>
      </c>
      <c r="G50" s="2"/>
      <c r="H50" s="2"/>
      <c r="I50" s="2"/>
      <c r="J50" s="2"/>
      <c r="K50" s="2"/>
      <c r="L50" s="2"/>
      <c r="M50" s="2"/>
      <c r="N50" s="2"/>
      <c r="O50" s="2"/>
      <c r="P50" s="2" t="s">
        <v>93</v>
      </c>
      <c r="Q50" s="2"/>
      <c r="R50" s="2"/>
      <c r="S50" s="2"/>
      <c r="T50" s="2"/>
      <c r="U50" s="2"/>
    </row>
    <row r="51" spans="1:21">
      <c r="A51" s="2"/>
      <c r="B51" s="13">
        <v>158</v>
      </c>
      <c r="C51" s="13" t="s">
        <v>94</v>
      </c>
      <c r="D51" s="5">
        <v>50</v>
      </c>
      <c r="E51" s="2" t="str">
        <f t="shared" si="16"/>
        <v>158@50</v>
      </c>
      <c r="F51" s="2">
        <f t="shared" si="17"/>
        <v>0.0309597523219814</v>
      </c>
      <c r="G51" s="2"/>
      <c r="H51" s="2"/>
      <c r="I51" s="2"/>
      <c r="J51" s="2"/>
      <c r="K51" s="2"/>
      <c r="L51" s="2"/>
      <c r="M51" s="2"/>
      <c r="N51" s="2"/>
      <c r="O51" s="2"/>
      <c r="P51" s="2" t="s">
        <v>95</v>
      </c>
      <c r="Q51" s="2"/>
      <c r="R51" s="2"/>
      <c r="S51" s="2"/>
      <c r="T51" s="2"/>
      <c r="U51" s="2"/>
    </row>
    <row r="52" spans="1:21">
      <c r="A52" s="2"/>
      <c r="B52" s="13">
        <v>159</v>
      </c>
      <c r="C52" s="13" t="s">
        <v>96</v>
      </c>
      <c r="D52" s="5">
        <v>75</v>
      </c>
      <c r="E52" s="2" t="str">
        <f t="shared" si="16"/>
        <v>159@75</v>
      </c>
      <c r="F52" s="2">
        <f t="shared" si="17"/>
        <v>0.0464396284829721</v>
      </c>
      <c r="G52" s="2"/>
      <c r="H52" s="2"/>
      <c r="I52" s="2"/>
      <c r="J52" s="2"/>
      <c r="K52" s="2"/>
      <c r="L52" s="2"/>
      <c r="M52" s="2"/>
      <c r="N52" s="2"/>
      <c r="O52" s="2"/>
      <c r="P52" t="s">
        <v>97</v>
      </c>
      <c r="Q52" s="2"/>
      <c r="R52" s="2"/>
      <c r="S52" s="2"/>
      <c r="T52" s="2"/>
      <c r="U52" s="2"/>
    </row>
    <row r="53" spans="1:21">
      <c r="A53" s="2"/>
      <c r="B53" s="13">
        <v>160</v>
      </c>
      <c r="C53" s="13" t="s">
        <v>98</v>
      </c>
      <c r="D53" s="5">
        <v>75</v>
      </c>
      <c r="E53" s="2" t="str">
        <f t="shared" si="16"/>
        <v>160@75</v>
      </c>
      <c r="F53" s="2">
        <f t="shared" si="17"/>
        <v>0.0464396284829721</v>
      </c>
      <c r="G53" s="2"/>
      <c r="H53" s="2"/>
      <c r="I53" s="2"/>
      <c r="J53" s="2"/>
      <c r="K53" s="2"/>
      <c r="L53" s="2"/>
      <c r="M53" s="2"/>
      <c r="N53" s="2"/>
      <c r="O53" s="2"/>
      <c r="P53" t="s">
        <v>99</v>
      </c>
      <c r="Q53" s="2"/>
      <c r="R53" s="2"/>
      <c r="S53" s="2"/>
      <c r="T53" s="2"/>
      <c r="U53" s="2"/>
    </row>
    <row r="54" spans="2:16">
      <c r="B54" s="13">
        <v>3</v>
      </c>
      <c r="C54" s="13" t="s">
        <v>100</v>
      </c>
      <c r="D54" s="15">
        <v>110</v>
      </c>
      <c r="E54" s="2" t="str">
        <f t="shared" si="16"/>
        <v>3@110</v>
      </c>
      <c r="F54" s="2">
        <f t="shared" si="17"/>
        <v>0.0681114551083591</v>
      </c>
      <c r="P54" s="2" t="s">
        <v>101</v>
      </c>
    </row>
    <row r="55" spans="2:16">
      <c r="B55" s="13">
        <v>2</v>
      </c>
      <c r="C55" s="13" t="s">
        <v>102</v>
      </c>
      <c r="D55" s="15">
        <v>110</v>
      </c>
      <c r="E55" s="2" t="str">
        <f t="shared" si="16"/>
        <v>2@110</v>
      </c>
      <c r="F55" s="2">
        <f t="shared" si="17"/>
        <v>0.0681114551083591</v>
      </c>
      <c r="P55" s="2" t="s">
        <v>103</v>
      </c>
    </row>
  </sheetData>
  <pageMargins left="0.699305555555556" right="0.699305555555556" top="0.75" bottom="0.75" header="0.3" footer="0.3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星恒</cp:lastModifiedBy>
  <dcterms:created xsi:type="dcterms:W3CDTF">2006-09-16T00:00:00Z</dcterms:created>
  <dcterms:modified xsi:type="dcterms:W3CDTF">2025-01-13T14:24:03Z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B2E1FB325EBC4D36B54021F6F7BE23F1</vt:lpwstr>
  </property>
</Properties>
</file>