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fileSharing readOnlyRecommended="1"/>
  <workbookPr defaultThemeVersion="166925"/>
  <mc:AlternateContent xmlns:mc="http://schemas.openxmlformats.org/markup-compatibility/2006">
    <mc:Choice Requires="x15">
      <x15ac:absPath xmlns:x15ac="http://schemas.microsoft.com/office/spreadsheetml/2010/11/ac" url="C:\_Docs\Office\OpenDataWatch\Projects\Covid Gender Vulnerability\"/>
    </mc:Choice>
  </mc:AlternateContent>
  <xr:revisionPtr revIDLastSave="0" documentId="8_{DFF16BC0-1148-4B95-A3CB-78DD2E218639}" xr6:coauthVersionLast="45" xr6:coauthVersionMax="45" xr10:uidLastSave="{00000000-0000-0000-0000-000000000000}"/>
  <bookViews>
    <workbookView xWindow="2280" yWindow="2550" windowWidth="13680" windowHeight="19110" xr2:uid="{B47C7A5B-0FF4-4A71-B422-F0B89F17EA4C}"/>
  </bookViews>
  <sheets>
    <sheet name="Introduction" sheetId="5" r:id="rId1"/>
    <sheet name="LLMC Dashboard" sheetId="2" r:id="rId2"/>
    <sheet name="All countries" sheetId="1" r:id="rId3"/>
    <sheet name="Policy-Oriented Indicators" sheetId="8" r:id="rId4"/>
    <sheet name="Analytical clusters" sheetId="4" r:id="rId5"/>
    <sheet name="Index calculations" sheetId="6" r:id="rId6"/>
    <sheet name="Data catalog and sources" sheetId="3" r:id="rId7"/>
  </sheets>
  <definedNames>
    <definedName name="_xlnm._FilterDatabase" localSheetId="2" hidden="1">'All countries'!$A$3:$X$251</definedName>
    <definedName name="_xlnm._FilterDatabase" localSheetId="1" hidden="1">'LLMC Dashboard'!$A$3:$AC$78</definedName>
    <definedName name="_ftn1" localSheetId="0">Introduction!#REF!</definedName>
    <definedName name="_ftnref1" localSheetId="0">Introduction!$A$4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0" i="2" l="1"/>
  <c r="AB14" i="2" s="1"/>
  <c r="AB72" i="2" l="1"/>
  <c r="AB61" i="2"/>
  <c r="AB6" i="2"/>
  <c r="AB73" i="2"/>
  <c r="AB17" i="2"/>
  <c r="AB65" i="2"/>
  <c r="AB44" i="2"/>
  <c r="AB26" i="2"/>
  <c r="AB76" i="2"/>
  <c r="AB42" i="2"/>
  <c r="AB64" i="2"/>
  <c r="AB48" i="2"/>
  <c r="AB9" i="2"/>
  <c r="AB50" i="2"/>
  <c r="AB70" i="2"/>
  <c r="AB54" i="2"/>
  <c r="AB69" i="2"/>
  <c r="AB57" i="2"/>
  <c r="AB41" i="2"/>
  <c r="AB33" i="2"/>
  <c r="AB49" i="2"/>
  <c r="AB24" i="2"/>
  <c r="AB27" i="2"/>
  <c r="AB47" i="2"/>
  <c r="AB56" i="2"/>
  <c r="AB29" i="2"/>
  <c r="AB63" i="2"/>
  <c r="AB32" i="2"/>
  <c r="AB11" i="2"/>
  <c r="AB39" i="2"/>
  <c r="AB75" i="2"/>
  <c r="AB10" i="2"/>
  <c r="AB55" i="2"/>
  <c r="AB28" i="2"/>
  <c r="AB5" i="2"/>
  <c r="AB67" i="2"/>
  <c r="AB66" i="2"/>
  <c r="AB21" i="2"/>
  <c r="AB18" i="2"/>
  <c r="AB22" i="2"/>
  <c r="AB8" i="2"/>
  <c r="AB45" i="2"/>
  <c r="AB37" i="2"/>
  <c r="AB4" i="2"/>
  <c r="AB31" i="2"/>
  <c r="AB19" i="2"/>
  <c r="AB46" i="2"/>
  <c r="AB36" i="2"/>
  <c r="AB77" i="2"/>
  <c r="AB15" i="2"/>
  <c r="AB52" i="2"/>
  <c r="AB20" i="2"/>
  <c r="AB7" i="2"/>
  <c r="AB30" i="2"/>
  <c r="AB25" i="2"/>
  <c r="AB51" i="2"/>
  <c r="AB78" i="2"/>
  <c r="AB13" i="2"/>
  <c r="AB60" i="2"/>
  <c r="AB43" i="2"/>
  <c r="AB16" i="2"/>
  <c r="AB62" i="2"/>
  <c r="AB68" i="2"/>
  <c r="AB34" i="2"/>
  <c r="AB71" i="2"/>
  <c r="AB74" i="2"/>
  <c r="AB38" i="2"/>
  <c r="AB35" i="2"/>
  <c r="AB58" i="2"/>
  <c r="AB53" i="2"/>
  <c r="AB40" i="2"/>
  <c r="AB23" i="2"/>
  <c r="AB59" i="2"/>
  <c r="AB12" i="2"/>
  <c r="A17" i="5"/>
  <c r="X80" i="2"/>
  <c r="W80" i="2"/>
  <c r="V80" i="2"/>
  <c r="U80" i="2"/>
  <c r="T80" i="2"/>
  <c r="S80" i="2"/>
  <c r="R80" i="2"/>
  <c r="Q80" i="2"/>
  <c r="G80" i="2"/>
  <c r="AA78" i="2" l="1"/>
  <c r="AC37" i="2"/>
  <c r="AC45" i="2"/>
  <c r="AC8" i="2"/>
  <c r="AC22" i="2"/>
  <c r="AC18" i="2"/>
  <c r="AC21" i="2"/>
  <c r="AC66" i="2"/>
  <c r="AC67" i="2"/>
  <c r="AC5" i="2"/>
  <c r="AC28" i="2"/>
  <c r="AC55" i="2"/>
  <c r="AC10" i="2"/>
  <c r="AC44" i="2"/>
  <c r="AC17" i="2"/>
  <c r="AC61" i="2"/>
  <c r="AC72" i="2"/>
  <c r="AC65" i="2"/>
  <c r="AC73" i="2"/>
  <c r="AC6" i="2"/>
  <c r="AC56" i="2"/>
  <c r="AC25" i="2"/>
  <c r="AC57" i="2"/>
  <c r="AC20" i="2"/>
  <c r="AC69" i="2"/>
  <c r="AC54" i="2"/>
  <c r="AC52" i="2"/>
  <c r="AC70" i="2"/>
  <c r="AC15" i="2"/>
  <c r="AC50" i="2"/>
  <c r="AC9" i="2"/>
  <c r="AC77" i="2"/>
  <c r="AC48" i="2"/>
  <c r="AC36" i="2"/>
  <c r="AC46" i="2"/>
  <c r="AC64" i="2"/>
  <c r="AC19" i="2"/>
  <c r="AC42" i="2"/>
  <c r="AC31" i="2"/>
  <c r="AC76" i="2"/>
  <c r="AC26" i="2"/>
  <c r="AC4" i="2"/>
  <c r="AC14" i="2"/>
  <c r="AC12" i="2"/>
  <c r="AC59" i="2"/>
  <c r="AC23" i="2"/>
  <c r="AC40" i="2"/>
  <c r="AC53" i="2"/>
  <c r="AC58" i="2"/>
  <c r="AC35" i="2"/>
  <c r="AC38" i="2"/>
  <c r="AC74" i="2"/>
  <c r="AC71" i="2"/>
  <c r="AC34" i="2"/>
  <c r="AC68" i="2"/>
  <c r="AC62" i="2"/>
  <c r="AC16" i="2"/>
  <c r="AC43" i="2"/>
  <c r="AC60" i="2"/>
  <c r="AC13" i="2"/>
  <c r="AC78" i="2"/>
  <c r="AC75" i="2"/>
  <c r="AC39" i="2"/>
  <c r="AC11" i="2"/>
  <c r="AC32" i="2"/>
  <c r="AC63" i="2"/>
  <c r="AC29" i="2"/>
  <c r="AC47" i="2"/>
  <c r="AC27" i="2"/>
  <c r="AC24" i="2"/>
  <c r="AC49" i="2"/>
  <c r="AC33" i="2"/>
  <c r="AC51" i="2"/>
  <c r="AC41" i="2"/>
  <c r="AC30" i="2"/>
  <c r="AC7" i="2"/>
  <c r="Z69" i="2"/>
  <c r="Z20" i="2"/>
  <c r="Z7" i="2"/>
  <c r="Z57" i="2"/>
  <c r="Z30" i="2"/>
  <c r="Z41" i="2"/>
  <c r="Z25" i="2"/>
  <c r="Z51" i="2"/>
  <c r="Z33" i="2"/>
  <c r="Z49" i="2"/>
  <c r="Z24" i="2"/>
  <c r="Z27" i="2"/>
  <c r="Z47" i="2"/>
  <c r="Z56" i="2"/>
  <c r="Z29" i="2"/>
  <c r="Z63" i="2"/>
  <c r="Z32" i="2"/>
  <c r="Z11" i="2"/>
  <c r="Z39" i="2"/>
  <c r="Z75" i="2"/>
  <c r="Z78" i="2"/>
  <c r="Z13" i="2"/>
  <c r="Z60" i="2"/>
  <c r="Z43" i="2"/>
  <c r="Z16" i="2"/>
  <c r="Z62" i="2"/>
  <c r="Z68" i="2"/>
  <c r="Z34" i="2"/>
  <c r="Z71" i="2"/>
  <c r="Z74" i="2"/>
  <c r="Z38" i="2"/>
  <c r="Z35" i="2"/>
  <c r="Z58" i="2"/>
  <c r="Z53" i="2"/>
  <c r="Z40" i="2"/>
  <c r="Z23" i="2"/>
  <c r="Z59" i="2"/>
  <c r="Z12" i="2"/>
  <c r="Z14" i="2"/>
  <c r="Z73" i="2"/>
  <c r="Z72" i="2"/>
  <c r="Z17" i="2"/>
  <c r="Z10" i="2"/>
  <c r="Z55" i="2"/>
  <c r="Z28" i="2"/>
  <c r="Z5" i="2"/>
  <c r="Z67" i="2"/>
  <c r="Z66" i="2"/>
  <c r="Z21" i="2"/>
  <c r="Z22" i="2"/>
  <c r="Z8" i="2"/>
  <c r="Z45" i="2"/>
  <c r="Z37" i="2"/>
  <c r="Z6" i="2"/>
  <c r="Z65" i="2"/>
  <c r="Z61" i="2"/>
  <c r="Z44" i="2"/>
  <c r="Z18" i="2"/>
  <c r="Z4" i="2"/>
  <c r="Z26" i="2"/>
  <c r="Z76" i="2"/>
  <c r="Z31" i="2"/>
  <c r="Z42" i="2"/>
  <c r="Z19" i="2"/>
  <c r="Z64" i="2"/>
  <c r="Z46" i="2"/>
  <c r="Z36" i="2"/>
  <c r="Z48" i="2"/>
  <c r="Z77" i="2"/>
  <c r="Z9" i="2"/>
  <c r="Z50" i="2"/>
  <c r="Z15" i="2"/>
  <c r="Z70" i="2"/>
  <c r="Z52" i="2"/>
  <c r="Z54" i="2"/>
  <c r="AA5" i="2"/>
  <c r="AA7" i="2"/>
  <c r="AA9" i="2"/>
  <c r="AA11" i="2"/>
  <c r="AA13" i="2"/>
  <c r="AA15" i="2"/>
  <c r="AA17" i="2"/>
  <c r="AA20" i="2"/>
  <c r="AA21" i="2"/>
  <c r="AA23" i="2"/>
  <c r="AA25" i="2"/>
  <c r="AA27" i="2"/>
  <c r="AA29" i="2"/>
  <c r="AA31" i="2"/>
  <c r="AA33" i="2"/>
  <c r="AA35" i="2"/>
  <c r="AA37" i="2"/>
  <c r="AA39" i="2"/>
  <c r="AA41" i="2"/>
  <c r="AA43" i="2"/>
  <c r="AA45" i="2"/>
  <c r="AA47" i="2"/>
  <c r="AA49" i="2"/>
  <c r="AA51" i="2"/>
  <c r="AA53" i="2"/>
  <c r="AA55" i="2"/>
  <c r="AA57" i="2"/>
  <c r="AA59" i="2"/>
  <c r="AA61" i="2"/>
  <c r="AA63" i="2"/>
  <c r="AA65" i="2"/>
  <c r="AA67" i="2"/>
  <c r="AA69" i="2"/>
  <c r="AA71" i="2"/>
  <c r="AA73" i="2"/>
  <c r="AA75" i="2"/>
  <c r="AA77" i="2"/>
  <c r="AA4" i="2"/>
  <c r="AA6" i="2"/>
  <c r="AA8" i="2"/>
  <c r="AA10" i="2"/>
  <c r="AA12" i="2"/>
  <c r="AA14" i="2"/>
  <c r="AA16" i="2"/>
  <c r="AA18" i="2"/>
  <c r="AA19" i="2"/>
  <c r="AA22" i="2"/>
  <c r="AA24" i="2"/>
  <c r="AA26" i="2"/>
  <c r="AA28" i="2"/>
  <c r="AA30" i="2"/>
  <c r="AA32" i="2"/>
  <c r="AA34" i="2"/>
  <c r="AA36" i="2"/>
  <c r="AA38" i="2"/>
  <c r="AA40" i="2"/>
  <c r="AA42" i="2"/>
  <c r="AA44" i="2"/>
  <c r="AA46" i="2"/>
  <c r="AA48" i="2"/>
  <c r="AA50" i="2"/>
  <c r="AA52" i="2"/>
  <c r="AA54" i="2"/>
  <c r="AA56" i="2"/>
  <c r="AA58" i="2"/>
  <c r="AA60" i="2"/>
  <c r="AA62" i="2"/>
  <c r="AA64" i="2"/>
  <c r="AA66" i="2"/>
  <c r="AA68" i="2"/>
  <c r="AA70" i="2"/>
  <c r="AA72" i="2"/>
  <c r="AA74" i="2"/>
  <c r="AA76" i="2"/>
</calcChain>
</file>

<file path=xl/sharedStrings.xml><?xml version="1.0" encoding="utf-8"?>
<sst xmlns="http://schemas.openxmlformats.org/spreadsheetml/2006/main" count="2184" uniqueCount="719">
  <si>
    <t>GH5050</t>
  </si>
  <si>
    <t>Women's health</t>
  </si>
  <si>
    <t>Economic wellbeing</t>
  </si>
  <si>
    <t>Human capital</t>
  </si>
  <si>
    <t>Composite index</t>
  </si>
  <si>
    <t>Country</t>
  </si>
  <si>
    <t>WB Income Group</t>
  </si>
  <si>
    <t>GNI per capita ppp 2019</t>
  </si>
  <si>
    <t>IMF average growth GDP per capita 2015-2019
(%)</t>
  </si>
  <si>
    <t>Population 2019</t>
  </si>
  <si>
    <r>
      <t>Cases
D</t>
    </r>
    <r>
      <rPr>
        <sz val="11"/>
        <rFont val="Calibri"/>
        <family val="2"/>
      </rPr>
      <t>ecreasing</t>
    </r>
    <r>
      <rPr>
        <b/>
        <sz val="11"/>
        <rFont val="Calibri"/>
        <family val="2"/>
      </rPr>
      <t xml:space="preserve">
I</t>
    </r>
    <r>
      <rPr>
        <sz val="11"/>
        <rFont val="Calibri"/>
        <family val="2"/>
      </rPr>
      <t>ncreasing</t>
    </r>
    <r>
      <rPr>
        <b/>
        <sz val="11"/>
        <rFont val="Calibri"/>
        <family val="2"/>
      </rPr>
      <t xml:space="preserve"> 
U</t>
    </r>
    <r>
      <rPr>
        <sz val="11"/>
        <rFont val="Calibri"/>
        <family val="2"/>
      </rPr>
      <t>ncertain</t>
    </r>
    <r>
      <rPr>
        <b/>
        <sz val="11"/>
        <rFont val="Calibri"/>
        <family val="2"/>
      </rPr>
      <t xml:space="preserve"> 
</t>
    </r>
  </si>
  <si>
    <t>Females proportion of all cases
%</t>
  </si>
  <si>
    <t>Females proportion of deaths
%</t>
  </si>
  <si>
    <t>Index with available data only</t>
  </si>
  <si>
    <t>Data available (%)</t>
  </si>
  <si>
    <t>ABW</t>
  </si>
  <si>
    <t>..</t>
  </si>
  <si>
    <t>AFG</t>
  </si>
  <si>
    <t>AGO</t>
  </si>
  <si>
    <t>ALB</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</si>
  <si>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</si>
  <si>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</si>
  <si>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</si>
  <si>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</si>
  <si>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</si>
  <si>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</si>
  <si>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</si>
  <si>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</si>
  <si>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</si>
  <si>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</si>
  <si>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</si>
  <si>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</si>
  <si>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</si>
  <si>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</si>
  <si>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</si>
  <si>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</si>
  <si>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</si>
  <si>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</si>
  <si>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</si>
  <si>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</si>
  <si>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</si>
  <si>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</si>
  <si>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</si>
  <si>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</si>
  <si>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</si>
  <si>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</si>
  <si>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</si>
  <si>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</si>
  <si>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</si>
  <si>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</si>
  <si>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</si>
  <si>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</si>
  <si>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</si>
  <si>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</si>
  <si>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</si>
  <si>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</si>
  <si>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</si>
  <si>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CYP</t>
  </si>
  <si>
    <t>CZE</t>
  </si>
  <si>
    <t>DEU</t>
  </si>
  <si>
    <t>DJI</t>
  </si>
  <si>
    <t>DMA</t>
  </si>
  <si>
    <t>DNK</t>
  </si>
  <si>
    <t>DOM</t>
  </si>
  <si>
    <t>DZA</t>
  </si>
  <si>
    <t>ECU</t>
  </si>
  <si>
    <t>EGY</t>
  </si>
  <si>
    <t>ERI</t>
  </si>
  <si>
    <t>ESP</t>
  </si>
  <si>
    <t>EST</t>
  </si>
  <si>
    <t>ETH</t>
  </si>
  <si>
    <t>FIN</t>
  </si>
  <si>
    <t>FJI</t>
  </si>
  <si>
    <t>FRA</t>
  </si>
  <si>
    <t>GAB</t>
  </si>
  <si>
    <t>GBR</t>
  </si>
  <si>
    <t>GEO</t>
  </si>
  <si>
    <t>GHA</t>
  </si>
  <si>
    <t>GIN</t>
  </si>
  <si>
    <t>GMB</t>
  </si>
  <si>
    <t>GNB</t>
  </si>
  <si>
    <t>GNQ</t>
  </si>
  <si>
    <t>GRC</t>
  </si>
  <si>
    <t>GRD</t>
  </si>
  <si>
    <t>GTM</t>
  </si>
  <si>
    <t>GUY</t>
  </si>
  <si>
    <t>HKG</t>
  </si>
  <si>
    <t>HND</t>
  </si>
  <si>
    <t>HRV</t>
  </si>
  <si>
    <t>HTI</t>
  </si>
  <si>
    <t>HUN</t>
  </si>
  <si>
    <t>IDN</t>
  </si>
  <si>
    <t>IND</t>
  </si>
  <si>
    <t>IRL</t>
  </si>
  <si>
    <t>IRN</t>
  </si>
  <si>
    <t>IRQ</t>
  </si>
  <si>
    <t>ISL</t>
  </si>
  <si>
    <t>ISR</t>
  </si>
  <si>
    <t>ITA</t>
  </si>
  <si>
    <t>JAM</t>
  </si>
  <si>
    <t>JOR</t>
  </si>
  <si>
    <t>JPN</t>
  </si>
  <si>
    <t>KAZ</t>
  </si>
  <si>
    <t>KEN</t>
  </si>
  <si>
    <t>KGZ</t>
  </si>
  <si>
    <t>KHM</t>
  </si>
  <si>
    <t>KNA</t>
  </si>
  <si>
    <t>KOR</t>
  </si>
  <si>
    <t>KWT</t>
  </si>
  <si>
    <t>LAO</t>
  </si>
  <si>
    <t>LBN</t>
  </si>
  <si>
    <t>LBR</t>
  </si>
  <si>
    <t>LBY</t>
  </si>
  <si>
    <t>LCA</t>
  </si>
  <si>
    <t>LKA</t>
  </si>
  <si>
    <t>LSO</t>
  </si>
  <si>
    <t>LTU</t>
  </si>
  <si>
    <t>LUX</t>
  </si>
  <si>
    <t>LVA</t>
  </si>
  <si>
    <t>MAR</t>
  </si>
  <si>
    <t>MDA</t>
  </si>
  <si>
    <t>MDG</t>
  </si>
  <si>
    <t>MDV</t>
  </si>
  <si>
    <t>MEX</t>
  </si>
  <si>
    <t>MKD</t>
  </si>
  <si>
    <t>MLI</t>
  </si>
  <si>
    <t>MLT</t>
  </si>
  <si>
    <t>MMR</t>
  </si>
  <si>
    <t>MNE</t>
  </si>
  <si>
    <t>MNG</t>
  </si>
  <si>
    <t>MOZ</t>
  </si>
  <si>
    <t>MRT</t>
  </si>
  <si>
    <t>MUS</t>
  </si>
  <si>
    <t>MWI</t>
  </si>
  <si>
    <t>MYS</t>
  </si>
  <si>
    <t>NAM</t>
  </si>
  <si>
    <t>NER</t>
  </si>
  <si>
    <t>NGA</t>
  </si>
  <si>
    <t>NIC</t>
  </si>
  <si>
    <t>NLD</t>
  </si>
  <si>
    <t>NOR</t>
  </si>
  <si>
    <t>NPL</t>
  </si>
  <si>
    <t>NZL</t>
  </si>
  <si>
    <t>OMN</t>
  </si>
  <si>
    <t>PAK</t>
  </si>
  <si>
    <t>PAN</t>
  </si>
  <si>
    <t>PER</t>
  </si>
  <si>
    <t>PHL</t>
  </si>
  <si>
    <t>PNG</t>
  </si>
  <si>
    <t>POL</t>
  </si>
  <si>
    <t>PRI</t>
  </si>
  <si>
    <t>PRT</t>
  </si>
  <si>
    <t>PRY</t>
  </si>
  <si>
    <t>PSE</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</si>
  <si>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</si>
  <si>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</si>
  <si>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</si>
  <si>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</si>
  <si>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</si>
  <si>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</si>
  <si>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</si>
  <si>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</si>
  <si>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</si>
  <si>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</si>
  <si>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</si>
  <si>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</si>
  <si>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</si>
  <si>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</si>
  <si>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</si>
  <si>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</si>
  <si>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</si>
  <si>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</si>
  <si>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</si>
  <si>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</si>
  <si>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</si>
  <si>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</si>
  <si>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</si>
  <si>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TCA</t>
  </si>
  <si>
    <t>TCD</t>
  </si>
  <si>
    <t>TGO</t>
  </si>
  <si>
    <t>THA</t>
  </si>
  <si>
    <t>TJK</t>
  </si>
  <si>
    <t>TLS</t>
  </si>
  <si>
    <t>TTO</t>
  </si>
  <si>
    <t>TUN</t>
  </si>
  <si>
    <t>TUR</t>
  </si>
  <si>
    <t>TZA</t>
  </si>
  <si>
    <t>UGA</t>
  </si>
  <si>
    <t>UKR</t>
  </si>
  <si>
    <t>URY</t>
  </si>
  <si>
    <t>USA</t>
  </si>
  <si>
    <t>UZB</t>
  </si>
  <si>
    <t>VCT</t>
  </si>
  <si>
    <t>VEN</t>
  </si>
  <si>
    <t>VNM</t>
  </si>
  <si>
    <t>YEM</t>
  </si>
  <si>
    <t>ZAF</t>
  </si>
  <si>
    <t>ZMB</t>
  </si>
  <si>
    <t>ZWE</t>
  </si>
  <si>
    <t>GRL</t>
  </si>
  <si>
    <t>NCL</t>
  </si>
  <si>
    <t>PYF</t>
  </si>
  <si>
    <t>SXM</t>
  </si>
  <si>
    <t>VGB</t>
  </si>
  <si>
    <t>ASM</t>
  </si>
  <si>
    <t>COK</t>
  </si>
  <si>
    <t>GLP</t>
  </si>
  <si>
    <t>GUF</t>
  </si>
  <si>
    <t>MAC</t>
  </si>
  <si>
    <t>MHL</t>
  </si>
  <si>
    <t>MTQ</t>
  </si>
  <si>
    <t>MYT</t>
  </si>
  <si>
    <t>NIU</t>
  </si>
  <si>
    <t>NRU</t>
  </si>
  <si>
    <t>PLW</t>
  </si>
  <si>
    <t>TKL</t>
  </si>
  <si>
    <t>TKM</t>
  </si>
  <si>
    <t>TON</t>
  </si>
  <si>
    <t>TUV</t>
  </si>
  <si>
    <t>WSM</t>
  </si>
  <si>
    <t>AND</t>
  </si>
  <si>
    <t>MSR</t>
  </si>
  <si>
    <t>BMU</t>
  </si>
  <si>
    <t>CUB</t>
  </si>
  <si>
    <t>FRO</t>
  </si>
  <si>
    <t>FSM</t>
  </si>
  <si>
    <t>GIB</t>
  </si>
  <si>
    <t>GUM</t>
  </si>
  <si>
    <t>KIR</t>
  </si>
  <si>
    <t>LIE</t>
  </si>
  <si>
    <t>MNP</t>
  </si>
  <si>
    <t>PRK</t>
  </si>
  <si>
    <t>VIR</t>
  </si>
  <si>
    <t>VUT</t>
  </si>
  <si>
    <t>Aruba</t>
  </si>
  <si>
    <t>D</t>
  </si>
  <si>
    <t>Afghanistan</t>
  </si>
  <si>
    <t>U</t>
  </si>
  <si>
    <t>Angola</t>
  </si>
  <si>
    <t>I</t>
  </si>
  <si>
    <t>Albania</t>
  </si>
  <si>
    <t>United Arab Emirates</t>
  </si>
  <si>
    <t>Argentina</t>
  </si>
  <si>
    <t>Armenia</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</si>
  <si>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</si>
  <si>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</si>
  <si>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</si>
  <si>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</si>
  <si>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</si>
  <si>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</si>
  <si>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</si>
  <si>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</si>
  <si>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</si>
  <si>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</si>
  <si>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</si>
  <si>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</si>
  <si>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</si>
  <si>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</si>
  <si>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</si>
  <si>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Bolivia</t>
  </si>
  <si>
    <t>Brazil</t>
  </si>
  <si>
    <t>Barbados</t>
  </si>
  <si>
    <t>Brunei Darussalam</t>
  </si>
  <si>
    <t>Bhutan</t>
  </si>
  <si>
    <t>Botswana</t>
  </si>
  <si>
    <t>Central African Republic</t>
  </si>
  <si>
    <t>Canada</t>
  </si>
  <si>
    <t>Switzerland</t>
  </si>
  <si>
    <t>Chile</t>
  </si>
  <si>
    <t>China</t>
  </si>
  <si>
    <t>Côte d'Ivoire</t>
  </si>
  <si>
    <t>Cameroon</t>
  </si>
  <si>
    <t>Congo, Dem . Rep.</t>
  </si>
  <si>
    <t>Congo</t>
  </si>
  <si>
    <t>Colombia</t>
  </si>
  <si>
    <t>Comoros</t>
  </si>
  <si>
    <t>Cabo Verde</t>
  </si>
  <si>
    <t>Costa Rica</t>
  </si>
  <si>
    <t>Cyprus</t>
  </si>
  <si>
    <t>Czechia</t>
  </si>
  <si>
    <t>Germany</t>
  </si>
  <si>
    <t>Djibouti</t>
  </si>
  <si>
    <t>Dominica</t>
  </si>
  <si>
    <t>Denmark</t>
  </si>
  <si>
    <t>Dominican Republic</t>
  </si>
  <si>
    <t>Algeria</t>
  </si>
  <si>
    <t>Ecuador</t>
  </si>
  <si>
    <t>Egypt</t>
  </si>
  <si>
    <t>Eritrea</t>
  </si>
  <si>
    <t>Spain</t>
  </si>
  <si>
    <t>Estonia</t>
  </si>
  <si>
    <t>Ethiopia</t>
  </si>
  <si>
    <t>Finland</t>
  </si>
  <si>
    <t>Fiji</t>
  </si>
  <si>
    <t>France</t>
  </si>
  <si>
    <t>Gabon</t>
  </si>
  <si>
    <t>United Kingdom of Great Britain and Northern Ireland</t>
  </si>
  <si>
    <t>Georgia</t>
  </si>
  <si>
    <t>Ghana</t>
  </si>
  <si>
    <t>Guinea</t>
  </si>
  <si>
    <t>Gambia</t>
  </si>
  <si>
    <t>Guinea-Bissau</t>
  </si>
  <si>
    <t>Equatorial Guinea</t>
  </si>
  <si>
    <t>Greece</t>
  </si>
  <si>
    <t>Grenada</t>
  </si>
  <si>
    <t>Guatemala</t>
  </si>
  <si>
    <t>Guyana</t>
  </si>
  <si>
    <t>China, Hong Kong Special Administrative Region</t>
  </si>
  <si>
    <t>Honduras</t>
  </si>
  <si>
    <t>Croatia</t>
  </si>
  <si>
    <t>Haiti</t>
  </si>
  <si>
    <t>Hungary</t>
  </si>
  <si>
    <t>Indonesia</t>
  </si>
  <si>
    <t>India</t>
  </si>
  <si>
    <t>Ireland</t>
  </si>
  <si>
    <t>Iran (Islamic Republic of)</t>
  </si>
  <si>
    <t>Iraq</t>
  </si>
  <si>
    <t>Iceland</t>
  </si>
  <si>
    <t>Israel</t>
  </si>
  <si>
    <t>Italy</t>
  </si>
  <si>
    <t>Jamaica</t>
  </si>
  <si>
    <t>Jordan</t>
  </si>
  <si>
    <t>Japan</t>
  </si>
  <si>
    <t>Kazakhstan</t>
  </si>
  <si>
    <t>Kenya</t>
  </si>
  <si>
    <t>Kyrgyzstan</t>
  </si>
  <si>
    <t>Cambodia</t>
  </si>
  <si>
    <t>Saint Kitts and Nevis</t>
  </si>
  <si>
    <t>Republic of Korea</t>
  </si>
  <si>
    <t>Kuwait</t>
  </si>
  <si>
    <t>Laos</t>
  </si>
  <si>
    <t>Lebanon</t>
  </si>
  <si>
    <t>Liberia</t>
  </si>
  <si>
    <t>Libya</t>
  </si>
  <si>
    <t>Saint Lucia</t>
  </si>
  <si>
    <t>Sri Lanka</t>
  </si>
  <si>
    <t>Lesotho</t>
  </si>
  <si>
    <t>Lithuania</t>
  </si>
  <si>
    <t>Luxembourg</t>
  </si>
  <si>
    <t>Latvia</t>
  </si>
  <si>
    <t>Morocco</t>
  </si>
  <si>
    <t>Moldova</t>
  </si>
  <si>
    <t>Madagascar</t>
  </si>
  <si>
    <t>Maldives</t>
  </si>
  <si>
    <t>Mexico</t>
  </si>
  <si>
    <t>North Macedonia</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</si>
  <si>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</si>
  <si>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</si>
  <si>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</si>
  <si>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</si>
  <si>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</si>
  <si>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</si>
  <si>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</si>
  <si>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</si>
  <si>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</si>
  <si>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</si>
  <si>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</si>
  <si>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</si>
  <si>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</si>
  <si>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</si>
  <si>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</si>
  <si>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</si>
  <si>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</si>
  <si>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New Zealand</t>
  </si>
  <si>
    <t>Oman</t>
  </si>
  <si>
    <t>Pakistan</t>
  </si>
  <si>
    <t>Panama</t>
  </si>
  <si>
    <t>Peru</t>
  </si>
  <si>
    <t>Philippines</t>
  </si>
  <si>
    <t>Papua New Guinea</t>
  </si>
  <si>
    <t>Poland</t>
  </si>
  <si>
    <t>Puerto Rico</t>
  </si>
  <si>
    <t>Portugal</t>
  </si>
  <si>
    <t>Paraguay</t>
  </si>
  <si>
    <t>State of Palestine</t>
  </si>
  <si>
    <t>Qatar</t>
  </si>
  <si>
    <t>Romania</t>
  </si>
  <si>
    <t>Russian Federation</t>
  </si>
  <si>
    <t>Rwanda</t>
  </si>
  <si>
    <t>Saudi Arabia</t>
  </si>
  <si>
    <t>Sudan</t>
  </si>
  <si>
    <t>Senegal</t>
  </si>
  <si>
    <t>Singapore</t>
  </si>
  <si>
    <t>Solomon Islands</t>
  </si>
  <si>
    <t>Sierra Leone</t>
  </si>
  <si>
    <t>El Salvador</t>
  </si>
  <si>
    <t>San Marino</t>
  </si>
  <si>
    <t>Somalia</t>
  </si>
  <si>
    <t>Serbia</t>
  </si>
  <si>
    <t>South Sudan</t>
  </si>
  <si>
    <t>Sao Tome and Principe</t>
  </si>
  <si>
    <t>Suriname</t>
  </si>
  <si>
    <t>Slovakia</t>
  </si>
  <si>
    <t>Slovenia</t>
  </si>
  <si>
    <t>Sweden</t>
  </si>
  <si>
    <t>Eswatini</t>
  </si>
  <si>
    <t>Seychelles</t>
  </si>
  <si>
    <t>Syria</t>
  </si>
  <si>
    <t>Turks and Caicos Islands</t>
  </si>
  <si>
    <t>Chad</t>
  </si>
  <si>
    <t>Togo</t>
  </si>
  <si>
    <t>Thailand</t>
  </si>
  <si>
    <t>Tajikistan</t>
  </si>
  <si>
    <t>Timor-Leste</t>
  </si>
  <si>
    <t>Trinidad and Tobago</t>
  </si>
  <si>
    <t>Tunisia</t>
  </si>
  <si>
    <t>Turkey</t>
  </si>
  <si>
    <t>Tanzania</t>
  </si>
  <si>
    <t>Uganda</t>
  </si>
  <si>
    <t>Ukraine</t>
  </si>
  <si>
    <t>Uruguay</t>
  </si>
  <si>
    <t>United States of America</t>
  </si>
  <si>
    <t>Uzbekistan</t>
  </si>
  <si>
    <t>Saint Vincent and the Grenadines</t>
  </si>
  <si>
    <t>Venezuela</t>
  </si>
  <si>
    <t>Viet Nam</t>
  </si>
  <si>
    <t>Yemen</t>
  </si>
  <si>
    <t>South Africa</t>
  </si>
  <si>
    <t>Zambia</t>
  </si>
  <si>
    <t>Zimbabwe</t>
  </si>
  <si>
    <t>Greenland</t>
  </si>
  <si>
    <t>New Caledonia</t>
  </si>
  <si>
    <t>French Polynesia</t>
  </si>
  <si>
    <t>Sint Maarten (Dutch part)</t>
  </si>
  <si>
    <t>British Virgin Islands</t>
  </si>
  <si>
    <t>American Samoa</t>
  </si>
  <si>
    <t>Cook Islands</t>
  </si>
  <si>
    <t>Guadeloupe</t>
  </si>
  <si>
    <t>French Guiana</t>
  </si>
  <si>
    <t>China, Macao Special Administrative Region</t>
  </si>
  <si>
    <t>Marshall Islands</t>
  </si>
  <si>
    <t>Martinique</t>
  </si>
  <si>
    <t>Mayotte</t>
  </si>
  <si>
    <t>Niue</t>
  </si>
  <si>
    <t>Nauru</t>
  </si>
  <si>
    <t>Palau</t>
  </si>
  <si>
    <t>Tokelau</t>
  </si>
  <si>
    <t>Turkmenistan</t>
  </si>
  <si>
    <t>Tonga</t>
  </si>
  <si>
    <t>Tuvalu</t>
  </si>
  <si>
    <t>Samoa</t>
  </si>
  <si>
    <t>Andorra</t>
  </si>
  <si>
    <t>Montserrat</t>
  </si>
  <si>
    <t>Bermuda</t>
  </si>
  <si>
    <t>Cuba</t>
  </si>
  <si>
    <t>Faroe Islands</t>
  </si>
  <si>
    <t>Micronesia (Federated States of)</t>
  </si>
  <si>
    <t>Gibraltar</t>
  </si>
  <si>
    <t>Guam</t>
  </si>
  <si>
    <t>Kiribati</t>
  </si>
  <si>
    <t>Liechtenstein</t>
  </si>
  <si>
    <t>Northern Mariana Islands</t>
  </si>
  <si>
    <t>Democratic People's Republic of Korea</t>
  </si>
  <si>
    <t>United States Virgin Islands</t>
  </si>
  <si>
    <t>Vanuatu</t>
  </si>
  <si>
    <t>Women's health index</t>
  </si>
  <si>
    <t>Economic wellbeing index</t>
  </si>
  <si>
    <t>Human capital index</t>
  </si>
  <si>
    <t>Daily average new deaths per million (61 days)</t>
  </si>
  <si>
    <t>Daily average new deaths per million  (31 days)</t>
  </si>
  <si>
    <t>UN Country code</t>
  </si>
  <si>
    <t>ISO-3 Country code</t>
  </si>
  <si>
    <t>IMF GDP growth 2020
%</t>
  </si>
  <si>
    <t>IMF GDP growth 2021
%</t>
  </si>
  <si>
    <t>Daily average new cases per million 
(31 days)</t>
  </si>
  <si>
    <t>Daily average new cases per million 
(61 days)</t>
  </si>
  <si>
    <t>World Bank</t>
  </si>
  <si>
    <t>IMF</t>
  </si>
  <si>
    <t>WB</t>
  </si>
  <si>
    <t>OWID</t>
  </si>
  <si>
    <t>LIC</t>
  </si>
  <si>
    <t>LMC</t>
  </si>
  <si>
    <t>UMC</t>
  </si>
  <si>
    <t>HIC</t>
  </si>
  <si>
    <t/>
  </si>
  <si>
    <t>Population 2019
(millions)</t>
  </si>
  <si>
    <t>Source:</t>
  </si>
  <si>
    <t>Data vulnerabilities</t>
  </si>
  <si>
    <t>Congo, Rep.</t>
  </si>
  <si>
    <t>Indicator Name</t>
  </si>
  <si>
    <t>Source</t>
  </si>
  <si>
    <t>Data Release /Access Date</t>
  </si>
  <si>
    <t>URL</t>
  </si>
  <si>
    <t>Women's Health</t>
  </si>
  <si>
    <t>Maternal mortality ratio</t>
  </si>
  <si>
    <t>SDG Global Database</t>
  </si>
  <si>
    <t>https://unstats.un.org/sdgs/indicators/database/</t>
  </si>
  <si>
    <t>Proportion of women of reproductive age (aged 15-49 years) who have their need for family planning satisfied with modern methods (% of women aged 15-49 years)</t>
  </si>
  <si>
    <t>Adolescent birth rate (per 1,000 women aged 15-19 years)</t>
  </si>
  <si>
    <t>Proportion of ever-partnered women and girls subjected to physical or sexual violence by a current or former intimate partner in the previous 12 months, by age (%)</t>
  </si>
  <si>
    <t>Prevalence of anxiety disorders (%)</t>
  </si>
  <si>
    <t>IHME Global Burdens of Disease</t>
  </si>
  <si>
    <t>http://ghdx.healthdata.org/gbd-2017</t>
  </si>
  <si>
    <t>Height-for-age &lt;-2SD (Stunting)</t>
  </si>
  <si>
    <t>UNICEF-WHO-World Bank Joint Malnutrition Estimates</t>
  </si>
  <si>
    <t>https://data.unicef.org/resources/dataset/malnutrition-data/</t>
  </si>
  <si>
    <t>Weight-for-height &lt;-2SD (Wasting)</t>
  </si>
  <si>
    <t>Prevalence of anemia among women of reproductive age (% of women ages 15-49)</t>
  </si>
  <si>
    <t>WHO</t>
  </si>
  <si>
    <t>https://data.worldbank.org/indicator/SH.ANM.ALLW.ZS</t>
  </si>
  <si>
    <t>Antenatal care coverage - at least four visits (%)</t>
  </si>
  <si>
    <t>WHO MNCAH Data Portal</t>
  </si>
  <si>
    <t>https://www.who.int/data/maternal-newborn-child-adolescent-ageing/indicator-explorer-new/mca/antenatal-care-coverage---at-least-four-visits-(-)</t>
  </si>
  <si>
    <t>Economic Well-Being</t>
  </si>
  <si>
    <t>Employed population below international poverty line, by sex and age (%)</t>
  </si>
  <si>
    <t>Prevalence of moderate or severe food insecurity in the adult population (%)</t>
  </si>
  <si>
    <t>Proportion of time spent on unpaid domestic chores and care work, by sex, age, and location (%)</t>
  </si>
  <si>
    <t>Proportion of adults (15 years and older) with an account at a financial institution or mobile-money-service provider, by sex (% of adults aged 15 years and older)</t>
  </si>
  <si>
    <t>Unemployment rate, by sex and age (%)</t>
  </si>
  <si>
    <t>Proportion of youth not in education, employment, or training, by sex and age (%)</t>
  </si>
  <si>
    <t>Informal Employment by sex (as % of emp by sex)</t>
  </si>
  <si>
    <t>ILOSTAT</t>
  </si>
  <si>
    <t>Employment in services (% of respective Sex employment) (modeled ILO estimate)</t>
  </si>
  <si>
    <t>https://data.worldbank.org/indicator/SL.SRV.EMPL.ZS</t>
  </si>
  <si>
    <t>Human Capital</t>
  </si>
  <si>
    <t>Proportion of youth and adults with information and communications technology (ICT) skills, by sex and type of skill (%)</t>
  </si>
  <si>
    <t>Adjusted net enrolment rate, primary, female (%)</t>
  </si>
  <si>
    <t>UNESCO UIS</t>
  </si>
  <si>
    <t>http://data.uis.unesco.org/</t>
  </si>
  <si>
    <t>Adjusted net enrolment rate, lower secondary, female (%)</t>
  </si>
  <si>
    <t>Adjusted net enrolment rate, upper secondary, female (%)</t>
  </si>
  <si>
    <t>Learning-Adjusted Years of School</t>
  </si>
  <si>
    <t>World Bank Group</t>
  </si>
  <si>
    <t>https://datacatalog.worldbank.org/dataset/human-capital-index</t>
  </si>
  <si>
    <t>School enrollment, tertiary (% gross)</t>
  </si>
  <si>
    <t>https://data.worldbank.org/indicator/SE.TER.ENRR</t>
  </si>
  <si>
    <t>Trigger Indicators</t>
  </si>
  <si>
    <t>GDP per capita growth, 2020 (%)</t>
  </si>
  <si>
    <t>https://www.imf.org/en/Publications/WEO/weo-database/2020/October</t>
  </si>
  <si>
    <t>New COVID-19 cases per million</t>
  </si>
  <si>
    <t>https://github.com/owid/covid-19-data/blob/master/public/data/owid-covid-data.csv</t>
  </si>
  <si>
    <t>Response Capacity indicators</t>
  </si>
  <si>
    <t>Share of population without national ID, %</t>
  </si>
  <si>
    <t>ID4D-Findex</t>
  </si>
  <si>
    <t>https://id4d.worldbank.org/global-dataset/visualization</t>
  </si>
  <si>
    <t>Share of population +15 with account at financial institution or mobile money</t>
  </si>
  <si>
    <t>FINDEX</t>
  </si>
  <si>
    <t>https://globalfindex.worldbank.org/</t>
  </si>
  <si>
    <t>Share of population U5 with birth registration</t>
  </si>
  <si>
    <t>UNICEF</t>
  </si>
  <si>
    <t>https://data.unicef.org/topic/child-protection/birth-registration/</t>
  </si>
  <si>
    <t>IMF per capita COVID-19 Financial Assistance and Debt Service Relief</t>
  </si>
  <si>
    <t>IMF COVID-19 Lending Tracker</t>
  </si>
  <si>
    <t>https://www.imf.org/en/Topics/imf-and-covid19/COVID-Lending-Tracker</t>
  </si>
  <si>
    <t>World Bank YTD 2020 repayments, gross disbursements, and net disbursements</t>
  </si>
  <si>
    <t>Duggan et. al. (2020) . Authors’ calculations</t>
  </si>
  <si>
    <t>https://www.cgdev.org/publication/world-banks-covid-crisis-lending-big-enough-fast-enough-new-evidence-loan-disbursements</t>
  </si>
  <si>
    <t>Total and Health Sector DAC and Multilateral disbursements per capita 2019 and YTD 2020</t>
  </si>
  <si>
    <t>International Aid Transparency Initiative (IATI). Authors’ calculations</t>
  </si>
  <si>
    <t>https://d-portal.org/</t>
  </si>
  <si>
    <t>Share of Social Protection/Labor Market/Economic policies that are gender sensitive</t>
  </si>
  <si>
    <t>UNDP/UN Women COVID-19 Global Gender Response Tracker. Authors’ calculations</t>
  </si>
  <si>
    <t>https://data.undp.org/gendertracker/</t>
  </si>
  <si>
    <t>Share of countries using cash-based transfers in response to the COVID-19 pandemic</t>
  </si>
  <si>
    <t>Gentilini et. al. (2020)</t>
  </si>
  <si>
    <t>https://documents.worldbank.org/en/publication/documents-reports/documentdetail/295321600473897712/social-protection-and-jobs-responses-to-covid-19-a-real-time-review-of-country-measures-september-18-2020</t>
  </si>
  <si>
    <t>Population, Total, by Sex and Age Groups</t>
  </si>
  <si>
    <t>World Population Prospects 2019</t>
  </si>
  <si>
    <t>https://population.un.org/wpp/</t>
  </si>
  <si>
    <t>Data from Ritchie et. al.(2020) Authors’ calculations ((61- and 31-day averages)</t>
  </si>
  <si>
    <r>
      <t>International</t>
    </r>
    <r>
      <rPr>
        <i/>
        <sz val="9"/>
        <rFont val="Calibri"/>
        <family val="2"/>
      </rPr>
      <t xml:space="preserve"> </t>
    </r>
    <r>
      <rPr>
        <sz val="9"/>
        <rFont val="Calibri"/>
        <family val="2"/>
      </rPr>
      <t>Monetary Fund (202). Author’s calculations of gross domestic product per capita, constant 2017 international (PPP) dollars</t>
    </r>
  </si>
  <si>
    <t xml:space="preserve">Economic Crisis (Cluster 1): Countries with 1 or more highest scoring vulnerabilities for women and severe economic crisis </t>
  </si>
  <si>
    <r>
      <t>o</t>
    </r>
    <r>
      <rPr>
        <sz val="7"/>
        <rFont val="Times New Roman"/>
        <family val="1"/>
      </rPr>
      <t xml:space="preserve">   </t>
    </r>
    <r>
      <rPr>
        <sz val="11"/>
        <rFont val="Calibri"/>
        <family val="2"/>
      </rPr>
      <t>Afghanistan</t>
    </r>
  </si>
  <si>
    <r>
      <t>o</t>
    </r>
    <r>
      <rPr>
        <sz val="7"/>
        <rFont val="Times New Roman"/>
        <family val="1"/>
      </rPr>
      <t xml:space="preserve">   </t>
    </r>
    <r>
      <rPr>
        <sz val="11"/>
        <rFont val="Calibri"/>
        <family val="2"/>
      </rPr>
      <t>Angola</t>
    </r>
  </si>
  <si>
    <r>
      <t>o</t>
    </r>
    <r>
      <rPr>
        <sz val="7"/>
        <rFont val="Times New Roman"/>
        <family val="1"/>
      </rPr>
      <t xml:space="preserve">   </t>
    </r>
    <r>
      <rPr>
        <sz val="11"/>
        <rFont val="Calibri"/>
        <family val="2"/>
      </rPr>
      <t>Congo, Rep.</t>
    </r>
  </si>
  <si>
    <r>
      <t>o</t>
    </r>
    <r>
      <rPr>
        <sz val="7"/>
        <rFont val="Times New Roman"/>
        <family val="1"/>
      </rPr>
      <t xml:space="preserve">   </t>
    </r>
    <r>
      <rPr>
        <sz val="11"/>
        <rFont val="Calibri"/>
        <family val="2"/>
      </rPr>
      <t>Zimbabwe</t>
    </r>
  </si>
  <si>
    <t xml:space="preserve">Health Crisis (Cluster 2): Countries with 1 or more highest scoring vulnerabilities for women and severe health crisis </t>
  </si>
  <si>
    <r>
      <t>o</t>
    </r>
    <r>
      <rPr>
        <sz val="7"/>
        <rFont val="Times New Roman"/>
        <family val="1"/>
      </rPr>
      <t xml:space="preserve">   </t>
    </r>
    <r>
      <rPr>
        <sz val="11"/>
        <rFont val="Calibri"/>
        <family val="2"/>
      </rPr>
      <t xml:space="preserve">Bangladesh </t>
    </r>
  </si>
  <si>
    <t>Data Gaps and Health or Economic Crisis (Cluster 3): Countries with severe economic or health crises and low availability of gender data as measured by the composite data availability index:</t>
  </si>
  <si>
    <r>
      <t>o</t>
    </r>
    <r>
      <rPr>
        <sz val="7"/>
        <rFont val="Times New Roman"/>
        <family val="1"/>
      </rPr>
      <t xml:space="preserve">   </t>
    </r>
    <r>
      <rPr>
        <sz val="11"/>
        <rFont val="Calibri"/>
        <family val="2"/>
      </rPr>
      <t xml:space="preserve">Cabo Verde </t>
    </r>
  </si>
  <si>
    <r>
      <t>o</t>
    </r>
    <r>
      <rPr>
        <sz val="7"/>
        <rFont val="Times New Roman"/>
        <family val="1"/>
      </rPr>
      <t xml:space="preserve">   </t>
    </r>
    <r>
      <rPr>
        <sz val="11"/>
        <rFont val="Calibri"/>
        <family val="2"/>
      </rPr>
      <t xml:space="preserve">Eswatini </t>
    </r>
  </si>
  <si>
    <r>
      <t>o</t>
    </r>
    <r>
      <rPr>
        <sz val="7"/>
        <rFont val="Times New Roman"/>
        <family val="1"/>
      </rPr>
      <t xml:space="preserve">   </t>
    </r>
    <r>
      <rPr>
        <sz val="11"/>
        <rFont val="Calibri"/>
        <family val="2"/>
      </rPr>
      <t>Sao Tome and Principe</t>
    </r>
  </si>
  <si>
    <r>
      <t>o</t>
    </r>
    <r>
      <rPr>
        <sz val="7"/>
        <rFont val="Times New Roman"/>
        <family val="1"/>
      </rPr>
      <t xml:space="preserve">   </t>
    </r>
    <r>
      <rPr>
        <sz val="11"/>
        <rFont val="Calibri"/>
        <family val="2"/>
      </rPr>
      <t>Solomon Islands</t>
    </r>
  </si>
  <si>
    <r>
      <t>o</t>
    </r>
    <r>
      <rPr>
        <sz val="7"/>
        <rFont val="Times New Roman"/>
        <family val="1"/>
      </rPr>
      <t xml:space="preserve">   </t>
    </r>
    <r>
      <rPr>
        <sz val="11"/>
        <rFont val="Calibri"/>
        <family val="2"/>
      </rPr>
      <t xml:space="preserve">Sudan </t>
    </r>
  </si>
  <si>
    <r>
      <t>o</t>
    </r>
    <r>
      <rPr>
        <sz val="7"/>
        <rFont val="Times New Roman"/>
        <family val="1"/>
      </rPr>
      <t xml:space="preserve">   </t>
    </r>
    <r>
      <rPr>
        <sz val="11"/>
        <rFont val="Calibri"/>
        <family val="2"/>
      </rPr>
      <t xml:space="preserve">Ukraine </t>
    </r>
  </si>
  <si>
    <r>
      <t>o</t>
    </r>
    <r>
      <rPr>
        <sz val="7"/>
        <rFont val="Times New Roman"/>
        <family val="1"/>
      </rPr>
      <t xml:space="preserve">   </t>
    </r>
    <r>
      <rPr>
        <sz val="11"/>
        <rFont val="Calibri"/>
        <family val="2"/>
      </rPr>
      <t>Yemen</t>
    </r>
  </si>
  <si>
    <t>Low Women’s Wellbeing (Cluster 4): Countries with the highest scoring (4) and the next highest scoring (3) number of vulnerabilities for women but as of yet no severe economic or health crisis:</t>
  </si>
  <si>
    <r>
      <t>o</t>
    </r>
    <r>
      <rPr>
        <sz val="7"/>
        <rFont val="Times New Roman"/>
        <family val="1"/>
      </rPr>
      <t xml:space="preserve">   </t>
    </r>
    <r>
      <rPr>
        <sz val="11"/>
        <rFont val="Calibri"/>
        <family val="2"/>
      </rPr>
      <t>Central Africa Republic</t>
    </r>
  </si>
  <si>
    <r>
      <t>o</t>
    </r>
    <r>
      <rPr>
        <sz val="7"/>
        <rFont val="Times New Roman"/>
        <family val="1"/>
      </rPr>
      <t xml:space="preserve">   </t>
    </r>
    <r>
      <rPr>
        <sz val="11"/>
        <rFont val="Calibri"/>
        <family val="2"/>
      </rPr>
      <t>Chad</t>
    </r>
  </si>
  <si>
    <r>
      <t>o</t>
    </r>
    <r>
      <rPr>
        <sz val="7"/>
        <rFont val="Times New Roman"/>
        <family val="1"/>
      </rPr>
      <t xml:space="preserve">   </t>
    </r>
    <r>
      <rPr>
        <sz val="11"/>
        <rFont val="Calibri"/>
        <family val="2"/>
      </rPr>
      <t>Congo, Dem. Rep.</t>
    </r>
  </si>
  <si>
    <r>
      <t>o</t>
    </r>
    <r>
      <rPr>
        <sz val="7"/>
        <rFont val="Times New Roman"/>
        <family val="1"/>
      </rPr>
      <t xml:space="preserve">   </t>
    </r>
    <r>
      <rPr>
        <sz val="11"/>
        <rFont val="Calibri"/>
        <family val="2"/>
      </rPr>
      <t>Eritrea</t>
    </r>
  </si>
  <si>
    <r>
      <t>o</t>
    </r>
    <r>
      <rPr>
        <sz val="7"/>
        <rFont val="Times New Roman"/>
        <family val="1"/>
      </rPr>
      <t xml:space="preserve">   </t>
    </r>
    <r>
      <rPr>
        <sz val="11"/>
        <rFont val="Calibri"/>
        <family val="2"/>
      </rPr>
      <t>Guinea</t>
    </r>
  </si>
  <si>
    <r>
      <t>o</t>
    </r>
    <r>
      <rPr>
        <sz val="7"/>
        <rFont val="Times New Roman"/>
        <family val="1"/>
      </rPr>
      <t xml:space="preserve">   </t>
    </r>
    <r>
      <rPr>
        <sz val="11"/>
        <rFont val="Calibri"/>
        <family val="2"/>
      </rPr>
      <t>Guinea-Bissau</t>
    </r>
  </si>
  <si>
    <r>
      <t>o</t>
    </r>
    <r>
      <rPr>
        <sz val="7"/>
        <rFont val="Times New Roman"/>
        <family val="1"/>
      </rPr>
      <t xml:space="preserve">   </t>
    </r>
    <r>
      <rPr>
        <sz val="11"/>
        <rFont val="Calibri"/>
        <family val="2"/>
      </rPr>
      <t>Mauritania</t>
    </r>
  </si>
  <si>
    <r>
      <t>o</t>
    </r>
    <r>
      <rPr>
        <sz val="7"/>
        <rFont val="Times New Roman"/>
        <family val="1"/>
      </rPr>
      <t xml:space="preserve">   </t>
    </r>
    <r>
      <rPr>
        <sz val="11"/>
        <rFont val="Calibri"/>
        <family val="2"/>
      </rPr>
      <t>Malawi</t>
    </r>
  </si>
  <si>
    <r>
      <t>o</t>
    </r>
    <r>
      <rPr>
        <sz val="7"/>
        <rFont val="Times New Roman"/>
        <family val="1"/>
      </rPr>
      <t xml:space="preserve">   </t>
    </r>
    <r>
      <rPr>
        <sz val="11"/>
        <rFont val="Calibri"/>
        <family val="2"/>
      </rPr>
      <t>Mali</t>
    </r>
  </si>
  <si>
    <r>
      <t>o</t>
    </r>
    <r>
      <rPr>
        <sz val="7"/>
        <rFont val="Times New Roman"/>
        <family val="1"/>
      </rPr>
      <t xml:space="preserve">   </t>
    </r>
    <r>
      <rPr>
        <sz val="11"/>
        <rFont val="Calibri"/>
        <family val="2"/>
      </rPr>
      <t>Niger</t>
    </r>
  </si>
  <si>
    <r>
      <t>o</t>
    </r>
    <r>
      <rPr>
        <sz val="7"/>
        <rFont val="Times New Roman"/>
        <family val="1"/>
      </rPr>
      <t xml:space="preserve">   </t>
    </r>
    <r>
      <rPr>
        <sz val="11"/>
        <rFont val="Calibri"/>
        <family val="2"/>
      </rPr>
      <t>Somalia</t>
    </r>
  </si>
  <si>
    <r>
      <t>o</t>
    </r>
    <r>
      <rPr>
        <sz val="7"/>
        <rFont val="Times New Roman"/>
        <family val="1"/>
      </rPr>
      <t xml:space="preserve">   </t>
    </r>
    <r>
      <rPr>
        <sz val="11"/>
        <rFont val="Calibri"/>
        <family val="2"/>
      </rPr>
      <t>South Sudan</t>
    </r>
  </si>
  <si>
    <r>
      <t>o</t>
    </r>
    <r>
      <rPr>
        <sz val="7"/>
        <rFont val="Times New Roman"/>
        <family val="1"/>
      </rPr>
      <t xml:space="preserve">   </t>
    </r>
    <r>
      <rPr>
        <sz val="11"/>
        <rFont val="Calibri"/>
        <family val="2"/>
      </rPr>
      <t>Tanzania</t>
    </r>
  </si>
  <si>
    <r>
      <t>o</t>
    </r>
    <r>
      <rPr>
        <sz val="7"/>
        <rFont val="Times New Roman"/>
        <family val="1"/>
      </rPr>
      <t xml:space="preserve">   </t>
    </r>
    <r>
      <rPr>
        <sz val="11"/>
        <rFont val="Calibri"/>
        <family val="2"/>
      </rPr>
      <t>Uganda</t>
    </r>
  </si>
  <si>
    <t>See: [link to full paper]</t>
  </si>
  <si>
    <t>Women's vulnerabilities Dashboard</t>
  </si>
  <si>
    <t>Income Group</t>
  </si>
  <si>
    <t>GNI per capita PPP 2019</t>
  </si>
  <si>
    <t>Vulnerability threshold:</t>
  </si>
  <si>
    <r>
      <rPr>
        <b/>
        <sz val="12"/>
        <rFont val="Wingdings"/>
        <charset val="2"/>
      </rPr>
      <t></t>
    </r>
    <r>
      <rPr>
        <b/>
        <sz val="12"/>
        <rFont val="Calibri"/>
        <family val="2"/>
      </rPr>
      <t>All countries</t>
    </r>
    <r>
      <rPr>
        <sz val="12"/>
        <rFont val="Calibri"/>
        <family val="2"/>
      </rPr>
      <t xml:space="preserve"> includes the full dataset for low-, middle-, and high-income countries.</t>
    </r>
  </si>
  <si>
    <r>
      <rPr>
        <b/>
        <sz val="12"/>
        <rFont val="Wingdings"/>
        <charset val="2"/>
      </rPr>
      <t></t>
    </r>
    <r>
      <rPr>
        <b/>
        <sz val="12"/>
        <rFont val="Calibri"/>
        <family val="2"/>
      </rPr>
      <t>Analytical clusters</t>
    </r>
    <r>
      <rPr>
        <sz val="12"/>
        <rFont val="Calibri"/>
        <family val="2"/>
      </rPr>
      <t xml:space="preserve"> Describes the clusters used in Buvinic, Noe, and Swanson based on the 25% vulnerability threshold.</t>
    </r>
    <r>
      <rPr>
        <b/>
        <sz val="12"/>
        <rFont val="Calibri"/>
        <family val="2"/>
        <charset val="2"/>
      </rPr>
      <t xml:space="preserve"> </t>
    </r>
  </si>
  <si>
    <t>©2020 Open Data Watch - Licensed under a Creative Commons Attribution 4.0 license</t>
  </si>
  <si>
    <t>ODW</t>
  </si>
  <si>
    <t>Acronyms used</t>
  </si>
  <si>
    <t>International Monetary Fund</t>
  </si>
  <si>
    <t>Open Data Watch</t>
  </si>
  <si>
    <t>Global Health 50/50</t>
  </si>
  <si>
    <t>SDG</t>
  </si>
  <si>
    <t>Sustainable Development Goals</t>
  </si>
  <si>
    <t>IHME</t>
  </si>
  <si>
    <t>Institute for Health Metrics and Evaluation</t>
  </si>
  <si>
    <t>World Health Organization</t>
  </si>
  <si>
    <t>United Nations Children's Fund</t>
  </si>
  <si>
    <t>UNESCO</t>
  </si>
  <si>
    <t xml:space="preserve">United Nations Educational, Scientific and Cultural Organization </t>
  </si>
  <si>
    <t>ILO</t>
  </si>
  <si>
    <t xml:space="preserve">UNDP </t>
  </si>
  <si>
    <t>United Nations Development Programme</t>
  </si>
  <si>
    <t>Organization</t>
  </si>
  <si>
    <t>Questions, comments, or suggestions can be addressed to: info@opendatawatch.com</t>
  </si>
  <si>
    <t>High COVID-19 case rate</t>
  </si>
  <si>
    <t>Severe economic shock</t>
  </si>
  <si>
    <t>ISO-3 country code</t>
  </si>
  <si>
    <t>UN country code</t>
  </si>
  <si>
    <r>
      <t xml:space="preserve">GDP per capita growth 2020
</t>
    </r>
    <r>
      <rPr>
        <sz val="11"/>
        <rFont val="Calibri"/>
        <family val="2"/>
      </rPr>
      <t>(%)</t>
    </r>
  </si>
  <si>
    <r>
      <t xml:space="preserve">GDP per capita growth 2021
</t>
    </r>
    <r>
      <rPr>
        <sz val="11"/>
        <rFont val="Calibri"/>
        <family val="2"/>
      </rPr>
      <t>(%)</t>
    </r>
  </si>
  <si>
    <r>
      <t>Average growth GDP per capita 
2015-2019</t>
    </r>
    <r>
      <rPr>
        <sz val="11"/>
        <rFont val="Calibri"/>
        <family val="2"/>
      </rPr>
      <t xml:space="preserve">
(%)</t>
    </r>
  </si>
  <si>
    <t>Females proportion of all cases
(%)</t>
  </si>
  <si>
    <t>Females proportion of deaths
(%)</t>
  </si>
  <si>
    <t>Data available</t>
  </si>
  <si>
    <t xml:space="preserve">Data available </t>
  </si>
  <si>
    <t>Index vulnerabilities</t>
  </si>
  <si>
    <t>Vulnerability counts</t>
  </si>
  <si>
    <t>Prepared by Mayra Buvinic (Data2X and Center for Global Development), 
Lorenz Noe (Open Data Watch), and 
Eric Swanson (Open Data Watch)</t>
  </si>
  <si>
    <r>
      <rPr>
        <b/>
        <sz val="14"/>
        <rFont val="Calibri"/>
        <family val="2"/>
      </rPr>
      <t>Construction of Women’s Vulnerability Indicators</t>
    </r>
    <r>
      <rPr>
        <b/>
        <sz val="11"/>
        <rFont val="Calibri"/>
        <family val="2"/>
      </rPr>
      <t xml:space="preserve">
</t>
    </r>
    <r>
      <rPr>
        <sz val="11"/>
        <rFont val="Calibri"/>
        <family val="2"/>
      </rPr>
      <t xml:space="preserve">The women’s vulnerability indicators– Women’s Health, Economic Wellbeing, Human Capital – are composite indicators constructed as Euclidean distance functions of rescaled indicator values. The indicators are rescaled to the interval (0,1].  The resulting indicator is a multidimensional measure of their distance from the origin.  This note describes the rescaling and construction of the indicators.
</t>
    </r>
  </si>
  <si>
    <t>Decrease</t>
  </si>
  <si>
    <t>Increase</t>
  </si>
  <si>
    <r>
      <rPr>
        <b/>
        <sz val="12"/>
        <rFont val="Wingdings"/>
        <charset val="2"/>
      </rPr>
      <t></t>
    </r>
    <r>
      <rPr>
        <b/>
        <sz val="12"/>
        <rFont val="Calibri"/>
        <family val="2"/>
      </rPr>
      <t>Index calculations</t>
    </r>
    <r>
      <rPr>
        <sz val="12"/>
        <rFont val="Calibri"/>
        <family val="2"/>
      </rPr>
      <t xml:space="preserve"> describes the calculation of the women's vulnerability indexes and the data availability indexes.</t>
    </r>
  </si>
  <si>
    <t>ACCESS TO SERVICES</t>
  </si>
  <si>
    <t>FINANCIAL FLOWS</t>
  </si>
  <si>
    <t>COVID-19 Policies</t>
  </si>
  <si>
    <t>source: UN Women/UNDP tracker</t>
  </si>
  <si>
    <t>source: Gentilini et al Sept 18 update https://documents.worldbank.org/en/publication/documents-reports/documentdetail/295321600473897712/social-protection-and-jobs-responses-to-covid-19-a-real-time-review-of-country-measures-september-18-2020</t>
  </si>
  <si>
    <t>source: ID4D-Findex</t>
  </si>
  <si>
    <t>source: FINDEX</t>
  </si>
  <si>
    <t>source: UNICEF</t>
  </si>
  <si>
    <t>source: CRS</t>
  </si>
  <si>
    <t>source: https://www.imf.org/en/Topics/imf-and-covid19/COVID-Lending-Tracker</t>
  </si>
  <si>
    <t>source: https://www.worldbank.org/en/about/what-we-do/brief/world-bank-group-operational-response-covid-19-coronavirus-projects-list</t>
  </si>
  <si>
    <t>source: Duggan et al, -- CGD WP # 554, ODW calculations</t>
  </si>
  <si>
    <t>source: IATI d-portal October 1</t>
  </si>
  <si>
    <t>SOCIAL ASSISTANCE</t>
  </si>
  <si>
    <t>SOCIAL INSURANCE</t>
  </si>
  <si>
    <t>LABOR MARKETS</t>
  </si>
  <si>
    <t>cluster</t>
  </si>
  <si>
    <t>iso3c</t>
  </si>
  <si>
    <t>country</t>
  </si>
  <si>
    <t>Total share of population without national ID, %</t>
  </si>
  <si>
    <t>Female share of population without national ID, %</t>
  </si>
  <si>
    <t>Male share of population without national ID, %</t>
  </si>
  <si>
    <t>National ID Reference year</t>
  </si>
  <si>
    <t>Total share of population +15 with account at financial institution or mobile money</t>
  </si>
  <si>
    <t>Share of female population +15 with account at financial institution or mobile money</t>
  </si>
  <si>
    <t>Share of male population +15 with account at financial institution or mobile money</t>
  </si>
  <si>
    <t>Account ownership reference year</t>
  </si>
  <si>
    <t>Total share of population U5 with birth registration</t>
  </si>
  <si>
    <t>Share of female population U5 with birth registration</t>
  </si>
  <si>
    <t>Share of male population U5 with birth registration</t>
  </si>
  <si>
    <t>Birth registration reference year</t>
  </si>
  <si>
    <t>Mean Net ODA per capita, 2014-2018</t>
  </si>
  <si>
    <t>Health (incl. Reproductive Health), Mean Gross ODA disbursements per capita, 2014-2018</t>
  </si>
  <si>
    <t>Education, Mean Gross ODA disbursements per capita, 2014-2018</t>
  </si>
  <si>
    <t>Statistical Capacity Building, Mean Gross ODA disbursements per capita, 2014-2018</t>
  </si>
  <si>
    <t>External Health Expenditure as % of current health expenditure, 2017</t>
  </si>
  <si>
    <t>External Education Expenditure as % of health expenditure, 2010-2018 avg</t>
  </si>
  <si>
    <t>IMF per capita</t>
  </si>
  <si>
    <t>World Bank per capita</t>
  </si>
  <si>
    <t>repayment</t>
  </si>
  <si>
    <t>loan disbursements</t>
  </si>
  <si>
    <t>gross loan disbursement less repayment</t>
  </si>
  <si>
    <t>Total IATI disbursements 2019 per capita</t>
  </si>
  <si>
    <t>Total IATI disbursements 2020 per capita</t>
  </si>
  <si>
    <t>Total IATI disbursements nominal percent change per capita 2019-2020</t>
  </si>
  <si>
    <t>Education IATI disbursements 2019 per capita</t>
  </si>
  <si>
    <t>Education IATI disbursements 2020 per capita</t>
  </si>
  <si>
    <t>Education IATI disbursements nominal percent change per capita 2019-2020</t>
  </si>
  <si>
    <t>Health IATI disbursements 2019 per capita</t>
  </si>
  <si>
    <t>Health IATI disbursements 2020 per capita</t>
  </si>
  <si>
    <t>Health IATI disbursements nominal percent change per capita 2019-2020</t>
  </si>
  <si>
    <t>All Policy Measures Measures, UN Women/UNDP tracker</t>
  </si>
  <si>
    <t>Gender sensitive COVID-19 response policies, UN Women/UNDP tracker</t>
  </si>
  <si>
    <t>Share of gender sensitive policies in all COVID-19 response policies, UN Women/UNDP tracker, %</t>
  </si>
  <si>
    <t>Share of COVID-19 Economic and Fiscal Policies that are gender-sensitive, UN Women/UNDP tracker, %</t>
  </si>
  <si>
    <t>Share of COVID-19 Social Protection Policies that are gender-sensitive, UN Women/UNDP tracker, %</t>
  </si>
  <si>
    <t>Share of COVID-19 Violence Against Women Policies that are gender-sensitive, UN Women/UNDP tracker, %</t>
  </si>
  <si>
    <t>Share of COVID-19 Labor Market Policies that are gender-sensitive, UN Women/UNDP tracker, %</t>
  </si>
  <si>
    <t>Cash-based transfers *</t>
  </si>
  <si>
    <t>Public Works</t>
  </si>
  <si>
    <t>In-kind (in-kind/school feeding)</t>
  </si>
  <si>
    <t>Utility and financial support</t>
  </si>
  <si>
    <t>Paid leave/unemployment</t>
  </si>
  <si>
    <t>Health insurance support</t>
  </si>
  <si>
    <t>Pensions and disability benefits</t>
  </si>
  <si>
    <t>Social security contributions (waiver/subsidy)</t>
  </si>
  <si>
    <t>Wage subsidy</t>
  </si>
  <si>
    <t>Activation (training)</t>
  </si>
  <si>
    <t>Labor regulation adjustment</t>
  </si>
  <si>
    <t>Reduced work time subsidy</t>
  </si>
  <si>
    <t>Other L &amp; LMIC country average</t>
  </si>
  <si>
    <t>Vulnerable Country average</t>
  </si>
  <si>
    <r>
      <rPr>
        <b/>
        <sz val="12"/>
        <rFont val="Wingdings"/>
        <charset val="2"/>
      </rPr>
      <t></t>
    </r>
    <r>
      <rPr>
        <b/>
        <sz val="12"/>
        <rFont val="Calibri"/>
        <family val="2"/>
      </rPr>
      <t xml:space="preserve">Policy-oriented indicators </t>
    </r>
    <r>
      <rPr>
        <sz val="12"/>
        <rFont val="Calibri"/>
        <family val="2"/>
      </rPr>
      <t>lists the indicators used to assess the capacity of countries to address the vulnerabilities identified in the clustering exercise. They are grouped into Access to Services, such as access to a bank account, Financial Flows, such as trends in ODA, and COVID-19 policies, such as gender-sensitive social protection measures.</t>
    </r>
  </si>
  <si>
    <t xml:space="preserve">Clusters used in Buvinic, Noe, and Swanson (2020) based on the 25% vulnerability threshold. </t>
  </si>
  <si>
    <t>International Labor Organization</t>
  </si>
  <si>
    <t>Direction of Improvement
(for Index indicators)</t>
  </si>
  <si>
    <t>https://www.ilo.org/shinyapps/bulkexplorer20/?lang=en&amp;segment=indicator&amp;id=IFL_4IEM_SEX_ECO_IFL_NB_A</t>
  </si>
  <si>
    <r>
      <rPr>
        <b/>
        <sz val="11"/>
        <rFont val="Calibri"/>
        <family val="2"/>
      </rPr>
      <t>1. Indicator selection</t>
    </r>
    <r>
      <rPr>
        <sz val="11"/>
        <rFont val="Calibri"/>
        <family val="2"/>
      </rPr>
      <t xml:space="preserve">
Indicators were obtained from international databases. (See Data catalog and sources worksheet.) The most recent value of the indicator over the period 2015-2019 was used to construct the index. Indicators for which a lower value indicates a less vulnerable condition are inverted during the rescaling process so that a higher value represents a better outcome. The selected indicators are listed in the Data Catalog worksheet.</t>
    </r>
  </si>
  <si>
    <r>
      <rPr>
        <b/>
        <sz val="12"/>
        <rFont val="Wingdings"/>
        <charset val="2"/>
      </rPr>
      <t></t>
    </r>
    <r>
      <rPr>
        <b/>
        <sz val="12"/>
        <rFont val="Calibri"/>
        <family val="2"/>
      </rPr>
      <t xml:space="preserve">Data catalog and sources </t>
    </r>
    <r>
      <rPr>
        <sz val="12"/>
        <rFont val="Calibri"/>
        <family val="2"/>
      </rPr>
      <t>lists the indicators used in the women's vulnerability indexes, their directionality, and sources, including for policy-oriented indicators</t>
    </r>
  </si>
  <si>
    <t>Link</t>
  </si>
  <si>
    <t>This workbook is comprised of six worksheets and this introduction</t>
  </si>
  <si>
    <t xml:space="preserve">The gender vulnerability data dashboard can be used to monitor  the situation of women and girls exposed to the direct and indirect effects of the COVID-19 pandemic. The dashboard allows users to explore different definitions of vulnerability and to compare the condition of women across all LICs and LMCs. </t>
  </si>
  <si>
    <r>
      <t>Suggested citation:
Buvinic, Mayra, Lorenz Noe, Eric Swanson. 2020. Women's Vulnerability Dashboard. Available at:</t>
    </r>
    <r>
      <rPr>
        <sz val="11"/>
        <color rgb="FF00B0F0"/>
        <rFont val="Calibri"/>
        <family val="2"/>
      </rPr>
      <t xml:space="preserve"> https://opendatawatch.com/wp-content/uploads/2020/Publications/COVID-19-Gender-Vulnerability-Data-Dashboard-by-ODW.xlsx</t>
    </r>
  </si>
  <si>
    <r>
      <rPr>
        <b/>
        <sz val="12"/>
        <rFont val="Wingdings"/>
        <charset val="2"/>
      </rPr>
      <t></t>
    </r>
    <r>
      <rPr>
        <b/>
        <sz val="12"/>
        <rFont val="Calibri"/>
        <family val="2"/>
      </rPr>
      <t>LLMC Dashboard</t>
    </r>
    <r>
      <rPr>
        <sz val="12"/>
        <rFont val="Calibri"/>
        <family val="2"/>
      </rPr>
      <t xml:space="preserve"> contains data for 75 low- and lower-middle-income countries included in the paper, "Understanding Women’s and Girls’ Vulnerability to the COVID-19 Pandemic: A Gender Analysis and Data Dashboard of Low- and Lower-Middle Income Countries" (Buvinic, Noe, Swanson 2020).</t>
    </r>
    <r>
      <rPr>
        <sz val="12"/>
        <color rgb="FF00B0F0"/>
        <rFont val="Calibri"/>
        <family val="2"/>
      </rPr>
      <t xml:space="preserve"> https://data2x.org/wp-content/uploads/2020/11/COVID-19-Vulnerability-Paper_FINAL.pdf </t>
    </r>
    <r>
      <rPr>
        <sz val="12"/>
        <rFont val="Calibri"/>
        <family val="2"/>
      </rPr>
      <t xml:space="preserve">
The vulnerability threshold is set at 25%. Users can change the threshold to include more or exclude countries by changing the threshold value in cell B2. Cells of the vulnerability indicators will recolor based on the  threshold. Data can be sorted on any field.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</si>
</sst>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
    <numFmt numFmtId="167" formatCode="_(* #,##0.0_);_(* \(#,##0.0\);_(* &quot;-&quot;??_);_(@_)"/>
    <numFmt numFmtId="168" formatCode="0.000"/>
    <numFmt numFmtId="169" formatCode="#,##0.0"/>
  </numFmts>
  <fonts count="23">
    <font>
      <sz val="11"/>
      <name val="Calibri"/>
      <family val="2"/>
    </font>
    <font>
      <sz val="11"/>
      <color theme="1"/>
      <name val="Calibri"/>
      <family val="2"/>
      <scheme val="minor"/>
    </font>
    <font>
      <b/>
      <sz val="11"/>
      <color theme="1"/>
      <name val="Calibri"/>
      <family val="2"/>
      <scheme val="minor"/>
    </font>
    <font>
      <sz val="11"/>
      <name val="Calibri"/>
      <family val="2"/>
    </font>
    <font>
      <b/>
      <sz val="11"/>
      <name val="Calibri"/>
      <family val="2"/>
    </font>
    <font>
      <i/>
      <sz val="11"/>
      <name val="Calibri"/>
      <family val="2"/>
    </font>
    <font>
      <b/>
      <sz val="9"/>
      <name val="Calibri"/>
      <family val="2"/>
    </font>
    <font>
      <i/>
      <sz val="9"/>
      <name val="Calibri"/>
      <family val="2"/>
    </font>
    <font>
      <sz val="9"/>
      <name val="Calibri"/>
      <family val="2"/>
    </font>
    <font>
      <sz val="11"/>
      <name val="Courier New"/>
      <family val="3"/>
    </font>
    <font>
      <sz val="7"/>
      <name val="Times New Roman"/>
      <family val="1"/>
    </font>
    <font>
      <sz val="24"/>
      <name val="Calibri"/>
      <family val="2"/>
    </font>
    <font>
      <sz val="12"/>
      <name val="Calibri"/>
      <family val="2"/>
    </font>
    <font>
      <b/>
      <sz val="12"/>
      <name val="Calibri"/>
      <family val="2"/>
    </font>
    <font>
      <b/>
      <sz val="12"/>
      <name val="Wingdings"/>
      <charset val="2"/>
    </font>
    <font>
      <sz val="12"/>
      <name val="Calibri"/>
      <family val="2"/>
      <charset val="2"/>
    </font>
    <font>
      <b/>
      <sz val="12"/>
      <name val="Calibri"/>
      <family val="2"/>
      <charset val="2"/>
    </font>
    <font>
      <sz val="12"/>
      <color rgb="FF00B0F0"/>
      <name val="Calibri"/>
      <family val="2"/>
    </font>
    <font>
      <sz val="11"/>
      <color rgb="FF00B0F0"/>
      <name val="Calibri"/>
      <family val="2"/>
    </font>
    <font>
      <sz val="24"/>
      <color theme="5" tint="-0.249977111117893"/>
      <name val="Calibri"/>
      <family val="2"/>
    </font>
    <font>
      <b/>
      <sz val="14"/>
      <name val="Calibri"/>
      <family val="2"/>
    </font>
    <font>
      <sz val="11"/>
      <color indexed="8"/>
      <name val="Calibri"/>
      <family val="2"/>
      <scheme val="minor"/>
    </font>
    <font>
      <u/>
      <sz val="11"/>
      <color theme="10"/>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s>
  <borders count="3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9" fontId="3" fillId="0" borderId="0" applyFont="0" applyFill="0" applyBorder="0" applyAlignment="0" applyProtection="0"/>
    <xf numFmtId="0" fontId="1" fillId="0" borderId="0"/>
    <xf numFmtId="0" fontId="21" fillId="0" borderId="0"/>
    <xf numFmtId="0" fontId="22" fillId="0" borderId="0" applyNumberFormat="0" applyFill="0" applyBorder="0" applyAlignment="0" applyProtection="0"/>
  </cellStyleXfs>
  <cellXfs count="194">
    <xf numFmtId="0" fontId="0" fillId="0" borderId="0" xfId="0"/>
    <xf numFmtId="0" fontId="0" fillId="0" borderId="0" xfId="0" applyAlignment="1">
      <alignment wrapText="1"/>
    </xf>
    <xf numFmtId="11" fontId="0" fillId="0" borderId="0" xfId="0" applyNumberFormat="1" applyAlignment="1">
      <alignment wrapText="1"/>
    </xf>
    <xf numFmtId="2" fontId="0" fillId="0" borderId="0" xfId="0" applyNumberFormat="1" applyAlignment="1">
      <alignment wrapText="1"/>
    </xf>
    <xf numFmtId="1" fontId="0" fillId="0" borderId="0" xfId="0" applyNumberFormat="1" applyAlignment="1">
      <alignment wrapText="1"/>
    </xf>
    <xf numFmtId="1" fontId="0" fillId="0" borderId="0" xfId="0" applyNumberFormat="1"/>
    <xf numFmtId="11" fontId="0" fillId="0" borderId="0" xfId="0" applyNumberFormat="1" applyAlignment="1">
      <alignment horizontal="center" vertical="center" wrapText="1"/>
    </xf>
    <xf numFmtId="165" fontId="0" fillId="0" borderId="0" xfId="1" applyNumberFormat="1" applyFont="1" applyAlignment="1">
      <alignment wrapText="1"/>
    </xf>
    <xf numFmtId="164" fontId="0" fillId="0" borderId="0" xfId="1" applyNumberFormat="1" applyFont="1" applyAlignment="1">
      <alignment horizontal="center" vertical="center" wrapText="1"/>
    </xf>
    <xf numFmtId="2" fontId="0" fillId="0" borderId="0" xfId="1" applyNumberFormat="1" applyFont="1" applyAlignment="1">
      <alignment wrapText="1"/>
    </xf>
    <xf numFmtId="165" fontId="0" fillId="0" borderId="0" xfId="0" applyNumberFormat="1" applyAlignment="1">
      <alignment horizontal="right"/>
    </xf>
    <xf numFmtId="166" fontId="0" fillId="0" borderId="0" xfId="2" applyNumberFormat="1" applyFont="1"/>
    <xf numFmtId="165" fontId="0" fillId="0" borderId="0" xfId="0" applyNumberFormat="1" applyAlignment="1">
      <alignment wrapText="1"/>
    </xf>
    <xf numFmtId="164" fontId="0" fillId="0" borderId="0" xfId="1" applyNumberFormat="1" applyFont="1" applyAlignment="1">
      <alignment wrapText="1"/>
    </xf>
    <xf numFmtId="0" fontId="4" fillId="0" borderId="0" xfId="0" applyFont="1" applyAlignment="1">
      <alignment vertical="center" wrapText="1"/>
    </xf>
    <xf numFmtId="0" fontId="0" fillId="0" borderId="0" xfId="0" applyAlignment="1">
      <alignment vertical="center"/>
    </xf>
    <xf numFmtId="0" fontId="2" fillId="0" borderId="0" xfId="0" applyFont="1" applyAlignment="1">
      <alignment vertical="center" wrapText="1"/>
    </xf>
    <xf numFmtId="164" fontId="4" fillId="0" borderId="0" xfId="1" applyNumberFormat="1" applyFont="1" applyAlignment="1">
      <alignment vertical="center" wrapText="1"/>
    </xf>
    <xf numFmtId="165" fontId="4" fillId="0" borderId="0" xfId="0" applyNumberFormat="1" applyFont="1" applyAlignment="1">
      <alignment vertical="center" wrapText="1"/>
    </xf>
    <xf numFmtId="11" fontId="4" fillId="0" borderId="0" xfId="0" applyNumberFormat="1" applyFont="1" applyAlignment="1">
      <alignment vertical="center" wrapText="1"/>
    </xf>
    <xf numFmtId="2" fontId="4" fillId="0" borderId="0" xfId="0" applyNumberFormat="1" applyFont="1" applyAlignment="1">
      <alignment vertical="center" wrapText="1"/>
    </xf>
    <xf numFmtId="0" fontId="0" fillId="0" borderId="0" xfId="0" applyAlignment="1">
      <alignment horizontal="left"/>
    </xf>
    <xf numFmtId="167" fontId="0" fillId="0" borderId="0" xfId="1" applyNumberFormat="1" applyFont="1"/>
    <xf numFmtId="2" fontId="0" fillId="0" borderId="0" xfId="0" applyNumberFormat="1" applyBorder="1" applyAlignment="1">
      <alignment wrapText="1"/>
    </xf>
    <xf numFmtId="165" fontId="0" fillId="0" borderId="3" xfId="0" applyNumberFormat="1" applyBorder="1" applyAlignment="1">
      <alignment horizontal="right"/>
    </xf>
    <xf numFmtId="165" fontId="0" fillId="0" borderId="4" xfId="0" applyNumberFormat="1" applyBorder="1" applyAlignment="1">
      <alignment horizontal="right"/>
    </xf>
    <xf numFmtId="165" fontId="0" fillId="0" borderId="5" xfId="0" applyNumberFormat="1" applyBorder="1" applyAlignment="1">
      <alignment horizontal="right"/>
    </xf>
    <xf numFmtId="165" fontId="0" fillId="0" borderId="7" xfId="0" applyNumberFormat="1" applyBorder="1" applyAlignment="1">
      <alignment horizontal="right"/>
    </xf>
    <xf numFmtId="2" fontId="0" fillId="0" borderId="3" xfId="1" applyNumberFormat="1" applyFont="1" applyBorder="1" applyAlignment="1">
      <alignment wrapText="1"/>
    </xf>
    <xf numFmtId="2" fontId="0" fillId="0" borderId="4" xfId="1" applyNumberFormat="1" applyFont="1" applyBorder="1" applyAlignment="1">
      <alignment wrapText="1"/>
    </xf>
    <xf numFmtId="2" fontId="0" fillId="0" borderId="5" xfId="1" applyNumberFormat="1" applyFont="1" applyBorder="1" applyAlignment="1">
      <alignment wrapText="1"/>
    </xf>
    <xf numFmtId="2" fontId="0" fillId="0" borderId="7" xfId="1" applyNumberFormat="1" applyFont="1" applyBorder="1" applyAlignment="1">
      <alignment wrapText="1"/>
    </xf>
    <xf numFmtId="165" fontId="0" fillId="0" borderId="3" xfId="1" applyNumberFormat="1" applyFont="1" applyBorder="1" applyAlignment="1">
      <alignment wrapText="1"/>
    </xf>
    <xf numFmtId="164" fontId="0" fillId="0" borderId="4" xfId="1" applyNumberFormat="1" applyFont="1" applyBorder="1" applyAlignment="1">
      <alignment horizontal="center" vertical="center" wrapText="1"/>
    </xf>
    <xf numFmtId="165" fontId="0" fillId="0" borderId="5" xfId="1" applyNumberFormat="1" applyFont="1" applyBorder="1" applyAlignment="1">
      <alignment wrapText="1"/>
    </xf>
    <xf numFmtId="164" fontId="0" fillId="0" borderId="7" xfId="1" applyNumberFormat="1" applyFont="1" applyBorder="1" applyAlignment="1">
      <alignment horizontal="center" vertical="center" wrapText="1"/>
    </xf>
    <xf numFmtId="167" fontId="0" fillId="0" borderId="9" xfId="1" applyNumberFormat="1" applyFont="1" applyBorder="1" applyAlignment="1">
      <alignment wrapText="1"/>
    </xf>
    <xf numFmtId="167" fontId="0" fillId="0" borderId="10" xfId="1" applyNumberFormat="1" applyFont="1" applyBorder="1" applyAlignment="1">
      <alignment wrapText="1"/>
    </xf>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7" xfId="0" applyNumberFormat="1" applyBorder="1" applyAlignment="1">
      <alignment wrapText="1"/>
    </xf>
    <xf numFmtId="0" fontId="0" fillId="0" borderId="3" xfId="0" applyBorder="1" applyAlignment="1">
      <alignment wrapText="1"/>
    </xf>
    <xf numFmtId="164" fontId="0" fillId="0" borderId="4" xfId="1" applyNumberFormat="1" applyFont="1" applyBorder="1" applyAlignment="1">
      <alignment wrapText="1"/>
    </xf>
    <xf numFmtId="0" fontId="0" fillId="0" borderId="5" xfId="0" applyBorder="1" applyAlignment="1">
      <alignment wrapText="1"/>
    </xf>
    <xf numFmtId="164" fontId="0" fillId="0" borderId="7" xfId="1" applyNumberFormat="1" applyFont="1" applyBorder="1" applyAlignment="1">
      <alignment wrapText="1"/>
    </xf>
    <xf numFmtId="0" fontId="0" fillId="0" borderId="3" xfId="0" applyBorder="1"/>
    <xf numFmtId="0" fontId="0" fillId="0" borderId="0" xfId="0" applyBorder="1" applyAlignment="1">
      <alignment horizontal="left"/>
    </xf>
    <xf numFmtId="0" fontId="0" fillId="0" borderId="4" xfId="0" applyBorder="1"/>
    <xf numFmtId="0" fontId="0" fillId="0" borderId="5" xfId="0" applyBorder="1"/>
    <xf numFmtId="0" fontId="0" fillId="0" borderId="6" xfId="0" applyBorder="1" applyAlignment="1">
      <alignment horizontal="left"/>
    </xf>
    <xf numFmtId="0" fontId="0" fillId="0" borderId="7" xfId="0" applyBorder="1"/>
    <xf numFmtId="168" fontId="0" fillId="0" borderId="0" xfId="0" applyNumberFormat="1"/>
    <xf numFmtId="166" fontId="0" fillId="0" borderId="0" xfId="2" applyNumberFormat="1" applyFont="1" applyBorder="1" applyAlignment="1">
      <alignment wrapText="1"/>
    </xf>
    <xf numFmtId="166" fontId="0" fillId="0" borderId="6" xfId="2" applyNumberFormat="1" applyFont="1" applyBorder="1" applyAlignment="1">
      <alignment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8" fillId="0" borderId="10" xfId="0" applyFont="1" applyBorder="1" applyAlignment="1">
      <alignment vertical="center" wrapText="1"/>
    </xf>
    <xf numFmtId="0" fontId="8" fillId="0" borderId="7" xfId="0" applyFont="1" applyBorder="1" applyAlignment="1">
      <alignment vertical="center" wrapText="1"/>
    </xf>
    <xf numFmtId="0" fontId="8" fillId="0" borderId="9" xfId="0" applyFont="1" applyBorder="1" applyAlignment="1">
      <alignment vertical="center" wrapText="1"/>
    </xf>
    <xf numFmtId="15" fontId="8" fillId="0" borderId="7" xfId="0" applyNumberFormat="1" applyFont="1" applyBorder="1" applyAlignment="1">
      <alignment horizontal="left" vertical="center" wrapText="1"/>
    </xf>
    <xf numFmtId="0" fontId="8" fillId="0" borderId="7" xfId="0" applyFont="1" applyBorder="1" applyAlignment="1">
      <alignment horizontal="left" vertical="center" wrapText="1"/>
    </xf>
    <xf numFmtId="17" fontId="8" fillId="0" borderId="7" xfId="0" applyNumberFormat="1" applyFont="1" applyBorder="1" applyAlignment="1">
      <alignment horizontal="left" vertical="center" wrapText="1"/>
    </xf>
    <xf numFmtId="0" fontId="0" fillId="0" borderId="0" xfId="0" applyAlignment="1">
      <alignment horizontal="left" wrapText="1"/>
    </xf>
    <xf numFmtId="0" fontId="9" fillId="0" borderId="10" xfId="0" applyFont="1" applyBorder="1" applyAlignment="1">
      <alignment horizontal="left" vertical="center" wrapText="1"/>
    </xf>
    <xf numFmtId="0" fontId="11" fillId="0" borderId="0" xfId="0" applyFont="1"/>
    <xf numFmtId="0" fontId="12" fillId="0" borderId="0" xfId="0" applyFont="1"/>
    <xf numFmtId="14" fontId="12" fillId="0" borderId="0" xfId="0" applyNumberFormat="1" applyFont="1" applyAlignment="1">
      <alignment horizontal="left"/>
    </xf>
    <xf numFmtId="0" fontId="12" fillId="0" borderId="0" xfId="0" applyFont="1" applyAlignment="1">
      <alignment horizontal="left"/>
    </xf>
    <xf numFmtId="0" fontId="12" fillId="0" borderId="0" xfId="0" applyFont="1" applyAlignment="1">
      <alignment horizontal="left" wrapText="1" indent="2"/>
    </xf>
    <xf numFmtId="0" fontId="15" fillId="0" borderId="0" xfId="0" applyFont="1" applyAlignment="1">
      <alignment horizontal="left" wrapText="1" indent="2"/>
    </xf>
    <xf numFmtId="0" fontId="16" fillId="0" borderId="0" xfId="0" applyFont="1" applyAlignment="1">
      <alignment horizontal="left" indent="1"/>
    </xf>
    <xf numFmtId="0" fontId="15" fillId="0" borderId="0" xfId="0" applyFont="1" applyAlignment="1">
      <alignment horizontal="left" wrapText="1" indent="1"/>
    </xf>
    <xf numFmtId="0" fontId="12" fillId="0" borderId="0" xfId="0" applyFont="1" applyFill="1" applyAlignment="1">
      <alignment vertical="top" wrapText="1"/>
    </xf>
    <xf numFmtId="0" fontId="16" fillId="0" borderId="0" xfId="0" applyFont="1" applyAlignment="1">
      <alignment horizontal="left" wrapText="1" indent="1"/>
    </xf>
    <xf numFmtId="14" fontId="0" fillId="0" borderId="0" xfId="0" applyNumberFormat="1" applyAlignment="1">
      <alignment horizontal="left"/>
    </xf>
    <xf numFmtId="167" fontId="0" fillId="0" borderId="0" xfId="1" applyNumberFormat="1" applyFont="1" applyBorder="1" applyAlignment="1">
      <alignment wrapText="1"/>
    </xf>
    <xf numFmtId="0" fontId="0" fillId="0" borderId="0" xfId="0" applyBorder="1"/>
    <xf numFmtId="0" fontId="19" fillId="0" borderId="0" xfId="0" applyFont="1"/>
    <xf numFmtId="165" fontId="0" fillId="0" borderId="0" xfId="1" applyNumberFormat="1" applyFont="1" applyBorder="1" applyAlignment="1">
      <alignment wrapText="1"/>
    </xf>
    <xf numFmtId="166" fontId="0" fillId="0" borderId="0" xfId="2" applyNumberFormat="1" applyFont="1" applyBorder="1" applyAlignment="1">
      <alignment horizontal="center" wrapText="1"/>
    </xf>
    <xf numFmtId="0" fontId="0" fillId="0" borderId="0" xfId="0" applyBorder="1" applyAlignment="1">
      <alignment wrapText="1"/>
    </xf>
    <xf numFmtId="166" fontId="4" fillId="0" borderId="5" xfId="2" applyNumberFormat="1" applyFont="1" applyBorder="1" applyAlignment="1">
      <alignment horizontal="center" vertical="top" wrapText="1"/>
    </xf>
    <xf numFmtId="166" fontId="4" fillId="0" borderId="7" xfId="2" applyNumberFormat="1"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0" xfId="0" applyBorder="1" applyAlignment="1">
      <alignment vertical="top"/>
    </xf>
    <xf numFmtId="0" fontId="4" fillId="0" borderId="5" xfId="0" applyFont="1" applyBorder="1" applyAlignment="1">
      <alignment vertical="top" wrapText="1"/>
    </xf>
    <xf numFmtId="0" fontId="4" fillId="0" borderId="6" xfId="0" applyFont="1" applyBorder="1" applyAlignment="1">
      <alignment horizontal="left" vertical="top" wrapText="1"/>
    </xf>
    <xf numFmtId="0" fontId="0" fillId="0" borderId="0" xfId="0" applyAlignment="1">
      <alignment vertical="top"/>
    </xf>
    <xf numFmtId="166" fontId="4" fillId="0" borderId="0" xfId="2" applyNumberFormat="1" applyFont="1" applyBorder="1" applyAlignment="1">
      <alignment horizontal="center" vertical="top" wrapText="1"/>
    </xf>
    <xf numFmtId="0" fontId="4" fillId="0" borderId="0" xfId="0" applyFont="1" applyAlignment="1">
      <alignment vertical="top" wrapText="1"/>
    </xf>
    <xf numFmtId="0" fontId="15" fillId="0" borderId="0" xfId="0" applyFont="1"/>
    <xf numFmtId="0" fontId="0" fillId="0" borderId="0" xfId="0" applyBorder="1" applyAlignment="1">
      <alignment vertical="center" wrapText="1"/>
    </xf>
    <xf numFmtId="0" fontId="4" fillId="0" borderId="8" xfId="0" applyFont="1" applyBorder="1" applyAlignment="1">
      <alignment vertical="center" wrapText="1"/>
    </xf>
    <xf numFmtId="0" fontId="9" fillId="0" borderId="9" xfId="0" applyFont="1" applyBorder="1" applyAlignment="1">
      <alignment horizontal="left" vertical="center" wrapText="1"/>
    </xf>
    <xf numFmtId="0" fontId="13" fillId="0" borderId="18" xfId="0" applyFont="1" applyFill="1" applyBorder="1" applyAlignment="1">
      <alignment vertical="center" wrapText="1"/>
    </xf>
    <xf numFmtId="0" fontId="13" fillId="0" borderId="18" xfId="0" applyFont="1" applyBorder="1" applyAlignment="1">
      <alignment vertical="center"/>
    </xf>
    <xf numFmtId="0" fontId="12" fillId="0" borderId="18" xfId="0" applyFont="1" applyFill="1" applyBorder="1" applyAlignment="1">
      <alignment vertical="center" wrapText="1"/>
    </xf>
    <xf numFmtId="0" fontId="12" fillId="0" borderId="18" xfId="0" applyFont="1" applyBorder="1" applyAlignment="1">
      <alignment vertical="center"/>
    </xf>
    <xf numFmtId="0" fontId="8" fillId="0" borderId="8" xfId="0" applyFont="1" applyBorder="1" applyAlignment="1">
      <alignment vertical="center" wrapText="1"/>
    </xf>
    <xf numFmtId="0" fontId="8" fillId="0" borderId="10" xfId="0" applyFont="1" applyBorder="1" applyAlignment="1">
      <alignment vertical="center" wrapText="1"/>
    </xf>
    <xf numFmtId="0" fontId="4" fillId="0" borderId="3" xfId="0" applyFont="1" applyBorder="1" applyAlignment="1">
      <alignment vertical="top" wrapText="1"/>
    </xf>
    <xf numFmtId="1" fontId="5" fillId="0" borderId="20" xfId="0" applyNumberFormat="1" applyFont="1" applyBorder="1" applyAlignment="1">
      <alignment horizontal="right"/>
    </xf>
    <xf numFmtId="0" fontId="0" fillId="0" borderId="20" xfId="0" applyBorder="1" applyAlignment="1">
      <alignment vertical="top"/>
    </xf>
    <xf numFmtId="0" fontId="0" fillId="0" borderId="22" xfId="0" applyBorder="1" applyAlignment="1">
      <alignment vertical="top"/>
    </xf>
    <xf numFmtId="166" fontId="4" fillId="0" borderId="6" xfId="2" applyNumberFormat="1" applyFont="1" applyBorder="1" applyAlignment="1">
      <alignment horizontal="center" vertical="top" wrapText="1"/>
    </xf>
    <xf numFmtId="1" fontId="0" fillId="0" borderId="23" xfId="0" applyNumberFormat="1" applyBorder="1" applyAlignment="1">
      <alignment wrapText="1"/>
    </xf>
    <xf numFmtId="164" fontId="0" fillId="0" borderId="24" xfId="1" applyNumberFormat="1" applyFont="1" applyBorder="1" applyAlignment="1">
      <alignment wrapText="1"/>
    </xf>
    <xf numFmtId="0" fontId="0" fillId="0" borderId="25" xfId="0" applyBorder="1" applyAlignment="1">
      <alignment vertical="top"/>
    </xf>
    <xf numFmtId="0" fontId="0" fillId="0" borderId="26" xfId="0" applyBorder="1" applyAlignment="1">
      <alignment vertical="top"/>
    </xf>
    <xf numFmtId="1" fontId="0" fillId="0" borderId="29" xfId="0" applyNumberFormat="1" applyBorder="1" applyAlignment="1">
      <alignment wrapText="1"/>
    </xf>
    <xf numFmtId="1" fontId="0" fillId="0" borderId="24" xfId="0" applyNumberFormat="1" applyBorder="1" applyAlignment="1">
      <alignment wrapText="1"/>
    </xf>
    <xf numFmtId="11" fontId="0" fillId="0" borderId="23" xfId="0" applyNumberFormat="1" applyBorder="1" applyAlignment="1">
      <alignment wrapText="1"/>
    </xf>
    <xf numFmtId="11" fontId="0" fillId="0" borderId="29" xfId="0" applyNumberFormat="1" applyBorder="1" applyAlignment="1">
      <alignment wrapText="1"/>
    </xf>
    <xf numFmtId="11" fontId="0" fillId="0" borderId="29" xfId="0" applyNumberFormat="1" applyBorder="1" applyAlignment="1">
      <alignment horizontal="center" wrapText="1"/>
    </xf>
    <xf numFmtId="11" fontId="0" fillId="0" borderId="24" xfId="0" applyNumberFormat="1" applyBorder="1" applyAlignment="1">
      <alignment wrapText="1"/>
    </xf>
    <xf numFmtId="2" fontId="0" fillId="0" borderId="23" xfId="0" applyNumberFormat="1" applyBorder="1" applyAlignment="1">
      <alignment wrapText="1"/>
    </xf>
    <xf numFmtId="2" fontId="0" fillId="0" borderId="24" xfId="0" applyNumberFormat="1" applyBorder="1" applyAlignment="1">
      <alignment wrapText="1"/>
    </xf>
    <xf numFmtId="0" fontId="4" fillId="0" borderId="27" xfId="0" applyFont="1" applyBorder="1" applyAlignment="1">
      <alignment horizontal="center" vertical="top" wrapText="1"/>
    </xf>
    <xf numFmtId="164" fontId="4" fillId="0" borderId="28" xfId="1" applyNumberFormat="1" applyFont="1" applyBorder="1" applyAlignment="1">
      <alignment horizontal="center" vertical="top" wrapText="1"/>
    </xf>
    <xf numFmtId="164" fontId="4" fillId="0" borderId="27" xfId="1" applyNumberFormat="1" applyFont="1" applyBorder="1" applyAlignment="1">
      <alignment horizontal="center" vertical="top" wrapText="1"/>
    </xf>
    <xf numFmtId="165" fontId="4" fillId="0" borderId="30" xfId="0" applyNumberFormat="1" applyFont="1" applyBorder="1" applyAlignment="1">
      <alignment horizontal="center" vertical="top" wrapText="1"/>
    </xf>
    <xf numFmtId="165" fontId="4" fillId="0" borderId="28" xfId="0" applyNumberFormat="1" applyFont="1" applyBorder="1" applyAlignment="1">
      <alignment horizontal="center" vertical="top" wrapText="1"/>
    </xf>
    <xf numFmtId="167" fontId="4" fillId="0" borderId="0" xfId="1" applyNumberFormat="1" applyFont="1" applyBorder="1" applyAlignment="1">
      <alignment horizontal="center" vertical="top" wrapText="1"/>
    </xf>
    <xf numFmtId="0" fontId="4" fillId="0" borderId="30" xfId="0" applyFont="1" applyBorder="1" applyAlignment="1">
      <alignment horizontal="center" vertical="top" wrapText="1"/>
    </xf>
    <xf numFmtId="2" fontId="4" fillId="0" borderId="30" xfId="0" applyNumberFormat="1" applyFont="1" applyBorder="1" applyAlignment="1">
      <alignment horizontal="center" vertical="top" wrapText="1"/>
    </xf>
    <xf numFmtId="2" fontId="4" fillId="0" borderId="28" xfId="0" applyNumberFormat="1" applyFont="1" applyBorder="1" applyAlignment="1">
      <alignment horizontal="center" vertical="top" wrapText="1"/>
    </xf>
    <xf numFmtId="0" fontId="2" fillId="0" borderId="27" xfId="0" applyFont="1" applyBorder="1" applyAlignment="1">
      <alignment horizontal="center" vertical="top" wrapText="1"/>
    </xf>
    <xf numFmtId="0" fontId="4" fillId="0" borderId="28" xfId="0" applyFont="1" applyBorder="1" applyAlignment="1">
      <alignment horizontal="center" vertical="top" wrapText="1"/>
    </xf>
    <xf numFmtId="0" fontId="21" fillId="0" borderId="0" xfId="4"/>
    <xf numFmtId="0" fontId="21" fillId="0" borderId="20" xfId="4" applyBorder="1"/>
    <xf numFmtId="0" fontId="21" fillId="0" borderId="31" xfId="4" applyBorder="1"/>
    <xf numFmtId="0" fontId="0" fillId="3" borderId="20" xfId="0" applyFill="1" applyBorder="1"/>
    <xf numFmtId="0" fontId="0" fillId="3" borderId="0" xfId="0" applyFill="1"/>
    <xf numFmtId="165" fontId="0" fillId="3" borderId="0" xfId="0" applyNumberFormat="1" applyFill="1"/>
    <xf numFmtId="0" fontId="0" fillId="4" borderId="0" xfId="0" applyFill="1"/>
    <xf numFmtId="0" fontId="0" fillId="4" borderId="31" xfId="0" applyFill="1" applyBorder="1"/>
    <xf numFmtId="0" fontId="0" fillId="5" borderId="0" xfId="0" applyFill="1"/>
    <xf numFmtId="0" fontId="0" fillId="2" borderId="0" xfId="0" applyFill="1"/>
    <xf numFmtId="0" fontId="0" fillId="2" borderId="31" xfId="0" applyFill="1" applyBorder="1"/>
    <xf numFmtId="0" fontId="0" fillId="3" borderId="20" xfId="0" applyFill="1" applyBorder="1" applyAlignment="1">
      <alignment wrapText="1"/>
    </xf>
    <xf numFmtId="0" fontId="0" fillId="3" borderId="0" xfId="0" applyFill="1" applyAlignment="1">
      <alignment wrapText="1"/>
    </xf>
    <xf numFmtId="165" fontId="0" fillId="3" borderId="0" xfId="0" applyNumberFormat="1" applyFill="1" applyAlignment="1">
      <alignment wrapText="1"/>
    </xf>
    <xf numFmtId="0" fontId="21" fillId="5" borderId="0" xfId="4" applyFill="1" applyAlignment="1">
      <alignment horizontal="center" wrapText="1"/>
    </xf>
    <xf numFmtId="0" fontId="21" fillId="6" borderId="0" xfId="4" applyFill="1" applyAlignment="1">
      <alignment wrapText="1"/>
    </xf>
    <xf numFmtId="0" fontId="21" fillId="7" borderId="0" xfId="4" applyFill="1" applyAlignment="1">
      <alignment wrapText="1"/>
    </xf>
    <xf numFmtId="0" fontId="0" fillId="5" borderId="0" xfId="0" applyFill="1" applyAlignment="1">
      <alignment wrapText="1"/>
    </xf>
    <xf numFmtId="0" fontId="0" fillId="2" borderId="0" xfId="0" applyFill="1" applyAlignment="1">
      <alignment wrapText="1"/>
    </xf>
    <xf numFmtId="0" fontId="0" fillId="2" borderId="31" xfId="0" applyFill="1" applyBorder="1" applyAlignment="1">
      <alignment wrapText="1"/>
    </xf>
    <xf numFmtId="0" fontId="0" fillId="4" borderId="15" xfId="0" applyFill="1" applyBorder="1" applyAlignment="1">
      <alignment wrapText="1"/>
    </xf>
    <xf numFmtId="0" fontId="0" fillId="4" borderId="1" xfId="0" applyFill="1" applyBorder="1" applyAlignment="1">
      <alignment wrapText="1"/>
    </xf>
    <xf numFmtId="0" fontId="0" fillId="4" borderId="33" xfId="0" applyFill="1" applyBorder="1" applyAlignment="1">
      <alignment wrapText="1"/>
    </xf>
    <xf numFmtId="169" fontId="21" fillId="0" borderId="0" xfId="4" applyNumberFormat="1"/>
    <xf numFmtId="169" fontId="0" fillId="0" borderId="0" xfId="0" applyNumberFormat="1"/>
    <xf numFmtId="165" fontId="0" fillId="0" borderId="0" xfId="0" applyNumberFormat="1"/>
    <xf numFmtId="0" fontId="4" fillId="0" borderId="2" xfId="0" applyFont="1" applyBorder="1" applyAlignment="1">
      <alignment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vertical="center" wrapText="1"/>
    </xf>
    <xf numFmtId="0" fontId="22" fillId="0" borderId="4" xfId="5" applyBorder="1" applyAlignment="1">
      <alignment vertical="center" wrapText="1"/>
    </xf>
    <xf numFmtId="15" fontId="8" fillId="0" borderId="8" xfId="0" applyNumberFormat="1" applyFont="1" applyBorder="1" applyAlignment="1">
      <alignment vertical="center" wrapText="1"/>
    </xf>
    <xf numFmtId="0" fontId="6" fillId="0" borderId="2" xfId="0" applyFont="1" applyBorder="1" applyAlignment="1">
      <alignment horizontal="left" vertical="center" wrapText="1"/>
    </xf>
    <xf numFmtId="0" fontId="8" fillId="0" borderId="6" xfId="0" applyFont="1" applyBorder="1" applyAlignment="1">
      <alignment vertical="center" wrapText="1"/>
    </xf>
    <xf numFmtId="0" fontId="8" fillId="0" borderId="2" xfId="0" applyFont="1" applyBorder="1" applyAlignment="1">
      <alignment vertical="center" wrapText="1"/>
    </xf>
    <xf numFmtId="11" fontId="0" fillId="0" borderId="0" xfId="0" applyNumberFormat="1" applyBorder="1" applyAlignment="1">
      <alignment wrapText="1"/>
    </xf>
    <xf numFmtId="11" fontId="0" fillId="0" borderId="0" xfId="0" applyNumberFormat="1" applyBorder="1" applyAlignment="1">
      <alignment horizontal="center" vertical="center" wrapText="1"/>
    </xf>
    <xf numFmtId="1" fontId="0" fillId="0" borderId="0" xfId="0" applyNumberFormat="1" applyAlignment="1">
      <alignment horizontal="right"/>
    </xf>
    <xf numFmtId="1" fontId="0" fillId="0" borderId="0" xfId="0" applyNumberFormat="1" applyBorder="1" applyAlignment="1">
      <alignment wrapText="1"/>
    </xf>
    <xf numFmtId="164" fontId="0" fillId="0" borderId="0" xfId="1" applyNumberFormat="1" applyFont="1" applyBorder="1" applyAlignment="1">
      <alignment wrapText="1"/>
    </xf>
    <xf numFmtId="0" fontId="22" fillId="0" borderId="0" xfId="5" applyAlignment="1">
      <alignment horizontal="center" vertical="center"/>
    </xf>
    <xf numFmtId="0" fontId="0" fillId="0" borderId="0" xfId="0" applyBorder="1" applyAlignment="1">
      <alignment horizontal="center" vertical="top"/>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9" fontId="4" fillId="2" borderId="21" xfId="2" applyFont="1" applyFill="1" applyBorder="1" applyAlignment="1">
      <alignment horizontal="center" vertical="center"/>
    </xf>
    <xf numFmtId="9" fontId="4" fillId="2" borderId="1" xfId="2" applyFont="1" applyFill="1" applyBorder="1" applyAlignment="1">
      <alignment horizontal="center" vertical="center"/>
    </xf>
    <xf numFmtId="166" fontId="0" fillId="0" borderId="0" xfId="2" applyNumberFormat="1" applyFont="1" applyBorder="1" applyAlignment="1">
      <alignment horizontal="center" wrapText="1"/>
    </xf>
    <xf numFmtId="166" fontId="4" fillId="0" borderId="19" xfId="2" applyNumberFormat="1" applyFont="1" applyBorder="1" applyAlignment="1">
      <alignment horizontal="center" vertical="top" wrapText="1"/>
    </xf>
    <xf numFmtId="166" fontId="4" fillId="0" borderId="17" xfId="2" applyNumberFormat="1" applyFont="1" applyBorder="1" applyAlignment="1">
      <alignment horizontal="center" vertical="top" wrapText="1"/>
    </xf>
    <xf numFmtId="166" fontId="4" fillId="0" borderId="16" xfId="2" applyNumberFormat="1" applyFont="1" applyBorder="1" applyAlignment="1">
      <alignment horizontal="center" vertical="top" wrapText="1"/>
    </xf>
    <xf numFmtId="1" fontId="0" fillId="0" borderId="0" xfId="0" applyNumberFormat="1" applyBorder="1" applyAlignment="1">
      <alignment horizontal="center" wrapText="1"/>
    </xf>
    <xf numFmtId="0" fontId="21" fillId="0" borderId="0" xfId="4" applyAlignment="1">
      <alignment horizontal="center"/>
    </xf>
    <xf numFmtId="0" fontId="21" fillId="0" borderId="20" xfId="4" applyBorder="1" applyAlignment="1">
      <alignment horizontal="center"/>
    </xf>
    <xf numFmtId="0" fontId="21" fillId="0" borderId="31" xfId="4" applyBorder="1" applyAlignment="1">
      <alignment horizontal="center"/>
    </xf>
    <xf numFmtId="0" fontId="21" fillId="5" borderId="0" xfId="4" applyFill="1" applyAlignment="1">
      <alignment horizontal="left" wrapText="1"/>
    </xf>
    <xf numFmtId="0" fontId="21" fillId="6" borderId="0" xfId="4" applyFill="1" applyAlignment="1">
      <alignment horizontal="left"/>
    </xf>
    <xf numFmtId="0" fontId="21" fillId="7" borderId="0" xfId="4" applyFill="1" applyAlignment="1">
      <alignment horizontal="left"/>
    </xf>
    <xf numFmtId="0" fontId="0" fillId="4" borderId="14" xfId="0" applyFill="1" applyBorder="1" applyAlignment="1">
      <alignment horizontal="center" wrapText="1"/>
    </xf>
    <xf numFmtId="0" fontId="0" fillId="4" borderId="21" xfId="0" applyFill="1" applyBorder="1" applyAlignment="1">
      <alignment horizontal="center" wrapText="1"/>
    </xf>
    <xf numFmtId="0" fontId="0" fillId="4" borderId="32" xfId="0" applyFill="1" applyBorder="1" applyAlignment="1">
      <alignment horizontal="center" wrapText="1"/>
    </xf>
    <xf numFmtId="0" fontId="7" fillId="0" borderId="11"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2" xfId="0" applyFont="1" applyBorder="1" applyAlignment="1">
      <alignment horizontal="center" vertical="center" wrapText="1"/>
    </xf>
  </cellXfs>
  <cellStyles count="6">
    <cellStyle name="Comma" xfId="1" builtinId="3"/>
    <cellStyle name="Hyperlink" xfId="5" builtinId="8"/>
    <cellStyle name="Normal" xfId="0" builtinId="0"/>
    <cellStyle name="Normal 2" xfId="3" xr:uid="{8A932AA4-A7AD-4783-BA48-0725B0784130}"/>
    <cellStyle name="Normal 3" xfId="4" xr:uid="{D25BA3A8-B32A-4E46-8DB9-ED14B653765B}"/>
    <cellStyle name="Percent" xfId="2" builtinId="5"/>
  </cellStyles>
  <dxfs count="13">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
      <fill>
        <gradientFill degree="90">
          <stop position="0">
            <color theme="0"/>
          </stop>
          <stop position="1">
            <color theme="4"/>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7015842</xdr:colOff>
      <xdr:row>3</xdr:row>
      <xdr:rowOff>1676444</xdr:rowOff>
    </xdr:to>
    <xdr:pic>
      <xdr:nvPicPr>
        <xdr:cNvPr id="6" name="Picture 5">
          <a:extLst>
            <a:ext uri="{FF2B5EF4-FFF2-40B4-BE49-F238E27FC236}">
              <a16:creationId xmlns:a16="http://schemas.microsoft.com/office/drawing/2014/main" id="{F643CF56-1D07-4947-88C5-2F0912FEB85F}"/>
            </a:ext>
          </a:extLst>
        </xdr:cNvPr>
        <xdr:cNvPicPr>
          <a:picLocks noChangeAspect="1"/>
        </xdr:cNvPicPr>
      </xdr:nvPicPr>
      <xdr:blipFill>
        <a:blip xmlns:r="http://schemas.openxmlformats.org/officeDocument/2006/relationships" r:embed="rId1"/>
        <a:stretch>
          <a:fillRect/>
        </a:stretch>
      </xdr:blipFill>
      <xdr:spPr>
        <a:xfrm>
          <a:off x="0" y="4718957"/>
          <a:ext cx="7015842" cy="1676444"/>
        </a:xfrm>
        <a:prstGeom prst="rect">
          <a:avLst/>
        </a:prstGeom>
      </xdr:spPr>
    </xdr:pic>
    <xdr:clientData/>
  </xdr:twoCellAnchor>
  <xdr:twoCellAnchor editAs="oneCell">
    <xdr:from>
      <xdr:col>0</xdr:col>
      <xdr:colOff>0</xdr:colOff>
      <xdr:row>4</xdr:row>
      <xdr:rowOff>0</xdr:rowOff>
    </xdr:from>
    <xdr:to>
      <xdr:col>0</xdr:col>
      <xdr:colOff>6406410</xdr:colOff>
      <xdr:row>4</xdr:row>
      <xdr:rowOff>1415180</xdr:rowOff>
    </xdr:to>
    <xdr:pic>
      <xdr:nvPicPr>
        <xdr:cNvPr id="7" name="Picture 6">
          <a:extLst>
            <a:ext uri="{FF2B5EF4-FFF2-40B4-BE49-F238E27FC236}">
              <a16:creationId xmlns:a16="http://schemas.microsoft.com/office/drawing/2014/main" id="{39F830E6-D28C-4A8C-AB0D-F8AEE0389A92}"/>
            </a:ext>
          </a:extLst>
        </xdr:cNvPr>
        <xdr:cNvPicPr>
          <a:picLocks noChangeAspect="1"/>
        </xdr:cNvPicPr>
      </xdr:nvPicPr>
      <xdr:blipFill>
        <a:blip xmlns:r="http://schemas.openxmlformats.org/officeDocument/2006/relationships" r:embed="rId2"/>
        <a:stretch>
          <a:fillRect/>
        </a:stretch>
      </xdr:blipFill>
      <xdr:spPr>
        <a:xfrm>
          <a:off x="0" y="6623957"/>
          <a:ext cx="6406410" cy="1415180"/>
        </a:xfrm>
        <a:prstGeom prst="rect">
          <a:avLst/>
        </a:prstGeom>
      </xdr:spPr>
    </xdr:pic>
    <xdr:clientData/>
  </xdr:twoCellAnchor>
  <xdr:twoCellAnchor editAs="oneCell">
    <xdr:from>
      <xdr:col>0</xdr:col>
      <xdr:colOff>0</xdr:colOff>
      <xdr:row>2</xdr:row>
      <xdr:rowOff>32658</xdr:rowOff>
    </xdr:from>
    <xdr:to>
      <xdr:col>0</xdr:col>
      <xdr:colOff>6683829</xdr:colOff>
      <xdr:row>2</xdr:row>
      <xdr:rowOff>2683399</xdr:rowOff>
    </xdr:to>
    <xdr:pic>
      <xdr:nvPicPr>
        <xdr:cNvPr id="8" name="Picture 7">
          <a:extLst>
            <a:ext uri="{FF2B5EF4-FFF2-40B4-BE49-F238E27FC236}">
              <a16:creationId xmlns:a16="http://schemas.microsoft.com/office/drawing/2014/main" id="{FDB897D2-14EC-488F-B32E-C8F8EB7018B0}"/>
            </a:ext>
          </a:extLst>
        </xdr:cNvPr>
        <xdr:cNvPicPr>
          <a:picLocks noChangeAspect="1"/>
        </xdr:cNvPicPr>
      </xdr:nvPicPr>
      <xdr:blipFill>
        <a:blip xmlns:r="http://schemas.openxmlformats.org/officeDocument/2006/relationships" r:embed="rId3"/>
        <a:stretch>
          <a:fillRect/>
        </a:stretch>
      </xdr:blipFill>
      <xdr:spPr>
        <a:xfrm>
          <a:off x="0" y="2302329"/>
          <a:ext cx="6683829" cy="2650741"/>
        </a:xfrm>
        <a:prstGeom prst="rect">
          <a:avLst/>
        </a:prstGeom>
      </xdr:spPr>
    </xdr:pic>
    <xdr:clientData/>
  </xdr:twoCellAnchor>
  <xdr:twoCellAnchor editAs="oneCell">
    <xdr:from>
      <xdr:col>0</xdr:col>
      <xdr:colOff>0</xdr:colOff>
      <xdr:row>5</xdr:row>
      <xdr:rowOff>0</xdr:rowOff>
    </xdr:from>
    <xdr:to>
      <xdr:col>0</xdr:col>
      <xdr:colOff>6417296</xdr:colOff>
      <xdr:row>5</xdr:row>
      <xdr:rowOff>2705171</xdr:rowOff>
    </xdr:to>
    <xdr:pic>
      <xdr:nvPicPr>
        <xdr:cNvPr id="9" name="Picture 8">
          <a:extLst>
            <a:ext uri="{FF2B5EF4-FFF2-40B4-BE49-F238E27FC236}">
              <a16:creationId xmlns:a16="http://schemas.microsoft.com/office/drawing/2014/main" id="{C3387A8C-41E1-484E-99C2-B1C4EA356C34}"/>
            </a:ext>
          </a:extLst>
        </xdr:cNvPr>
        <xdr:cNvPicPr>
          <a:picLocks noChangeAspect="1"/>
        </xdr:cNvPicPr>
      </xdr:nvPicPr>
      <xdr:blipFill>
        <a:blip xmlns:r="http://schemas.openxmlformats.org/officeDocument/2006/relationships" r:embed="rId4"/>
        <a:stretch>
          <a:fillRect/>
        </a:stretch>
      </xdr:blipFill>
      <xdr:spPr>
        <a:xfrm>
          <a:off x="0" y="8479971"/>
          <a:ext cx="6417296" cy="2705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ilo.org/shinyapps/bulkexplorer20/?lang=en&amp;segment=indicator&amp;id=IFL_4IEM_SEX_ECO_IFL_NB_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2D72-004B-4BFA-A971-57CC72ED8148}">
  <sheetPr>
    <tabColor theme="1"/>
  </sheetPr>
  <dimension ref="A1:B26"/>
  <sheetViews>
    <sheetView tabSelected="1" workbookViewId="0">
      <selection activeCell="A8" sqref="A8"/>
    </sheetView>
  </sheetViews>
  <sheetFormatPr defaultRowHeight="31"/>
  <cols>
    <col min="1" max="1" width="100.7265625" style="66" customWidth="1"/>
  </cols>
  <sheetData>
    <row r="1" spans="1:2">
      <c r="A1" s="79" t="s">
        <v>592</v>
      </c>
    </row>
    <row r="2" spans="1:2" ht="46.5">
      <c r="A2" s="70" t="s">
        <v>630</v>
      </c>
    </row>
    <row r="3" spans="1:2" s="69" customFormat="1" ht="15.5">
      <c r="A3" s="68"/>
    </row>
    <row r="4" spans="1:2" ht="46.5">
      <c r="A4" s="74" t="s">
        <v>716</v>
      </c>
    </row>
    <row r="5" spans="1:2" ht="15.5">
      <c r="A5" s="67"/>
    </row>
    <row r="6" spans="1:2" ht="15.5">
      <c r="A6" s="67" t="s">
        <v>715</v>
      </c>
    </row>
    <row r="7" spans="1:2" ht="124">
      <c r="A7" s="71" t="s">
        <v>718</v>
      </c>
      <c r="B7" s="171" t="s">
        <v>714</v>
      </c>
    </row>
    <row r="8" spans="1:2" ht="15.5">
      <c r="A8" s="72" t="s">
        <v>596</v>
      </c>
      <c r="B8" s="171" t="s">
        <v>714</v>
      </c>
    </row>
    <row r="9" spans="1:2" ht="62">
      <c r="A9" s="75" t="s">
        <v>707</v>
      </c>
      <c r="B9" s="171" t="s">
        <v>714</v>
      </c>
    </row>
    <row r="10" spans="1:2">
      <c r="A10" s="75" t="s">
        <v>597</v>
      </c>
      <c r="B10" s="171" t="s">
        <v>714</v>
      </c>
    </row>
    <row r="11" spans="1:2">
      <c r="A11" s="73" t="s">
        <v>634</v>
      </c>
      <c r="B11" s="171" t="s">
        <v>714</v>
      </c>
    </row>
    <row r="12" spans="1:2">
      <c r="A12" s="75" t="s">
        <v>713</v>
      </c>
      <c r="B12" s="171" t="s">
        <v>714</v>
      </c>
    </row>
    <row r="13" spans="1:2" ht="15.5">
      <c r="A13" s="93"/>
    </row>
    <row r="14" spans="1:2" ht="15.5">
      <c r="A14" s="67" t="s">
        <v>616</v>
      </c>
    </row>
    <row r="15" spans="1:2" ht="14.5">
      <c r="A15" t="s">
        <v>598</v>
      </c>
    </row>
    <row r="16" spans="1:2" ht="58">
      <c r="A16" s="1" t="s">
        <v>717</v>
      </c>
    </row>
    <row r="17" spans="1:1" ht="14.5">
      <c r="A17" s="76">
        <f ca="1">TODAY()</f>
        <v>44165</v>
      </c>
    </row>
    <row r="18" spans="1:1" ht="15.5">
      <c r="A18" s="67"/>
    </row>
    <row r="19" spans="1:1" ht="15.5">
      <c r="A19" s="67"/>
    </row>
    <row r="20" spans="1:1" ht="15.5">
      <c r="A20" s="67"/>
    </row>
    <row r="21" spans="1:1" ht="15.5">
      <c r="A21" s="67"/>
    </row>
    <row r="22" spans="1:1" ht="15.5">
      <c r="A22" s="67"/>
    </row>
    <row r="23" spans="1:1" ht="15.5">
      <c r="A23" s="67"/>
    </row>
    <row r="24" spans="1:1" ht="15.5">
      <c r="A24" s="67"/>
    </row>
    <row r="25" spans="1:1" ht="15.5">
      <c r="A25" s="67"/>
    </row>
    <row r="26" spans="1:1" ht="15.5">
      <c r="A26" s="67"/>
    </row>
  </sheetData>
  <hyperlinks>
    <hyperlink ref="B7" location="'LLMC Dashboard'!A1" display="Link" xr:uid="{ACFD9616-58BF-4E1F-B81A-804B4967EF1D}"/>
    <hyperlink ref="B8" location="'All countries'!A1" display="Link" xr:uid="{46CEA8DF-0BC8-44EC-BF01-E4A861873B85}"/>
    <hyperlink ref="B10" location="'Analytical clusters'!A1" display="Link" xr:uid="{86ADCFCD-03AD-4A50-915E-F71F1369A543}"/>
    <hyperlink ref="B11" location="'Index calculations'!A1" display="Link" xr:uid="{DAAA5F85-2086-4892-91EC-1DB1DA8FFB6C}"/>
    <hyperlink ref="B9" location="'Policy-Oriented Indicators'!A1" display="Link" xr:uid="{12328F61-3933-4412-8C0C-A3AF7B4469D1}"/>
    <hyperlink ref="B12" location="'Data catalog and sources'!A1" display="Link" xr:uid="{A6507D1C-E85F-4E30-9C92-28FDD6916D51}"/>
  </hyperlink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FE0A2-7D63-49F0-9265-EC833B29FC8B}">
  <sheetPr>
    <tabColor rgb="FF0070C0"/>
  </sheetPr>
  <dimension ref="A1:AC80"/>
  <sheetViews>
    <sheetView workbookViewId="0">
      <pane xSplit="3" ySplit="3" topLeftCell="D4" activePane="bottomRight" state="frozen"/>
      <selection pane="topRight" activeCell="D1" sqref="D1"/>
      <selection pane="bottomLeft" activeCell="A3" sqref="A3"/>
      <selection pane="bottomRight" sqref="A1:A2"/>
    </sheetView>
  </sheetViews>
  <sheetFormatPr defaultRowHeight="14.5"/>
  <cols>
    <col min="1" max="1" width="12.1796875" customWidth="1"/>
    <col min="2" max="2" width="9.26953125" style="21"/>
    <col min="3" max="3" width="20.7265625" bestFit="1" customWidth="1"/>
    <col min="4" max="4" width="7.7265625" customWidth="1"/>
    <col min="5" max="8" width="10.26953125" customWidth="1"/>
    <col min="9" max="9" width="10.26953125" style="22" customWidth="1"/>
    <col min="10" max="16" width="10.26953125" customWidth="1"/>
    <col min="17" max="24" width="10.26953125" style="11" customWidth="1"/>
    <col min="25" max="25" width="2.7265625" style="11" customWidth="1"/>
  </cols>
  <sheetData>
    <row r="1" spans="1:29" ht="29.75" customHeight="1" thickBot="1">
      <c r="A1" s="173" t="s">
        <v>595</v>
      </c>
      <c r="B1" s="175">
        <v>0.25</v>
      </c>
      <c r="C1" s="104" t="s">
        <v>476</v>
      </c>
      <c r="D1" s="108" t="s">
        <v>468</v>
      </c>
      <c r="E1" s="109" t="s">
        <v>468</v>
      </c>
      <c r="F1" s="108" t="s">
        <v>467</v>
      </c>
      <c r="G1" s="112" t="s">
        <v>467</v>
      </c>
      <c r="H1" s="113" t="s">
        <v>467</v>
      </c>
      <c r="I1" s="77" t="s">
        <v>468</v>
      </c>
      <c r="J1" s="114" t="s">
        <v>469</v>
      </c>
      <c r="K1" s="115" t="s">
        <v>469</v>
      </c>
      <c r="L1" s="116" t="s">
        <v>599</v>
      </c>
      <c r="M1" s="115" t="s">
        <v>469</v>
      </c>
      <c r="N1" s="117" t="s">
        <v>469</v>
      </c>
      <c r="O1" s="118" t="s">
        <v>0</v>
      </c>
      <c r="P1" s="119" t="s">
        <v>0</v>
      </c>
      <c r="Q1" s="177" t="s">
        <v>599</v>
      </c>
      <c r="R1" s="177"/>
      <c r="S1" s="177" t="s">
        <v>599</v>
      </c>
      <c r="T1" s="177"/>
      <c r="U1" s="177" t="s">
        <v>599</v>
      </c>
      <c r="V1" s="177"/>
      <c r="W1" s="177" t="s">
        <v>599</v>
      </c>
      <c r="X1" s="177"/>
      <c r="Y1" s="81"/>
    </row>
    <row r="2" spans="1:29" s="87" customFormat="1" ht="25.4" customHeight="1">
      <c r="A2" s="174"/>
      <c r="B2" s="176"/>
      <c r="C2" s="105"/>
      <c r="D2" s="110"/>
      <c r="E2" s="111"/>
      <c r="F2" s="110"/>
      <c r="G2" s="106"/>
      <c r="H2" s="111"/>
      <c r="J2" s="110"/>
      <c r="K2" s="106"/>
      <c r="L2" s="106"/>
      <c r="M2" s="106"/>
      <c r="N2" s="111"/>
      <c r="O2" s="110"/>
      <c r="P2" s="111"/>
      <c r="Q2" s="178" t="s">
        <v>455</v>
      </c>
      <c r="R2" s="179"/>
      <c r="S2" s="178" t="s">
        <v>456</v>
      </c>
      <c r="T2" s="180"/>
      <c r="U2" s="180" t="s">
        <v>457</v>
      </c>
      <c r="V2" s="180"/>
      <c r="W2" s="180" t="s">
        <v>4</v>
      </c>
      <c r="X2" s="179"/>
      <c r="Y2" s="91"/>
      <c r="Z2" s="172" t="s">
        <v>629</v>
      </c>
      <c r="AA2" s="172"/>
      <c r="AB2" s="172"/>
      <c r="AC2" s="172"/>
    </row>
    <row r="3" spans="1:29" s="90" customFormat="1" ht="94.75" customHeight="1" thickBot="1">
      <c r="A3" s="88" t="s">
        <v>619</v>
      </c>
      <c r="B3" s="89" t="s">
        <v>620</v>
      </c>
      <c r="C3" s="103" t="s">
        <v>5</v>
      </c>
      <c r="D3" s="120" t="s">
        <v>593</v>
      </c>
      <c r="E3" s="121" t="s">
        <v>594</v>
      </c>
      <c r="F3" s="122" t="s">
        <v>623</v>
      </c>
      <c r="G3" s="123" t="s">
        <v>621</v>
      </c>
      <c r="H3" s="124" t="s">
        <v>622</v>
      </c>
      <c r="I3" s="125" t="s">
        <v>475</v>
      </c>
      <c r="J3" s="120" t="s">
        <v>464</v>
      </c>
      <c r="K3" s="126" t="s">
        <v>465</v>
      </c>
      <c r="L3" s="126" t="s">
        <v>10</v>
      </c>
      <c r="M3" s="127" t="s">
        <v>459</v>
      </c>
      <c r="N3" s="128" t="s">
        <v>458</v>
      </c>
      <c r="O3" s="129" t="s">
        <v>624</v>
      </c>
      <c r="P3" s="130" t="s">
        <v>625</v>
      </c>
      <c r="Q3" s="107" t="s">
        <v>13</v>
      </c>
      <c r="R3" s="84" t="s">
        <v>626</v>
      </c>
      <c r="S3" s="107" t="s">
        <v>13</v>
      </c>
      <c r="T3" s="84" t="s">
        <v>627</v>
      </c>
      <c r="U3" s="83" t="s">
        <v>13</v>
      </c>
      <c r="V3" s="84" t="s">
        <v>626</v>
      </c>
      <c r="W3" s="83" t="s">
        <v>13</v>
      </c>
      <c r="X3" s="84" t="s">
        <v>626</v>
      </c>
      <c r="Y3" s="91"/>
      <c r="Z3" s="85" t="s">
        <v>628</v>
      </c>
      <c r="AA3" s="85" t="s">
        <v>477</v>
      </c>
      <c r="AB3" s="86" t="s">
        <v>617</v>
      </c>
      <c r="AC3" s="86" t="s">
        <v>618</v>
      </c>
    </row>
    <row r="4" spans="1:29">
      <c r="A4" s="47" t="s">
        <v>17</v>
      </c>
      <c r="B4" s="48">
        <v>4</v>
      </c>
      <c r="C4" s="49" t="s">
        <v>236</v>
      </c>
      <c r="D4" s="43" t="s">
        <v>470</v>
      </c>
      <c r="E4" s="44">
        <v>2330</v>
      </c>
      <c r="F4" s="38">
        <v>-0.388995846543358</v>
      </c>
      <c r="G4" s="23">
        <v>-7.1119005328596803</v>
      </c>
      <c r="H4" s="39">
        <v>1.6618224465861</v>
      </c>
      <c r="I4" s="36">
        <v>38.041753999999997</v>
      </c>
      <c r="J4" s="32">
        <v>1.0035161290322581</v>
      </c>
      <c r="K4" s="23">
        <v>1.04227868852459</v>
      </c>
      <c r="L4" s="33" t="s">
        <v>237</v>
      </c>
      <c r="M4" s="28">
        <v>4.5548387096774202E-2</v>
      </c>
      <c r="N4" s="29">
        <v>4.6721311475409838E-2</v>
      </c>
      <c r="O4" s="24">
        <v>30.25</v>
      </c>
      <c r="P4" s="25">
        <v>25.18</v>
      </c>
      <c r="Q4" s="54">
        <v>0.46416131952527734</v>
      </c>
      <c r="R4" s="54">
        <v>1</v>
      </c>
      <c r="S4" s="54">
        <v>0.14676792758662369</v>
      </c>
      <c r="T4" s="54">
        <v>0.5</v>
      </c>
      <c r="U4" s="54">
        <v>0.28184970458472686</v>
      </c>
      <c r="V4" s="54">
        <v>0.66666666666666663</v>
      </c>
      <c r="W4" s="54">
        <v>0.324769565018038</v>
      </c>
      <c r="X4" s="54">
        <v>0.75154162547048242</v>
      </c>
      <c r="Y4" s="54"/>
      <c r="Z4" s="5">
        <f t="shared" ref="Z4:Z35" si="0">COUNTIF(Q4,"&lt;="&amp;Q$80)+COUNTIF(S4,"&lt;="&amp;S$80)+COUNTIF(U4,"&lt;="&amp;U$80)+COUNTIF(W4,"&lt;="&amp;W$80)</f>
        <v>4</v>
      </c>
      <c r="AA4" s="5">
        <f t="shared" ref="AA4:AA35" si="1">COUNTIF(R4,"&lt;="&amp;R$80)+COUNTIF(T4,"&lt;="&amp;T$80)+COUNTIF(V4,"&lt;="&amp;V$80)+COUNTIF(X4,"&lt;="&amp;X80)</f>
        <v>0</v>
      </c>
      <c r="AB4">
        <f t="shared" ref="AB4:AB35" si="2">COUNTIF(K4,"&gt;="&amp;K$80)</f>
        <v>0</v>
      </c>
      <c r="AC4">
        <f t="shared" ref="AC4:AC35" si="3">COUNTIF(G4,"&lt;="&amp;G$80)</f>
        <v>1</v>
      </c>
    </row>
    <row r="5" spans="1:29">
      <c r="A5" s="47" t="s">
        <v>64</v>
      </c>
      <c r="B5" s="48">
        <v>12</v>
      </c>
      <c r="C5" s="49" t="s">
        <v>285</v>
      </c>
      <c r="D5" s="43" t="s">
        <v>471</v>
      </c>
      <c r="E5" s="44">
        <v>11530</v>
      </c>
      <c r="F5" s="38">
        <v>-3.2580983984282698E-2</v>
      </c>
      <c r="G5" s="23">
        <v>-7.1775849765524997</v>
      </c>
      <c r="H5" s="39">
        <v>1.3372739257433599</v>
      </c>
      <c r="I5" s="36">
        <v>43.053054000000003</v>
      </c>
      <c r="J5" s="32">
        <v>3.8847741935483868</v>
      </c>
      <c r="K5" s="23">
        <v>5.8483934426229514</v>
      </c>
      <c r="L5" s="33" t="s">
        <v>235</v>
      </c>
      <c r="M5" s="28">
        <v>0.15883870967741939</v>
      </c>
      <c r="N5" s="29">
        <v>0.17790163934426231</v>
      </c>
      <c r="O5" s="24">
        <v>46.07</v>
      </c>
      <c r="P5" s="25" t="s">
        <v>16</v>
      </c>
      <c r="Q5" s="54">
        <v>0.72502819259470719</v>
      </c>
      <c r="R5" s="54">
        <v>0.44444444444444442</v>
      </c>
      <c r="S5" s="54">
        <v>0.56121704783042492</v>
      </c>
      <c r="T5" s="54">
        <v>0.625</v>
      </c>
      <c r="U5" s="54">
        <v>0.43135713121655228</v>
      </c>
      <c r="V5" s="54">
        <v>0.5</v>
      </c>
      <c r="W5" s="54">
        <v>0.58500695992555485</v>
      </c>
      <c r="X5" s="54">
        <v>0.52856909488338766</v>
      </c>
      <c r="Y5" s="54"/>
      <c r="Z5" s="5">
        <f t="shared" si="0"/>
        <v>0</v>
      </c>
      <c r="AA5" s="5">
        <f t="shared" si="1"/>
        <v>1</v>
      </c>
      <c r="AB5">
        <f t="shared" si="2"/>
        <v>0</v>
      </c>
      <c r="AC5">
        <f t="shared" si="3"/>
        <v>1</v>
      </c>
    </row>
    <row r="6" spans="1:29">
      <c r="A6" s="47" t="s">
        <v>18</v>
      </c>
      <c r="B6" s="48">
        <v>24</v>
      </c>
      <c r="C6" s="49" t="s">
        <v>238</v>
      </c>
      <c r="D6" s="43" t="s">
        <v>471</v>
      </c>
      <c r="E6" s="44">
        <v>6390</v>
      </c>
      <c r="F6" s="38">
        <v>-3.7319628414325301</v>
      </c>
      <c r="G6" s="23">
        <v>-6.8072870790704103</v>
      </c>
      <c r="H6" s="39">
        <v>0.22250597161195201</v>
      </c>
      <c r="I6" s="36">
        <v>31.825295000000001</v>
      </c>
      <c r="J6" s="32">
        <v>3.3940645161290321</v>
      </c>
      <c r="K6" s="23">
        <v>2.4910000000000001</v>
      </c>
      <c r="L6" s="33" t="s">
        <v>239</v>
      </c>
      <c r="M6" s="28">
        <v>9.1258064516129028E-2</v>
      </c>
      <c r="N6" s="29">
        <v>7.0278688524590169E-2</v>
      </c>
      <c r="O6" s="24" t="s">
        <v>16</v>
      </c>
      <c r="P6" s="25" t="s">
        <v>16</v>
      </c>
      <c r="Q6" s="54">
        <v>0.56117658982300211</v>
      </c>
      <c r="R6" s="54">
        <v>0.88888888888888884</v>
      </c>
      <c r="S6" s="54">
        <v>0.36103440954691762</v>
      </c>
      <c r="T6" s="54">
        <v>0.25</v>
      </c>
      <c r="U6" s="54">
        <v>0.20471536863288811</v>
      </c>
      <c r="V6" s="54">
        <v>0.33333333333333331</v>
      </c>
      <c r="W6" s="54">
        <v>0.40297782900004347</v>
      </c>
      <c r="X6" s="54">
        <v>0.56678466454825527</v>
      </c>
      <c r="Y6" s="54"/>
      <c r="Z6" s="5">
        <f t="shared" si="0"/>
        <v>3</v>
      </c>
      <c r="AA6" s="5">
        <f t="shared" si="1"/>
        <v>2</v>
      </c>
      <c r="AB6">
        <f t="shared" si="2"/>
        <v>0</v>
      </c>
      <c r="AC6">
        <f t="shared" si="3"/>
        <v>1</v>
      </c>
    </row>
    <row r="7" spans="1:29">
      <c r="A7" s="47" t="s">
        <v>31</v>
      </c>
      <c r="B7" s="48">
        <v>50</v>
      </c>
      <c r="C7" s="49" t="s">
        <v>252</v>
      </c>
      <c r="D7" s="43" t="s">
        <v>471</v>
      </c>
      <c r="E7" s="44">
        <v>5190</v>
      </c>
      <c r="F7" s="38">
        <v>6.5507725459030901</v>
      </c>
      <c r="G7" s="23">
        <v>-2.8706547082693201</v>
      </c>
      <c r="H7" s="39">
        <v>9.5226732764915791</v>
      </c>
      <c r="I7" s="36">
        <v>163.04616100000001</v>
      </c>
      <c r="J7" s="32">
        <v>8.8587096774193554</v>
      </c>
      <c r="K7" s="23">
        <v>10.952950819672131</v>
      </c>
      <c r="L7" s="33" t="s">
        <v>235</v>
      </c>
      <c r="M7" s="28">
        <v>0.16635483870967741</v>
      </c>
      <c r="N7" s="29">
        <v>0.1973934426229508</v>
      </c>
      <c r="O7" s="24">
        <v>29</v>
      </c>
      <c r="P7" s="25">
        <v>23</v>
      </c>
      <c r="Q7" s="54">
        <v>0.52825742429099376</v>
      </c>
      <c r="R7" s="54">
        <v>0.88888888888888884</v>
      </c>
      <c r="S7" s="54">
        <v>0.54749645213326048</v>
      </c>
      <c r="T7" s="54">
        <v>0.875</v>
      </c>
      <c r="U7" s="54">
        <v>0.54239061388375287</v>
      </c>
      <c r="V7" s="54">
        <v>0.66666666666666663</v>
      </c>
      <c r="W7" s="54">
        <v>0.53944287601384233</v>
      </c>
      <c r="X7" s="54">
        <v>0.81653595577793725</v>
      </c>
      <c r="Y7" s="54"/>
      <c r="Z7" s="5">
        <f t="shared" si="0"/>
        <v>1</v>
      </c>
      <c r="AA7" s="5">
        <f t="shared" si="1"/>
        <v>0</v>
      </c>
      <c r="AB7">
        <f t="shared" si="2"/>
        <v>1</v>
      </c>
      <c r="AC7">
        <f t="shared" si="3"/>
        <v>0</v>
      </c>
    </row>
    <row r="8" spans="1:29">
      <c r="A8" s="47" t="s">
        <v>29</v>
      </c>
      <c r="B8" s="48">
        <v>204</v>
      </c>
      <c r="C8" s="49" t="s">
        <v>250</v>
      </c>
      <c r="D8" s="43" t="s">
        <v>471</v>
      </c>
      <c r="E8" s="44">
        <v>3390</v>
      </c>
      <c r="F8" s="38">
        <v>2.0061865828832102</v>
      </c>
      <c r="G8" s="23">
        <v>-0.79302237760533401</v>
      </c>
      <c r="H8" s="39">
        <v>2.1193516699410599</v>
      </c>
      <c r="I8" s="36">
        <v>11.801151000000001</v>
      </c>
      <c r="J8" s="32">
        <v>0.60932258064516132</v>
      </c>
      <c r="K8" s="23">
        <v>0.58552459016393443</v>
      </c>
      <c r="L8" s="33" t="s">
        <v>237</v>
      </c>
      <c r="M8" s="28">
        <v>2.6451612903225811E-3</v>
      </c>
      <c r="N8" s="29">
        <v>2.6885245901639349E-3</v>
      </c>
      <c r="O8" s="24" t="s">
        <v>16</v>
      </c>
      <c r="P8" s="25" t="s">
        <v>16</v>
      </c>
      <c r="Q8" s="54">
        <v>0.53552004700954636</v>
      </c>
      <c r="R8" s="54">
        <v>0.88888888888888884</v>
      </c>
      <c r="S8" s="54">
        <v>0.44977827194346315</v>
      </c>
      <c r="T8" s="54">
        <v>0.375</v>
      </c>
      <c r="U8" s="54">
        <v>0.31427039844558641</v>
      </c>
      <c r="V8" s="54">
        <v>0.66666666666666663</v>
      </c>
      <c r="W8" s="54">
        <v>0.44266168345615153</v>
      </c>
      <c r="X8" s="54">
        <v>0.67705068772201682</v>
      </c>
      <c r="Y8" s="54"/>
      <c r="Z8" s="5">
        <f t="shared" si="0"/>
        <v>2</v>
      </c>
      <c r="AA8" s="5">
        <f t="shared" si="1"/>
        <v>0</v>
      </c>
      <c r="AB8">
        <f t="shared" si="2"/>
        <v>0</v>
      </c>
      <c r="AC8">
        <f t="shared" si="3"/>
        <v>0</v>
      </c>
    </row>
    <row r="9" spans="1:29">
      <c r="A9" s="47" t="s">
        <v>42</v>
      </c>
      <c r="B9" s="48">
        <v>64</v>
      </c>
      <c r="C9" s="49" t="s">
        <v>263</v>
      </c>
      <c r="D9" s="43" t="s">
        <v>471</v>
      </c>
      <c r="E9" s="44">
        <v>10570</v>
      </c>
      <c r="F9" s="38">
        <v>4.2308023285056304</v>
      </c>
      <c r="G9" s="23">
        <v>-0.65620798004640801</v>
      </c>
      <c r="H9" s="39">
        <v>-1.67506918821211</v>
      </c>
      <c r="I9" s="36">
        <v>0.76309199999999999</v>
      </c>
      <c r="J9" s="32">
        <v>2.9264516129032261</v>
      </c>
      <c r="K9" s="23">
        <v>3.8879999999999999</v>
      </c>
      <c r="L9" s="33" t="s">
        <v>235</v>
      </c>
      <c r="M9" s="28">
        <v>0</v>
      </c>
      <c r="N9" s="29">
        <v>0</v>
      </c>
      <c r="O9" s="24">
        <v>30.42</v>
      </c>
      <c r="P9" s="25" t="s">
        <v>16</v>
      </c>
      <c r="Q9" s="54">
        <v>0.69766601362491032</v>
      </c>
      <c r="R9" s="54">
        <v>0.44444444444444442</v>
      </c>
      <c r="S9" s="54">
        <v>0.68715134653574816</v>
      </c>
      <c r="T9" s="54">
        <v>0.5</v>
      </c>
      <c r="U9" s="54">
        <v>0.62239427596051466</v>
      </c>
      <c r="V9" s="54">
        <v>0.66666666666666663</v>
      </c>
      <c r="W9" s="54">
        <v>0.66989787141065482</v>
      </c>
      <c r="X9" s="54">
        <v>0.54527525423464662</v>
      </c>
      <c r="Y9" s="54"/>
      <c r="Z9" s="5">
        <f t="shared" si="0"/>
        <v>0</v>
      </c>
      <c r="AA9" s="5">
        <f t="shared" si="1"/>
        <v>1</v>
      </c>
      <c r="AB9">
        <f t="shared" si="2"/>
        <v>0</v>
      </c>
      <c r="AC9">
        <f t="shared" si="3"/>
        <v>0</v>
      </c>
    </row>
    <row r="10" spans="1:29">
      <c r="A10" s="47" t="s">
        <v>38</v>
      </c>
      <c r="B10" s="48">
        <v>68</v>
      </c>
      <c r="C10" s="49" t="s">
        <v>259</v>
      </c>
      <c r="D10" s="43" t="s">
        <v>471</v>
      </c>
      <c r="E10" s="44">
        <v>8910</v>
      </c>
      <c r="F10" s="38">
        <v>2.4355502295385598</v>
      </c>
      <c r="G10" s="23">
        <v>-9.2451643394397305</v>
      </c>
      <c r="H10" s="39">
        <v>4.0576052222788004</v>
      </c>
      <c r="I10" s="36">
        <v>11.5131</v>
      </c>
      <c r="J10" s="32">
        <v>32.332645161290323</v>
      </c>
      <c r="K10" s="23">
        <v>56.418459016393442</v>
      </c>
      <c r="L10" s="33" t="s">
        <v>235</v>
      </c>
      <c r="M10" s="28">
        <v>2.7994516129032259</v>
      </c>
      <c r="N10" s="29">
        <v>6.1849344262295087</v>
      </c>
      <c r="O10" s="24" t="s">
        <v>16</v>
      </c>
      <c r="P10" s="25" t="s">
        <v>16</v>
      </c>
      <c r="Q10" s="54">
        <v>0.68315838821685171</v>
      </c>
      <c r="R10" s="54">
        <v>1</v>
      </c>
      <c r="S10" s="54">
        <v>0.69707961077786618</v>
      </c>
      <c r="T10" s="54">
        <v>0.75</v>
      </c>
      <c r="U10" s="54">
        <v>0.80272395473706515</v>
      </c>
      <c r="V10" s="54">
        <v>0.5</v>
      </c>
      <c r="W10" s="54">
        <v>0.72960973921267935</v>
      </c>
      <c r="X10" s="54">
        <v>0.7772815877574013</v>
      </c>
      <c r="Y10" s="54"/>
      <c r="Z10" s="5">
        <f t="shared" si="0"/>
        <v>0</v>
      </c>
      <c r="AA10" s="5">
        <f t="shared" si="1"/>
        <v>0</v>
      </c>
      <c r="AB10">
        <f t="shared" si="2"/>
        <v>1</v>
      </c>
      <c r="AC10">
        <f t="shared" si="3"/>
        <v>1</v>
      </c>
    </row>
    <row r="11" spans="1:29">
      <c r="A11" s="47" t="s">
        <v>30</v>
      </c>
      <c r="B11" s="48">
        <v>854</v>
      </c>
      <c r="C11" s="49" t="s">
        <v>251</v>
      </c>
      <c r="D11" s="43" t="s">
        <v>470</v>
      </c>
      <c r="E11" s="44">
        <v>2220</v>
      </c>
      <c r="F11" s="38">
        <v>2.6918261912690999</v>
      </c>
      <c r="G11" s="23">
        <v>-4.8023205353676097</v>
      </c>
      <c r="H11" s="39">
        <v>0.95344574428268802</v>
      </c>
      <c r="I11" s="36">
        <v>20.321377999999999</v>
      </c>
      <c r="J11" s="32">
        <v>0.95364516129032262</v>
      </c>
      <c r="K11" s="23">
        <v>0.85165573770491809</v>
      </c>
      <c r="L11" s="33" t="s">
        <v>239</v>
      </c>
      <c r="M11" s="28">
        <v>1.3935483870967739E-2</v>
      </c>
      <c r="N11" s="29">
        <v>8.6557377049180338E-3</v>
      </c>
      <c r="O11" s="24">
        <v>33.67</v>
      </c>
      <c r="P11" s="25">
        <v>25.49</v>
      </c>
      <c r="Q11" s="54">
        <v>0.55222456896174765</v>
      </c>
      <c r="R11" s="54">
        <v>0.88888888888888884</v>
      </c>
      <c r="S11" s="54">
        <v>0.40529888830002958</v>
      </c>
      <c r="T11" s="54">
        <v>0.375</v>
      </c>
      <c r="U11" s="54">
        <v>0.40484586405917145</v>
      </c>
      <c r="V11" s="54">
        <v>0.83333333333333337</v>
      </c>
      <c r="W11" s="54">
        <v>0.45939066057407141</v>
      </c>
      <c r="X11" s="54">
        <v>0.73602375442521517</v>
      </c>
      <c r="Y11" s="54"/>
      <c r="Z11" s="5">
        <f t="shared" si="0"/>
        <v>0</v>
      </c>
      <c r="AA11" s="5">
        <f t="shared" si="1"/>
        <v>0</v>
      </c>
      <c r="AB11">
        <f t="shared" si="2"/>
        <v>0</v>
      </c>
      <c r="AC11">
        <f t="shared" si="3"/>
        <v>0</v>
      </c>
    </row>
    <row r="12" spans="1:29">
      <c r="A12" s="47" t="s">
        <v>27</v>
      </c>
      <c r="B12" s="48">
        <v>108</v>
      </c>
      <c r="C12" s="49" t="s">
        <v>248</v>
      </c>
      <c r="D12" s="43" t="s">
        <v>470</v>
      </c>
      <c r="E12" s="44">
        <v>780</v>
      </c>
      <c r="F12" s="38">
        <v>-3.0875670613309798</v>
      </c>
      <c r="G12" s="23">
        <v>-6.0623017383580704</v>
      </c>
      <c r="H12" s="39">
        <v>0.12454023446522</v>
      </c>
      <c r="I12" s="36">
        <v>11.53058</v>
      </c>
      <c r="J12" s="32">
        <v>0.1545806451612903</v>
      </c>
      <c r="K12" s="23">
        <v>0.1612459016393443</v>
      </c>
      <c r="L12" s="33" t="s">
        <v>237</v>
      </c>
      <c r="M12" s="28">
        <v>0</v>
      </c>
      <c r="N12" s="29">
        <v>0</v>
      </c>
      <c r="O12" s="24" t="s">
        <v>16</v>
      </c>
      <c r="P12" s="25" t="s">
        <v>16</v>
      </c>
      <c r="Q12" s="54">
        <v>0.53987196240660651</v>
      </c>
      <c r="R12" s="54">
        <v>1</v>
      </c>
      <c r="S12" s="54">
        <v>0.64327147033690435</v>
      </c>
      <c r="T12" s="54">
        <v>0.25</v>
      </c>
      <c r="U12" s="54">
        <v>0.47417163986860966</v>
      </c>
      <c r="V12" s="54">
        <v>0.83333333333333337</v>
      </c>
      <c r="W12" s="54">
        <v>0.55680596991467013</v>
      </c>
      <c r="X12" s="54">
        <v>0.76527651744199521</v>
      </c>
      <c r="Y12" s="54"/>
      <c r="Z12" s="5">
        <f t="shared" si="0"/>
        <v>1</v>
      </c>
      <c r="AA12" s="5">
        <f t="shared" si="1"/>
        <v>1</v>
      </c>
      <c r="AB12">
        <f t="shared" si="2"/>
        <v>0</v>
      </c>
      <c r="AC12">
        <f t="shared" si="3"/>
        <v>0</v>
      </c>
    </row>
    <row r="13" spans="1:29">
      <c r="A13" s="47" t="s">
        <v>55</v>
      </c>
      <c r="B13" s="48">
        <v>132</v>
      </c>
      <c r="C13" s="49" t="s">
        <v>276</v>
      </c>
      <c r="D13" s="43" t="s">
        <v>471</v>
      </c>
      <c r="E13" s="44">
        <v>7310</v>
      </c>
      <c r="F13" s="38">
        <v>3.0117596601434999</v>
      </c>
      <c r="G13" s="23">
        <v>-7.8687833876744104</v>
      </c>
      <c r="H13" s="39">
        <v>3.2504603493809401</v>
      </c>
      <c r="I13" s="36">
        <v>0.54993499999999995</v>
      </c>
      <c r="J13" s="32">
        <v>151.14038709677419</v>
      </c>
      <c r="K13" s="23">
        <v>126.2263114754098</v>
      </c>
      <c r="L13" s="33" t="s">
        <v>239</v>
      </c>
      <c r="M13" s="28">
        <v>1.9728064516129029</v>
      </c>
      <c r="N13" s="29">
        <v>1.326983606557377</v>
      </c>
      <c r="O13" s="24">
        <v>52</v>
      </c>
      <c r="P13" s="25">
        <v>37.29</v>
      </c>
      <c r="Q13" s="54">
        <v>0.73639385996083329</v>
      </c>
      <c r="R13" s="54">
        <v>0.33333333333333331</v>
      </c>
      <c r="S13" s="54">
        <v>0.63517062285770676</v>
      </c>
      <c r="T13" s="54">
        <v>0.5</v>
      </c>
      <c r="U13" s="54">
        <v>0.64993856376016901</v>
      </c>
      <c r="V13" s="54">
        <v>0.66666666666666663</v>
      </c>
      <c r="W13" s="54">
        <v>0.67531172401888939</v>
      </c>
      <c r="X13" s="54">
        <v>0.51818772517160083</v>
      </c>
      <c r="Y13" s="54"/>
      <c r="Z13" s="5">
        <f t="shared" si="0"/>
        <v>0</v>
      </c>
      <c r="AA13" s="5">
        <f t="shared" si="1"/>
        <v>1</v>
      </c>
      <c r="AB13">
        <f t="shared" si="2"/>
        <v>1</v>
      </c>
      <c r="AC13">
        <f t="shared" si="3"/>
        <v>1</v>
      </c>
    </row>
    <row r="14" spans="1:29">
      <c r="A14" s="47" t="s">
        <v>105</v>
      </c>
      <c r="B14" s="48">
        <v>116</v>
      </c>
      <c r="C14" s="49" t="s">
        <v>326</v>
      </c>
      <c r="D14" s="43" t="s">
        <v>471</v>
      </c>
      <c r="E14" s="44">
        <v>4180</v>
      </c>
      <c r="F14" s="38">
        <v>5.4562674801965603</v>
      </c>
      <c r="G14" s="23">
        <v>-4.1927951511613504</v>
      </c>
      <c r="H14" s="39">
        <v>5.1745681909599099</v>
      </c>
      <c r="I14" s="36">
        <v>16.486542</v>
      </c>
      <c r="J14" s="32">
        <v>1.5483870967741941E-2</v>
      </c>
      <c r="K14" s="23">
        <v>9.8360655737704909E-3</v>
      </c>
      <c r="L14" s="33" t="s">
        <v>237</v>
      </c>
      <c r="M14" s="28">
        <v>0</v>
      </c>
      <c r="N14" s="29">
        <v>0</v>
      </c>
      <c r="O14" s="24">
        <v>20.14</v>
      </c>
      <c r="P14" s="25" t="s">
        <v>16</v>
      </c>
      <c r="Q14" s="54">
        <v>0.64289316311004652</v>
      </c>
      <c r="R14" s="54">
        <v>0.33333333333333331</v>
      </c>
      <c r="S14" s="54">
        <v>0.59411771666575197</v>
      </c>
      <c r="T14" s="54">
        <v>0.5</v>
      </c>
      <c r="U14" s="54">
        <v>0.53209272446790401</v>
      </c>
      <c r="V14" s="54">
        <v>0.66666666666666663</v>
      </c>
      <c r="W14" s="54">
        <v>0.5914417829511891</v>
      </c>
      <c r="X14" s="54">
        <v>0.51818772517160083</v>
      </c>
      <c r="Y14" s="54"/>
      <c r="Z14" s="5">
        <f t="shared" si="0"/>
        <v>0</v>
      </c>
      <c r="AA14" s="5">
        <f t="shared" si="1"/>
        <v>1</v>
      </c>
      <c r="AB14">
        <f t="shared" si="2"/>
        <v>0</v>
      </c>
      <c r="AC14">
        <f t="shared" si="3"/>
        <v>0</v>
      </c>
    </row>
    <row r="15" spans="1:29">
      <c r="A15" s="47" t="s">
        <v>50</v>
      </c>
      <c r="B15" s="48">
        <v>120</v>
      </c>
      <c r="C15" s="49" t="s">
        <v>271</v>
      </c>
      <c r="D15" s="43" t="s">
        <v>471</v>
      </c>
      <c r="E15" s="44">
        <v>3730</v>
      </c>
      <c r="F15" s="38">
        <v>1.8081642114107701</v>
      </c>
      <c r="G15" s="23">
        <v>-5.1401250300683099</v>
      </c>
      <c r="H15" s="39">
        <v>0.91403042399271694</v>
      </c>
      <c r="I15" s="36">
        <v>25.876380000000001</v>
      </c>
      <c r="J15" s="32">
        <v>1.474</v>
      </c>
      <c r="K15" s="23">
        <v>1.8353770491803281</v>
      </c>
      <c r="L15" s="33" t="s">
        <v>237</v>
      </c>
      <c r="M15" s="28">
        <v>9.7096774193548389E-3</v>
      </c>
      <c r="N15" s="29">
        <v>1.3573770491803279E-2</v>
      </c>
      <c r="O15" s="24" t="s">
        <v>16</v>
      </c>
      <c r="P15" s="25" t="s">
        <v>16</v>
      </c>
      <c r="Q15" s="54">
        <v>0.581069333604326</v>
      </c>
      <c r="R15" s="54">
        <v>0.77777777777777779</v>
      </c>
      <c r="S15" s="54">
        <v>0.36424925267364033</v>
      </c>
      <c r="T15" s="54">
        <v>0.25</v>
      </c>
      <c r="U15" s="54">
        <v>0.48859196320673326</v>
      </c>
      <c r="V15" s="54">
        <v>0.83333333333333337</v>
      </c>
      <c r="W15" s="54">
        <v>0.48615539183779871</v>
      </c>
      <c r="X15" s="54">
        <v>0.67376620971208878</v>
      </c>
      <c r="Y15" s="54"/>
      <c r="Z15" s="5">
        <f t="shared" si="0"/>
        <v>0</v>
      </c>
      <c r="AA15" s="5">
        <f t="shared" si="1"/>
        <v>1</v>
      </c>
      <c r="AB15">
        <f t="shared" si="2"/>
        <v>0</v>
      </c>
      <c r="AC15">
        <f t="shared" si="3"/>
        <v>0</v>
      </c>
    </row>
    <row r="16" spans="1:29">
      <c r="A16" s="47" t="s">
        <v>44</v>
      </c>
      <c r="B16" s="48">
        <v>140</v>
      </c>
      <c r="C16" s="49" t="s">
        <v>265</v>
      </c>
      <c r="D16" s="43" t="s">
        <v>470</v>
      </c>
      <c r="E16" s="44">
        <v>1060</v>
      </c>
      <c r="F16" s="38">
        <v>2.8204895319731902</v>
      </c>
      <c r="G16" s="23">
        <v>-2.6992713564914999</v>
      </c>
      <c r="H16" s="39">
        <v>1.10539890482217</v>
      </c>
      <c r="I16" s="36">
        <v>4.7451850000000002</v>
      </c>
      <c r="J16" s="32">
        <v>0.55429032258064515</v>
      </c>
      <c r="K16" s="23">
        <v>0.68901639344262289</v>
      </c>
      <c r="L16" s="33" t="s">
        <v>237</v>
      </c>
      <c r="M16" s="28">
        <v>0</v>
      </c>
      <c r="N16" s="29">
        <v>3.393442622950819E-3</v>
      </c>
      <c r="O16" s="24">
        <v>26.51</v>
      </c>
      <c r="P16" s="25" t="s">
        <v>16</v>
      </c>
      <c r="Q16" s="54">
        <v>0.48029296434583774</v>
      </c>
      <c r="R16" s="54">
        <v>0.55555555555555558</v>
      </c>
      <c r="S16" s="54">
        <v>0.13482739501550126</v>
      </c>
      <c r="T16" s="54">
        <v>0.25</v>
      </c>
      <c r="U16" s="54">
        <v>0.10472680000000001</v>
      </c>
      <c r="V16" s="54">
        <v>0.16666666666666666</v>
      </c>
      <c r="W16" s="54">
        <v>0.2942943315146806</v>
      </c>
      <c r="X16" s="54">
        <v>0.36465497532435587</v>
      </c>
      <c r="Y16" s="54"/>
      <c r="Z16" s="5">
        <f t="shared" si="0"/>
        <v>4</v>
      </c>
      <c r="AA16" s="5">
        <f t="shared" si="1"/>
        <v>2</v>
      </c>
      <c r="AB16">
        <f t="shared" si="2"/>
        <v>0</v>
      </c>
      <c r="AC16">
        <f t="shared" si="3"/>
        <v>0</v>
      </c>
    </row>
    <row r="17" spans="1:29">
      <c r="A17" s="47" t="s">
        <v>178</v>
      </c>
      <c r="B17" s="48">
        <v>148</v>
      </c>
      <c r="C17" s="49" t="s">
        <v>399</v>
      </c>
      <c r="D17" s="43" t="s">
        <v>470</v>
      </c>
      <c r="E17" s="44">
        <v>1620</v>
      </c>
      <c r="F17" s="38">
        <v>-3.2174081926978699</v>
      </c>
      <c r="G17" s="23">
        <v>-3.5625397745531</v>
      </c>
      <c r="H17" s="39">
        <v>3.0237891449367198</v>
      </c>
      <c r="I17" s="36">
        <v>15.946876</v>
      </c>
      <c r="J17" s="32">
        <v>0.52048387096774196</v>
      </c>
      <c r="K17" s="23">
        <v>0.39731147540983608</v>
      </c>
      <c r="L17" s="33" t="s">
        <v>239</v>
      </c>
      <c r="M17" s="28">
        <v>2.1645161290322582E-2</v>
      </c>
      <c r="N17" s="29">
        <v>1.6E-2</v>
      </c>
      <c r="O17" s="24">
        <v>25</v>
      </c>
      <c r="P17" s="25" t="s">
        <v>16</v>
      </c>
      <c r="Q17" s="54">
        <v>0.40309693302134125</v>
      </c>
      <c r="R17" s="54">
        <v>0.88888888888888884</v>
      </c>
      <c r="S17" s="54">
        <v>0.20661463368129893</v>
      </c>
      <c r="T17" s="54">
        <v>0.25</v>
      </c>
      <c r="U17" s="54">
        <v>0.30444192803755893</v>
      </c>
      <c r="V17" s="54">
        <v>0.83333333333333337</v>
      </c>
      <c r="W17" s="54">
        <v>0.31509873151638002</v>
      </c>
      <c r="X17" s="54">
        <v>0.71811510248115717</v>
      </c>
      <c r="Y17" s="54"/>
      <c r="Z17" s="5">
        <f t="shared" si="0"/>
        <v>4</v>
      </c>
      <c r="AA17" s="5">
        <f t="shared" si="1"/>
        <v>1</v>
      </c>
      <c r="AB17">
        <f t="shared" si="2"/>
        <v>0</v>
      </c>
      <c r="AC17">
        <f t="shared" si="3"/>
        <v>0</v>
      </c>
    </row>
    <row r="18" spans="1:29">
      <c r="A18" s="47" t="s">
        <v>54</v>
      </c>
      <c r="B18" s="48">
        <v>174</v>
      </c>
      <c r="C18" s="49" t="s">
        <v>275</v>
      </c>
      <c r="D18" s="43" t="s">
        <v>471</v>
      </c>
      <c r="E18" s="44">
        <v>3220</v>
      </c>
      <c r="F18" s="38">
        <v>0.16154496611616001</v>
      </c>
      <c r="G18" s="23">
        <v>-4.3889859524280599</v>
      </c>
      <c r="H18" s="39">
        <v>0.22903199783943501</v>
      </c>
      <c r="I18" s="36">
        <v>0.85088600000000003</v>
      </c>
      <c r="J18" s="32">
        <v>1.4838709677419359</v>
      </c>
      <c r="K18" s="23">
        <v>1.753262295081967</v>
      </c>
      <c r="L18" s="33" t="s">
        <v>237</v>
      </c>
      <c r="M18" s="28">
        <v>0</v>
      </c>
      <c r="N18" s="29">
        <v>0</v>
      </c>
      <c r="O18" s="24" t="s">
        <v>16</v>
      </c>
      <c r="P18" s="25" t="s">
        <v>16</v>
      </c>
      <c r="Q18" s="54">
        <v>0.64190287224664222</v>
      </c>
      <c r="R18" s="54">
        <v>0.33333333333333331</v>
      </c>
      <c r="S18" s="54">
        <v>0.3538400156354346</v>
      </c>
      <c r="T18" s="54">
        <v>0.125</v>
      </c>
      <c r="U18" s="54">
        <v>0.53567402630520311</v>
      </c>
      <c r="V18" s="54">
        <v>0.66666666666666663</v>
      </c>
      <c r="W18" s="54">
        <v>0.52414651784954214</v>
      </c>
      <c r="X18" s="54">
        <v>0.4363410575668058</v>
      </c>
      <c r="Y18" s="54"/>
      <c r="Z18" s="5">
        <f t="shared" si="0"/>
        <v>1</v>
      </c>
      <c r="AA18" s="5">
        <f t="shared" si="1"/>
        <v>2</v>
      </c>
      <c r="AB18">
        <f t="shared" si="2"/>
        <v>0</v>
      </c>
      <c r="AC18">
        <f t="shared" si="3"/>
        <v>0</v>
      </c>
    </row>
    <row r="19" spans="1:29">
      <c r="A19" s="47" t="s">
        <v>51</v>
      </c>
      <c r="B19" s="48">
        <v>180</v>
      </c>
      <c r="C19" s="49" t="s">
        <v>272</v>
      </c>
      <c r="D19" s="43" t="s">
        <v>470</v>
      </c>
      <c r="E19" s="44">
        <v>1110</v>
      </c>
      <c r="F19" s="38">
        <v>1.5996965525003499</v>
      </c>
      <c r="G19" s="23">
        <v>-5.0002414037163803</v>
      </c>
      <c r="H19" s="39">
        <v>0.56574577988466301</v>
      </c>
      <c r="I19" s="36">
        <v>86.790566999999996</v>
      </c>
      <c r="J19" s="32">
        <v>0.20883870967741941</v>
      </c>
      <c r="K19" s="23">
        <v>0.24373770491803279</v>
      </c>
      <c r="L19" s="33" t="s">
        <v>237</v>
      </c>
      <c r="M19" s="28">
        <v>5.7096774193548389E-3</v>
      </c>
      <c r="N19" s="29">
        <v>7.4098360655737707E-3</v>
      </c>
      <c r="O19" s="24" t="s">
        <v>16</v>
      </c>
      <c r="P19" s="25" t="s">
        <v>16</v>
      </c>
      <c r="Q19" s="54">
        <v>0.56807170300005194</v>
      </c>
      <c r="R19" s="54">
        <v>0.33333333333333331</v>
      </c>
      <c r="S19" s="54">
        <v>0.24346644999277825</v>
      </c>
      <c r="T19" s="54">
        <v>0.25</v>
      </c>
      <c r="U19" s="54">
        <v>0.24471395258512063</v>
      </c>
      <c r="V19" s="54">
        <v>0.33333333333333331</v>
      </c>
      <c r="W19" s="54">
        <v>0.38378218241223672</v>
      </c>
      <c r="X19" s="54">
        <v>0.30807045851137271</v>
      </c>
      <c r="Y19" s="54"/>
      <c r="Z19" s="5">
        <f t="shared" si="0"/>
        <v>3</v>
      </c>
      <c r="AA19" s="5">
        <f t="shared" si="1"/>
        <v>3</v>
      </c>
      <c r="AB19">
        <f t="shared" si="2"/>
        <v>0</v>
      </c>
      <c r="AC19">
        <f t="shared" si="3"/>
        <v>0</v>
      </c>
    </row>
    <row r="20" spans="1:29">
      <c r="A20" s="47" t="s">
        <v>52</v>
      </c>
      <c r="B20" s="48">
        <v>178</v>
      </c>
      <c r="C20" s="49" t="s">
        <v>478</v>
      </c>
      <c r="D20" s="43" t="s">
        <v>471</v>
      </c>
      <c r="E20" s="44">
        <v>3060</v>
      </c>
      <c r="F20" s="38">
        <v>-7.4488484196826397</v>
      </c>
      <c r="G20" s="23">
        <v>-9.2643823480764897</v>
      </c>
      <c r="H20" s="39">
        <v>-3.2414574947311499</v>
      </c>
      <c r="I20" s="36">
        <v>5.3805079999999998</v>
      </c>
      <c r="J20" s="32">
        <v>1.2977741935483871</v>
      </c>
      <c r="K20" s="23">
        <v>4.1918524590163937</v>
      </c>
      <c r="L20" s="33" t="s">
        <v>235</v>
      </c>
      <c r="M20" s="28">
        <v>2.335483870967742E-2</v>
      </c>
      <c r="N20" s="29">
        <v>9.5049180327868854E-2</v>
      </c>
      <c r="O20" s="24" t="s">
        <v>16</v>
      </c>
      <c r="P20" s="25" t="s">
        <v>16</v>
      </c>
      <c r="Q20" s="54">
        <v>0.59929217258247991</v>
      </c>
      <c r="R20" s="54">
        <v>0.55555555555555558</v>
      </c>
      <c r="S20" s="54">
        <v>0.36043047550548291</v>
      </c>
      <c r="T20" s="54">
        <v>0.25</v>
      </c>
      <c r="U20" s="54">
        <v>0.29278207180946419</v>
      </c>
      <c r="V20" s="54">
        <v>0.33333333333333331</v>
      </c>
      <c r="W20" s="54">
        <v>0.43771473867683114</v>
      </c>
      <c r="X20" s="54">
        <v>0.40093768693724013</v>
      </c>
      <c r="Y20" s="54"/>
      <c r="Z20" s="5">
        <f t="shared" si="0"/>
        <v>3</v>
      </c>
      <c r="AA20" s="5">
        <f t="shared" si="1"/>
        <v>2</v>
      </c>
      <c r="AB20">
        <f t="shared" si="2"/>
        <v>0</v>
      </c>
      <c r="AC20">
        <f t="shared" si="3"/>
        <v>1</v>
      </c>
    </row>
    <row r="21" spans="1:29">
      <c r="A21" s="47" t="s">
        <v>49</v>
      </c>
      <c r="B21" s="48">
        <v>384</v>
      </c>
      <c r="C21" s="49" t="s">
        <v>270</v>
      </c>
      <c r="D21" s="43" t="s">
        <v>471</v>
      </c>
      <c r="E21" s="44">
        <v>5290</v>
      </c>
      <c r="F21" s="38">
        <v>4.6182883954839298</v>
      </c>
      <c r="G21" s="23">
        <v>-0.77970764387416103</v>
      </c>
      <c r="H21" s="39">
        <v>3.5087477125008002</v>
      </c>
      <c r="I21" s="36">
        <v>25.716543999999999</v>
      </c>
      <c r="J21" s="32">
        <v>1.4564516129032259</v>
      </c>
      <c r="K21" s="23">
        <v>2.0285081967213121</v>
      </c>
      <c r="L21" s="33" t="s">
        <v>237</v>
      </c>
      <c r="M21" s="28">
        <v>1.225806451612903E-3</v>
      </c>
      <c r="N21" s="29">
        <v>8.0983606557377043E-3</v>
      </c>
      <c r="O21" s="24" t="s">
        <v>16</v>
      </c>
      <c r="P21" s="25" t="s">
        <v>16</v>
      </c>
      <c r="Q21" s="54">
        <v>0.5711095338884753</v>
      </c>
      <c r="R21" s="54">
        <v>0.55555555555555558</v>
      </c>
      <c r="S21" s="54">
        <v>0.42337830298600915</v>
      </c>
      <c r="T21" s="54">
        <v>0.25</v>
      </c>
      <c r="U21" s="54">
        <v>0.45868412318451757</v>
      </c>
      <c r="V21" s="54">
        <v>0.83333333333333337</v>
      </c>
      <c r="W21" s="54">
        <v>0.48846917746471791</v>
      </c>
      <c r="X21" s="54">
        <v>0.59598277932422594</v>
      </c>
      <c r="Y21" s="54"/>
      <c r="Z21" s="5">
        <f t="shared" si="0"/>
        <v>0</v>
      </c>
      <c r="AA21" s="5">
        <f t="shared" si="1"/>
        <v>1</v>
      </c>
      <c r="AB21">
        <f t="shared" si="2"/>
        <v>0</v>
      </c>
      <c r="AC21">
        <f t="shared" si="3"/>
        <v>0</v>
      </c>
    </row>
    <row r="22" spans="1:29">
      <c r="A22" s="47" t="s">
        <v>60</v>
      </c>
      <c r="B22" s="48">
        <v>262</v>
      </c>
      <c r="C22" s="49" t="s">
        <v>281</v>
      </c>
      <c r="D22" s="43" t="s">
        <v>471</v>
      </c>
      <c r="E22" s="44">
        <v>5980</v>
      </c>
      <c r="F22" s="38">
        <v>4.21360439509278</v>
      </c>
      <c r="G22" s="23">
        <v>-3.69649571243415</v>
      </c>
      <c r="H22" s="39">
        <v>4.0854677350133697</v>
      </c>
      <c r="I22" s="36">
        <v>0.97355999999999998</v>
      </c>
      <c r="J22" s="32">
        <v>1.5344193548387099</v>
      </c>
      <c r="K22" s="23">
        <v>1.260918032786885</v>
      </c>
      <c r="L22" s="33" t="s">
        <v>237</v>
      </c>
      <c r="M22" s="28">
        <v>0</v>
      </c>
      <c r="N22" s="29">
        <v>3.3180327868852458E-2</v>
      </c>
      <c r="O22" s="24">
        <v>32</v>
      </c>
      <c r="P22" s="25" t="s">
        <v>16</v>
      </c>
      <c r="Q22" s="54">
        <v>0.63675230398523652</v>
      </c>
      <c r="R22" s="54">
        <v>0.33333333333333331</v>
      </c>
      <c r="S22" s="54">
        <v>0.63054156628504443</v>
      </c>
      <c r="T22" s="54">
        <v>0.125</v>
      </c>
      <c r="U22" s="54">
        <v>0.55543363975041893</v>
      </c>
      <c r="V22" s="54">
        <v>0.33333333333333331</v>
      </c>
      <c r="W22" s="54">
        <v>0.60869880116252972</v>
      </c>
      <c r="X22" s="54">
        <v>0.28157131850990685</v>
      </c>
      <c r="Y22" s="54"/>
      <c r="Z22" s="5">
        <f t="shared" si="0"/>
        <v>0</v>
      </c>
      <c r="AA22" s="5">
        <f t="shared" si="1"/>
        <v>3</v>
      </c>
      <c r="AB22">
        <f t="shared" si="2"/>
        <v>0</v>
      </c>
      <c r="AC22">
        <f t="shared" si="3"/>
        <v>0</v>
      </c>
    </row>
    <row r="23" spans="1:29">
      <c r="A23" s="47" t="s">
        <v>66</v>
      </c>
      <c r="B23" s="48">
        <v>818</v>
      </c>
      <c r="C23" s="49" t="s">
        <v>287</v>
      </c>
      <c r="D23" s="43" t="s">
        <v>471</v>
      </c>
      <c r="E23" s="44">
        <v>11810</v>
      </c>
      <c r="F23" s="38">
        <v>1.9536970412470001</v>
      </c>
      <c r="G23" s="23">
        <v>1.2186915384718899</v>
      </c>
      <c r="H23" s="39">
        <v>0.44444296703076702</v>
      </c>
      <c r="I23" s="36">
        <v>100.38807300000001</v>
      </c>
      <c r="J23" s="32">
        <v>1.215483870967742</v>
      </c>
      <c r="K23" s="23">
        <v>1.393229508196721</v>
      </c>
      <c r="L23" s="33" t="s">
        <v>237</v>
      </c>
      <c r="M23" s="28">
        <v>0.1345161290322581</v>
      </c>
      <c r="N23" s="29">
        <v>0.151672131147541</v>
      </c>
      <c r="O23" s="24" t="s">
        <v>16</v>
      </c>
      <c r="P23" s="25" t="s">
        <v>16</v>
      </c>
      <c r="Q23" s="54">
        <v>0.71472631325021752</v>
      </c>
      <c r="R23" s="54">
        <v>0.44444444444444442</v>
      </c>
      <c r="S23" s="54">
        <v>0.56366484335312284</v>
      </c>
      <c r="T23" s="54">
        <v>1</v>
      </c>
      <c r="U23" s="54">
        <v>0.64213436466302753</v>
      </c>
      <c r="V23" s="54">
        <v>0.66666666666666663</v>
      </c>
      <c r="W23" s="54">
        <v>0.64314029075200974</v>
      </c>
      <c r="X23" s="54">
        <v>0.73981423538659918</v>
      </c>
      <c r="Y23" s="54"/>
      <c r="Z23" s="5">
        <f t="shared" si="0"/>
        <v>0</v>
      </c>
      <c r="AA23" s="5">
        <f t="shared" si="1"/>
        <v>1</v>
      </c>
      <c r="AB23">
        <f t="shared" si="2"/>
        <v>0</v>
      </c>
      <c r="AC23">
        <f t="shared" si="3"/>
        <v>0</v>
      </c>
    </row>
    <row r="24" spans="1:29">
      <c r="A24" s="47" t="s">
        <v>164</v>
      </c>
      <c r="B24" s="48">
        <v>222</v>
      </c>
      <c r="C24" s="49" t="s">
        <v>385</v>
      </c>
      <c r="D24" s="43" t="s">
        <v>471</v>
      </c>
      <c r="E24" s="44">
        <v>8700</v>
      </c>
      <c r="F24" s="38">
        <v>1.8918094724172001</v>
      </c>
      <c r="G24" s="23">
        <v>-9.4293632470548392</v>
      </c>
      <c r="H24" s="39">
        <v>3.5270552680614702</v>
      </c>
      <c r="I24" s="36">
        <v>6.4535530000000003</v>
      </c>
      <c r="J24" s="32">
        <v>19.759032258064519</v>
      </c>
      <c r="K24" s="23">
        <v>21.336590163934421</v>
      </c>
      <c r="L24" s="33" t="s">
        <v>237</v>
      </c>
      <c r="M24" s="28">
        <v>0.59687096774193549</v>
      </c>
      <c r="N24" s="29">
        <v>0.75827868852459013</v>
      </c>
      <c r="O24" s="24">
        <v>47.5</v>
      </c>
      <c r="P24" s="25" t="s">
        <v>16</v>
      </c>
      <c r="Q24" s="54">
        <v>0.78622392058449098</v>
      </c>
      <c r="R24" s="54">
        <v>0.44444444444444442</v>
      </c>
      <c r="S24" s="54">
        <v>0.61062819218269071</v>
      </c>
      <c r="T24" s="54">
        <v>1</v>
      </c>
      <c r="U24" s="54">
        <v>0.57049368237152009</v>
      </c>
      <c r="V24" s="54">
        <v>0.83333333333333337</v>
      </c>
      <c r="W24" s="54">
        <v>0.66243940201182838</v>
      </c>
      <c r="X24" s="54">
        <v>0.79414006082931743</v>
      </c>
      <c r="Y24" s="54"/>
      <c r="Z24" s="5">
        <f t="shared" si="0"/>
        <v>0</v>
      </c>
      <c r="AA24" s="5">
        <f t="shared" si="1"/>
        <v>1</v>
      </c>
      <c r="AB24">
        <f t="shared" si="2"/>
        <v>1</v>
      </c>
      <c r="AC24">
        <f t="shared" si="3"/>
        <v>1</v>
      </c>
    </row>
    <row r="25" spans="1:29">
      <c r="A25" s="47" t="s">
        <v>67</v>
      </c>
      <c r="B25" s="48">
        <v>232</v>
      </c>
      <c r="C25" s="49" t="s">
        <v>288</v>
      </c>
      <c r="D25" s="43" t="s">
        <v>470</v>
      </c>
      <c r="E25" s="44" t="s">
        <v>16</v>
      </c>
      <c r="F25" s="38">
        <v>-2.35658478022471</v>
      </c>
      <c r="G25" s="23">
        <v>-1.9998523675140301</v>
      </c>
      <c r="H25" s="39">
        <v>4.1230423370859297</v>
      </c>
      <c r="I25" s="36">
        <v>3.4971169999999998</v>
      </c>
      <c r="J25" s="32">
        <v>0.48212903225806453</v>
      </c>
      <c r="K25" s="23">
        <v>0.59634426229508197</v>
      </c>
      <c r="L25" s="33" t="s">
        <v>237</v>
      </c>
      <c r="M25" s="28">
        <v>0</v>
      </c>
      <c r="N25" s="29">
        <v>0</v>
      </c>
      <c r="O25" s="24" t="s">
        <v>16</v>
      </c>
      <c r="P25" s="25" t="s">
        <v>16</v>
      </c>
      <c r="Q25" s="54">
        <v>0.54283475086602984</v>
      </c>
      <c r="R25" s="54">
        <v>0.33333333333333331</v>
      </c>
      <c r="S25" s="54">
        <v>0.30264681614217814</v>
      </c>
      <c r="T25" s="54">
        <v>0.125</v>
      </c>
      <c r="U25" s="54">
        <v>0.32040479631413482</v>
      </c>
      <c r="V25" s="54">
        <v>0.66666666666666663</v>
      </c>
      <c r="W25" s="54">
        <v>0.40370116652869376</v>
      </c>
      <c r="X25" s="54">
        <v>0.4363410575668058</v>
      </c>
      <c r="Y25" s="54"/>
      <c r="Z25" s="5">
        <f t="shared" si="0"/>
        <v>3</v>
      </c>
      <c r="AA25" s="5">
        <f t="shared" si="1"/>
        <v>2</v>
      </c>
      <c r="AB25">
        <f t="shared" si="2"/>
        <v>0</v>
      </c>
      <c r="AC25">
        <f t="shared" si="3"/>
        <v>0</v>
      </c>
    </row>
    <row r="26" spans="1:29">
      <c r="A26" s="47" t="s">
        <v>174</v>
      </c>
      <c r="B26" s="48">
        <v>748</v>
      </c>
      <c r="C26" s="49" t="s">
        <v>395</v>
      </c>
      <c r="D26" s="43" t="s">
        <v>471</v>
      </c>
      <c r="E26" s="44">
        <v>7940</v>
      </c>
      <c r="F26" s="38">
        <v>1.0005007908128001</v>
      </c>
      <c r="G26" s="23">
        <v>-4.48682609955367</v>
      </c>
      <c r="H26" s="39">
        <v>0.36247963929083499</v>
      </c>
      <c r="I26" s="36">
        <v>1.1481300000000001</v>
      </c>
      <c r="J26" s="32">
        <v>17.489161290322581</v>
      </c>
      <c r="K26" s="23">
        <v>28.090967213114759</v>
      </c>
      <c r="L26" s="33" t="s">
        <v>235</v>
      </c>
      <c r="M26" s="28">
        <v>0.38929032258064522</v>
      </c>
      <c r="N26" s="29">
        <v>0.65003278688524591</v>
      </c>
      <c r="O26" s="24">
        <v>53.17</v>
      </c>
      <c r="P26" s="25">
        <v>45.13</v>
      </c>
      <c r="Q26" s="54">
        <v>0.62923231317800887</v>
      </c>
      <c r="R26" s="54">
        <v>0.33333333333333331</v>
      </c>
      <c r="S26" s="54">
        <v>0.45016873070521252</v>
      </c>
      <c r="T26" s="54">
        <v>0.625</v>
      </c>
      <c r="U26" s="54">
        <v>0.52737182248550041</v>
      </c>
      <c r="V26" s="54">
        <v>0.5</v>
      </c>
      <c r="W26" s="54">
        <v>0.54058802218934654</v>
      </c>
      <c r="X26" s="54">
        <v>0.50057836919278054</v>
      </c>
      <c r="Y26" s="54"/>
      <c r="Z26" s="5">
        <f t="shared" si="0"/>
        <v>0</v>
      </c>
      <c r="AA26" s="5">
        <f t="shared" si="1"/>
        <v>1</v>
      </c>
      <c r="AB26">
        <f t="shared" si="2"/>
        <v>1</v>
      </c>
      <c r="AC26">
        <f t="shared" si="3"/>
        <v>0</v>
      </c>
    </row>
    <row r="27" spans="1:29">
      <c r="A27" s="47" t="s">
        <v>70</v>
      </c>
      <c r="B27" s="48">
        <v>231</v>
      </c>
      <c r="C27" s="49" t="s">
        <v>291</v>
      </c>
      <c r="D27" s="43" t="s">
        <v>470</v>
      </c>
      <c r="E27" s="44">
        <v>2300</v>
      </c>
      <c r="F27" s="38">
        <v>7.1293596529027603</v>
      </c>
      <c r="G27" s="23">
        <v>0.34014516431421998</v>
      </c>
      <c r="H27" s="39">
        <v>-1.59696165461701</v>
      </c>
      <c r="I27" s="36">
        <v>112.07872999999999</v>
      </c>
      <c r="J27" s="32">
        <v>6.2804838709677417</v>
      </c>
      <c r="K27" s="23">
        <v>8.3097868852459023</v>
      </c>
      <c r="L27" s="33" t="s">
        <v>235</v>
      </c>
      <c r="M27" s="28">
        <v>8.5032258064516128E-2</v>
      </c>
      <c r="N27" s="29">
        <v>0.1163606557377049</v>
      </c>
      <c r="O27" s="24">
        <v>39</v>
      </c>
      <c r="P27" s="25" t="s">
        <v>16</v>
      </c>
      <c r="Q27" s="54">
        <v>0.58790474880734911</v>
      </c>
      <c r="R27" s="54">
        <v>0.88888888888888884</v>
      </c>
      <c r="S27" s="54">
        <v>0.41517736288684282</v>
      </c>
      <c r="T27" s="54">
        <v>0.5</v>
      </c>
      <c r="U27" s="54">
        <v>0.47778896721904285</v>
      </c>
      <c r="V27" s="54">
        <v>0.66666666666666663</v>
      </c>
      <c r="W27" s="54">
        <v>0.49876064183137825</v>
      </c>
      <c r="X27" s="54">
        <v>0.70345999678602145</v>
      </c>
      <c r="Y27" s="54"/>
      <c r="Z27" s="5">
        <f t="shared" si="0"/>
        <v>0</v>
      </c>
      <c r="AA27" s="5">
        <f t="shared" si="1"/>
        <v>0</v>
      </c>
      <c r="AB27">
        <f t="shared" si="2"/>
        <v>1</v>
      </c>
      <c r="AC27">
        <f t="shared" si="3"/>
        <v>0</v>
      </c>
    </row>
    <row r="28" spans="1:29">
      <c r="A28" s="47" t="s">
        <v>79</v>
      </c>
      <c r="B28" s="48">
        <v>270</v>
      </c>
      <c r="C28" s="49" t="s">
        <v>300</v>
      </c>
      <c r="D28" s="43" t="s">
        <v>470</v>
      </c>
      <c r="E28" s="44">
        <v>2260</v>
      </c>
      <c r="F28" s="38">
        <v>1.74979523547968</v>
      </c>
      <c r="G28" s="23">
        <v>-4.66548146814592</v>
      </c>
      <c r="H28" s="39">
        <v>2.9100316779892199</v>
      </c>
      <c r="I28" s="36">
        <v>2.3477060000000001</v>
      </c>
      <c r="J28" s="32">
        <v>3.1901935483870969</v>
      </c>
      <c r="K28" s="23">
        <v>13.261704918032789</v>
      </c>
      <c r="L28" s="33" t="s">
        <v>235</v>
      </c>
      <c r="M28" s="28">
        <v>0.20032258064516131</v>
      </c>
      <c r="N28" s="29">
        <v>0.43418032786885252</v>
      </c>
      <c r="O28" s="24">
        <v>41.22</v>
      </c>
      <c r="P28" s="25" t="s">
        <v>16</v>
      </c>
      <c r="Q28" s="54">
        <v>0.58485111946491453</v>
      </c>
      <c r="R28" s="54">
        <v>0.77777777777777779</v>
      </c>
      <c r="S28" s="54">
        <v>0.59625628729424585</v>
      </c>
      <c r="T28" s="54">
        <v>0.5</v>
      </c>
      <c r="U28" s="54">
        <v>0.66693574259492938</v>
      </c>
      <c r="V28" s="54">
        <v>0.33333333333333331</v>
      </c>
      <c r="W28" s="54">
        <v>0.61708337546556646</v>
      </c>
      <c r="X28" s="54">
        <v>0.56746494244609502</v>
      </c>
      <c r="Y28" s="54"/>
      <c r="Z28" s="5">
        <f t="shared" si="0"/>
        <v>0</v>
      </c>
      <c r="AA28" s="5">
        <f t="shared" si="1"/>
        <v>1</v>
      </c>
      <c r="AB28">
        <f t="shared" si="2"/>
        <v>1</v>
      </c>
      <c r="AC28">
        <f t="shared" si="3"/>
        <v>0</v>
      </c>
    </row>
    <row r="29" spans="1:29">
      <c r="A29" s="47" t="s">
        <v>77</v>
      </c>
      <c r="B29" s="48">
        <v>288</v>
      </c>
      <c r="C29" s="49" t="s">
        <v>298</v>
      </c>
      <c r="D29" s="43" t="s">
        <v>471</v>
      </c>
      <c r="E29" s="44">
        <v>5510</v>
      </c>
      <c r="F29" s="38">
        <v>3.06254180605091</v>
      </c>
      <c r="G29" s="23">
        <v>-1.0748668784883599</v>
      </c>
      <c r="H29" s="39">
        <v>2.5192822055434898</v>
      </c>
      <c r="I29" s="36">
        <v>30.417856</v>
      </c>
      <c r="J29" s="32">
        <v>1.6320645161290319</v>
      </c>
      <c r="K29" s="23">
        <v>2.6184426229508202</v>
      </c>
      <c r="L29" s="33" t="s">
        <v>237</v>
      </c>
      <c r="M29" s="28">
        <v>1.6548387096774191E-2</v>
      </c>
      <c r="N29" s="29">
        <v>4.1622950819672141E-2</v>
      </c>
      <c r="O29" s="24">
        <v>42</v>
      </c>
      <c r="P29" s="25" t="s">
        <v>16</v>
      </c>
      <c r="Q29" s="54">
        <v>0.653489400064444</v>
      </c>
      <c r="R29" s="54">
        <v>0.88888888888888884</v>
      </c>
      <c r="S29" s="54">
        <v>0.58194719290062613</v>
      </c>
      <c r="T29" s="54">
        <v>0.875</v>
      </c>
      <c r="U29" s="54">
        <v>0.52034945862806392</v>
      </c>
      <c r="V29" s="54">
        <v>0.83333333333333337</v>
      </c>
      <c r="W29" s="54">
        <v>0.58778524718245673</v>
      </c>
      <c r="X29" s="54">
        <v>0.86606252684868124</v>
      </c>
      <c r="Y29" s="54"/>
      <c r="Z29" s="5">
        <f t="shared" si="0"/>
        <v>0</v>
      </c>
      <c r="AA29" s="5">
        <f t="shared" si="1"/>
        <v>0</v>
      </c>
      <c r="AB29">
        <f t="shared" si="2"/>
        <v>0</v>
      </c>
      <c r="AC29">
        <f t="shared" si="3"/>
        <v>0</v>
      </c>
    </row>
    <row r="30" spans="1:29">
      <c r="A30" s="47" t="s">
        <v>78</v>
      </c>
      <c r="B30" s="48">
        <v>324</v>
      </c>
      <c r="C30" s="49" t="s">
        <v>299</v>
      </c>
      <c r="D30" s="43" t="s">
        <v>470</v>
      </c>
      <c r="E30" s="44">
        <v>2520</v>
      </c>
      <c r="F30" s="38">
        <v>4.7423955174558499</v>
      </c>
      <c r="G30" s="23">
        <v>-1.02552586271427</v>
      </c>
      <c r="H30" s="39">
        <v>4.0458663170809404</v>
      </c>
      <c r="I30" s="36">
        <v>12.771246</v>
      </c>
      <c r="J30" s="32">
        <v>2.9328709677419349</v>
      </c>
      <c r="K30" s="23">
        <v>3.6350491803278691</v>
      </c>
      <c r="L30" s="33" t="s">
        <v>235</v>
      </c>
      <c r="M30" s="28">
        <v>1.7161290322580649E-2</v>
      </c>
      <c r="N30" s="29">
        <v>2.4918032786885241E-2</v>
      </c>
      <c r="O30" s="24">
        <v>31</v>
      </c>
      <c r="P30" s="25" t="s">
        <v>16</v>
      </c>
      <c r="Q30" s="54">
        <v>0.43899247192895685</v>
      </c>
      <c r="R30" s="54">
        <v>0.88888888888888884</v>
      </c>
      <c r="S30" s="54">
        <v>0.25747923900448755</v>
      </c>
      <c r="T30" s="54">
        <v>0.375</v>
      </c>
      <c r="U30" s="54">
        <v>0.54454087498830261</v>
      </c>
      <c r="V30" s="54">
        <v>0.33333333333333331</v>
      </c>
      <c r="W30" s="54">
        <v>0.4303234107279672</v>
      </c>
      <c r="X30" s="54">
        <v>0.58931020917148969</v>
      </c>
      <c r="Y30" s="54"/>
      <c r="Z30" s="5">
        <f t="shared" si="0"/>
        <v>3</v>
      </c>
      <c r="AA30" s="5">
        <f t="shared" si="1"/>
        <v>1</v>
      </c>
      <c r="AB30">
        <f t="shared" si="2"/>
        <v>0</v>
      </c>
      <c r="AC30">
        <f t="shared" si="3"/>
        <v>0</v>
      </c>
    </row>
    <row r="31" spans="1:29">
      <c r="A31" s="47" t="s">
        <v>80</v>
      </c>
      <c r="B31" s="48">
        <v>624</v>
      </c>
      <c r="C31" s="49" t="s">
        <v>301</v>
      </c>
      <c r="D31" s="43" t="s">
        <v>470</v>
      </c>
      <c r="E31" s="44">
        <v>2220</v>
      </c>
      <c r="F31" s="38">
        <v>2.5611834089030898</v>
      </c>
      <c r="G31" s="23">
        <v>-4.9900439439714201</v>
      </c>
      <c r="H31" s="39">
        <v>0.78276030280581799</v>
      </c>
      <c r="I31" s="36">
        <v>1.920922</v>
      </c>
      <c r="J31" s="32">
        <v>1.803064516129032</v>
      </c>
      <c r="K31" s="23">
        <v>2.2324426229508201</v>
      </c>
      <c r="L31" s="33" t="s">
        <v>237</v>
      </c>
      <c r="M31" s="28">
        <v>1.638709677419355E-2</v>
      </c>
      <c r="N31" s="29">
        <v>5.8311475409836062E-2</v>
      </c>
      <c r="O31" s="24" t="s">
        <v>16</v>
      </c>
      <c r="P31" s="25" t="s">
        <v>16</v>
      </c>
      <c r="Q31" s="54">
        <v>0.5219699804587663</v>
      </c>
      <c r="R31" s="54">
        <v>0.33333333333333331</v>
      </c>
      <c r="S31" s="54">
        <v>0.25784253918091138</v>
      </c>
      <c r="T31" s="54">
        <v>0.125</v>
      </c>
      <c r="U31" s="54">
        <v>0</v>
      </c>
      <c r="V31" s="54">
        <v>0</v>
      </c>
      <c r="W31" s="54">
        <v>0.33612271346012146</v>
      </c>
      <c r="X31" s="54">
        <v>0.20553678592984365</v>
      </c>
      <c r="Y31" s="54"/>
      <c r="Z31" s="5">
        <f t="shared" si="0"/>
        <v>4</v>
      </c>
      <c r="AA31" s="5">
        <f t="shared" si="1"/>
        <v>3</v>
      </c>
      <c r="AB31">
        <f t="shared" si="2"/>
        <v>0</v>
      </c>
      <c r="AC31">
        <f t="shared" si="3"/>
        <v>0</v>
      </c>
    </row>
    <row r="32" spans="1:29">
      <c r="A32" s="47" t="s">
        <v>89</v>
      </c>
      <c r="B32" s="48">
        <v>332</v>
      </c>
      <c r="C32" s="49" t="s">
        <v>310</v>
      </c>
      <c r="D32" s="43" t="s">
        <v>470</v>
      </c>
      <c r="E32" s="44">
        <v>1790</v>
      </c>
      <c r="F32" s="38">
        <v>-0.48764151952344897</v>
      </c>
      <c r="G32" s="23">
        <v>-5.1743538582896296</v>
      </c>
      <c r="H32" s="39">
        <v>-2.0185091169322399E-2</v>
      </c>
      <c r="I32" s="36">
        <v>11.263076999999999</v>
      </c>
      <c r="J32" s="32">
        <v>1.2050967741935481</v>
      </c>
      <c r="K32" s="23">
        <v>1.572819672131148</v>
      </c>
      <c r="L32" s="33" t="s">
        <v>237</v>
      </c>
      <c r="M32" s="28">
        <v>3.3935483870967738E-2</v>
      </c>
      <c r="N32" s="29">
        <v>5.0311475409836062E-2</v>
      </c>
      <c r="O32" s="24">
        <v>42.1</v>
      </c>
      <c r="P32" s="25">
        <v>37.83</v>
      </c>
      <c r="Q32" s="54">
        <v>0.60665518741060831</v>
      </c>
      <c r="R32" s="54">
        <v>1</v>
      </c>
      <c r="S32" s="54">
        <v>0.65305786098715313</v>
      </c>
      <c r="T32" s="54">
        <v>0.25</v>
      </c>
      <c r="U32" s="54">
        <v>0.5003843197540353</v>
      </c>
      <c r="V32" s="54">
        <v>0.16666666666666666</v>
      </c>
      <c r="W32" s="54">
        <v>0.59016934114004516</v>
      </c>
      <c r="X32" s="54">
        <v>0.60284817817251957</v>
      </c>
      <c r="Y32" s="54"/>
      <c r="Z32" s="5">
        <f t="shared" si="0"/>
        <v>0</v>
      </c>
      <c r="AA32" s="5">
        <f t="shared" si="1"/>
        <v>2</v>
      </c>
      <c r="AB32">
        <f t="shared" si="2"/>
        <v>0</v>
      </c>
      <c r="AC32">
        <f t="shared" si="3"/>
        <v>0</v>
      </c>
    </row>
    <row r="33" spans="1:29">
      <c r="A33" s="47" t="s">
        <v>87</v>
      </c>
      <c r="B33" s="48">
        <v>340</v>
      </c>
      <c r="C33" s="49" t="s">
        <v>308</v>
      </c>
      <c r="D33" s="43" t="s">
        <v>471</v>
      </c>
      <c r="E33" s="44">
        <v>5510</v>
      </c>
      <c r="F33" s="38">
        <v>1.99303171176008</v>
      </c>
      <c r="G33" s="23">
        <v>-8.1633046563317198</v>
      </c>
      <c r="H33" s="39">
        <v>3.1283342335962798</v>
      </c>
      <c r="I33" s="36">
        <v>9.7461169999999999</v>
      </c>
      <c r="J33" s="32">
        <v>56.894354838709667</v>
      </c>
      <c r="K33" s="23">
        <v>59.766852459016391</v>
      </c>
      <c r="L33" s="33" t="s">
        <v>237</v>
      </c>
      <c r="M33" s="28">
        <v>1.5144193548387099</v>
      </c>
      <c r="N33" s="29">
        <v>1.630327868852459</v>
      </c>
      <c r="O33" s="24">
        <v>48</v>
      </c>
      <c r="P33" s="25" t="s">
        <v>16</v>
      </c>
      <c r="Q33" s="54">
        <v>0.79558859691570949</v>
      </c>
      <c r="R33" s="54">
        <v>0.33333333333333331</v>
      </c>
      <c r="S33" s="54">
        <v>0.59222715984071583</v>
      </c>
      <c r="T33" s="54">
        <v>0.875</v>
      </c>
      <c r="U33" s="54">
        <v>0.50275564949731633</v>
      </c>
      <c r="V33" s="54">
        <v>0.83333333333333337</v>
      </c>
      <c r="W33" s="54">
        <v>0.64199103511310207</v>
      </c>
      <c r="X33" s="54">
        <v>0.72368974833961275</v>
      </c>
      <c r="Y33" s="54"/>
      <c r="Z33" s="5">
        <f t="shared" si="0"/>
        <v>0</v>
      </c>
      <c r="AA33" s="5">
        <f t="shared" si="1"/>
        <v>1</v>
      </c>
      <c r="AB33">
        <f t="shared" si="2"/>
        <v>1</v>
      </c>
      <c r="AC33">
        <f t="shared" si="3"/>
        <v>1</v>
      </c>
    </row>
    <row r="34" spans="1:29">
      <c r="A34" s="47" t="s">
        <v>92</v>
      </c>
      <c r="B34" s="48">
        <v>356</v>
      </c>
      <c r="C34" s="49" t="s">
        <v>313</v>
      </c>
      <c r="D34" s="43" t="s">
        <v>471</v>
      </c>
      <c r="E34" s="44">
        <v>6960</v>
      </c>
      <c r="F34" s="38">
        <v>5.5711887215491096</v>
      </c>
      <c r="G34" s="23">
        <v>-11.1972047694592</v>
      </c>
      <c r="H34" s="39">
        <v>7.7132701621110504</v>
      </c>
      <c r="I34" s="36">
        <v>1366.4177540000001</v>
      </c>
      <c r="J34" s="32">
        <v>57.041161290322577</v>
      </c>
      <c r="K34" s="23">
        <v>56.792180327868863</v>
      </c>
      <c r="L34" s="33" t="s">
        <v>237</v>
      </c>
      <c r="M34" s="28">
        <v>0.73364516129032253</v>
      </c>
      <c r="N34" s="29">
        <v>0.73865573770491799</v>
      </c>
      <c r="O34" s="24">
        <v>35</v>
      </c>
      <c r="P34" s="25">
        <v>36</v>
      </c>
      <c r="Q34" s="54">
        <v>0.61661939936918919</v>
      </c>
      <c r="R34" s="54">
        <v>1</v>
      </c>
      <c r="S34" s="54">
        <v>0.54632089984946564</v>
      </c>
      <c r="T34" s="54">
        <v>0.625</v>
      </c>
      <c r="U34" s="54">
        <v>0.3559903966505808</v>
      </c>
      <c r="V34" s="54">
        <v>0.33333333333333331</v>
      </c>
      <c r="W34" s="54">
        <v>0.51814257104847994</v>
      </c>
      <c r="X34" s="54">
        <v>0.70751586816389056</v>
      </c>
      <c r="Y34" s="54"/>
      <c r="Z34" s="5">
        <f t="shared" si="0"/>
        <v>0</v>
      </c>
      <c r="AA34" s="5">
        <f t="shared" si="1"/>
        <v>1</v>
      </c>
      <c r="AB34">
        <f t="shared" si="2"/>
        <v>1</v>
      </c>
      <c r="AC34">
        <f t="shared" si="3"/>
        <v>1</v>
      </c>
    </row>
    <row r="35" spans="1:29">
      <c r="A35" s="47" t="s">
        <v>103</v>
      </c>
      <c r="B35" s="48">
        <v>404</v>
      </c>
      <c r="C35" s="49" t="s">
        <v>324</v>
      </c>
      <c r="D35" s="43" t="s">
        <v>471</v>
      </c>
      <c r="E35" s="44">
        <v>4420</v>
      </c>
      <c r="F35" s="38">
        <v>3.2021199755432099</v>
      </c>
      <c r="G35" s="23">
        <v>-1.2190735877147501</v>
      </c>
      <c r="H35" s="39">
        <v>2.3397445396082102</v>
      </c>
      <c r="I35" s="36">
        <v>52.573973000000002</v>
      </c>
      <c r="J35" s="32">
        <v>4.1910322580645163</v>
      </c>
      <c r="K35" s="23">
        <v>4.0529672131147541</v>
      </c>
      <c r="L35" s="33" t="s">
        <v>237</v>
      </c>
      <c r="M35" s="28">
        <v>0.109741935483871</v>
      </c>
      <c r="N35" s="29">
        <v>0.10152459016393441</v>
      </c>
      <c r="O35" s="24">
        <v>35.479999999999997</v>
      </c>
      <c r="P35" s="25">
        <v>25.39</v>
      </c>
      <c r="Q35" s="54">
        <v>0.69873240984847163</v>
      </c>
      <c r="R35" s="54">
        <v>0.44444444444444442</v>
      </c>
      <c r="S35" s="54">
        <v>0.63364323937804445</v>
      </c>
      <c r="T35" s="54">
        <v>0.75</v>
      </c>
      <c r="U35" s="54">
        <v>7.1027270330409564E-2</v>
      </c>
      <c r="V35" s="54">
        <v>0.16666666666666666</v>
      </c>
      <c r="W35" s="54">
        <v>0.54613051203069995</v>
      </c>
      <c r="X35" s="54">
        <v>0.51244792970450781</v>
      </c>
      <c r="Y35" s="54"/>
      <c r="Z35" s="5">
        <f t="shared" si="0"/>
        <v>1</v>
      </c>
      <c r="AA35" s="5">
        <f t="shared" si="1"/>
        <v>2</v>
      </c>
      <c r="AB35">
        <f t="shared" si="2"/>
        <v>0</v>
      </c>
      <c r="AC35">
        <f t="shared" si="3"/>
        <v>0</v>
      </c>
    </row>
    <row r="36" spans="1:29">
      <c r="A36" s="47" t="s">
        <v>104</v>
      </c>
      <c r="B36" s="48">
        <v>417</v>
      </c>
      <c r="C36" s="49" t="s">
        <v>325</v>
      </c>
      <c r="D36" s="43" t="s">
        <v>471</v>
      </c>
      <c r="E36" s="44">
        <v>5070</v>
      </c>
      <c r="F36" s="38">
        <v>2.0978943287282301</v>
      </c>
      <c r="G36" s="23">
        <v>-13.752416442580699</v>
      </c>
      <c r="H36" s="39">
        <v>7.4941226219350199</v>
      </c>
      <c r="I36" s="36">
        <v>6.4569000000000001</v>
      </c>
      <c r="J36" s="32">
        <v>30.12109677419355</v>
      </c>
      <c r="K36" s="23">
        <v>23.02652459016393</v>
      </c>
      <c r="L36" s="33" t="s">
        <v>237</v>
      </c>
      <c r="M36" s="28">
        <v>0.19774193548387101</v>
      </c>
      <c r="N36" s="29">
        <v>-0.98501639344262293</v>
      </c>
      <c r="O36" s="24">
        <v>53</v>
      </c>
      <c r="P36" s="25">
        <v>38</v>
      </c>
      <c r="Q36" s="54">
        <v>0.79586289693844803</v>
      </c>
      <c r="R36" s="54">
        <v>0.88888888888888884</v>
      </c>
      <c r="S36" s="54">
        <v>0.64015277101542145</v>
      </c>
      <c r="T36" s="54">
        <v>1</v>
      </c>
      <c r="U36" s="54">
        <v>0.70137682106474275</v>
      </c>
      <c r="V36" s="54">
        <v>0.66666666666666663</v>
      </c>
      <c r="W36" s="54">
        <v>0.7153373950076205</v>
      </c>
      <c r="X36" s="54">
        <v>0.8630503850171144</v>
      </c>
      <c r="Y36" s="54"/>
      <c r="Z36" s="5">
        <f t="shared" ref="Z36:Z67" si="4">COUNTIF(Q36,"&lt;="&amp;Q$80)+COUNTIF(S36,"&lt;="&amp;S$80)+COUNTIF(U36,"&lt;="&amp;U$80)+COUNTIF(W36,"&lt;="&amp;W$80)</f>
        <v>0</v>
      </c>
      <c r="AA36" s="5">
        <f t="shared" ref="AA36:AA67" si="5">COUNTIF(R36,"&lt;="&amp;R$80)+COUNTIF(T36,"&lt;="&amp;T$80)+COUNTIF(V36,"&lt;="&amp;V$80)+COUNTIF(X36,"&lt;="&amp;X112)</f>
        <v>0</v>
      </c>
      <c r="AB36">
        <f t="shared" ref="AB36:AB67" si="6">COUNTIF(K36,"&gt;="&amp;K$80)</f>
        <v>1</v>
      </c>
      <c r="AC36">
        <f t="shared" ref="AC36:AC67" si="7">COUNTIF(G36,"&lt;="&amp;G$80)</f>
        <v>1</v>
      </c>
    </row>
    <row r="37" spans="1:29">
      <c r="A37" s="47" t="s">
        <v>109</v>
      </c>
      <c r="B37" s="48">
        <v>418</v>
      </c>
      <c r="C37" s="49" t="s">
        <v>330</v>
      </c>
      <c r="D37" s="43" t="s">
        <v>471</v>
      </c>
      <c r="E37" s="44">
        <v>7960</v>
      </c>
      <c r="F37" s="38">
        <v>4.9157995887515398</v>
      </c>
      <c r="G37" s="23">
        <v>-1.21927521708814</v>
      </c>
      <c r="H37" s="39">
        <v>3.2820188414573699</v>
      </c>
      <c r="I37" s="36">
        <v>7.1694550000000001</v>
      </c>
      <c r="J37" s="32">
        <v>0</v>
      </c>
      <c r="K37" s="23">
        <v>6.754098360655738E-3</v>
      </c>
      <c r="L37" s="33" t="s">
        <v>235</v>
      </c>
      <c r="M37" s="28">
        <v>0</v>
      </c>
      <c r="N37" s="29">
        <v>0</v>
      </c>
      <c r="O37" s="24" t="s">
        <v>16</v>
      </c>
      <c r="P37" s="25" t="s">
        <v>16</v>
      </c>
      <c r="Q37" s="54">
        <v>0.59910511869269978</v>
      </c>
      <c r="R37" s="54">
        <v>0.88888888888888884</v>
      </c>
      <c r="S37" s="54">
        <v>0.3200787199330537</v>
      </c>
      <c r="T37" s="54">
        <v>0.5</v>
      </c>
      <c r="U37" s="54">
        <v>0.56956367770428729</v>
      </c>
      <c r="V37" s="54">
        <v>0.83333333333333337</v>
      </c>
      <c r="W37" s="54">
        <v>0.51178775325904047</v>
      </c>
      <c r="X37" s="54">
        <v>0.76038759880177076</v>
      </c>
      <c r="Y37" s="54"/>
      <c r="Z37" s="5">
        <f t="shared" si="4"/>
        <v>1</v>
      </c>
      <c r="AA37" s="5">
        <f t="shared" si="5"/>
        <v>0</v>
      </c>
      <c r="AB37">
        <f t="shared" si="6"/>
        <v>0</v>
      </c>
      <c r="AC37">
        <f t="shared" si="7"/>
        <v>0</v>
      </c>
    </row>
    <row r="38" spans="1:29">
      <c r="A38" s="47" t="s">
        <v>115</v>
      </c>
      <c r="B38" s="48">
        <v>426</v>
      </c>
      <c r="C38" s="49" t="s">
        <v>336</v>
      </c>
      <c r="D38" s="43" t="s">
        <v>471</v>
      </c>
      <c r="E38" s="44">
        <v>3290</v>
      </c>
      <c r="F38" s="38">
        <v>0.72443138763899695</v>
      </c>
      <c r="G38" s="23">
        <v>-5.4359080913545599</v>
      </c>
      <c r="H38" s="39">
        <v>2.6194940454392399</v>
      </c>
      <c r="I38" s="36">
        <v>2.1252680000000002</v>
      </c>
      <c r="J38" s="32">
        <v>8.8540645161290321</v>
      </c>
      <c r="K38" s="23">
        <v>7.1167377049180329</v>
      </c>
      <c r="L38" s="33" t="s">
        <v>239</v>
      </c>
      <c r="M38" s="28">
        <v>0.13558064516129029</v>
      </c>
      <c r="N38" s="29">
        <v>0.13013114754098359</v>
      </c>
      <c r="O38" s="24" t="s">
        <v>16</v>
      </c>
      <c r="P38" s="25" t="s">
        <v>16</v>
      </c>
      <c r="Q38" s="54">
        <v>0.69485144172836288</v>
      </c>
      <c r="R38" s="54">
        <v>0.77777777777777779</v>
      </c>
      <c r="S38" s="54">
        <v>0.48233333236099768</v>
      </c>
      <c r="T38" s="54">
        <v>0.375</v>
      </c>
      <c r="U38" s="54">
        <v>0.52018568101403728</v>
      </c>
      <c r="V38" s="54">
        <v>0.66666666666666663</v>
      </c>
      <c r="W38" s="54">
        <v>0.57331117563108402</v>
      </c>
      <c r="X38" s="54">
        <v>0.62981682946959083</v>
      </c>
      <c r="Y38" s="54"/>
      <c r="Z38" s="5">
        <f t="shared" si="4"/>
        <v>0</v>
      </c>
      <c r="AA38" s="5">
        <f t="shared" si="5"/>
        <v>0</v>
      </c>
      <c r="AB38">
        <f t="shared" si="6"/>
        <v>0</v>
      </c>
      <c r="AC38">
        <f t="shared" si="7"/>
        <v>0</v>
      </c>
    </row>
    <row r="39" spans="1:29">
      <c r="A39" s="47" t="s">
        <v>111</v>
      </c>
      <c r="B39" s="48">
        <v>430</v>
      </c>
      <c r="C39" s="49" t="s">
        <v>332</v>
      </c>
      <c r="D39" s="43" t="s">
        <v>470</v>
      </c>
      <c r="E39" s="44">
        <v>1320</v>
      </c>
      <c r="F39" s="38">
        <v>-2.56179481705778</v>
      </c>
      <c r="G39" s="23">
        <v>-5.4033817525994499</v>
      </c>
      <c r="H39" s="39">
        <v>0.71099180948448404</v>
      </c>
      <c r="I39" s="36">
        <v>4.9373740000000002</v>
      </c>
      <c r="J39" s="32">
        <v>0.33812903225806451</v>
      </c>
      <c r="K39" s="23">
        <v>0.37927868852459018</v>
      </c>
      <c r="L39" s="33" t="s">
        <v>237</v>
      </c>
      <c r="M39" s="28">
        <v>0</v>
      </c>
      <c r="N39" s="29">
        <v>0</v>
      </c>
      <c r="O39" s="24">
        <v>35</v>
      </c>
      <c r="P39" s="25">
        <v>35</v>
      </c>
      <c r="Q39" s="54">
        <v>0.54830524970269157</v>
      </c>
      <c r="R39" s="54">
        <v>0.66666666666666663</v>
      </c>
      <c r="S39" s="54">
        <v>0.5739696630215686</v>
      </c>
      <c r="T39" s="54">
        <v>0.75</v>
      </c>
      <c r="U39" s="54">
        <v>0.24546624152759103</v>
      </c>
      <c r="V39" s="54">
        <v>0.66666666666666663</v>
      </c>
      <c r="W39" s="54">
        <v>0.47969903642815659</v>
      </c>
      <c r="X39" s="54">
        <v>0.69555466808605082</v>
      </c>
      <c r="Y39" s="54"/>
      <c r="Z39" s="5">
        <f t="shared" si="4"/>
        <v>2</v>
      </c>
      <c r="AA39" s="5">
        <f t="shared" si="5"/>
        <v>0</v>
      </c>
      <c r="AB39">
        <f t="shared" si="6"/>
        <v>0</v>
      </c>
      <c r="AC39">
        <f t="shared" si="7"/>
        <v>0</v>
      </c>
    </row>
    <row r="40" spans="1:29">
      <c r="A40" s="47" t="s">
        <v>121</v>
      </c>
      <c r="B40" s="48">
        <v>450</v>
      </c>
      <c r="C40" s="49" t="s">
        <v>342</v>
      </c>
      <c r="D40" s="43" t="s">
        <v>470</v>
      </c>
      <c r="E40" s="44">
        <v>1660</v>
      </c>
      <c r="F40" s="38">
        <v>1.3874658944868301</v>
      </c>
      <c r="G40" s="23">
        <v>-5.5849742502271997</v>
      </c>
      <c r="H40" s="39">
        <v>0.61540633502747899</v>
      </c>
      <c r="I40" s="36">
        <v>26.969307000000001</v>
      </c>
      <c r="J40" s="32">
        <v>1.1473548387096779</v>
      </c>
      <c r="K40" s="23">
        <v>1.7937540983606559</v>
      </c>
      <c r="L40" s="33" t="s">
        <v>237</v>
      </c>
      <c r="M40" s="28">
        <v>2.7870967741935478E-2</v>
      </c>
      <c r="N40" s="29">
        <v>4.190163934426229E-2</v>
      </c>
      <c r="O40" s="24" t="s">
        <v>16</v>
      </c>
      <c r="P40" s="25" t="s">
        <v>16</v>
      </c>
      <c r="Q40" s="54">
        <v>0.58600196781651548</v>
      </c>
      <c r="R40" s="54">
        <v>0.77777777777777779</v>
      </c>
      <c r="S40" s="54">
        <v>0.60455953509815052</v>
      </c>
      <c r="T40" s="54">
        <v>0.625</v>
      </c>
      <c r="U40" s="54">
        <v>0.2327174874909074</v>
      </c>
      <c r="V40" s="54">
        <v>0.66666666666666663</v>
      </c>
      <c r="W40" s="54">
        <v>0.50433056842610713</v>
      </c>
      <c r="X40" s="54">
        <v>0.69282217921805955</v>
      </c>
      <c r="Y40" s="54"/>
      <c r="Z40" s="5">
        <f t="shared" si="4"/>
        <v>1</v>
      </c>
      <c r="AA40" s="5">
        <f t="shared" si="5"/>
        <v>0</v>
      </c>
      <c r="AB40">
        <f t="shared" si="6"/>
        <v>0</v>
      </c>
      <c r="AC40">
        <f t="shared" si="7"/>
        <v>0</v>
      </c>
    </row>
    <row r="41" spans="1:29">
      <c r="A41" s="47" t="s">
        <v>133</v>
      </c>
      <c r="B41" s="48">
        <v>454</v>
      </c>
      <c r="C41" s="49" t="s">
        <v>354</v>
      </c>
      <c r="D41" s="43" t="s">
        <v>470</v>
      </c>
      <c r="E41" s="44">
        <v>1080</v>
      </c>
      <c r="F41" s="38">
        <v>0.48406035952976101</v>
      </c>
      <c r="G41" s="23">
        <v>-2.2161412764101298</v>
      </c>
      <c r="H41" s="39">
        <v>-0.36937324433541302</v>
      </c>
      <c r="I41" s="36">
        <v>18.628747000000001</v>
      </c>
      <c r="J41" s="32">
        <v>0.2344516129032258</v>
      </c>
      <c r="K41" s="23">
        <v>0.69416393442622948</v>
      </c>
      <c r="L41" s="33" t="s">
        <v>237</v>
      </c>
      <c r="M41" s="28">
        <v>5.0322580645161289E-3</v>
      </c>
      <c r="N41" s="29">
        <v>2.052459016393442E-2</v>
      </c>
      <c r="O41" s="24">
        <v>31.62</v>
      </c>
      <c r="P41" s="25">
        <v>23.2</v>
      </c>
      <c r="Q41" s="54">
        <v>0.60421422209640541</v>
      </c>
      <c r="R41" s="54">
        <v>1</v>
      </c>
      <c r="S41" s="54">
        <v>0.30174461367331756</v>
      </c>
      <c r="T41" s="54">
        <v>0.625</v>
      </c>
      <c r="U41" s="54">
        <v>0.27717925492572237</v>
      </c>
      <c r="V41" s="54">
        <v>0.33333333333333331</v>
      </c>
      <c r="W41" s="54">
        <v>0.42148664566650373</v>
      </c>
      <c r="X41" s="54">
        <v>0.70751586816389056</v>
      </c>
      <c r="Y41" s="54"/>
      <c r="Z41" s="5">
        <f t="shared" si="4"/>
        <v>3</v>
      </c>
      <c r="AA41" s="5">
        <f t="shared" si="5"/>
        <v>1</v>
      </c>
      <c r="AB41">
        <f t="shared" si="6"/>
        <v>0</v>
      </c>
      <c r="AC41">
        <f t="shared" si="7"/>
        <v>0</v>
      </c>
    </row>
    <row r="42" spans="1:29">
      <c r="A42" s="47" t="s">
        <v>125</v>
      </c>
      <c r="B42" s="48">
        <v>466</v>
      </c>
      <c r="C42" s="49" t="s">
        <v>346</v>
      </c>
      <c r="D42" s="43" t="s">
        <v>470</v>
      </c>
      <c r="E42" s="44">
        <v>2360</v>
      </c>
      <c r="F42" s="38">
        <v>2.5006157319450502</v>
      </c>
      <c r="G42" s="23">
        <v>-4.83149195374597</v>
      </c>
      <c r="H42" s="39">
        <v>0.96881371620174395</v>
      </c>
      <c r="I42" s="36">
        <v>19.658031000000001</v>
      </c>
      <c r="J42" s="32">
        <v>0.68983870967741934</v>
      </c>
      <c r="K42" s="23">
        <v>0.61042622950819669</v>
      </c>
      <c r="L42" s="33" t="s">
        <v>237</v>
      </c>
      <c r="M42" s="28">
        <v>6.3225806451612902E-3</v>
      </c>
      <c r="N42" s="29">
        <v>5.6229508196721312E-3</v>
      </c>
      <c r="O42" s="24">
        <v>33</v>
      </c>
      <c r="P42" s="25" t="s">
        <v>16</v>
      </c>
      <c r="Q42" s="54">
        <v>0.47232546097075345</v>
      </c>
      <c r="R42" s="54">
        <v>0.88888888888888884</v>
      </c>
      <c r="S42" s="54">
        <v>0.44681931107647216</v>
      </c>
      <c r="T42" s="54">
        <v>0.625</v>
      </c>
      <c r="U42" s="54">
        <v>0.30482083446815406</v>
      </c>
      <c r="V42" s="54">
        <v>0.83333333333333337</v>
      </c>
      <c r="W42" s="54">
        <v>0.4145899898124048</v>
      </c>
      <c r="X42" s="54">
        <v>0.79061008114716236</v>
      </c>
      <c r="Y42" s="54"/>
      <c r="Z42" s="5">
        <f t="shared" si="4"/>
        <v>3</v>
      </c>
      <c r="AA42" s="5">
        <f t="shared" si="5"/>
        <v>0</v>
      </c>
      <c r="AB42">
        <f t="shared" si="6"/>
        <v>0</v>
      </c>
      <c r="AC42">
        <f t="shared" si="7"/>
        <v>0</v>
      </c>
    </row>
    <row r="43" spans="1:29">
      <c r="A43" s="47" t="s">
        <v>131</v>
      </c>
      <c r="B43" s="48">
        <v>478</v>
      </c>
      <c r="C43" s="49" t="s">
        <v>352</v>
      </c>
      <c r="D43" s="43" t="s">
        <v>471</v>
      </c>
      <c r="E43" s="44">
        <v>5350</v>
      </c>
      <c r="F43" s="38">
        <v>1.2877353148216599</v>
      </c>
      <c r="G43" s="23">
        <v>-5.3044613349817098</v>
      </c>
      <c r="H43" s="39">
        <v>-0.198018718786063</v>
      </c>
      <c r="I43" s="36">
        <v>4.5256959999999999</v>
      </c>
      <c r="J43" s="32">
        <v>1.873193548387097</v>
      </c>
      <c r="K43" s="23">
        <v>3.3247540983606561</v>
      </c>
      <c r="L43" s="33" t="s">
        <v>237</v>
      </c>
      <c r="M43" s="28">
        <v>1.387096774193548E-2</v>
      </c>
      <c r="N43" s="29">
        <v>2.114754098360656E-2</v>
      </c>
      <c r="O43" s="24" t="s">
        <v>16</v>
      </c>
      <c r="P43" s="25" t="s">
        <v>16</v>
      </c>
      <c r="Q43" s="54">
        <v>0.51553429784550864</v>
      </c>
      <c r="R43" s="54">
        <v>0.77777777777777779</v>
      </c>
      <c r="S43" s="54">
        <v>0.34360813571209314</v>
      </c>
      <c r="T43" s="54">
        <v>0.5</v>
      </c>
      <c r="U43" s="54">
        <v>0.4098953640131488</v>
      </c>
      <c r="V43" s="54">
        <v>0.83333333333333337</v>
      </c>
      <c r="W43" s="54">
        <v>0.42889640265145368</v>
      </c>
      <c r="X43" s="54">
        <v>0.71865214488637985</v>
      </c>
      <c r="Y43" s="54"/>
      <c r="Z43" s="5">
        <f t="shared" si="4"/>
        <v>3</v>
      </c>
      <c r="AA43" s="5">
        <f t="shared" si="5"/>
        <v>0</v>
      </c>
      <c r="AB43">
        <f t="shared" si="6"/>
        <v>0</v>
      </c>
      <c r="AC43">
        <f t="shared" si="7"/>
        <v>0</v>
      </c>
    </row>
    <row r="44" spans="1:29">
      <c r="A44" s="47" t="s">
        <v>120</v>
      </c>
      <c r="B44" s="48">
        <v>498</v>
      </c>
      <c r="C44" s="49" t="s">
        <v>341</v>
      </c>
      <c r="D44" s="43" t="s">
        <v>471</v>
      </c>
      <c r="E44" s="44">
        <v>13280</v>
      </c>
      <c r="F44" s="38">
        <v>4.67891168427093</v>
      </c>
      <c r="G44" s="23">
        <v>-2.7682565187450798</v>
      </c>
      <c r="H44" s="39">
        <v>5.9877254618903004</v>
      </c>
      <c r="I44" s="36">
        <v>2.6576369999999998</v>
      </c>
      <c r="J44" s="32">
        <v>174.8781290322581</v>
      </c>
      <c r="K44" s="23">
        <v>142.92986885245901</v>
      </c>
      <c r="L44" s="33" t="s">
        <v>239</v>
      </c>
      <c r="M44" s="28">
        <v>3.1986129032258059</v>
      </c>
      <c r="N44" s="29">
        <v>2.5805081967213122</v>
      </c>
      <c r="O44" s="24">
        <v>58.74</v>
      </c>
      <c r="P44" s="25">
        <v>48.65</v>
      </c>
      <c r="Q44" s="54">
        <v>0.79858589079787878</v>
      </c>
      <c r="R44" s="54">
        <v>0.44444444444444442</v>
      </c>
      <c r="S44" s="54">
        <v>0.73131926461335428</v>
      </c>
      <c r="T44" s="54">
        <v>0.75</v>
      </c>
      <c r="U44" s="54">
        <v>0.69725713538677447</v>
      </c>
      <c r="V44" s="54">
        <v>0.83333333333333337</v>
      </c>
      <c r="W44" s="54">
        <v>0.74358025897765501</v>
      </c>
      <c r="X44" s="54">
        <v>0.69629383372298981</v>
      </c>
      <c r="Y44" s="54"/>
      <c r="Z44" s="5">
        <f t="shared" si="4"/>
        <v>0</v>
      </c>
      <c r="AA44" s="5">
        <f t="shared" si="5"/>
        <v>1</v>
      </c>
      <c r="AB44">
        <f t="shared" si="6"/>
        <v>1</v>
      </c>
      <c r="AC44">
        <f t="shared" si="7"/>
        <v>0</v>
      </c>
    </row>
    <row r="45" spans="1:29">
      <c r="A45" s="47" t="s">
        <v>129</v>
      </c>
      <c r="B45" s="48">
        <v>496</v>
      </c>
      <c r="C45" s="49" t="s">
        <v>350</v>
      </c>
      <c r="D45" s="43" t="s">
        <v>471</v>
      </c>
      <c r="E45" s="44">
        <v>11370</v>
      </c>
      <c r="F45" s="38">
        <v>2.2713028386367702</v>
      </c>
      <c r="G45" s="23">
        <v>-3.6882393876130699</v>
      </c>
      <c r="H45" s="39">
        <v>4.2251541655745104</v>
      </c>
      <c r="I45" s="36">
        <v>3.2251669999999999</v>
      </c>
      <c r="J45" s="32">
        <v>8.8548387096774192E-2</v>
      </c>
      <c r="K45" s="23">
        <v>0.11</v>
      </c>
      <c r="L45" s="33" t="s">
        <v>237</v>
      </c>
      <c r="M45" s="28">
        <v>0</v>
      </c>
      <c r="N45" s="29">
        <v>0</v>
      </c>
      <c r="O45" s="24">
        <v>31.88</v>
      </c>
      <c r="P45" s="25" t="s">
        <v>16</v>
      </c>
      <c r="Q45" s="54">
        <v>0.81600357516205968</v>
      </c>
      <c r="R45" s="54">
        <v>1</v>
      </c>
      <c r="S45" s="54">
        <v>0.77362821062697085</v>
      </c>
      <c r="T45" s="54">
        <v>1</v>
      </c>
      <c r="U45" s="54">
        <v>0.78872350856371254</v>
      </c>
      <c r="V45" s="54">
        <v>0.33333333333333331</v>
      </c>
      <c r="W45" s="54">
        <v>0.79297902786816177</v>
      </c>
      <c r="X45" s="54">
        <v>0.83887049280786108</v>
      </c>
      <c r="Y45" s="54"/>
      <c r="Z45" s="5">
        <f t="shared" si="4"/>
        <v>0</v>
      </c>
      <c r="AA45" s="5">
        <f t="shared" si="5"/>
        <v>1</v>
      </c>
      <c r="AB45">
        <f t="shared" si="6"/>
        <v>0</v>
      </c>
      <c r="AC45">
        <f t="shared" si="7"/>
        <v>0</v>
      </c>
    </row>
    <row r="46" spans="1:29">
      <c r="A46" s="47" t="s">
        <v>119</v>
      </c>
      <c r="B46" s="48">
        <v>504</v>
      </c>
      <c r="C46" s="49" t="s">
        <v>340</v>
      </c>
      <c r="D46" s="43" t="s">
        <v>471</v>
      </c>
      <c r="E46" s="44">
        <v>7680</v>
      </c>
      <c r="F46" s="38">
        <v>1.93103132497779</v>
      </c>
      <c r="G46" s="23">
        <v>-7.9154066182603504</v>
      </c>
      <c r="H46" s="39">
        <v>3.8786396977106001</v>
      </c>
      <c r="I46" s="36">
        <v>36.471769000000002</v>
      </c>
      <c r="J46" s="32">
        <v>65.937096774193549</v>
      </c>
      <c r="K46" s="23">
        <v>54.466213114754098</v>
      </c>
      <c r="L46" s="33" t="s">
        <v>239</v>
      </c>
      <c r="M46" s="28">
        <v>1.0121290322580649</v>
      </c>
      <c r="N46" s="29">
        <v>0.95049180327868854</v>
      </c>
      <c r="O46" s="24">
        <v>47</v>
      </c>
      <c r="P46" s="25">
        <v>33.69</v>
      </c>
      <c r="Q46" s="54">
        <v>0.73570840687869399</v>
      </c>
      <c r="R46" s="54">
        <v>0.88888888888888884</v>
      </c>
      <c r="S46" s="54">
        <v>0.53558056301547241</v>
      </c>
      <c r="T46" s="54">
        <v>0.5</v>
      </c>
      <c r="U46" s="54">
        <v>0.5798334089657694</v>
      </c>
      <c r="V46" s="54">
        <v>1</v>
      </c>
      <c r="W46" s="54">
        <v>0.62298212429807376</v>
      </c>
      <c r="X46" s="54">
        <v>0.82464607697082659</v>
      </c>
      <c r="Y46" s="54"/>
      <c r="Z46" s="5">
        <f t="shared" si="4"/>
        <v>0</v>
      </c>
      <c r="AA46" s="5">
        <f t="shared" si="5"/>
        <v>0</v>
      </c>
      <c r="AB46">
        <f t="shared" si="6"/>
        <v>1</v>
      </c>
      <c r="AC46">
        <f t="shared" si="7"/>
        <v>1</v>
      </c>
    </row>
    <row r="47" spans="1:29">
      <c r="A47" s="47" t="s">
        <v>130</v>
      </c>
      <c r="B47" s="48">
        <v>508</v>
      </c>
      <c r="C47" s="49" t="s">
        <v>351</v>
      </c>
      <c r="D47" s="43" t="s">
        <v>470</v>
      </c>
      <c r="E47" s="44">
        <v>1300</v>
      </c>
      <c r="F47" s="38">
        <v>1.2278010931251699</v>
      </c>
      <c r="G47" s="23">
        <v>-3.1004027640987499</v>
      </c>
      <c r="H47" s="39">
        <v>-0.55778209312893301</v>
      </c>
      <c r="I47" s="36">
        <v>30.366036000000001</v>
      </c>
      <c r="J47" s="32">
        <v>5.2170322580645161</v>
      </c>
      <c r="K47" s="23">
        <v>4.0627377049180327</v>
      </c>
      <c r="L47" s="33" t="s">
        <v>239</v>
      </c>
      <c r="M47" s="28">
        <v>3.9225806451612902E-2</v>
      </c>
      <c r="N47" s="29">
        <v>2.8327868852459019E-2</v>
      </c>
      <c r="O47" s="24">
        <v>43.03</v>
      </c>
      <c r="P47" s="25" t="s">
        <v>16</v>
      </c>
      <c r="Q47" s="54">
        <v>0.54743074770280042</v>
      </c>
      <c r="R47" s="54">
        <v>0.88888888888888884</v>
      </c>
      <c r="S47" s="54">
        <v>0.45424573757313269</v>
      </c>
      <c r="T47" s="54">
        <v>0.625</v>
      </c>
      <c r="U47" s="54">
        <v>0.4748411986562604</v>
      </c>
      <c r="V47" s="54">
        <v>0.66666666666666663</v>
      </c>
      <c r="W47" s="54">
        <v>0.49379272897816845</v>
      </c>
      <c r="X47" s="54">
        <v>0.73602375442521517</v>
      </c>
      <c r="Y47" s="54"/>
      <c r="Z47" s="5">
        <f t="shared" si="4"/>
        <v>1</v>
      </c>
      <c r="AA47" s="5">
        <f t="shared" si="5"/>
        <v>0</v>
      </c>
      <c r="AB47">
        <f t="shared" si="6"/>
        <v>0</v>
      </c>
      <c r="AC47">
        <f t="shared" si="7"/>
        <v>0</v>
      </c>
    </row>
    <row r="48" spans="1:29">
      <c r="A48" s="47" t="s">
        <v>127</v>
      </c>
      <c r="B48" s="48">
        <v>104</v>
      </c>
      <c r="C48" s="49" t="s">
        <v>348</v>
      </c>
      <c r="D48" s="43" t="s">
        <v>471</v>
      </c>
      <c r="E48" s="44">
        <v>5160</v>
      </c>
      <c r="F48" s="38">
        <v>5.6574870607633096</v>
      </c>
      <c r="G48" s="23">
        <v>1.2914549386212599</v>
      </c>
      <c r="H48" s="39">
        <v>4.9589256375455104</v>
      </c>
      <c r="I48" s="36">
        <v>54.04542</v>
      </c>
      <c r="J48" s="32">
        <v>17.224193548387099</v>
      </c>
      <c r="K48" s="23">
        <v>9.6345081967213115</v>
      </c>
      <c r="L48" s="33" t="s">
        <v>239</v>
      </c>
      <c r="M48" s="28">
        <v>0.4345806451612903</v>
      </c>
      <c r="N48" s="29">
        <v>0.22867213114754101</v>
      </c>
      <c r="O48" s="24">
        <v>47</v>
      </c>
      <c r="P48" s="25">
        <v>35.840000000000003</v>
      </c>
      <c r="Q48" s="54">
        <v>0.66396486745335592</v>
      </c>
      <c r="R48" s="54">
        <v>1</v>
      </c>
      <c r="S48" s="54">
        <v>0.66331697242494836</v>
      </c>
      <c r="T48" s="54">
        <v>0.75</v>
      </c>
      <c r="U48" s="54">
        <v>0.50275404357186992</v>
      </c>
      <c r="V48" s="54">
        <v>0.66666666666666663</v>
      </c>
      <c r="W48" s="54">
        <v>0.61470870593238924</v>
      </c>
      <c r="X48" s="54">
        <v>0.81791288135196993</v>
      </c>
      <c r="Y48" s="54"/>
      <c r="Z48" s="5">
        <f t="shared" si="4"/>
        <v>0</v>
      </c>
      <c r="AA48" s="5">
        <f t="shared" si="5"/>
        <v>0</v>
      </c>
      <c r="AB48">
        <f t="shared" si="6"/>
        <v>1</v>
      </c>
      <c r="AC48">
        <f t="shared" si="7"/>
        <v>0</v>
      </c>
    </row>
    <row r="49" spans="1:29">
      <c r="A49" s="47" t="s">
        <v>141</v>
      </c>
      <c r="B49" s="48">
        <v>524</v>
      </c>
      <c r="C49" s="49" t="s">
        <v>362</v>
      </c>
      <c r="D49" s="43" t="s">
        <v>471</v>
      </c>
      <c r="E49" s="44">
        <v>3600</v>
      </c>
      <c r="F49" s="38">
        <v>3.9916234078898301</v>
      </c>
      <c r="G49" s="23">
        <v>-1.2701628160126599</v>
      </c>
      <c r="H49" s="39">
        <v>1.17123703620722</v>
      </c>
      <c r="I49" s="36">
        <v>28.608709999999999</v>
      </c>
      <c r="J49" s="32">
        <v>73.530645161290323</v>
      </c>
      <c r="K49" s="23">
        <v>53.858852459016397</v>
      </c>
      <c r="L49" s="33" t="s">
        <v>239</v>
      </c>
      <c r="M49" s="28">
        <v>0.36980645161290321</v>
      </c>
      <c r="N49" s="29">
        <v>0.3331475409836066</v>
      </c>
      <c r="O49" s="24">
        <v>30.08</v>
      </c>
      <c r="P49" s="25">
        <v>29.89</v>
      </c>
      <c r="Q49" s="54">
        <v>0.59685366510397808</v>
      </c>
      <c r="R49" s="54">
        <v>1</v>
      </c>
      <c r="S49" s="54">
        <v>0.49348601067375825</v>
      </c>
      <c r="T49" s="54">
        <v>0.75</v>
      </c>
      <c r="U49" s="54">
        <v>0.43112191584075332</v>
      </c>
      <c r="V49" s="54">
        <v>0.5</v>
      </c>
      <c r="W49" s="54">
        <v>0.51173849005032312</v>
      </c>
      <c r="X49" s="54">
        <v>0.7772815877574013</v>
      </c>
      <c r="Y49" s="54"/>
      <c r="Z49" s="5">
        <f t="shared" si="4"/>
        <v>0</v>
      </c>
      <c r="AA49" s="5">
        <f t="shared" si="5"/>
        <v>0</v>
      </c>
      <c r="AB49">
        <f t="shared" si="6"/>
        <v>1</v>
      </c>
      <c r="AC49">
        <f t="shared" si="7"/>
        <v>0</v>
      </c>
    </row>
    <row r="50" spans="1:29">
      <c r="A50" s="47" t="s">
        <v>138</v>
      </c>
      <c r="B50" s="48">
        <v>558</v>
      </c>
      <c r="C50" s="49" t="s">
        <v>359</v>
      </c>
      <c r="D50" s="43" t="s">
        <v>471</v>
      </c>
      <c r="E50" s="44">
        <v>5490</v>
      </c>
      <c r="F50" s="38">
        <v>0.188070056207399</v>
      </c>
      <c r="G50" s="23">
        <v>-5.0851646578197496</v>
      </c>
      <c r="H50" s="39">
        <v>-1.2282992689666401</v>
      </c>
      <c r="I50" s="36">
        <v>6.5455019999999999</v>
      </c>
      <c r="J50" s="32">
        <v>2.6051612903225809</v>
      </c>
      <c r="K50" s="23">
        <v>3.063622950819672</v>
      </c>
      <c r="L50" s="33" t="s">
        <v>237</v>
      </c>
      <c r="M50" s="28">
        <v>4.8709677419354842E-2</v>
      </c>
      <c r="N50" s="29">
        <v>6.4360655737704914E-2</v>
      </c>
      <c r="O50" s="24" t="s">
        <v>16</v>
      </c>
      <c r="P50" s="25" t="s">
        <v>16</v>
      </c>
      <c r="Q50" s="54">
        <v>0.75133431381793236</v>
      </c>
      <c r="R50" s="54">
        <v>0.44444444444444442</v>
      </c>
      <c r="S50" s="54">
        <v>0.60323529687645561</v>
      </c>
      <c r="T50" s="54">
        <v>0.25</v>
      </c>
      <c r="U50" s="54">
        <v>0.5749423520368947</v>
      </c>
      <c r="V50" s="54">
        <v>0.16666666666666666</v>
      </c>
      <c r="W50" s="54">
        <v>0.64780521318361461</v>
      </c>
      <c r="X50" s="54">
        <v>0.30973571636440245</v>
      </c>
      <c r="Y50" s="54"/>
      <c r="Z50" s="5">
        <f t="shared" si="4"/>
        <v>0</v>
      </c>
      <c r="AA50" s="5">
        <f t="shared" si="5"/>
        <v>3</v>
      </c>
      <c r="AB50">
        <f t="shared" si="6"/>
        <v>0</v>
      </c>
      <c r="AC50">
        <f t="shared" si="7"/>
        <v>0</v>
      </c>
    </row>
    <row r="51" spans="1:29">
      <c r="A51" s="47" t="s">
        <v>136</v>
      </c>
      <c r="B51" s="48">
        <v>562</v>
      </c>
      <c r="C51" s="49" t="s">
        <v>357</v>
      </c>
      <c r="D51" s="43" t="s">
        <v>470</v>
      </c>
      <c r="E51" s="44">
        <v>1250</v>
      </c>
      <c r="F51" s="38">
        <v>1.6667895380319</v>
      </c>
      <c r="G51" s="23">
        <v>-3.2200635356183298</v>
      </c>
      <c r="H51" s="39">
        <v>2.9803895095689801</v>
      </c>
      <c r="I51" s="36">
        <v>23.310714999999998</v>
      </c>
      <c r="J51" s="32">
        <v>3.5967741935483882E-2</v>
      </c>
      <c r="K51" s="23">
        <v>2.844262295081967E-2</v>
      </c>
      <c r="L51" s="33" t="s">
        <v>237</v>
      </c>
      <c r="M51" s="28">
        <v>0</v>
      </c>
      <c r="N51" s="29">
        <v>0</v>
      </c>
      <c r="O51" s="24" t="s">
        <v>16</v>
      </c>
      <c r="P51" s="25" t="s">
        <v>16</v>
      </c>
      <c r="Q51" s="54">
        <v>0.42579297216548939</v>
      </c>
      <c r="R51" s="54">
        <v>0.88888888888888884</v>
      </c>
      <c r="S51" s="54">
        <v>0.13838054665659594</v>
      </c>
      <c r="T51" s="54">
        <v>0.375</v>
      </c>
      <c r="U51" s="54">
        <v>0.12520302334841613</v>
      </c>
      <c r="V51" s="54">
        <v>0.83333333333333337</v>
      </c>
      <c r="W51" s="54">
        <v>0.26840555626022572</v>
      </c>
      <c r="X51" s="54">
        <v>0.73602375442521517</v>
      </c>
      <c r="Y51" s="54"/>
      <c r="Z51" s="5">
        <f t="shared" si="4"/>
        <v>4</v>
      </c>
      <c r="AA51" s="5">
        <f t="shared" si="5"/>
        <v>0</v>
      </c>
      <c r="AB51">
        <f t="shared" si="6"/>
        <v>0</v>
      </c>
      <c r="AC51">
        <f t="shared" si="7"/>
        <v>0</v>
      </c>
    </row>
    <row r="52" spans="1:29">
      <c r="A52" s="47" t="s">
        <v>137</v>
      </c>
      <c r="B52" s="48">
        <v>566</v>
      </c>
      <c r="C52" s="49" t="s">
        <v>358</v>
      </c>
      <c r="D52" s="43" t="s">
        <v>471</v>
      </c>
      <c r="E52" s="44">
        <v>5170</v>
      </c>
      <c r="F52" s="38">
        <v>-1.40920878116531</v>
      </c>
      <c r="G52" s="23">
        <v>-6.6815435333337101</v>
      </c>
      <c r="H52" s="39">
        <v>-0.83299251308334099</v>
      </c>
      <c r="I52" s="36">
        <v>200.96359899999999</v>
      </c>
      <c r="J52" s="32">
        <v>0.69567741935483873</v>
      </c>
      <c r="K52" s="23">
        <v>0.95937704918032785</v>
      </c>
      <c r="L52" s="33" t="s">
        <v>235</v>
      </c>
      <c r="M52" s="28">
        <v>5.2903225806451614E-3</v>
      </c>
      <c r="N52" s="29">
        <v>1.139344262295082E-2</v>
      </c>
      <c r="O52" s="24">
        <v>36.4</v>
      </c>
      <c r="P52" s="25" t="s">
        <v>16</v>
      </c>
      <c r="Q52" s="54">
        <v>0.47747057045697788</v>
      </c>
      <c r="R52" s="54">
        <v>0.88888888888888884</v>
      </c>
      <c r="S52" s="54">
        <v>0.56616343085801912</v>
      </c>
      <c r="T52" s="54">
        <v>0.625</v>
      </c>
      <c r="U52" s="54">
        <v>0.30207532667179093</v>
      </c>
      <c r="V52" s="54">
        <v>0.16666666666666666</v>
      </c>
      <c r="W52" s="54">
        <v>0.46179673705982527</v>
      </c>
      <c r="X52" s="54">
        <v>0.63469841514635938</v>
      </c>
      <c r="Y52" s="54"/>
      <c r="Z52" s="5">
        <f t="shared" si="4"/>
        <v>2</v>
      </c>
      <c r="AA52" s="5">
        <f t="shared" si="5"/>
        <v>1</v>
      </c>
      <c r="AB52">
        <f t="shared" si="6"/>
        <v>0</v>
      </c>
      <c r="AC52">
        <f t="shared" si="7"/>
        <v>0</v>
      </c>
    </row>
    <row r="53" spans="1:29">
      <c r="A53" s="47" t="s">
        <v>144</v>
      </c>
      <c r="B53" s="48">
        <v>586</v>
      </c>
      <c r="C53" s="78" t="s">
        <v>365</v>
      </c>
      <c r="D53" s="82" t="s">
        <v>471</v>
      </c>
      <c r="E53" s="44">
        <v>5210</v>
      </c>
      <c r="F53" s="38">
        <v>2.2963619458119102</v>
      </c>
      <c r="G53" s="23">
        <v>-2.2186525446304302</v>
      </c>
      <c r="H53" s="39">
        <v>-0.83942727216861301</v>
      </c>
      <c r="I53" s="36">
        <v>216.56531799999999</v>
      </c>
      <c r="J53" s="32">
        <v>2.8407741935483868</v>
      </c>
      <c r="K53" s="23">
        <v>2.4609180327868851</v>
      </c>
      <c r="L53" s="33" t="s">
        <v>237</v>
      </c>
      <c r="M53" s="28">
        <v>3.3903225806451623E-2</v>
      </c>
      <c r="N53" s="29">
        <v>3.367213114754098E-2</v>
      </c>
      <c r="O53" s="24">
        <v>26</v>
      </c>
      <c r="P53" s="25">
        <v>26</v>
      </c>
      <c r="Q53" s="54">
        <v>0.5845641009164988</v>
      </c>
      <c r="R53" s="54">
        <v>0.88888888888888884</v>
      </c>
      <c r="S53" s="54">
        <v>0.55156901617477605</v>
      </c>
      <c r="T53" s="54">
        <v>0.75</v>
      </c>
      <c r="U53" s="54">
        <v>0.32364829240302723</v>
      </c>
      <c r="V53" s="54">
        <v>1</v>
      </c>
      <c r="W53" s="54">
        <v>0.50023054180371695</v>
      </c>
      <c r="X53" s="54">
        <v>0.88555509084982464</v>
      </c>
      <c r="Y53" s="54"/>
      <c r="Z53" s="5">
        <f t="shared" si="4"/>
        <v>0</v>
      </c>
      <c r="AA53" s="5">
        <f t="shared" si="5"/>
        <v>0</v>
      </c>
      <c r="AB53">
        <f t="shared" si="6"/>
        <v>0</v>
      </c>
      <c r="AC53">
        <f t="shared" si="7"/>
        <v>0</v>
      </c>
    </row>
    <row r="54" spans="1:29">
      <c r="A54" s="47" t="s">
        <v>148</v>
      </c>
      <c r="B54" s="48">
        <v>598</v>
      </c>
      <c r="C54" s="78" t="s">
        <v>369</v>
      </c>
      <c r="D54" s="82" t="s">
        <v>471</v>
      </c>
      <c r="E54" s="44">
        <v>4470</v>
      </c>
      <c r="F54" s="38">
        <v>2.1010008064125199</v>
      </c>
      <c r="G54" s="23">
        <v>-5.2519765921683197</v>
      </c>
      <c r="H54" s="39">
        <v>-0.88018288092207497</v>
      </c>
      <c r="I54" s="36">
        <v>8.7761089999999999</v>
      </c>
      <c r="J54" s="32">
        <v>0.2416129032258065</v>
      </c>
      <c r="K54" s="23">
        <v>0.5625573770491803</v>
      </c>
      <c r="L54" s="33" t="s">
        <v>235</v>
      </c>
      <c r="M54" s="28">
        <v>3.6129032258064519E-3</v>
      </c>
      <c r="N54" s="29">
        <v>7.3442622950819674E-3</v>
      </c>
      <c r="O54" s="24" t="s">
        <v>16</v>
      </c>
      <c r="P54" s="25" t="s">
        <v>16</v>
      </c>
      <c r="Q54" s="54">
        <v>0.62608484620930882</v>
      </c>
      <c r="R54" s="54">
        <v>0.66666666666666663</v>
      </c>
      <c r="S54" s="54">
        <v>0.37744710522247327</v>
      </c>
      <c r="T54" s="54">
        <v>0.125</v>
      </c>
      <c r="U54" s="54">
        <v>0.42632406720880445</v>
      </c>
      <c r="V54" s="54">
        <v>0.66666666666666663</v>
      </c>
      <c r="W54" s="54">
        <v>0.48860371201182934</v>
      </c>
      <c r="X54" s="54">
        <v>0.54909437224363322</v>
      </c>
      <c r="Y54" s="54"/>
      <c r="Z54" s="5">
        <f t="shared" si="4"/>
        <v>0</v>
      </c>
      <c r="AA54" s="5">
        <f t="shared" si="5"/>
        <v>1</v>
      </c>
      <c r="AB54">
        <f t="shared" si="6"/>
        <v>0</v>
      </c>
      <c r="AC54">
        <f t="shared" si="7"/>
        <v>0</v>
      </c>
    </row>
    <row r="55" spans="1:29">
      <c r="A55" s="47" t="s">
        <v>147</v>
      </c>
      <c r="B55" s="48">
        <v>608</v>
      </c>
      <c r="C55" s="49" t="s">
        <v>368</v>
      </c>
      <c r="D55" s="43" t="s">
        <v>471</v>
      </c>
      <c r="E55" s="44">
        <v>10200</v>
      </c>
      <c r="F55" s="38">
        <v>4.9273436493368301</v>
      </c>
      <c r="G55" s="23">
        <v>-9.6413982249819092</v>
      </c>
      <c r="H55" s="39">
        <v>5.7964671594758803</v>
      </c>
      <c r="I55" s="36">
        <v>108.116615</v>
      </c>
      <c r="J55" s="32">
        <v>24.377258064516131</v>
      </c>
      <c r="K55" s="23">
        <v>28.540901639344259</v>
      </c>
      <c r="L55" s="33" t="s">
        <v>235</v>
      </c>
      <c r="M55" s="28">
        <v>0.54964516129032259</v>
      </c>
      <c r="N55" s="29">
        <v>0.5830163934426229</v>
      </c>
      <c r="O55" s="24">
        <v>44.95</v>
      </c>
      <c r="P55" s="25">
        <v>39.58</v>
      </c>
      <c r="Q55" s="54">
        <v>0.73120607908297075</v>
      </c>
      <c r="R55" s="54">
        <v>1</v>
      </c>
      <c r="S55" s="54">
        <v>0.70995232759397897</v>
      </c>
      <c r="T55" s="54">
        <v>0.75</v>
      </c>
      <c r="U55" s="54">
        <v>0.66164287145007561</v>
      </c>
      <c r="V55" s="54">
        <v>0.83333333333333337</v>
      </c>
      <c r="W55" s="54">
        <v>0.7015378171998764</v>
      </c>
      <c r="X55" s="54">
        <v>0.86736083311088863</v>
      </c>
      <c r="Y55" s="54"/>
      <c r="Z55" s="5">
        <f t="shared" si="4"/>
        <v>0</v>
      </c>
      <c r="AA55" s="5">
        <f t="shared" si="5"/>
        <v>0</v>
      </c>
      <c r="AB55">
        <f t="shared" si="6"/>
        <v>1</v>
      </c>
      <c r="AC55">
        <f t="shared" si="7"/>
        <v>1</v>
      </c>
    </row>
    <row r="56" spans="1:29">
      <c r="A56" s="47" t="s">
        <v>157</v>
      </c>
      <c r="B56" s="48">
        <v>646</v>
      </c>
      <c r="C56" s="49" t="s">
        <v>378</v>
      </c>
      <c r="D56" s="43" t="s">
        <v>470</v>
      </c>
      <c r="E56" s="44">
        <v>2240</v>
      </c>
      <c r="F56" s="38">
        <v>4.8181959416009397</v>
      </c>
      <c r="G56" s="23">
        <v>-0.14689923506524499</v>
      </c>
      <c r="H56" s="39">
        <v>3.9133565713730301</v>
      </c>
      <c r="I56" s="36">
        <v>12.626950000000001</v>
      </c>
      <c r="J56" s="32">
        <v>0.87422580645161296</v>
      </c>
      <c r="K56" s="23">
        <v>3.2920491803278691</v>
      </c>
      <c r="L56" s="33" t="s">
        <v>235</v>
      </c>
      <c r="M56" s="28">
        <v>2.7322580645161292E-2</v>
      </c>
      <c r="N56" s="29">
        <v>3.1557377049180317E-2</v>
      </c>
      <c r="O56" s="24">
        <v>35.5</v>
      </c>
      <c r="P56" s="25" t="s">
        <v>16</v>
      </c>
      <c r="Q56" s="54">
        <v>0.65686272951535163</v>
      </c>
      <c r="R56" s="54">
        <v>1</v>
      </c>
      <c r="S56" s="54">
        <v>0.42529522674678155</v>
      </c>
      <c r="T56" s="54">
        <v>0.625</v>
      </c>
      <c r="U56" s="54">
        <v>0.48555743030842136</v>
      </c>
      <c r="V56" s="54">
        <v>0.83333333333333337</v>
      </c>
      <c r="W56" s="54">
        <v>0.53169875350856077</v>
      </c>
      <c r="X56" s="54">
        <v>0.83368048324771782</v>
      </c>
      <c r="Y56" s="54"/>
      <c r="Z56" s="5">
        <f t="shared" si="4"/>
        <v>0</v>
      </c>
      <c r="AA56" s="5">
        <f t="shared" si="5"/>
        <v>0</v>
      </c>
      <c r="AB56">
        <f t="shared" si="6"/>
        <v>0</v>
      </c>
      <c r="AC56">
        <f t="shared" si="7"/>
        <v>0</v>
      </c>
    </row>
    <row r="57" spans="1:29">
      <c r="A57" s="47" t="s">
        <v>169</v>
      </c>
      <c r="B57" s="48">
        <v>678</v>
      </c>
      <c r="C57" s="49" t="s">
        <v>390</v>
      </c>
      <c r="D57" s="43" t="s">
        <v>471</v>
      </c>
      <c r="E57" s="44">
        <v>4090</v>
      </c>
      <c r="F57" s="38">
        <v>1.00721500122847</v>
      </c>
      <c r="G57" s="23">
        <v>-8.6445075867206604</v>
      </c>
      <c r="H57" s="39">
        <v>0.69065073238729902</v>
      </c>
      <c r="I57" s="36">
        <v>0.215056</v>
      </c>
      <c r="J57" s="32">
        <v>3.3853870967741941</v>
      </c>
      <c r="K57" s="23">
        <v>3.2912786885245899</v>
      </c>
      <c r="L57" s="33" t="s">
        <v>237</v>
      </c>
      <c r="M57" s="28">
        <v>0</v>
      </c>
      <c r="N57" s="29">
        <v>0</v>
      </c>
      <c r="O57" s="24" t="s">
        <v>16</v>
      </c>
      <c r="P57" s="25" t="s">
        <v>16</v>
      </c>
      <c r="Q57" s="54">
        <v>0.67882170596329627</v>
      </c>
      <c r="R57" s="54">
        <v>0.33333333333333331</v>
      </c>
      <c r="S57" s="54">
        <v>0.90057736254368048</v>
      </c>
      <c r="T57" s="54">
        <v>0.125</v>
      </c>
      <c r="U57" s="54">
        <v>0.64352121249078942</v>
      </c>
      <c r="V57" s="54">
        <v>0.5</v>
      </c>
      <c r="W57" s="54">
        <v>0.74965726509711705</v>
      </c>
      <c r="X57" s="54">
        <v>0.35437085617147429</v>
      </c>
      <c r="Y57" s="54"/>
      <c r="Z57" s="5">
        <f t="shared" si="4"/>
        <v>0</v>
      </c>
      <c r="AA57" s="5">
        <f t="shared" si="5"/>
        <v>2</v>
      </c>
      <c r="AB57">
        <f t="shared" si="6"/>
        <v>0</v>
      </c>
      <c r="AC57">
        <f t="shared" si="7"/>
        <v>1</v>
      </c>
    </row>
    <row r="58" spans="1:29">
      <c r="A58" s="47" t="s">
        <v>160</v>
      </c>
      <c r="B58" s="48">
        <v>686</v>
      </c>
      <c r="C58" s="49" t="s">
        <v>381</v>
      </c>
      <c r="D58" s="43" t="s">
        <v>471</v>
      </c>
      <c r="E58" s="44">
        <v>3440</v>
      </c>
      <c r="F58" s="38">
        <v>3.4157835439122399</v>
      </c>
      <c r="G58" s="23">
        <v>-3.43169766159959</v>
      </c>
      <c r="H58" s="39">
        <v>2.33877786494183</v>
      </c>
      <c r="I58" s="36">
        <v>16.296364000000001</v>
      </c>
      <c r="J58" s="32">
        <v>2.00741935483871</v>
      </c>
      <c r="K58" s="23">
        <v>3.2465573770491809</v>
      </c>
      <c r="L58" s="33" t="s">
        <v>235</v>
      </c>
      <c r="M58" s="28">
        <v>3.6709677419354839E-2</v>
      </c>
      <c r="N58" s="29">
        <v>6.3639344262295075E-2</v>
      </c>
      <c r="O58" s="24">
        <v>48</v>
      </c>
      <c r="P58" s="25" t="s">
        <v>16</v>
      </c>
      <c r="Q58" s="54">
        <v>0.61467034563166745</v>
      </c>
      <c r="R58" s="54">
        <v>1</v>
      </c>
      <c r="S58" s="54">
        <v>0.55190898361303509</v>
      </c>
      <c r="T58" s="54">
        <v>0.75</v>
      </c>
      <c r="U58" s="54">
        <v>0.44773886403356039</v>
      </c>
      <c r="V58" s="54">
        <v>0.83333333333333337</v>
      </c>
      <c r="W58" s="54">
        <v>0.54249216595197336</v>
      </c>
      <c r="X58" s="54">
        <v>0.86736083311088863</v>
      </c>
      <c r="Y58" s="54"/>
      <c r="Z58" s="5">
        <f t="shared" si="4"/>
        <v>0</v>
      </c>
      <c r="AA58" s="5">
        <f t="shared" si="5"/>
        <v>0</v>
      </c>
      <c r="AB58">
        <f t="shared" si="6"/>
        <v>0</v>
      </c>
      <c r="AC58">
        <f t="shared" si="7"/>
        <v>0</v>
      </c>
    </row>
    <row r="59" spans="1:29">
      <c r="A59" s="47" t="s">
        <v>163</v>
      </c>
      <c r="B59" s="48">
        <v>694</v>
      </c>
      <c r="C59" s="49" t="s">
        <v>384</v>
      </c>
      <c r="D59" s="43" t="s">
        <v>470</v>
      </c>
      <c r="E59" s="44">
        <v>1670</v>
      </c>
      <c r="F59" s="38">
        <v>-2.4354555881633901</v>
      </c>
      <c r="G59" s="23">
        <v>-5.1342765710534604</v>
      </c>
      <c r="H59" s="39">
        <v>0.57025293776025099</v>
      </c>
      <c r="I59" s="36">
        <v>7.8132149999999996</v>
      </c>
      <c r="J59" s="32">
        <v>0.86545161290322581</v>
      </c>
      <c r="K59" s="23">
        <v>0.75834426229508189</v>
      </c>
      <c r="L59" s="33" t="s">
        <v>237</v>
      </c>
      <c r="M59" s="28">
        <v>4.0322580645161289E-3</v>
      </c>
      <c r="N59" s="29">
        <v>8.1967213114754103E-3</v>
      </c>
      <c r="O59" s="24">
        <v>46.22</v>
      </c>
      <c r="P59" s="25" t="s">
        <v>16</v>
      </c>
      <c r="Q59" s="54">
        <v>0.54123377962255148</v>
      </c>
      <c r="R59" s="54">
        <v>0.88888888888888884</v>
      </c>
      <c r="S59" s="54">
        <v>0.29000585886770824</v>
      </c>
      <c r="T59" s="54">
        <v>0.375</v>
      </c>
      <c r="U59" s="54">
        <v>0.58688522244288199</v>
      </c>
      <c r="V59" s="54">
        <v>0.66666666666666663</v>
      </c>
      <c r="W59" s="54">
        <v>0.49039836415712096</v>
      </c>
      <c r="X59" s="54">
        <v>0.67705068772201682</v>
      </c>
      <c r="Y59" s="54"/>
      <c r="Z59" s="5">
        <f t="shared" si="4"/>
        <v>2</v>
      </c>
      <c r="AA59" s="5">
        <f t="shared" si="5"/>
        <v>0</v>
      </c>
      <c r="AB59">
        <f t="shared" si="6"/>
        <v>0</v>
      </c>
      <c r="AC59">
        <f t="shared" si="7"/>
        <v>0</v>
      </c>
    </row>
    <row r="60" spans="1:29">
      <c r="A60" s="47" t="s">
        <v>162</v>
      </c>
      <c r="B60" s="48">
        <v>90</v>
      </c>
      <c r="C60" s="49" t="s">
        <v>383</v>
      </c>
      <c r="D60" s="43" t="s">
        <v>471</v>
      </c>
      <c r="E60" s="44">
        <v>2350</v>
      </c>
      <c r="F60" s="38">
        <v>1.3254412591647999</v>
      </c>
      <c r="G60" s="23">
        <v>-7.0378104768457499</v>
      </c>
      <c r="H60" s="39">
        <v>2.2160856655615002</v>
      </c>
      <c r="I60" s="36">
        <v>0.66982299999999995</v>
      </c>
      <c r="J60" s="32">
        <v>2.9119999999999999</v>
      </c>
      <c r="K60" s="23">
        <v>2.9119999999999999</v>
      </c>
      <c r="L60" s="33" t="s">
        <v>237</v>
      </c>
      <c r="M60" s="28">
        <v>0</v>
      </c>
      <c r="N60" s="29">
        <v>0</v>
      </c>
      <c r="O60" s="24" t="s">
        <v>16</v>
      </c>
      <c r="P60" s="25" t="s">
        <v>16</v>
      </c>
      <c r="Q60" s="54">
        <v>0.59925751748057821</v>
      </c>
      <c r="R60" s="54">
        <v>0.77777777777777779</v>
      </c>
      <c r="S60" s="54">
        <v>0.59763313748354585</v>
      </c>
      <c r="T60" s="54">
        <v>0.125</v>
      </c>
      <c r="U60" s="54">
        <v>0.56428959394547717</v>
      </c>
      <c r="V60" s="54">
        <v>0.33333333333333331</v>
      </c>
      <c r="W60" s="54">
        <v>0.58728121745053963</v>
      </c>
      <c r="X60" s="54">
        <v>0.49385368370130628</v>
      </c>
      <c r="Y60" s="54"/>
      <c r="Z60" s="5">
        <f t="shared" si="4"/>
        <v>0</v>
      </c>
      <c r="AA60" s="5">
        <f t="shared" si="5"/>
        <v>2</v>
      </c>
      <c r="AB60">
        <f t="shared" si="6"/>
        <v>0</v>
      </c>
      <c r="AC60">
        <f t="shared" si="7"/>
        <v>1</v>
      </c>
    </row>
    <row r="61" spans="1:29">
      <c r="A61" s="47" t="s">
        <v>166</v>
      </c>
      <c r="B61" s="48">
        <v>706</v>
      </c>
      <c r="C61" s="49" t="s">
        <v>387</v>
      </c>
      <c r="D61" s="43" t="s">
        <v>470</v>
      </c>
      <c r="E61" s="44" t="s">
        <v>16</v>
      </c>
      <c r="F61" s="38" t="s">
        <v>16</v>
      </c>
      <c r="G61" s="23">
        <v>0</v>
      </c>
      <c r="H61" s="39">
        <v>0</v>
      </c>
      <c r="I61" s="36">
        <v>15.442905</v>
      </c>
      <c r="J61" s="32">
        <v>0.96412903225806457</v>
      </c>
      <c r="K61" s="23">
        <v>0.62716393442622953</v>
      </c>
      <c r="L61" s="33" t="s">
        <v>239</v>
      </c>
      <c r="M61" s="28">
        <v>2.0322580645161289E-3</v>
      </c>
      <c r="N61" s="29">
        <v>6.1967213114754102E-3</v>
      </c>
      <c r="O61" s="24">
        <v>26</v>
      </c>
      <c r="P61" s="25" t="s">
        <v>16</v>
      </c>
      <c r="Q61" s="54">
        <v>0.4419421579258988</v>
      </c>
      <c r="R61" s="54">
        <v>0.33333333333333331</v>
      </c>
      <c r="S61" s="54">
        <v>0.11732794527347284</v>
      </c>
      <c r="T61" s="54">
        <v>0.125</v>
      </c>
      <c r="U61" s="54">
        <v>0</v>
      </c>
      <c r="V61" s="54">
        <v>0</v>
      </c>
      <c r="W61" s="54">
        <v>0.2639941398934802</v>
      </c>
      <c r="X61" s="54">
        <v>0.20553678592984365</v>
      </c>
      <c r="Y61" s="54"/>
      <c r="Z61" s="5">
        <f t="shared" si="4"/>
        <v>4</v>
      </c>
      <c r="AA61" s="5">
        <f t="shared" si="5"/>
        <v>3</v>
      </c>
      <c r="AB61">
        <f t="shared" si="6"/>
        <v>0</v>
      </c>
      <c r="AC61">
        <f t="shared" si="7"/>
        <v>0</v>
      </c>
    </row>
    <row r="62" spans="1:29">
      <c r="A62" s="47" t="s">
        <v>168</v>
      </c>
      <c r="B62" s="48">
        <v>728</v>
      </c>
      <c r="C62" s="49" t="s">
        <v>389</v>
      </c>
      <c r="D62" s="43" t="s">
        <v>470</v>
      </c>
      <c r="E62" s="44" t="s">
        <v>16</v>
      </c>
      <c r="F62" s="38">
        <v>-6.9055860898271497</v>
      </c>
      <c r="G62" s="23">
        <v>1.0785800127190299</v>
      </c>
      <c r="H62" s="39">
        <v>-5.0256750081038</v>
      </c>
      <c r="I62" s="36">
        <v>11.062113</v>
      </c>
      <c r="J62" s="32">
        <v>0.63400000000000001</v>
      </c>
      <c r="K62" s="23">
        <v>0.46714754098360661</v>
      </c>
      <c r="L62" s="33" t="s">
        <v>237</v>
      </c>
      <c r="M62" s="28">
        <v>1.7258064516129028E-2</v>
      </c>
      <c r="N62" s="29">
        <v>1.168852459016393E-2</v>
      </c>
      <c r="O62" s="24">
        <v>24.21</v>
      </c>
      <c r="P62" s="25" t="s">
        <v>16</v>
      </c>
      <c r="Q62" s="54">
        <v>0.46152131700195742</v>
      </c>
      <c r="R62" s="54">
        <v>0.33333333333333331</v>
      </c>
      <c r="S62" s="54">
        <v>0.14122349865569359</v>
      </c>
      <c r="T62" s="54">
        <v>0.25</v>
      </c>
      <c r="U62" s="54">
        <v>0.17657289465052342</v>
      </c>
      <c r="V62" s="54">
        <v>0.5</v>
      </c>
      <c r="W62" s="54">
        <v>0.296717592864012</v>
      </c>
      <c r="X62" s="54">
        <v>0.37577081273524121</v>
      </c>
      <c r="Y62" s="54"/>
      <c r="Z62" s="5">
        <f t="shared" si="4"/>
        <v>4</v>
      </c>
      <c r="AA62" s="5">
        <f t="shared" si="5"/>
        <v>2</v>
      </c>
      <c r="AB62">
        <f t="shared" si="6"/>
        <v>0</v>
      </c>
      <c r="AC62">
        <f t="shared" si="7"/>
        <v>0</v>
      </c>
    </row>
    <row r="63" spans="1:29">
      <c r="A63" s="47" t="s">
        <v>114</v>
      </c>
      <c r="B63" s="48">
        <v>144</v>
      </c>
      <c r="C63" s="49" t="s">
        <v>335</v>
      </c>
      <c r="D63" s="43" t="s">
        <v>471</v>
      </c>
      <c r="E63" s="44">
        <v>13230</v>
      </c>
      <c r="F63" s="38">
        <v>2.7304797196716599</v>
      </c>
      <c r="G63" s="23">
        <v>-5.1361436294263001</v>
      </c>
      <c r="H63" s="39">
        <v>4.6261644201093199</v>
      </c>
      <c r="I63" s="36">
        <v>21.803000000000001</v>
      </c>
      <c r="J63" s="32">
        <v>2.9858064516129028</v>
      </c>
      <c r="K63" s="23">
        <v>1.802147540983607</v>
      </c>
      <c r="L63" s="33" t="s">
        <v>239</v>
      </c>
      <c r="M63" s="28">
        <v>0</v>
      </c>
      <c r="N63" s="29">
        <v>1.5409836065573769E-3</v>
      </c>
      <c r="O63" s="24" t="s">
        <v>16</v>
      </c>
      <c r="P63" s="25" t="s">
        <v>16</v>
      </c>
      <c r="Q63" s="54">
        <v>0.70598705644290904</v>
      </c>
      <c r="R63" s="54">
        <v>0.77777777777777779</v>
      </c>
      <c r="S63" s="54">
        <v>0.66907405918799112</v>
      </c>
      <c r="T63" s="54">
        <v>0.625</v>
      </c>
      <c r="U63" s="54">
        <v>0.76439627846412517</v>
      </c>
      <c r="V63" s="54">
        <v>0.5</v>
      </c>
      <c r="W63" s="54">
        <v>0.71423140299509447</v>
      </c>
      <c r="X63" s="54">
        <v>0.64435064770794337</v>
      </c>
      <c r="Y63" s="54"/>
      <c r="Z63" s="5">
        <f t="shared" si="4"/>
        <v>0</v>
      </c>
      <c r="AA63" s="5">
        <f t="shared" si="5"/>
        <v>0</v>
      </c>
      <c r="AB63">
        <f t="shared" si="6"/>
        <v>0</v>
      </c>
      <c r="AC63">
        <f t="shared" si="7"/>
        <v>0</v>
      </c>
    </row>
    <row r="64" spans="1:29">
      <c r="A64" s="47" t="s">
        <v>153</v>
      </c>
      <c r="B64" s="48">
        <v>275</v>
      </c>
      <c r="C64" s="49" t="s">
        <v>374</v>
      </c>
      <c r="D64" s="43" t="s">
        <v>471</v>
      </c>
      <c r="E64" s="44">
        <v>6740</v>
      </c>
      <c r="F64" s="38" t="s">
        <v>16</v>
      </c>
      <c r="G64" s="23" t="s">
        <v>16</v>
      </c>
      <c r="H64" s="39" t="s">
        <v>16</v>
      </c>
      <c r="I64" s="36">
        <v>4.6853059999999997</v>
      </c>
      <c r="J64" s="32">
        <v>108.4012580645161</v>
      </c>
      <c r="K64" s="23">
        <v>115.3231639344262</v>
      </c>
      <c r="L64" s="33" t="s">
        <v>235</v>
      </c>
      <c r="M64" s="28">
        <v>1.3783225806451611</v>
      </c>
      <c r="N64" s="29">
        <v>1.1374426229508201</v>
      </c>
      <c r="O64" s="24">
        <v>53.03</v>
      </c>
      <c r="P64" s="25" t="s">
        <v>16</v>
      </c>
      <c r="Q64" s="54">
        <v>0.70548287150473532</v>
      </c>
      <c r="R64" s="54">
        <v>0.33333333333333331</v>
      </c>
      <c r="S64" s="54">
        <v>0.66459252145707326</v>
      </c>
      <c r="T64" s="54">
        <v>0.875</v>
      </c>
      <c r="U64" s="54">
        <v>0.77810175090435052</v>
      </c>
      <c r="V64" s="54">
        <v>0.83333333333333337</v>
      </c>
      <c r="W64" s="54">
        <v>0.71759590214448066</v>
      </c>
      <c r="X64" s="54">
        <v>0.72368974833961275</v>
      </c>
      <c r="Y64" s="54"/>
      <c r="Z64" s="5">
        <f t="shared" si="4"/>
        <v>0</v>
      </c>
      <c r="AA64" s="5">
        <f t="shared" si="5"/>
        <v>1</v>
      </c>
      <c r="AB64">
        <f t="shared" si="6"/>
        <v>1</v>
      </c>
      <c r="AC64">
        <f t="shared" si="7"/>
        <v>0</v>
      </c>
    </row>
    <row r="65" spans="1:29">
      <c r="A65" s="47" t="s">
        <v>159</v>
      </c>
      <c r="B65" s="48">
        <v>729</v>
      </c>
      <c r="C65" s="49" t="s">
        <v>380</v>
      </c>
      <c r="D65" s="43" t="s">
        <v>470</v>
      </c>
      <c r="E65" s="44">
        <v>3990</v>
      </c>
      <c r="F65" s="38">
        <v>-2.6637350081549802</v>
      </c>
      <c r="G65" s="23">
        <v>-10.7021121264758</v>
      </c>
      <c r="H65" s="39">
        <v>-1.79551080012855</v>
      </c>
      <c r="I65" s="36">
        <v>42.813237999999998</v>
      </c>
      <c r="J65" s="32">
        <v>0.114741935483871</v>
      </c>
      <c r="K65" s="23">
        <v>0.51478688524590166</v>
      </c>
      <c r="L65" s="33" t="s">
        <v>235</v>
      </c>
      <c r="M65" s="28">
        <v>0</v>
      </c>
      <c r="N65" s="29">
        <v>1.419672131147541E-2</v>
      </c>
      <c r="O65" s="24" t="s">
        <v>16</v>
      </c>
      <c r="P65" s="25" t="s">
        <v>16</v>
      </c>
      <c r="Q65" s="54">
        <v>0.60356713645128379</v>
      </c>
      <c r="R65" s="54">
        <v>0.33333333333333331</v>
      </c>
      <c r="S65" s="54">
        <v>0.42399475981330059</v>
      </c>
      <c r="T65" s="54">
        <v>0.125</v>
      </c>
      <c r="U65" s="54">
        <v>0.44182170991258485</v>
      </c>
      <c r="V65" s="54">
        <v>0.33333333333333331</v>
      </c>
      <c r="W65" s="54">
        <v>0.49641087414332546</v>
      </c>
      <c r="X65" s="54">
        <v>0.28157131850990685</v>
      </c>
      <c r="Y65" s="54"/>
      <c r="Z65" s="5">
        <f t="shared" si="4"/>
        <v>0</v>
      </c>
      <c r="AA65" s="5">
        <f t="shared" si="5"/>
        <v>3</v>
      </c>
      <c r="AB65">
        <f t="shared" si="6"/>
        <v>0</v>
      </c>
      <c r="AC65">
        <f t="shared" si="7"/>
        <v>1</v>
      </c>
    </row>
    <row r="66" spans="1:29">
      <c r="A66" s="47" t="s">
        <v>176</v>
      </c>
      <c r="B66" s="48">
        <v>760</v>
      </c>
      <c r="C66" s="49" t="s">
        <v>397</v>
      </c>
      <c r="D66" s="43" t="s">
        <v>470</v>
      </c>
      <c r="E66" s="44" t="s">
        <v>16</v>
      </c>
      <c r="F66" s="38" t="s">
        <v>16</v>
      </c>
      <c r="G66" s="23">
        <v>0</v>
      </c>
      <c r="H66" s="39">
        <v>0</v>
      </c>
      <c r="I66" s="36">
        <v>17.070135000000001</v>
      </c>
      <c r="J66" s="32">
        <v>2.4976129032258059</v>
      </c>
      <c r="K66" s="23">
        <v>3.126819672131147</v>
      </c>
      <c r="L66" s="33" t="s">
        <v>235</v>
      </c>
      <c r="M66" s="28">
        <v>0.14906451612903229</v>
      </c>
      <c r="N66" s="29">
        <v>0.1665737704918033</v>
      </c>
      <c r="O66" s="24" t="s">
        <v>16</v>
      </c>
      <c r="P66" s="25" t="s">
        <v>16</v>
      </c>
      <c r="Q66" s="54">
        <v>0.68372560205962785</v>
      </c>
      <c r="R66" s="54">
        <v>0.33333333333333331</v>
      </c>
      <c r="S66" s="54">
        <v>0.86240809174457722</v>
      </c>
      <c r="T66" s="54">
        <v>0.125</v>
      </c>
      <c r="U66" s="54">
        <v>0.3123474604305897</v>
      </c>
      <c r="V66" s="54">
        <v>0.16666666666666666</v>
      </c>
      <c r="W66" s="54">
        <v>0.660502170487416</v>
      </c>
      <c r="X66" s="54">
        <v>0.22694631442178048</v>
      </c>
      <c r="Y66" s="54"/>
      <c r="Z66" s="5">
        <f t="shared" si="4"/>
        <v>0</v>
      </c>
      <c r="AA66" s="5">
        <f t="shared" si="5"/>
        <v>3</v>
      </c>
      <c r="AB66">
        <f t="shared" si="6"/>
        <v>0</v>
      </c>
      <c r="AC66">
        <f t="shared" si="7"/>
        <v>0</v>
      </c>
    </row>
    <row r="67" spans="1:29">
      <c r="A67" s="47" t="s">
        <v>181</v>
      </c>
      <c r="B67" s="48">
        <v>762</v>
      </c>
      <c r="C67" s="49" t="s">
        <v>402</v>
      </c>
      <c r="D67" s="43" t="s">
        <v>470</v>
      </c>
      <c r="E67" s="44">
        <v>4100</v>
      </c>
      <c r="F67" s="38">
        <v>4.7299631668951401</v>
      </c>
      <c r="G67" s="23">
        <v>-0.95324370509152201</v>
      </c>
      <c r="H67" s="39">
        <v>4.0085403081162596</v>
      </c>
      <c r="I67" s="36">
        <v>9.3210180000000005</v>
      </c>
      <c r="J67" s="32">
        <v>4.3494516129032261</v>
      </c>
      <c r="K67" s="23">
        <v>4.0306557377049179</v>
      </c>
      <c r="L67" s="33" t="s">
        <v>237</v>
      </c>
      <c r="M67" s="28">
        <v>2.709677419354839E-2</v>
      </c>
      <c r="N67" s="29">
        <v>2.7540983606557379E-2</v>
      </c>
      <c r="O67" s="24" t="s">
        <v>16</v>
      </c>
      <c r="P67" s="25" t="s">
        <v>16</v>
      </c>
      <c r="Q67" s="54">
        <v>0.69407800087542471</v>
      </c>
      <c r="R67" s="54">
        <v>1</v>
      </c>
      <c r="S67" s="54">
        <v>0.69369536836776025</v>
      </c>
      <c r="T67" s="54">
        <v>0.5</v>
      </c>
      <c r="U67" s="54">
        <v>0.66202918612588635</v>
      </c>
      <c r="V67" s="54">
        <v>0.5</v>
      </c>
      <c r="W67" s="54">
        <v>0.68343255670100389</v>
      </c>
      <c r="X67" s="54">
        <v>0.70710678118654746</v>
      </c>
      <c r="Y67" s="54"/>
      <c r="Z67" s="5">
        <f t="shared" si="4"/>
        <v>0</v>
      </c>
      <c r="AA67" s="5">
        <f t="shared" si="5"/>
        <v>0</v>
      </c>
      <c r="AB67">
        <f t="shared" si="6"/>
        <v>0</v>
      </c>
      <c r="AC67">
        <f t="shared" si="7"/>
        <v>0</v>
      </c>
    </row>
    <row r="68" spans="1:29">
      <c r="A68" s="47" t="s">
        <v>186</v>
      </c>
      <c r="B68" s="48">
        <v>834</v>
      </c>
      <c r="C68" s="49" t="s">
        <v>407</v>
      </c>
      <c r="D68" s="43" t="s">
        <v>471</v>
      </c>
      <c r="E68" s="44">
        <v>2700</v>
      </c>
      <c r="F68" s="38">
        <v>3.6056315251380502</v>
      </c>
      <c r="G68" s="23">
        <v>-1.04572189668267</v>
      </c>
      <c r="H68" s="39">
        <v>0.60032111061258897</v>
      </c>
      <c r="I68" s="36">
        <v>58.005462999999999</v>
      </c>
      <c r="J68" s="32">
        <v>0</v>
      </c>
      <c r="K68" s="23">
        <v>0</v>
      </c>
      <c r="L68" s="33" t="s">
        <v>237</v>
      </c>
      <c r="M68" s="28">
        <v>0</v>
      </c>
      <c r="N68" s="29">
        <v>0</v>
      </c>
      <c r="O68" s="24" t="s">
        <v>16</v>
      </c>
      <c r="P68" s="25" t="s">
        <v>16</v>
      </c>
      <c r="Q68" s="54">
        <v>0.5302237687543423</v>
      </c>
      <c r="R68" s="54">
        <v>1</v>
      </c>
      <c r="S68" s="54">
        <v>0.33543050806096864</v>
      </c>
      <c r="T68" s="54">
        <v>0.375</v>
      </c>
      <c r="U68" s="54">
        <v>0.44100398034717797</v>
      </c>
      <c r="V68" s="54">
        <v>0.83333333333333337</v>
      </c>
      <c r="W68" s="54">
        <v>0.44276983538182757</v>
      </c>
      <c r="X68" s="54">
        <v>0.78210601251672718</v>
      </c>
      <c r="Y68" s="54"/>
      <c r="Z68" s="5">
        <f t="shared" ref="Z68:Z78" si="8">COUNTIF(Q68,"&lt;="&amp;Q$80)+COUNTIF(S68,"&lt;="&amp;S$80)+COUNTIF(U68,"&lt;="&amp;U$80)+COUNTIF(W68,"&lt;="&amp;W$80)</f>
        <v>3</v>
      </c>
      <c r="AA68" s="5">
        <f t="shared" ref="AA68:AA78" si="9">COUNTIF(R68,"&lt;="&amp;R$80)+COUNTIF(T68,"&lt;="&amp;T$80)+COUNTIF(V68,"&lt;="&amp;V$80)+COUNTIF(X68,"&lt;="&amp;X144)</f>
        <v>0</v>
      </c>
      <c r="AB68">
        <f t="shared" ref="AB68:AB78" si="10">COUNTIF(K68,"&gt;="&amp;K$80)</f>
        <v>0</v>
      </c>
      <c r="AC68">
        <f t="shared" ref="AC68:AC78" si="11">COUNTIF(G68,"&lt;="&amp;G$80)</f>
        <v>0</v>
      </c>
    </row>
    <row r="69" spans="1:29">
      <c r="A69" s="47" t="s">
        <v>182</v>
      </c>
      <c r="B69" s="48">
        <v>626</v>
      </c>
      <c r="C69" s="49" t="s">
        <v>403</v>
      </c>
      <c r="D69" s="43" t="s">
        <v>471</v>
      </c>
      <c r="E69" s="44">
        <v>4730</v>
      </c>
      <c r="F69" s="38">
        <v>-0.90203623122270205</v>
      </c>
      <c r="G69" s="23">
        <v>22.496322608410701</v>
      </c>
      <c r="H69" s="39">
        <v>-18.0104193158489</v>
      </c>
      <c r="I69" s="36">
        <v>1.2931189999999999</v>
      </c>
      <c r="J69" s="32">
        <v>4.8903225806451622E-2</v>
      </c>
      <c r="K69" s="23">
        <v>4.9704918032786892E-2</v>
      </c>
      <c r="L69" s="33" t="s">
        <v>237</v>
      </c>
      <c r="M69" s="28">
        <v>0</v>
      </c>
      <c r="N69" s="29">
        <v>0</v>
      </c>
      <c r="O69" s="24" t="s">
        <v>16</v>
      </c>
      <c r="P69" s="25" t="s">
        <v>16</v>
      </c>
      <c r="Q69" s="54">
        <v>0.63884286181252803</v>
      </c>
      <c r="R69" s="54">
        <v>0.77777777777777779</v>
      </c>
      <c r="S69" s="54">
        <v>0.66459338612653329</v>
      </c>
      <c r="T69" s="54">
        <v>0.375</v>
      </c>
      <c r="U69" s="54">
        <v>0.65708215923744517</v>
      </c>
      <c r="V69" s="54">
        <v>0.66666666666666663</v>
      </c>
      <c r="W69" s="54">
        <v>0.65359557703524274</v>
      </c>
      <c r="X69" s="54">
        <v>0.62981682946959083</v>
      </c>
      <c r="Y69" s="54"/>
      <c r="Z69" s="5">
        <f t="shared" si="8"/>
        <v>0</v>
      </c>
      <c r="AA69" s="5">
        <f t="shared" si="9"/>
        <v>0</v>
      </c>
      <c r="AB69">
        <f t="shared" si="10"/>
        <v>0</v>
      </c>
      <c r="AC69">
        <f t="shared" si="11"/>
        <v>0</v>
      </c>
    </row>
    <row r="70" spans="1:29">
      <c r="A70" s="47" t="s">
        <v>179</v>
      </c>
      <c r="B70" s="48">
        <v>768</v>
      </c>
      <c r="C70" s="49" t="s">
        <v>400</v>
      </c>
      <c r="D70" s="43" t="s">
        <v>470</v>
      </c>
      <c r="E70" s="44">
        <v>1670</v>
      </c>
      <c r="F70" s="38">
        <v>2.5871692514028202</v>
      </c>
      <c r="G70" s="23">
        <v>-2.4163919575228401</v>
      </c>
      <c r="H70" s="39">
        <v>0.51123360087676994</v>
      </c>
      <c r="I70" s="36">
        <v>8.0823660000000004</v>
      </c>
      <c r="J70" s="32">
        <v>1.628677419354839</v>
      </c>
      <c r="K70" s="23">
        <v>1.714803278688525</v>
      </c>
      <c r="L70" s="33" t="s">
        <v>235</v>
      </c>
      <c r="M70" s="28">
        <v>4.290322580645161E-2</v>
      </c>
      <c r="N70" s="29">
        <v>4.757377049180328E-2</v>
      </c>
      <c r="O70" s="24" t="s">
        <v>16</v>
      </c>
      <c r="P70" s="25" t="s">
        <v>16</v>
      </c>
      <c r="Q70" s="54">
        <v>0.56254947975409297</v>
      </c>
      <c r="R70" s="54">
        <v>0.88888888888888884</v>
      </c>
      <c r="S70" s="54">
        <v>0.59232161922746118</v>
      </c>
      <c r="T70" s="54">
        <v>0.75</v>
      </c>
      <c r="U70" s="54">
        <v>0.48313013975831265</v>
      </c>
      <c r="V70" s="54">
        <v>0.83333333333333337</v>
      </c>
      <c r="W70" s="54">
        <v>0.54794207410355855</v>
      </c>
      <c r="X70" s="54">
        <v>0.82604840480336827</v>
      </c>
      <c r="Y70" s="54"/>
      <c r="Z70" s="5">
        <f t="shared" si="8"/>
        <v>0</v>
      </c>
      <c r="AA70" s="5">
        <f t="shared" si="9"/>
        <v>0</v>
      </c>
      <c r="AB70">
        <f t="shared" si="10"/>
        <v>0</v>
      </c>
      <c r="AC70">
        <f t="shared" si="11"/>
        <v>0</v>
      </c>
    </row>
    <row r="71" spans="1:29">
      <c r="A71" s="47" t="s">
        <v>184</v>
      </c>
      <c r="B71" s="48">
        <v>788</v>
      </c>
      <c r="C71" s="49" t="s">
        <v>405</v>
      </c>
      <c r="D71" s="43" t="s">
        <v>471</v>
      </c>
      <c r="E71" s="44">
        <v>10800</v>
      </c>
      <c r="F71" s="38">
        <v>0.478347473443752</v>
      </c>
      <c r="G71" s="23">
        <v>-7.98045266911382</v>
      </c>
      <c r="H71" s="39">
        <v>2.9531306952507599</v>
      </c>
      <c r="I71" s="36">
        <v>11.694718999999999</v>
      </c>
      <c r="J71" s="32">
        <v>74.808193548387095</v>
      </c>
      <c r="K71" s="23">
        <v>45.450655737704921</v>
      </c>
      <c r="L71" s="33" t="s">
        <v>239</v>
      </c>
      <c r="M71" s="28">
        <v>1.078161290322581</v>
      </c>
      <c r="N71" s="29">
        <v>0.63529508196721307</v>
      </c>
      <c r="O71" s="24">
        <v>53</v>
      </c>
      <c r="P71" s="25">
        <v>31.25</v>
      </c>
      <c r="Q71" s="54">
        <v>0.78881876179577659</v>
      </c>
      <c r="R71" s="54">
        <v>0.88888888888888884</v>
      </c>
      <c r="S71" s="54">
        <v>0.68147340258292644</v>
      </c>
      <c r="T71" s="54">
        <v>0.625</v>
      </c>
      <c r="U71" s="54">
        <v>0.42038028811064598</v>
      </c>
      <c r="V71" s="54">
        <v>0.33333333333333331</v>
      </c>
      <c r="W71" s="54">
        <v>0.64893775356885186</v>
      </c>
      <c r="X71" s="54">
        <v>0.65621631796769442</v>
      </c>
      <c r="Y71" s="54"/>
      <c r="Z71" s="5">
        <f t="shared" si="8"/>
        <v>0</v>
      </c>
      <c r="AA71" s="5">
        <f t="shared" si="9"/>
        <v>1</v>
      </c>
      <c r="AB71">
        <f t="shared" si="10"/>
        <v>1</v>
      </c>
      <c r="AC71">
        <f t="shared" si="11"/>
        <v>1</v>
      </c>
    </row>
    <row r="72" spans="1:29">
      <c r="A72" s="47" t="s">
        <v>187</v>
      </c>
      <c r="B72" s="48">
        <v>800</v>
      </c>
      <c r="C72" s="49" t="s">
        <v>408</v>
      </c>
      <c r="D72" s="43" t="s">
        <v>470</v>
      </c>
      <c r="E72" s="44">
        <v>2210</v>
      </c>
      <c r="F72" s="38">
        <v>2.4558896833545698</v>
      </c>
      <c r="G72" s="23">
        <v>-3.6726334652724399</v>
      </c>
      <c r="H72" s="39">
        <v>1.8652383678141999</v>
      </c>
      <c r="I72" s="36">
        <v>44.269593999999998</v>
      </c>
      <c r="J72" s="32">
        <v>3.7504193548387099</v>
      </c>
      <c r="K72" s="23">
        <v>3.1119344262295079</v>
      </c>
      <c r="L72" s="33" t="s">
        <v>239</v>
      </c>
      <c r="M72" s="28">
        <v>2.9000000000000001E-2</v>
      </c>
      <c r="N72" s="29">
        <v>2.985245901639344E-2</v>
      </c>
      <c r="O72" s="24">
        <v>27.3</v>
      </c>
      <c r="P72" s="25">
        <v>32.26</v>
      </c>
      <c r="Q72" s="54">
        <v>0.57974371876602038</v>
      </c>
      <c r="R72" s="54">
        <v>1</v>
      </c>
      <c r="S72" s="54">
        <v>0.34049210141237224</v>
      </c>
      <c r="T72" s="54">
        <v>0.75</v>
      </c>
      <c r="U72" s="54">
        <v>0</v>
      </c>
      <c r="V72" s="54">
        <v>0</v>
      </c>
      <c r="W72" s="54">
        <v>0.38817420941842928</v>
      </c>
      <c r="X72" s="54">
        <v>0.72168783648703227</v>
      </c>
      <c r="Y72" s="54"/>
      <c r="Z72" s="5">
        <f t="shared" si="8"/>
        <v>3</v>
      </c>
      <c r="AA72" s="5">
        <f t="shared" si="9"/>
        <v>1</v>
      </c>
      <c r="AB72">
        <f t="shared" si="10"/>
        <v>0</v>
      </c>
      <c r="AC72">
        <f t="shared" si="11"/>
        <v>0</v>
      </c>
    </row>
    <row r="73" spans="1:29">
      <c r="A73" s="47" t="s">
        <v>188</v>
      </c>
      <c r="B73" s="48">
        <v>804</v>
      </c>
      <c r="C73" s="49" t="s">
        <v>409</v>
      </c>
      <c r="D73" s="43" t="s">
        <v>471</v>
      </c>
      <c r="E73" s="44">
        <v>13750</v>
      </c>
      <c r="F73" s="38">
        <v>0.83838550678788604</v>
      </c>
      <c r="G73" s="23">
        <v>-6.7597965059251699</v>
      </c>
      <c r="H73" s="39">
        <v>3.4122529085480902</v>
      </c>
      <c r="I73" s="36">
        <v>44.385154999999997</v>
      </c>
      <c r="J73" s="32">
        <v>91.78851612903226</v>
      </c>
      <c r="K73" s="23">
        <v>71.790540983606562</v>
      </c>
      <c r="L73" s="33" t="s">
        <v>239</v>
      </c>
      <c r="M73" s="28">
        <v>1.54241935483871</v>
      </c>
      <c r="N73" s="29">
        <v>1.221295081967213</v>
      </c>
      <c r="O73" s="24">
        <v>58.98</v>
      </c>
      <c r="P73" s="25">
        <v>46.19</v>
      </c>
      <c r="Q73" s="54">
        <v>0.81084669279397037</v>
      </c>
      <c r="R73" s="54">
        <v>0.44444444444444442</v>
      </c>
      <c r="S73" s="54">
        <v>0.77961086440461169</v>
      </c>
      <c r="T73" s="54">
        <v>0.75</v>
      </c>
      <c r="U73" s="54">
        <v>0.78631821675634128</v>
      </c>
      <c r="V73" s="54">
        <v>0.16666666666666666</v>
      </c>
      <c r="W73" s="54">
        <v>0.7923723445273898</v>
      </c>
      <c r="X73" s="54">
        <v>0.51244792970450781</v>
      </c>
      <c r="Y73" s="54"/>
      <c r="Z73" s="5">
        <f t="shared" si="8"/>
        <v>0</v>
      </c>
      <c r="AA73" s="5">
        <f t="shared" si="9"/>
        <v>2</v>
      </c>
      <c r="AB73">
        <f t="shared" si="10"/>
        <v>1</v>
      </c>
      <c r="AC73">
        <f t="shared" si="11"/>
        <v>0</v>
      </c>
    </row>
    <row r="74" spans="1:29">
      <c r="A74" s="47" t="s">
        <v>191</v>
      </c>
      <c r="B74" s="48">
        <v>860</v>
      </c>
      <c r="C74" s="49" t="s">
        <v>412</v>
      </c>
      <c r="D74" s="43" t="s">
        <v>471</v>
      </c>
      <c r="E74" s="44">
        <v>7400</v>
      </c>
      <c r="F74" s="38">
        <v>3.98325409545251</v>
      </c>
      <c r="G74" s="23">
        <v>-1.23133436062445</v>
      </c>
      <c r="H74" s="39">
        <v>3.24479127119772</v>
      </c>
      <c r="I74" s="36">
        <v>33.580649999999999</v>
      </c>
      <c r="J74" s="32">
        <v>13.77487096774194</v>
      </c>
      <c r="K74" s="23">
        <v>13.489344262295081</v>
      </c>
      <c r="L74" s="33" t="s">
        <v>237</v>
      </c>
      <c r="M74" s="28">
        <v>0.1148064516129032</v>
      </c>
      <c r="N74" s="29">
        <v>0.1425245901639344</v>
      </c>
      <c r="O74" s="24" t="s">
        <v>16</v>
      </c>
      <c r="P74" s="25" t="s">
        <v>16</v>
      </c>
      <c r="Q74" s="54">
        <v>0.80939427012792908</v>
      </c>
      <c r="R74" s="54">
        <v>0.66666666666666663</v>
      </c>
      <c r="S74" s="54">
        <v>0.61871028063430789</v>
      </c>
      <c r="T74" s="54">
        <v>0.375</v>
      </c>
      <c r="U74" s="54">
        <v>0.64443141571078177</v>
      </c>
      <c r="V74" s="54">
        <v>0.66666666666666663</v>
      </c>
      <c r="W74" s="54">
        <v>0.69599170144322597</v>
      </c>
      <c r="X74" s="54">
        <v>0.58580824191564285</v>
      </c>
      <c r="Y74" s="54"/>
      <c r="Z74" s="5">
        <f t="shared" si="8"/>
        <v>0</v>
      </c>
      <c r="AA74" s="5">
        <f t="shared" si="9"/>
        <v>0</v>
      </c>
      <c r="AB74">
        <f t="shared" si="10"/>
        <v>1</v>
      </c>
      <c r="AC74">
        <f t="shared" si="11"/>
        <v>0</v>
      </c>
    </row>
    <row r="75" spans="1:29">
      <c r="A75" s="47" t="s">
        <v>194</v>
      </c>
      <c r="B75" s="48">
        <v>704</v>
      </c>
      <c r="C75" s="49" t="s">
        <v>415</v>
      </c>
      <c r="D75" s="43" t="s">
        <v>471</v>
      </c>
      <c r="E75" s="44">
        <v>7750</v>
      </c>
      <c r="F75" s="38">
        <v>5.8679579744439003</v>
      </c>
      <c r="G75" s="23">
        <v>0.63827893175074601</v>
      </c>
      <c r="H75" s="39">
        <v>5.7069958022631004</v>
      </c>
      <c r="I75" s="36">
        <v>96.462106000000006</v>
      </c>
      <c r="J75" s="32">
        <v>2.019354838709677E-2</v>
      </c>
      <c r="K75" s="23">
        <v>3.2016393442622949E-2</v>
      </c>
      <c r="L75" s="33" t="s">
        <v>237</v>
      </c>
      <c r="M75" s="28">
        <v>0</v>
      </c>
      <c r="N75" s="29">
        <v>2.1803278688524589E-3</v>
      </c>
      <c r="O75" s="24">
        <v>49.64</v>
      </c>
      <c r="P75" s="25">
        <v>62.86</v>
      </c>
      <c r="Q75" s="54">
        <v>0.79613140318642517</v>
      </c>
      <c r="R75" s="54">
        <v>0.33333333333333331</v>
      </c>
      <c r="S75" s="54">
        <v>0.73525735305491091</v>
      </c>
      <c r="T75" s="54">
        <v>0.875</v>
      </c>
      <c r="U75" s="54">
        <v>0.23151678092200981</v>
      </c>
      <c r="V75" s="54">
        <v>0.16666666666666666</v>
      </c>
      <c r="W75" s="54">
        <v>0.63979908466366486</v>
      </c>
      <c r="X75" s="54">
        <v>0.54909437224363322</v>
      </c>
      <c r="Y75" s="54"/>
      <c r="Z75" s="5">
        <f t="shared" si="8"/>
        <v>1</v>
      </c>
      <c r="AA75" s="5">
        <f t="shared" si="9"/>
        <v>2</v>
      </c>
      <c r="AB75">
        <f t="shared" si="10"/>
        <v>0</v>
      </c>
      <c r="AC75">
        <f t="shared" si="11"/>
        <v>0</v>
      </c>
    </row>
    <row r="76" spans="1:29">
      <c r="A76" s="47" t="s">
        <v>195</v>
      </c>
      <c r="B76" s="48">
        <v>887</v>
      </c>
      <c r="C76" s="49" t="s">
        <v>416</v>
      </c>
      <c r="D76" s="43" t="s">
        <v>470</v>
      </c>
      <c r="E76" s="44" t="s">
        <v>16</v>
      </c>
      <c r="F76" s="38">
        <v>-10.4859316897927</v>
      </c>
      <c r="G76" s="23">
        <v>-7.4074824898385199</v>
      </c>
      <c r="H76" s="39">
        <v>-1.95130762241513</v>
      </c>
      <c r="I76" s="36">
        <v>29.161922000000001</v>
      </c>
      <c r="J76" s="32">
        <v>4.7774193548387099E-2</v>
      </c>
      <c r="K76" s="23">
        <v>0.1072950819672131</v>
      </c>
      <c r="L76" s="33" t="s">
        <v>237</v>
      </c>
      <c r="M76" s="28">
        <v>1.532258064516129E-2</v>
      </c>
      <c r="N76" s="29">
        <v>3.7573770491803278E-2</v>
      </c>
      <c r="O76" s="24">
        <v>27</v>
      </c>
      <c r="P76" s="25">
        <v>23</v>
      </c>
      <c r="Q76" s="54">
        <v>0.57101967947134047</v>
      </c>
      <c r="R76" s="54">
        <v>0.33333333333333331</v>
      </c>
      <c r="S76" s="54">
        <v>0.43657767049540763</v>
      </c>
      <c r="T76" s="54">
        <v>0.125</v>
      </c>
      <c r="U76" s="54">
        <v>0.50442386954651752</v>
      </c>
      <c r="V76" s="54">
        <v>0.66666666666666663</v>
      </c>
      <c r="W76" s="54">
        <v>0.50698684298741303</v>
      </c>
      <c r="X76" s="54">
        <v>0.4363410575668058</v>
      </c>
      <c r="Y76" s="54"/>
      <c r="Z76" s="5">
        <f t="shared" si="8"/>
        <v>0</v>
      </c>
      <c r="AA76" s="5">
        <f t="shared" si="9"/>
        <v>2</v>
      </c>
      <c r="AB76">
        <f t="shared" si="10"/>
        <v>0</v>
      </c>
      <c r="AC76">
        <f t="shared" si="11"/>
        <v>1</v>
      </c>
    </row>
    <row r="77" spans="1:29">
      <c r="A77" s="47" t="s">
        <v>197</v>
      </c>
      <c r="B77" s="48">
        <v>894</v>
      </c>
      <c r="C77" s="49" t="s">
        <v>418</v>
      </c>
      <c r="D77" s="43" t="s">
        <v>471</v>
      </c>
      <c r="E77" s="44">
        <v>3580</v>
      </c>
      <c r="F77" s="38">
        <v>2.625309630363E-2</v>
      </c>
      <c r="G77" s="23">
        <v>-7.6590223241599302</v>
      </c>
      <c r="H77" s="39">
        <v>-2.3839702963958702</v>
      </c>
      <c r="I77" s="36">
        <v>17.86103</v>
      </c>
      <c r="J77" s="32">
        <v>3.4022580645161291</v>
      </c>
      <c r="K77" s="23">
        <v>5.7721147540983608</v>
      </c>
      <c r="L77" s="33" t="s">
        <v>235</v>
      </c>
      <c r="M77" s="28">
        <v>4.5548387096774202E-2</v>
      </c>
      <c r="N77" s="29">
        <v>7.6622950819672131E-2</v>
      </c>
      <c r="O77" s="24" t="s">
        <v>16</v>
      </c>
      <c r="P77" s="25" t="s">
        <v>16</v>
      </c>
      <c r="Q77" s="54">
        <v>0.62116942654394469</v>
      </c>
      <c r="R77" s="54">
        <v>0.88888888888888884</v>
      </c>
      <c r="S77" s="54">
        <v>0.40700792552583542</v>
      </c>
      <c r="T77" s="54">
        <v>0.75</v>
      </c>
      <c r="U77" s="54">
        <v>0.87337413479696246</v>
      </c>
      <c r="V77" s="54">
        <v>0.16666666666666666</v>
      </c>
      <c r="W77" s="54">
        <v>0.66188853221825805</v>
      </c>
      <c r="X77" s="54">
        <v>0.6783315891626801</v>
      </c>
      <c r="Y77" s="54"/>
      <c r="Z77" s="5">
        <f t="shared" si="8"/>
        <v>0</v>
      </c>
      <c r="AA77" s="5">
        <f t="shared" si="9"/>
        <v>1</v>
      </c>
      <c r="AB77">
        <f t="shared" si="10"/>
        <v>0</v>
      </c>
      <c r="AC77">
        <f t="shared" si="11"/>
        <v>1</v>
      </c>
    </row>
    <row r="78" spans="1:29" ht="15" thickBot="1">
      <c r="A78" s="50" t="s">
        <v>198</v>
      </c>
      <c r="B78" s="51">
        <v>716</v>
      </c>
      <c r="C78" s="52" t="s">
        <v>419</v>
      </c>
      <c r="D78" s="45" t="s">
        <v>471</v>
      </c>
      <c r="E78" s="46">
        <v>2730</v>
      </c>
      <c r="F78" s="40">
        <v>-0.73083814667279601</v>
      </c>
      <c r="G78" s="41">
        <v>-12.053105498412799</v>
      </c>
      <c r="H78" s="42">
        <v>2.1205462186593298</v>
      </c>
      <c r="I78" s="37">
        <v>14.645467999999999</v>
      </c>
      <c r="J78" s="34">
        <v>1.1807096774193551</v>
      </c>
      <c r="K78" s="41">
        <v>3.1975081967213121</v>
      </c>
      <c r="L78" s="35" t="s">
        <v>235</v>
      </c>
      <c r="M78" s="30">
        <v>1.512903225806452E-2</v>
      </c>
      <c r="N78" s="31">
        <v>0.1113934426229508</v>
      </c>
      <c r="O78" s="26" t="s">
        <v>16</v>
      </c>
      <c r="P78" s="27" t="s">
        <v>16</v>
      </c>
      <c r="Q78" s="55">
        <v>0.69331950256581942</v>
      </c>
      <c r="R78" s="55">
        <v>1</v>
      </c>
      <c r="S78" s="55">
        <v>0.37619438233652941</v>
      </c>
      <c r="T78" s="55">
        <v>0.375</v>
      </c>
      <c r="U78" s="55">
        <v>6.6951202812552998E-2</v>
      </c>
      <c r="V78" s="55">
        <v>0.16666666666666666</v>
      </c>
      <c r="W78" s="55">
        <v>0.45705455892330327</v>
      </c>
      <c r="X78" s="55">
        <v>0.62407338718502703</v>
      </c>
      <c r="Y78" s="54"/>
      <c r="Z78" s="5">
        <f t="shared" si="8"/>
        <v>2</v>
      </c>
      <c r="AA78" s="5">
        <f t="shared" si="9"/>
        <v>1</v>
      </c>
      <c r="AB78">
        <f t="shared" si="10"/>
        <v>0</v>
      </c>
      <c r="AC78">
        <f t="shared" si="11"/>
        <v>1</v>
      </c>
    </row>
    <row r="80" spans="1:29" ht="15" thickBot="1">
      <c r="F80" s="53"/>
      <c r="G80" s="23">
        <f>PERCENTILE(G$4:G$78,$B$1)</f>
        <v>-6.7954144357841004</v>
      </c>
      <c r="H80" s="53"/>
      <c r="I80" s="53"/>
      <c r="J80" s="80"/>
      <c r="K80" s="41">
        <f>PERCENTILE(K$4:K$78,1-$B$1)</f>
        <v>7.713262295081968</v>
      </c>
      <c r="L80" s="53"/>
      <c r="M80" s="53"/>
      <c r="N80" s="53"/>
      <c r="O80" s="53"/>
      <c r="P80" s="53"/>
      <c r="Q80" s="54">
        <f t="shared" ref="Q80:X80" si="12">PERCENTILE(Q$4:Q$78,$B$1)</f>
        <v>0.55026490933221961</v>
      </c>
      <c r="R80" s="54">
        <f t="shared" si="12"/>
        <v>0.44444444444444442</v>
      </c>
      <c r="S80" s="54">
        <f t="shared" si="12"/>
        <v>0.36264183111027898</v>
      </c>
      <c r="T80" s="54">
        <f t="shared" si="12"/>
        <v>0.25</v>
      </c>
      <c r="U80" s="54">
        <f t="shared" si="12"/>
        <v>0.3085841474493719</v>
      </c>
      <c r="V80" s="54">
        <f t="shared" si="12"/>
        <v>0.33333333333333331</v>
      </c>
      <c r="W80" s="54">
        <f t="shared" si="12"/>
        <v>0.45822260974868734</v>
      </c>
      <c r="X80" s="54">
        <f t="shared" si="12"/>
        <v>0.51818772517160083</v>
      </c>
      <c r="Y80" s="54"/>
    </row>
  </sheetData>
  <autoFilter ref="A3:AC78" xr:uid="{FEB27D10-1672-4548-82A0-81ADAC1073AA}">
    <sortState xmlns:xlrd2="http://schemas.microsoft.com/office/spreadsheetml/2017/richdata2" ref="A4:AC78">
      <sortCondition ref="C3:C78"/>
    </sortState>
  </autoFilter>
  <mergeCells count="11">
    <mergeCell ref="Z2:AC2"/>
    <mergeCell ref="A1:A2"/>
    <mergeCell ref="B1:B2"/>
    <mergeCell ref="Q1:R1"/>
    <mergeCell ref="S1:T1"/>
    <mergeCell ref="U1:V1"/>
    <mergeCell ref="W1:X1"/>
    <mergeCell ref="Q2:R2"/>
    <mergeCell ref="S2:T2"/>
    <mergeCell ref="U2:V2"/>
    <mergeCell ref="W2:X2"/>
  </mergeCells>
  <conditionalFormatting sqref="G4:G78 X4:X78">
    <cfRule type="cellIs" dxfId="12" priority="15" operator="lessThanOrEqual">
      <formula>G$80</formula>
    </cfRule>
  </conditionalFormatting>
  <conditionalFormatting sqref="Q4:Q78">
    <cfRule type="cellIs" dxfId="11" priority="13" operator="lessThanOrEqual">
      <formula>Q$80</formula>
    </cfRule>
  </conditionalFormatting>
  <conditionalFormatting sqref="R4:S78">
    <cfRule type="cellIs" dxfId="10" priority="12" operator="lessThanOrEqual">
      <formula>R$80</formula>
    </cfRule>
  </conditionalFormatting>
  <conditionalFormatting sqref="T4:U78">
    <cfRule type="cellIs" dxfId="9" priority="11" operator="lessThanOrEqual">
      <formula>T$80</formula>
    </cfRule>
  </conditionalFormatting>
  <conditionalFormatting sqref="V4:W78">
    <cfRule type="cellIs" dxfId="8" priority="10" operator="lessThanOrEqual">
      <formula>V$80</formula>
    </cfRule>
  </conditionalFormatting>
  <conditionalFormatting sqref="K4:K78">
    <cfRule type="cellIs" dxfId="7" priority="8" operator="greaterThanOrEqual">
      <formula>$K$80</formula>
    </cfRule>
  </conditionalFormatting>
  <conditionalFormatting sqref="G80">
    <cfRule type="cellIs" dxfId="6" priority="7" operator="lessThanOrEqual">
      <formula>G$80</formula>
    </cfRule>
  </conditionalFormatting>
  <conditionalFormatting sqref="K80">
    <cfRule type="cellIs" dxfId="5" priority="6" operator="greaterThanOrEqual">
      <formula>$K$80</formula>
    </cfRule>
  </conditionalFormatting>
  <conditionalFormatting sqref="X80">
    <cfRule type="cellIs" dxfId="4" priority="5" operator="lessThanOrEqual">
      <formula>X$80</formula>
    </cfRule>
  </conditionalFormatting>
  <conditionalFormatting sqref="Q80">
    <cfRule type="cellIs" dxfId="3" priority="4" operator="lessThanOrEqual">
      <formula>Q$80</formula>
    </cfRule>
  </conditionalFormatting>
  <conditionalFormatting sqref="R80:S80">
    <cfRule type="cellIs" dxfId="2" priority="3" operator="lessThanOrEqual">
      <formula>R$80</formula>
    </cfRule>
  </conditionalFormatting>
  <conditionalFormatting sqref="T80:U80">
    <cfRule type="cellIs" dxfId="1" priority="2" operator="lessThanOrEqual">
      <formula>T$80</formula>
    </cfRule>
  </conditionalFormatting>
  <conditionalFormatting sqref="V80:W80">
    <cfRule type="cellIs" dxfId="0" priority="1" operator="lessThanOrEqual">
      <formula>V$80</formula>
    </cfRule>
  </conditionalFormatting>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3FF9-81EA-4CF8-9C6B-D811CE3FF92E}">
  <sheetPr>
    <tabColor rgb="FFFFC000"/>
  </sheetPr>
  <dimension ref="A1:X254"/>
  <sheetViews>
    <sheetView zoomScaleNormal="100" workbookViewId="0">
      <pane xSplit="3" ySplit="3" topLeftCell="D4" activePane="bottomRight" state="frozen"/>
      <selection pane="topRight" activeCell="E1" sqref="E1"/>
      <selection pane="bottomLeft" activeCell="A4" sqref="A4"/>
      <selection pane="bottomRight" activeCell="V3" sqref="V3"/>
    </sheetView>
  </sheetViews>
  <sheetFormatPr defaultRowHeight="14.5"/>
  <cols>
    <col min="1" max="2" width="7.7265625" customWidth="1"/>
    <col min="3" max="3" width="29.7265625" customWidth="1"/>
    <col min="4" max="4" width="8.7265625" style="1" customWidth="1"/>
    <col min="5" max="5" width="8.7265625" style="13" customWidth="1"/>
    <col min="6" max="6" width="10.7265625" style="1" customWidth="1"/>
    <col min="7" max="8" width="8.7265625" style="1" customWidth="1"/>
    <col min="9" max="9" width="10.7265625" style="2" customWidth="1"/>
    <col min="10" max="10" width="10.54296875" style="2" bestFit="1" customWidth="1"/>
    <col min="11" max="11" width="8.7265625" style="2" customWidth="1"/>
    <col min="12" max="12" width="10.7265625" style="6" customWidth="1"/>
    <col min="13" max="14" width="8.7265625" style="3" customWidth="1"/>
    <col min="15" max="15" width="10" style="3" customWidth="1"/>
    <col min="16" max="16" width="10.54296875" style="4" customWidth="1"/>
  </cols>
  <sheetData>
    <row r="1" spans="1:24" ht="14.75" customHeight="1">
      <c r="A1" s="5"/>
      <c r="B1" s="5"/>
      <c r="C1" s="168" t="s">
        <v>476</v>
      </c>
      <c r="D1" s="169" t="s">
        <v>6</v>
      </c>
      <c r="E1" s="170" t="s">
        <v>468</v>
      </c>
      <c r="F1" s="169" t="s">
        <v>467</v>
      </c>
      <c r="G1" s="169" t="s">
        <v>467</v>
      </c>
      <c r="H1" s="169" t="s">
        <v>467</v>
      </c>
      <c r="I1" s="166" t="s">
        <v>468</v>
      </c>
      <c r="J1" s="166" t="s">
        <v>469</v>
      </c>
      <c r="K1" s="166" t="s">
        <v>469</v>
      </c>
      <c r="L1" s="167"/>
      <c r="M1" s="166" t="s">
        <v>469</v>
      </c>
      <c r="N1" s="166" t="s">
        <v>469</v>
      </c>
      <c r="O1" s="23" t="s">
        <v>0</v>
      </c>
      <c r="P1" s="23" t="s">
        <v>0</v>
      </c>
      <c r="Q1" s="181" t="s">
        <v>599</v>
      </c>
      <c r="R1" s="181"/>
      <c r="S1" s="181" t="s">
        <v>599</v>
      </c>
      <c r="T1" s="181"/>
      <c r="U1" s="181" t="s">
        <v>599</v>
      </c>
      <c r="V1" s="181"/>
      <c r="W1" s="181" t="s">
        <v>599</v>
      </c>
      <c r="X1" s="181"/>
    </row>
    <row r="2" spans="1:24" ht="14.75" customHeight="1">
      <c r="A2" s="5"/>
      <c r="B2" s="5"/>
      <c r="C2" s="5"/>
      <c r="D2" s="169"/>
      <c r="E2" s="170"/>
      <c r="F2" s="169"/>
      <c r="G2" s="169"/>
      <c r="H2" s="169"/>
      <c r="I2" s="166"/>
      <c r="J2" s="166"/>
      <c r="K2" s="166"/>
      <c r="L2" s="167"/>
      <c r="M2" s="166"/>
      <c r="N2" s="166"/>
      <c r="O2" s="23"/>
      <c r="P2" s="23"/>
      <c r="Q2" s="181" t="s">
        <v>1</v>
      </c>
      <c r="R2" s="181"/>
      <c r="S2" s="181" t="s">
        <v>2</v>
      </c>
      <c r="T2" s="181"/>
      <c r="U2" s="181" t="s">
        <v>3</v>
      </c>
      <c r="V2" s="181"/>
      <c r="W2" s="181" t="s">
        <v>4</v>
      </c>
      <c r="X2" s="181"/>
    </row>
    <row r="3" spans="1:24" s="15" customFormat="1" ht="101.5">
      <c r="A3" s="14" t="s">
        <v>461</v>
      </c>
      <c r="B3" s="14" t="s">
        <v>460</v>
      </c>
      <c r="C3" s="14" t="s">
        <v>5</v>
      </c>
      <c r="D3" s="14" t="s">
        <v>6</v>
      </c>
      <c r="E3" s="17" t="s">
        <v>7</v>
      </c>
      <c r="F3" s="17" t="s">
        <v>8</v>
      </c>
      <c r="G3" s="18" t="s">
        <v>462</v>
      </c>
      <c r="H3" s="18" t="s">
        <v>463</v>
      </c>
      <c r="I3" s="19" t="s">
        <v>9</v>
      </c>
      <c r="J3" s="14" t="s">
        <v>464</v>
      </c>
      <c r="K3" s="14" t="s">
        <v>465</v>
      </c>
      <c r="L3" s="14" t="s">
        <v>10</v>
      </c>
      <c r="M3" s="20" t="s">
        <v>459</v>
      </c>
      <c r="N3" s="20" t="s">
        <v>458</v>
      </c>
      <c r="O3" s="16" t="s">
        <v>11</v>
      </c>
      <c r="P3" s="14" t="s">
        <v>12</v>
      </c>
      <c r="Q3" s="14" t="s">
        <v>13</v>
      </c>
      <c r="R3" s="14" t="s">
        <v>14</v>
      </c>
      <c r="S3" s="14" t="s">
        <v>13</v>
      </c>
      <c r="T3" s="14" t="s">
        <v>14</v>
      </c>
      <c r="U3" s="14" t="s">
        <v>13</v>
      </c>
      <c r="V3" s="14" t="s">
        <v>14</v>
      </c>
      <c r="W3" s="14" t="s">
        <v>13</v>
      </c>
      <c r="X3" s="14" t="s">
        <v>14</v>
      </c>
    </row>
    <row r="4" spans="1:24">
      <c r="A4" t="s">
        <v>17</v>
      </c>
      <c r="B4">
        <v>4</v>
      </c>
      <c r="C4" t="s">
        <v>236</v>
      </c>
      <c r="D4" s="1" t="s">
        <v>470</v>
      </c>
      <c r="E4" s="13">
        <v>2330</v>
      </c>
      <c r="F4" s="3">
        <v>-0.388995846543358</v>
      </c>
      <c r="G4" s="3">
        <v>-7.1119005328596803</v>
      </c>
      <c r="H4" s="3">
        <v>1.6618224465861</v>
      </c>
      <c r="I4" s="2">
        <v>38041754</v>
      </c>
      <c r="J4" s="7">
        <v>1.0035161290322581</v>
      </c>
      <c r="K4" s="7">
        <v>1.04227868852459</v>
      </c>
      <c r="L4" s="8" t="s">
        <v>237</v>
      </c>
      <c r="M4" s="9">
        <v>4.5548387096774202E-2</v>
      </c>
      <c r="N4" s="9">
        <v>4.6721311475409838E-2</v>
      </c>
      <c r="O4" s="10">
        <v>30.25</v>
      </c>
      <c r="P4" s="10">
        <v>25.18</v>
      </c>
      <c r="Q4" s="11">
        <v>0.46416131952527734</v>
      </c>
      <c r="R4" s="11">
        <v>1</v>
      </c>
      <c r="S4" s="11">
        <v>0.14676792758662369</v>
      </c>
      <c r="T4" s="11">
        <v>0.5</v>
      </c>
      <c r="U4" s="11">
        <v>0.28184970458472686</v>
      </c>
      <c r="V4" s="11">
        <v>0.66666666666666663</v>
      </c>
      <c r="W4" s="11">
        <v>0.324769565018038</v>
      </c>
      <c r="X4" s="11">
        <v>0.75154162547048242</v>
      </c>
    </row>
    <row r="5" spans="1:24">
      <c r="A5" t="s">
        <v>19</v>
      </c>
      <c r="B5">
        <v>8</v>
      </c>
      <c r="C5" t="s">
        <v>240</v>
      </c>
      <c r="D5" s="1" t="s">
        <v>472</v>
      </c>
      <c r="E5" s="13">
        <v>14350</v>
      </c>
      <c r="F5" s="3">
        <v>0</v>
      </c>
      <c r="G5" s="3">
        <v>-5</v>
      </c>
      <c r="H5" s="3">
        <v>0</v>
      </c>
      <c r="I5" s="2">
        <v>2854191</v>
      </c>
      <c r="J5" s="7">
        <v>52.59390322580645</v>
      </c>
      <c r="K5" s="7">
        <v>50.995262295081972</v>
      </c>
      <c r="L5" s="8" t="s">
        <v>239</v>
      </c>
      <c r="M5" s="9">
        <v>1.1319032258064521</v>
      </c>
      <c r="N5" s="9">
        <v>1.2188524590163929</v>
      </c>
      <c r="O5" s="10">
        <v>52</v>
      </c>
      <c r="P5" s="10">
        <v>33</v>
      </c>
      <c r="Q5" s="11">
        <v>0.75226122959999375</v>
      </c>
      <c r="R5" s="11">
        <v>0.88888888888888884</v>
      </c>
      <c r="S5" s="11">
        <v>0.52177869962784273</v>
      </c>
      <c r="T5" s="11">
        <v>0.5</v>
      </c>
      <c r="U5" s="11">
        <v>0.74291531934280852</v>
      </c>
      <c r="V5" s="11">
        <v>0.66666666666666663</v>
      </c>
      <c r="W5" s="11">
        <v>0.68070383688719427</v>
      </c>
      <c r="X5" s="11">
        <v>0.70345999678602145</v>
      </c>
    </row>
    <row r="6" spans="1:24">
      <c r="A6" t="s">
        <v>64</v>
      </c>
      <c r="B6">
        <v>12</v>
      </c>
      <c r="C6" t="s">
        <v>285</v>
      </c>
      <c r="D6" s="1" t="s">
        <v>471</v>
      </c>
      <c r="E6" s="13">
        <v>11530</v>
      </c>
      <c r="F6" s="3">
        <v>-3.2580983984282698E-2</v>
      </c>
      <c r="G6" s="3">
        <v>-7.1775849765524997</v>
      </c>
      <c r="H6" s="3">
        <v>1.3372739257433599</v>
      </c>
      <c r="I6" s="2">
        <v>43053054</v>
      </c>
      <c r="J6" s="7">
        <v>3.8847741935483868</v>
      </c>
      <c r="K6" s="7">
        <v>5.8483934426229514</v>
      </c>
      <c r="L6" s="8" t="s">
        <v>235</v>
      </c>
      <c r="M6" s="9">
        <v>0.15883870967741939</v>
      </c>
      <c r="N6" s="9">
        <v>0.17790163934426231</v>
      </c>
      <c r="O6" s="10">
        <v>46.07</v>
      </c>
      <c r="P6" s="10" t="s">
        <v>16</v>
      </c>
      <c r="Q6" s="11">
        <v>0.72502819259470719</v>
      </c>
      <c r="R6" s="11">
        <v>0.44444444444444442</v>
      </c>
      <c r="S6" s="11">
        <v>0.56121704783042492</v>
      </c>
      <c r="T6" s="11">
        <v>0.625</v>
      </c>
      <c r="U6" s="11">
        <v>0.43135713121655228</v>
      </c>
      <c r="V6" s="11">
        <v>0.5</v>
      </c>
      <c r="W6" s="11">
        <v>0.58500695992555485</v>
      </c>
      <c r="X6" s="11">
        <v>0.52856909488338766</v>
      </c>
    </row>
    <row r="7" spans="1:24">
      <c r="A7" t="s">
        <v>204</v>
      </c>
      <c r="B7">
        <v>16</v>
      </c>
      <c r="C7" t="s">
        <v>425</v>
      </c>
      <c r="D7" s="1" t="s">
        <v>472</v>
      </c>
      <c r="E7" s="13" t="s">
        <v>16</v>
      </c>
      <c r="F7" s="3">
        <v>0</v>
      </c>
      <c r="G7" s="3" t="s">
        <v>16</v>
      </c>
      <c r="H7" s="3">
        <v>0</v>
      </c>
      <c r="I7" s="2">
        <v>55312</v>
      </c>
      <c r="J7" s="7" t="s">
        <v>16</v>
      </c>
      <c r="K7" s="7" t="s">
        <v>16</v>
      </c>
      <c r="L7" s="8" t="s">
        <v>16</v>
      </c>
      <c r="M7" s="9" t="s">
        <v>16</v>
      </c>
      <c r="N7" s="9" t="s">
        <v>16</v>
      </c>
      <c r="O7" s="10" t="s">
        <v>16</v>
      </c>
      <c r="P7" s="10" t="s">
        <v>16</v>
      </c>
      <c r="Q7" s="11">
        <v>0.71793041876280461</v>
      </c>
      <c r="R7" s="11">
        <v>0.22222222222222221</v>
      </c>
      <c r="S7" s="11">
        <v>0</v>
      </c>
      <c r="T7" s="11">
        <v>0</v>
      </c>
      <c r="U7" s="11">
        <v>0</v>
      </c>
      <c r="V7" s="11">
        <v>0</v>
      </c>
      <c r="W7" s="11">
        <v>0.41449732053212601</v>
      </c>
      <c r="X7" s="11">
        <v>0.12830005981991685</v>
      </c>
    </row>
    <row r="8" spans="1:24">
      <c r="A8" t="s">
        <v>220</v>
      </c>
      <c r="B8">
        <v>20</v>
      </c>
      <c r="C8" t="s">
        <v>441</v>
      </c>
      <c r="D8" s="1" t="s">
        <v>473</v>
      </c>
      <c r="E8" s="13" t="s">
        <v>16</v>
      </c>
      <c r="F8" s="3">
        <v>0</v>
      </c>
      <c r="G8" s="3" t="s">
        <v>16</v>
      </c>
      <c r="H8" s="3">
        <v>0</v>
      </c>
      <c r="I8" s="2">
        <v>77142</v>
      </c>
      <c r="J8" s="7">
        <v>731.45832258064513</v>
      </c>
      <c r="K8" s="7">
        <v>466.9898032786885</v>
      </c>
      <c r="L8" s="8" t="s">
        <v>239</v>
      </c>
      <c r="M8" s="9">
        <v>2.5049677419354839</v>
      </c>
      <c r="N8" s="9">
        <v>1.2730163934426231</v>
      </c>
      <c r="O8" s="10" t="s">
        <v>16</v>
      </c>
      <c r="P8" s="10" t="s">
        <v>16</v>
      </c>
      <c r="Q8" s="11">
        <v>0.7572228197230283</v>
      </c>
      <c r="R8" s="11">
        <v>0.33333333333333331</v>
      </c>
      <c r="S8" s="11">
        <v>0</v>
      </c>
      <c r="T8" s="11">
        <v>0</v>
      </c>
      <c r="U8" s="11">
        <v>0</v>
      </c>
      <c r="V8" s="11">
        <v>0</v>
      </c>
      <c r="W8" s="11">
        <v>0.43718279880361788</v>
      </c>
      <c r="X8" s="11">
        <v>0.19245008972987526</v>
      </c>
    </row>
    <row r="9" spans="1:24">
      <c r="A9" t="s">
        <v>18</v>
      </c>
      <c r="B9">
        <v>24</v>
      </c>
      <c r="C9" t="s">
        <v>238</v>
      </c>
      <c r="D9" s="1" t="s">
        <v>471</v>
      </c>
      <c r="E9" s="13">
        <v>6390</v>
      </c>
      <c r="F9" s="3">
        <v>-3.7319628414325301</v>
      </c>
      <c r="G9" s="3">
        <v>-6.8072870790704103</v>
      </c>
      <c r="H9" s="3">
        <v>0.22250597161195201</v>
      </c>
      <c r="I9" s="2">
        <v>31825295</v>
      </c>
      <c r="J9" s="7">
        <v>3.3940645161290321</v>
      </c>
      <c r="K9" s="7">
        <v>2.4910000000000001</v>
      </c>
      <c r="L9" s="8" t="s">
        <v>239</v>
      </c>
      <c r="M9" s="9">
        <v>9.1258064516129028E-2</v>
      </c>
      <c r="N9" s="9">
        <v>7.0278688524590169E-2</v>
      </c>
      <c r="O9" s="10" t="s">
        <v>16</v>
      </c>
      <c r="P9" s="10" t="s">
        <v>16</v>
      </c>
      <c r="Q9" s="11">
        <v>0.56117658982300211</v>
      </c>
      <c r="R9" s="11">
        <v>0.88888888888888884</v>
      </c>
      <c r="S9" s="11">
        <v>0.36103440954691762</v>
      </c>
      <c r="T9" s="11">
        <v>0.25</v>
      </c>
      <c r="U9" s="11">
        <v>0.20471536863288811</v>
      </c>
      <c r="V9" s="11">
        <v>0.33333333333333331</v>
      </c>
      <c r="W9" s="11">
        <v>0.40297782900004347</v>
      </c>
      <c r="X9" s="11">
        <v>0.56678466454825527</v>
      </c>
    </row>
    <row r="10" spans="1:24">
      <c r="A10" t="s">
        <v>23</v>
      </c>
      <c r="B10">
        <v>28</v>
      </c>
      <c r="C10" t="s">
        <v>244</v>
      </c>
      <c r="D10" s="1" t="s">
        <v>473</v>
      </c>
      <c r="E10" s="13">
        <v>21500</v>
      </c>
      <c r="F10" s="3">
        <v>0</v>
      </c>
      <c r="G10" s="3">
        <v>-10</v>
      </c>
      <c r="H10" s="3">
        <v>0</v>
      </c>
      <c r="I10" s="2">
        <v>97118</v>
      </c>
      <c r="J10" s="7">
        <v>5.6</v>
      </c>
      <c r="K10" s="7">
        <v>3.18072131147541</v>
      </c>
      <c r="L10" s="8" t="s">
        <v>239</v>
      </c>
      <c r="M10" s="9">
        <v>0</v>
      </c>
      <c r="N10" s="9">
        <v>0</v>
      </c>
      <c r="O10" s="10" t="s">
        <v>16</v>
      </c>
      <c r="P10" s="10" t="s">
        <v>16</v>
      </c>
      <c r="Q10" s="11">
        <v>0.77141757918135845</v>
      </c>
      <c r="R10" s="11">
        <v>0.55555555555555558</v>
      </c>
      <c r="S10" s="11">
        <v>0</v>
      </c>
      <c r="T10" s="11">
        <v>0</v>
      </c>
      <c r="U10" s="11">
        <v>0.87546946622805577</v>
      </c>
      <c r="V10" s="11">
        <v>0.5</v>
      </c>
      <c r="W10" s="11">
        <v>0.67367941628237005</v>
      </c>
      <c r="X10" s="11">
        <v>0.4315251925085572</v>
      </c>
    </row>
    <row r="11" spans="1:24">
      <c r="A11" t="s">
        <v>21</v>
      </c>
      <c r="B11">
        <v>32</v>
      </c>
      <c r="C11" t="s">
        <v>242</v>
      </c>
      <c r="D11" s="1" t="s">
        <v>472</v>
      </c>
      <c r="E11" s="13">
        <v>22060</v>
      </c>
      <c r="F11" s="3">
        <v>0</v>
      </c>
      <c r="G11" s="3">
        <v>-5.7</v>
      </c>
      <c r="H11" s="3">
        <v>0</v>
      </c>
      <c r="I11" s="2">
        <v>44938712</v>
      </c>
      <c r="J11" s="7">
        <v>280.87558064516128</v>
      </c>
      <c r="K11" s="7">
        <v>241.79909836065571</v>
      </c>
      <c r="L11" s="8" t="s">
        <v>239</v>
      </c>
      <c r="M11" s="9">
        <v>9.9424193548387105</v>
      </c>
      <c r="N11" s="9">
        <v>7.1735245901639342</v>
      </c>
      <c r="O11" s="10">
        <v>49.36</v>
      </c>
      <c r="P11" s="10">
        <v>43</v>
      </c>
      <c r="Q11" s="11">
        <v>0.77488891616521938</v>
      </c>
      <c r="R11" s="11">
        <v>0.66666666666666663</v>
      </c>
      <c r="S11" s="11">
        <v>0.71996097739049625</v>
      </c>
      <c r="T11" s="11">
        <v>0.875</v>
      </c>
      <c r="U11" s="11">
        <v>0.79695439541740198</v>
      </c>
      <c r="V11" s="11">
        <v>0.66666666666666663</v>
      </c>
      <c r="W11" s="11">
        <v>0.76462037415872897</v>
      </c>
      <c r="X11" s="11">
        <v>0.74263357696082499</v>
      </c>
    </row>
    <row r="12" spans="1:24">
      <c r="A12" t="s">
        <v>22</v>
      </c>
      <c r="B12">
        <v>51</v>
      </c>
      <c r="C12" t="s">
        <v>243</v>
      </c>
      <c r="D12" s="1" t="s">
        <v>472</v>
      </c>
      <c r="E12" s="13">
        <v>14460</v>
      </c>
      <c r="F12" s="3">
        <v>0</v>
      </c>
      <c r="G12" s="3">
        <v>-1.5</v>
      </c>
      <c r="H12" s="3">
        <v>0</v>
      </c>
      <c r="I12" s="2">
        <v>2957731</v>
      </c>
      <c r="J12" s="7">
        <v>152.68838709677419</v>
      </c>
      <c r="K12" s="7">
        <v>102.34716393442621</v>
      </c>
      <c r="L12" s="8" t="s">
        <v>239</v>
      </c>
      <c r="M12" s="9">
        <v>1.38241935483871</v>
      </c>
      <c r="N12" s="9">
        <v>1.266754098360656</v>
      </c>
      <c r="O12" s="10" t="s">
        <v>16</v>
      </c>
      <c r="P12" s="10">
        <v>45.71</v>
      </c>
      <c r="Q12" s="11">
        <v>0.7966616760708457</v>
      </c>
      <c r="R12" s="11">
        <v>1</v>
      </c>
      <c r="S12" s="11">
        <v>0.64182958781268917</v>
      </c>
      <c r="T12" s="11">
        <v>0.875</v>
      </c>
      <c r="U12" s="11">
        <v>0.74898998513289783</v>
      </c>
      <c r="V12" s="11">
        <v>0.66666666666666663</v>
      </c>
      <c r="W12" s="11">
        <v>0.73202938095434256</v>
      </c>
      <c r="X12" s="11">
        <v>0.85830636419335427</v>
      </c>
    </row>
    <row r="13" spans="1:24">
      <c r="A13" t="s">
        <v>15</v>
      </c>
      <c r="B13">
        <v>533</v>
      </c>
      <c r="C13" t="s">
        <v>234</v>
      </c>
      <c r="D13" s="1" t="s">
        <v>473</v>
      </c>
      <c r="E13" s="13" t="s">
        <v>16</v>
      </c>
      <c r="F13" s="3">
        <v>0</v>
      </c>
      <c r="G13" s="3">
        <v>-13.7</v>
      </c>
      <c r="H13" s="3">
        <v>0</v>
      </c>
      <c r="I13" s="2">
        <v>106314</v>
      </c>
      <c r="J13" s="7">
        <v>370.11906451612901</v>
      </c>
      <c r="K13" s="7">
        <v>497.02686885245902</v>
      </c>
      <c r="L13" s="8" t="s">
        <v>235</v>
      </c>
      <c r="M13" s="9">
        <v>3.625612903225806</v>
      </c>
      <c r="N13" s="9">
        <v>4.2992295081967216</v>
      </c>
      <c r="O13" s="10" t="s">
        <v>16</v>
      </c>
      <c r="P13" s="10" t="s">
        <v>16</v>
      </c>
      <c r="Q13" s="11">
        <v>0.85834333333333335</v>
      </c>
      <c r="R13" s="11">
        <v>0.1111111111111111</v>
      </c>
      <c r="S13" s="11">
        <v>0</v>
      </c>
      <c r="T13" s="11">
        <v>0</v>
      </c>
      <c r="U13" s="11">
        <v>0.15108275174010805</v>
      </c>
      <c r="V13" s="11">
        <v>0.16666666666666666</v>
      </c>
      <c r="W13" s="11">
        <v>0.50318296067836699</v>
      </c>
      <c r="X13" s="11">
        <v>0.11564811108145182</v>
      </c>
    </row>
    <row r="14" spans="1:24">
      <c r="A14" t="s">
        <v>24</v>
      </c>
      <c r="B14">
        <v>36</v>
      </c>
      <c r="C14" t="s">
        <v>245</v>
      </c>
      <c r="D14" s="1" t="s">
        <v>473</v>
      </c>
      <c r="E14" s="13">
        <v>51560</v>
      </c>
      <c r="F14" s="3">
        <v>0</v>
      </c>
      <c r="G14" s="3">
        <v>-6.7</v>
      </c>
      <c r="H14" s="3">
        <v>0</v>
      </c>
      <c r="I14" s="2">
        <v>25364307</v>
      </c>
      <c r="J14" s="7">
        <v>0.84754838709677416</v>
      </c>
      <c r="K14" s="7">
        <v>2.7817049180327871</v>
      </c>
      <c r="L14" s="8" t="s">
        <v>235</v>
      </c>
      <c r="M14" s="9">
        <v>0.1112903225806452</v>
      </c>
      <c r="N14" s="9">
        <v>0.33750819672131149</v>
      </c>
      <c r="O14" s="10">
        <v>51.39</v>
      </c>
      <c r="P14" s="10">
        <v>51.9</v>
      </c>
      <c r="Q14" s="11">
        <v>0.84570084205966112</v>
      </c>
      <c r="R14" s="11">
        <v>0.55555555555555558</v>
      </c>
      <c r="S14" s="11">
        <v>0.90400515953920968</v>
      </c>
      <c r="T14" s="11">
        <v>0.625</v>
      </c>
      <c r="U14" s="11">
        <v>0.92487639923134546</v>
      </c>
      <c r="V14" s="11">
        <v>0.83333333333333337</v>
      </c>
      <c r="W14" s="11">
        <v>0.8921568615045733</v>
      </c>
      <c r="X14" s="11">
        <v>0.68159406779330822</v>
      </c>
    </row>
    <row r="15" spans="1:24">
      <c r="A15" t="s">
        <v>25</v>
      </c>
      <c r="B15">
        <v>40</v>
      </c>
      <c r="C15" t="s">
        <v>246</v>
      </c>
      <c r="D15" s="1" t="s">
        <v>473</v>
      </c>
      <c r="E15" s="13">
        <v>59060</v>
      </c>
      <c r="F15" s="3">
        <v>0</v>
      </c>
      <c r="G15" s="3">
        <v>-7</v>
      </c>
      <c r="H15" s="3">
        <v>0</v>
      </c>
      <c r="I15" s="2">
        <v>8877067</v>
      </c>
      <c r="J15" s="7">
        <v>96.275645161290328</v>
      </c>
      <c r="K15" s="7">
        <v>68.353950819672136</v>
      </c>
      <c r="L15" s="8" t="s">
        <v>239</v>
      </c>
      <c r="M15" s="9">
        <v>0.49058064516129041</v>
      </c>
      <c r="N15" s="9">
        <v>0.30208196721311481</v>
      </c>
      <c r="O15" s="10">
        <v>48</v>
      </c>
      <c r="P15" s="10">
        <v>43</v>
      </c>
      <c r="Q15" s="11">
        <v>0.80649401438074286</v>
      </c>
      <c r="R15" s="11">
        <v>0.44444444444444442</v>
      </c>
      <c r="S15" s="11">
        <v>0.91733634804535147</v>
      </c>
      <c r="T15" s="11">
        <v>0.625</v>
      </c>
      <c r="U15" s="11">
        <v>0.8096412427812536</v>
      </c>
      <c r="V15" s="11">
        <v>1</v>
      </c>
      <c r="W15" s="11">
        <v>0.8460609735098924</v>
      </c>
      <c r="X15" s="11">
        <v>0.72758868055093029</v>
      </c>
    </row>
    <row r="16" spans="1:24">
      <c r="A16" t="s">
        <v>26</v>
      </c>
      <c r="B16">
        <v>31</v>
      </c>
      <c r="C16" t="s">
        <v>247</v>
      </c>
      <c r="D16" s="1" t="s">
        <v>472</v>
      </c>
      <c r="E16" s="13">
        <v>14360</v>
      </c>
      <c r="F16" s="3">
        <v>0</v>
      </c>
      <c r="G16" s="3">
        <v>-2.2000000000000002</v>
      </c>
      <c r="H16" s="3">
        <v>0</v>
      </c>
      <c r="I16" s="2">
        <v>10023318</v>
      </c>
      <c r="J16" s="7">
        <v>15.516322580645159</v>
      </c>
      <c r="K16" s="7">
        <v>14.831311475409841</v>
      </c>
      <c r="L16" s="8" t="s">
        <v>237</v>
      </c>
      <c r="M16" s="9">
        <v>0.17503225806451611</v>
      </c>
      <c r="N16" s="9">
        <v>0.18273770491803279</v>
      </c>
      <c r="O16" s="10">
        <v>54</v>
      </c>
      <c r="P16" s="10" t="s">
        <v>16</v>
      </c>
      <c r="Q16" s="11">
        <v>0.73961887754933431</v>
      </c>
      <c r="R16" s="11">
        <v>0.44444444444444442</v>
      </c>
      <c r="S16" s="11">
        <v>0.69755607165357714</v>
      </c>
      <c r="T16" s="11">
        <v>0.5</v>
      </c>
      <c r="U16" s="11">
        <v>0.73505003025596038</v>
      </c>
      <c r="V16" s="11">
        <v>0.83333333333333337</v>
      </c>
      <c r="W16" s="11">
        <v>0.72432016496100127</v>
      </c>
      <c r="X16" s="11">
        <v>0.61697523144287725</v>
      </c>
    </row>
    <row r="17" spans="1:24">
      <c r="A17" t="s">
        <v>34</v>
      </c>
      <c r="B17">
        <v>44</v>
      </c>
      <c r="C17" t="s">
        <v>255</v>
      </c>
      <c r="D17" s="1" t="s">
        <v>473</v>
      </c>
      <c r="E17" s="13">
        <v>35760</v>
      </c>
      <c r="F17" s="3">
        <v>0</v>
      </c>
      <c r="G17" s="3">
        <v>-8.3000000000000007</v>
      </c>
      <c r="H17" s="3">
        <v>0</v>
      </c>
      <c r="I17" s="2">
        <v>389482</v>
      </c>
      <c r="J17" s="7">
        <v>194.9848709677419</v>
      </c>
      <c r="K17" s="7">
        <v>172.29355737704921</v>
      </c>
      <c r="L17" s="8" t="s">
        <v>239</v>
      </c>
      <c r="M17" s="9">
        <v>3.6094193548387099</v>
      </c>
      <c r="N17" s="9">
        <v>3.960393442622951</v>
      </c>
      <c r="O17" s="10" t="s">
        <v>16</v>
      </c>
      <c r="P17" s="10" t="s">
        <v>16</v>
      </c>
      <c r="Q17" s="11">
        <v>0.70753461588928057</v>
      </c>
      <c r="R17" s="11">
        <v>0.33333333333333331</v>
      </c>
      <c r="S17" s="11">
        <v>0.82329532227961955</v>
      </c>
      <c r="T17" s="11">
        <v>0.25</v>
      </c>
      <c r="U17" s="11">
        <v>0.65532880908314561</v>
      </c>
      <c r="V17" s="11">
        <v>0.5</v>
      </c>
      <c r="W17" s="11">
        <v>0.7320920407488456</v>
      </c>
      <c r="X17" s="11">
        <v>0.37577081273524121</v>
      </c>
    </row>
    <row r="18" spans="1:24">
      <c r="A18" t="s">
        <v>33</v>
      </c>
      <c r="B18">
        <v>48</v>
      </c>
      <c r="C18" t="s">
        <v>254</v>
      </c>
      <c r="D18" s="1" t="s">
        <v>473</v>
      </c>
      <c r="E18" s="13">
        <v>44140</v>
      </c>
      <c r="F18" s="3">
        <v>0</v>
      </c>
      <c r="G18" s="3">
        <v>-3.6</v>
      </c>
      <c r="H18" s="3">
        <v>0</v>
      </c>
      <c r="I18" s="2">
        <v>1641172</v>
      </c>
      <c r="J18" s="7">
        <v>315.58851612903231</v>
      </c>
      <c r="K18" s="7">
        <v>294.07526229508198</v>
      </c>
      <c r="L18" s="8" t="s">
        <v>239</v>
      </c>
      <c r="M18" s="9">
        <v>1.4407741935483871</v>
      </c>
      <c r="N18" s="9">
        <v>1.1464590163934429</v>
      </c>
      <c r="O18" s="10">
        <v>12</v>
      </c>
      <c r="P18" s="10" t="s">
        <v>16</v>
      </c>
      <c r="Q18" s="11">
        <v>0.73053396994172359</v>
      </c>
      <c r="R18" s="11">
        <v>0.44444444444444442</v>
      </c>
      <c r="S18" s="11">
        <v>0.84985025007226378</v>
      </c>
      <c r="T18" s="11">
        <v>0.25</v>
      </c>
      <c r="U18" s="11">
        <v>0.82403357590772108</v>
      </c>
      <c r="V18" s="11">
        <v>1</v>
      </c>
      <c r="W18" s="11">
        <v>0.80310992668292724</v>
      </c>
      <c r="X18" s="11">
        <v>0.64808200720730058</v>
      </c>
    </row>
    <row r="19" spans="1:24">
      <c r="A19" t="s">
        <v>31</v>
      </c>
      <c r="B19">
        <v>50</v>
      </c>
      <c r="C19" t="s">
        <v>252</v>
      </c>
      <c r="D19" s="1" t="s">
        <v>471</v>
      </c>
      <c r="E19" s="13">
        <v>5190</v>
      </c>
      <c r="F19" s="3">
        <v>6.5507725459030901</v>
      </c>
      <c r="G19" s="3">
        <v>-2.8706547082693201</v>
      </c>
      <c r="H19" s="3">
        <v>9.5226732764915791</v>
      </c>
      <c r="I19" s="2">
        <v>163046161</v>
      </c>
      <c r="J19" s="7">
        <v>8.8587096774193554</v>
      </c>
      <c r="K19" s="7">
        <v>10.952950819672131</v>
      </c>
      <c r="L19" s="8" t="s">
        <v>235</v>
      </c>
      <c r="M19" s="9">
        <v>0.16635483870967741</v>
      </c>
      <c r="N19" s="9">
        <v>0.1973934426229508</v>
      </c>
      <c r="O19" s="10">
        <v>29</v>
      </c>
      <c r="P19" s="10">
        <v>23</v>
      </c>
      <c r="Q19" s="11">
        <v>0.52825742429099376</v>
      </c>
      <c r="R19" s="11">
        <v>0.88888888888888884</v>
      </c>
      <c r="S19" s="11">
        <v>0.54749645213326048</v>
      </c>
      <c r="T19" s="11">
        <v>0.875</v>
      </c>
      <c r="U19" s="11">
        <v>0.54239061388375287</v>
      </c>
      <c r="V19" s="11">
        <v>0.66666666666666663</v>
      </c>
      <c r="W19" s="11">
        <v>0.53944287601384233</v>
      </c>
      <c r="X19" s="11">
        <v>0.81653595577793725</v>
      </c>
    </row>
    <row r="20" spans="1:24">
      <c r="A20" t="s">
        <v>40</v>
      </c>
      <c r="B20">
        <v>52</v>
      </c>
      <c r="C20" t="s">
        <v>261</v>
      </c>
      <c r="D20" s="1" t="s">
        <v>473</v>
      </c>
      <c r="E20" s="13">
        <v>15730</v>
      </c>
      <c r="F20" s="3">
        <v>0</v>
      </c>
      <c r="G20" s="3">
        <v>-7.6</v>
      </c>
      <c r="H20" s="3">
        <v>0</v>
      </c>
      <c r="I20" s="2">
        <v>287025</v>
      </c>
      <c r="J20" s="7">
        <v>3.9288064516129029</v>
      </c>
      <c r="K20" s="7">
        <v>3.879163934426229</v>
      </c>
      <c r="L20" s="8" t="s">
        <v>237</v>
      </c>
      <c r="M20" s="9">
        <v>0</v>
      </c>
      <c r="N20" s="9">
        <v>0</v>
      </c>
      <c r="O20" s="10" t="s">
        <v>16</v>
      </c>
      <c r="P20" s="10" t="s">
        <v>16</v>
      </c>
      <c r="Q20" s="11">
        <v>0.79827673052736237</v>
      </c>
      <c r="R20" s="11">
        <v>0.44444444444444442</v>
      </c>
      <c r="S20" s="11">
        <v>0.80073542739271952</v>
      </c>
      <c r="T20" s="11">
        <v>0.25</v>
      </c>
      <c r="U20" s="11">
        <v>0.95749818228507377</v>
      </c>
      <c r="V20" s="11">
        <v>0.5</v>
      </c>
      <c r="W20" s="11">
        <v>0.8554191433175663</v>
      </c>
      <c r="X20" s="11">
        <v>0.4123230384854133</v>
      </c>
    </row>
    <row r="21" spans="1:24">
      <c r="A21" t="s">
        <v>36</v>
      </c>
      <c r="B21">
        <v>112</v>
      </c>
      <c r="C21" t="s">
        <v>257</v>
      </c>
      <c r="D21" s="1" t="s">
        <v>472</v>
      </c>
      <c r="E21" s="13">
        <v>19340</v>
      </c>
      <c r="F21" s="3">
        <v>0</v>
      </c>
      <c r="G21" s="3">
        <v>-6</v>
      </c>
      <c r="H21" s="3">
        <v>0</v>
      </c>
      <c r="I21" s="2">
        <v>9466856</v>
      </c>
      <c r="J21" s="7">
        <v>38.828483870967737</v>
      </c>
      <c r="K21" s="7">
        <v>28.295852459016398</v>
      </c>
      <c r="L21" s="8" t="s">
        <v>239</v>
      </c>
      <c r="M21" s="9">
        <v>0.54612903225806453</v>
      </c>
      <c r="N21" s="9">
        <v>0.53596721311475415</v>
      </c>
      <c r="O21" s="10" t="s">
        <v>16</v>
      </c>
      <c r="P21" s="10" t="s">
        <v>16</v>
      </c>
      <c r="Q21" s="11">
        <v>0.86352389392945528</v>
      </c>
      <c r="R21" s="11">
        <v>0.55555555555555558</v>
      </c>
      <c r="S21" s="11">
        <v>0.7818481879360305</v>
      </c>
      <c r="T21" s="11">
        <v>0.625</v>
      </c>
      <c r="U21" s="11">
        <v>0.81053397405962435</v>
      </c>
      <c r="V21" s="11">
        <v>0.83333333333333337</v>
      </c>
      <c r="W21" s="11">
        <v>0.81933416615176657</v>
      </c>
      <c r="X21" s="11">
        <v>0.68159406779330822</v>
      </c>
    </row>
    <row r="22" spans="1:24">
      <c r="A22" t="s">
        <v>28</v>
      </c>
      <c r="B22">
        <v>56</v>
      </c>
      <c r="C22" t="s">
        <v>249</v>
      </c>
      <c r="D22" s="1" t="s">
        <v>473</v>
      </c>
      <c r="E22" s="13">
        <v>54730</v>
      </c>
      <c r="F22" s="3">
        <v>0</v>
      </c>
      <c r="G22" s="3">
        <v>-6.9</v>
      </c>
      <c r="H22" s="3">
        <v>0</v>
      </c>
      <c r="I22" s="2">
        <v>11484055</v>
      </c>
      <c r="J22" s="7">
        <v>342.79574193548387</v>
      </c>
      <c r="K22" s="7">
        <v>200.01227868852459</v>
      </c>
      <c r="L22" s="8" t="s">
        <v>239</v>
      </c>
      <c r="M22" s="9">
        <v>1.194064516129032</v>
      </c>
      <c r="N22" s="9">
        <v>0.77231147540983602</v>
      </c>
      <c r="O22" s="10">
        <v>55.5</v>
      </c>
      <c r="P22" s="10">
        <v>52.61</v>
      </c>
      <c r="Q22" s="11">
        <v>0.82087791879956762</v>
      </c>
      <c r="R22" s="11">
        <v>0.44444444444444442</v>
      </c>
      <c r="S22" s="11">
        <v>0.89773183509697041</v>
      </c>
      <c r="T22" s="11">
        <v>0.625</v>
      </c>
      <c r="U22" s="11">
        <v>0.84240390821497446</v>
      </c>
      <c r="V22" s="11">
        <v>1</v>
      </c>
      <c r="W22" s="11">
        <v>0.85428475929578018</v>
      </c>
      <c r="X22" s="11">
        <v>0.72758868055093029</v>
      </c>
    </row>
    <row r="23" spans="1:24">
      <c r="A23" t="s">
        <v>37</v>
      </c>
      <c r="B23">
        <v>84</v>
      </c>
      <c r="C23" t="s">
        <v>258</v>
      </c>
      <c r="D23" s="1" t="s">
        <v>472</v>
      </c>
      <c r="E23" s="13">
        <v>6630</v>
      </c>
      <c r="F23" s="3">
        <v>0</v>
      </c>
      <c r="G23" s="3">
        <v>-12</v>
      </c>
      <c r="H23" s="3">
        <v>0</v>
      </c>
      <c r="I23" s="2">
        <v>390353</v>
      </c>
      <c r="J23" s="7">
        <v>95.81180645161291</v>
      </c>
      <c r="K23" s="7">
        <v>91.940278688524586</v>
      </c>
      <c r="L23" s="8" t="s">
        <v>237</v>
      </c>
      <c r="M23" s="9">
        <v>1.784838709677419</v>
      </c>
      <c r="N23" s="9">
        <v>1.5667213114754099</v>
      </c>
      <c r="O23" s="10">
        <v>46.11</v>
      </c>
      <c r="P23" s="10">
        <v>38.46</v>
      </c>
      <c r="Q23" s="11">
        <v>0.77319460070544288</v>
      </c>
      <c r="R23" s="11">
        <v>0.88888888888888884</v>
      </c>
      <c r="S23" s="11">
        <v>0.69934430918431845</v>
      </c>
      <c r="T23" s="11">
        <v>0.375</v>
      </c>
      <c r="U23" s="11">
        <v>0.53829724195086703</v>
      </c>
      <c r="V23" s="11">
        <v>0.5</v>
      </c>
      <c r="W23" s="11">
        <v>0.67741574483238653</v>
      </c>
      <c r="X23" s="11">
        <v>0.627361792692256</v>
      </c>
    </row>
    <row r="24" spans="1:24">
      <c r="A24" t="s">
        <v>29</v>
      </c>
      <c r="B24">
        <v>204</v>
      </c>
      <c r="C24" t="s">
        <v>250</v>
      </c>
      <c r="D24" s="1" t="s">
        <v>471</v>
      </c>
      <c r="E24" s="13">
        <v>3390</v>
      </c>
      <c r="F24" s="3">
        <v>2.0061865828832102</v>
      </c>
      <c r="G24" s="3">
        <v>-0.79302237760533401</v>
      </c>
      <c r="H24" s="3">
        <v>2.1193516699410599</v>
      </c>
      <c r="I24" s="2">
        <v>11801151</v>
      </c>
      <c r="J24" s="7">
        <v>0.60932258064516132</v>
      </c>
      <c r="K24" s="7">
        <v>0.58552459016393443</v>
      </c>
      <c r="L24" s="8" t="s">
        <v>237</v>
      </c>
      <c r="M24" s="9">
        <v>2.6451612903225811E-3</v>
      </c>
      <c r="N24" s="9">
        <v>2.6885245901639349E-3</v>
      </c>
      <c r="O24" s="10" t="s">
        <v>16</v>
      </c>
      <c r="P24" s="10" t="s">
        <v>16</v>
      </c>
      <c r="Q24" s="11">
        <v>0.53552004700954636</v>
      </c>
      <c r="R24" s="11">
        <v>0.88888888888888884</v>
      </c>
      <c r="S24" s="11">
        <v>0.44977827194346315</v>
      </c>
      <c r="T24" s="11">
        <v>0.375</v>
      </c>
      <c r="U24" s="11">
        <v>0.31427039844558641</v>
      </c>
      <c r="V24" s="11">
        <v>0.66666666666666663</v>
      </c>
      <c r="W24" s="11">
        <v>0.44266168345615153</v>
      </c>
      <c r="X24" s="11">
        <v>0.67705068772201682</v>
      </c>
    </row>
    <row r="25" spans="1:24">
      <c r="A25" t="s">
        <v>222</v>
      </c>
      <c r="B25">
        <v>60</v>
      </c>
      <c r="C25" t="s">
        <v>443</v>
      </c>
      <c r="D25" s="1" t="s">
        <v>473</v>
      </c>
      <c r="E25" s="13" t="s">
        <v>16</v>
      </c>
      <c r="F25" s="3">
        <v>0</v>
      </c>
      <c r="G25" s="3" t="s">
        <v>16</v>
      </c>
      <c r="H25" s="3">
        <v>0</v>
      </c>
      <c r="I25" s="2">
        <v>63918</v>
      </c>
      <c r="J25" s="7">
        <v>4.1440645161290321</v>
      </c>
      <c r="K25" s="7">
        <v>6.0547540983606556</v>
      </c>
      <c r="L25" s="8" t="s">
        <v>237</v>
      </c>
      <c r="M25" s="9">
        <v>0</v>
      </c>
      <c r="N25" s="9">
        <v>0</v>
      </c>
      <c r="O25" s="10" t="s">
        <v>16</v>
      </c>
      <c r="P25" s="10" t="s">
        <v>16</v>
      </c>
      <c r="Q25" s="11">
        <v>0.75326939618045685</v>
      </c>
      <c r="R25" s="11">
        <v>0.22222222222222221</v>
      </c>
      <c r="S25" s="11">
        <v>0</v>
      </c>
      <c r="T25" s="11">
        <v>0</v>
      </c>
      <c r="U25" s="11">
        <v>0.16719555810029457</v>
      </c>
      <c r="V25" s="11">
        <v>0.16666666666666666</v>
      </c>
      <c r="W25" s="11">
        <v>0.44548443215243749</v>
      </c>
      <c r="X25" s="11">
        <v>0.16037507477489607</v>
      </c>
    </row>
    <row r="26" spans="1:24">
      <c r="A26" t="s">
        <v>42</v>
      </c>
      <c r="B26">
        <v>64</v>
      </c>
      <c r="C26" t="s">
        <v>263</v>
      </c>
      <c r="D26" s="1" t="s">
        <v>471</v>
      </c>
      <c r="E26" s="13">
        <v>10570</v>
      </c>
      <c r="F26" s="3">
        <v>4.2308023285056304</v>
      </c>
      <c r="G26" s="3">
        <v>-0.65620798004640801</v>
      </c>
      <c r="H26" s="3">
        <v>-1.67506918821211</v>
      </c>
      <c r="I26" s="2">
        <v>763092</v>
      </c>
      <c r="J26" s="7">
        <v>2.9264516129032261</v>
      </c>
      <c r="K26" s="7">
        <v>3.8879999999999999</v>
      </c>
      <c r="L26" s="8" t="s">
        <v>235</v>
      </c>
      <c r="M26" s="9">
        <v>0</v>
      </c>
      <c r="N26" s="9">
        <v>0</v>
      </c>
      <c r="O26" s="10">
        <v>30.42</v>
      </c>
      <c r="P26" s="10" t="s">
        <v>16</v>
      </c>
      <c r="Q26" s="11">
        <v>0.69766601362491032</v>
      </c>
      <c r="R26" s="11">
        <v>0.44444444444444442</v>
      </c>
      <c r="S26" s="11">
        <v>0.68715134653574816</v>
      </c>
      <c r="T26" s="11">
        <v>0.5</v>
      </c>
      <c r="U26" s="11">
        <v>0.62239427596051466</v>
      </c>
      <c r="V26" s="11">
        <v>0.66666666666666663</v>
      </c>
      <c r="W26" s="11">
        <v>0.66989787141065482</v>
      </c>
      <c r="X26" s="11">
        <v>0.54527525423464662</v>
      </c>
    </row>
    <row r="27" spans="1:24">
      <c r="A27" t="s">
        <v>38</v>
      </c>
      <c r="B27">
        <v>68</v>
      </c>
      <c r="C27" t="s">
        <v>259</v>
      </c>
      <c r="D27" s="1" t="s">
        <v>471</v>
      </c>
      <c r="E27" s="13">
        <v>8910</v>
      </c>
      <c r="F27" s="3">
        <v>2.4355502295385598</v>
      </c>
      <c r="G27" s="3">
        <v>-9.2451643394397305</v>
      </c>
      <c r="H27" s="3">
        <v>4.0576052222788004</v>
      </c>
      <c r="I27" s="2">
        <v>11513100</v>
      </c>
      <c r="J27" s="7">
        <v>32.332645161290323</v>
      </c>
      <c r="K27" s="7">
        <v>56.418459016393442</v>
      </c>
      <c r="L27" s="8" t="s">
        <v>235</v>
      </c>
      <c r="M27" s="9">
        <v>2.7994516129032259</v>
      </c>
      <c r="N27" s="9">
        <v>6.1849344262295087</v>
      </c>
      <c r="O27" s="10" t="s">
        <v>16</v>
      </c>
      <c r="P27" s="10" t="s">
        <v>16</v>
      </c>
      <c r="Q27" s="11">
        <v>0.68315838821685171</v>
      </c>
      <c r="R27" s="11">
        <v>1</v>
      </c>
      <c r="S27" s="11">
        <v>0.69707961077786618</v>
      </c>
      <c r="T27" s="11">
        <v>0.75</v>
      </c>
      <c r="U27" s="11">
        <v>0.80272395473706515</v>
      </c>
      <c r="V27" s="11">
        <v>0.5</v>
      </c>
      <c r="W27" s="11">
        <v>0.72960973921267935</v>
      </c>
      <c r="X27" s="11">
        <v>0.7772815877574013</v>
      </c>
    </row>
    <row r="28" spans="1:24">
      <c r="A28" t="s">
        <v>35</v>
      </c>
      <c r="B28">
        <v>70</v>
      </c>
      <c r="C28" t="s">
        <v>256</v>
      </c>
      <c r="D28" s="1" t="s">
        <v>472</v>
      </c>
      <c r="E28" s="13">
        <v>15770</v>
      </c>
      <c r="F28" s="3">
        <v>0</v>
      </c>
      <c r="G28" s="3">
        <v>-5</v>
      </c>
      <c r="H28" s="3">
        <v>0</v>
      </c>
      <c r="I28" s="2">
        <v>3301000</v>
      </c>
      <c r="J28" s="7">
        <v>84.499064516129025</v>
      </c>
      <c r="K28" s="7">
        <v>83.390918032786885</v>
      </c>
      <c r="L28" s="8" t="s">
        <v>237</v>
      </c>
      <c r="M28" s="9">
        <v>2.694129032258064</v>
      </c>
      <c r="N28" s="9">
        <v>2.5133934426229509</v>
      </c>
      <c r="O28" s="10">
        <v>48</v>
      </c>
      <c r="P28" s="10">
        <v>34</v>
      </c>
      <c r="Q28" s="11">
        <v>0.79184778500973674</v>
      </c>
      <c r="R28" s="11">
        <v>0.44444444444444442</v>
      </c>
      <c r="S28" s="11">
        <v>0.71712555790820665</v>
      </c>
      <c r="T28" s="11">
        <v>0.75</v>
      </c>
      <c r="U28" s="11">
        <v>0.53711676509617401</v>
      </c>
      <c r="V28" s="11">
        <v>0.33333333333333331</v>
      </c>
      <c r="W28" s="11">
        <v>0.6903589404016246</v>
      </c>
      <c r="X28" s="11">
        <v>0.53886979729449869</v>
      </c>
    </row>
    <row r="29" spans="1:24">
      <c r="A29" t="s">
        <v>43</v>
      </c>
      <c r="B29">
        <v>72</v>
      </c>
      <c r="C29" t="s">
        <v>264</v>
      </c>
      <c r="D29" s="1" t="s">
        <v>472</v>
      </c>
      <c r="E29" s="13">
        <v>17110</v>
      </c>
      <c r="F29" s="3">
        <v>0</v>
      </c>
      <c r="G29" s="3">
        <v>-5.4</v>
      </c>
      <c r="H29" s="3">
        <v>0</v>
      </c>
      <c r="I29" s="2">
        <v>2303697</v>
      </c>
      <c r="J29" s="7">
        <v>38.120516129032261</v>
      </c>
      <c r="K29" s="7">
        <v>28.079622950819669</v>
      </c>
      <c r="L29" s="8" t="s">
        <v>239</v>
      </c>
      <c r="M29" s="9">
        <v>0.12341935483870969</v>
      </c>
      <c r="N29" s="9">
        <v>0.1184754098360656</v>
      </c>
      <c r="O29" s="10">
        <v>17</v>
      </c>
      <c r="P29" s="10">
        <v>60</v>
      </c>
      <c r="Q29" s="11">
        <v>0.71045898882717395</v>
      </c>
      <c r="R29" s="11">
        <v>0.44444444444444442</v>
      </c>
      <c r="S29" s="11">
        <v>0.60920785155582402</v>
      </c>
      <c r="T29" s="11">
        <v>0.5</v>
      </c>
      <c r="U29" s="11">
        <v>0.34266417313411307</v>
      </c>
      <c r="V29" s="11">
        <v>0.33333333333333331</v>
      </c>
      <c r="W29" s="11">
        <v>0.57541431935382548</v>
      </c>
      <c r="X29" s="11">
        <v>0.4315251925085572</v>
      </c>
    </row>
    <row r="30" spans="1:24">
      <c r="A30" t="s">
        <v>39</v>
      </c>
      <c r="B30">
        <v>76</v>
      </c>
      <c r="C30" t="s">
        <v>260</v>
      </c>
      <c r="D30" s="1" t="s">
        <v>472</v>
      </c>
      <c r="E30" s="13">
        <v>14850</v>
      </c>
      <c r="F30" s="3">
        <v>0</v>
      </c>
      <c r="G30" s="3">
        <v>-5.3</v>
      </c>
      <c r="H30" s="3">
        <v>0</v>
      </c>
      <c r="I30" s="2">
        <v>211049527</v>
      </c>
      <c r="J30" s="7">
        <v>125.0164516129032</v>
      </c>
      <c r="K30" s="7">
        <v>142.85614754098361</v>
      </c>
      <c r="L30" s="8" t="s">
        <v>235</v>
      </c>
      <c r="M30" s="9">
        <v>3.104129032258065</v>
      </c>
      <c r="N30" s="9">
        <v>3.4881803278688519</v>
      </c>
      <c r="O30" s="10">
        <v>54</v>
      </c>
      <c r="P30" s="10">
        <v>42.04</v>
      </c>
      <c r="Q30" s="11">
        <v>0.73053467760078927</v>
      </c>
      <c r="R30" s="11">
        <v>0.55555555555555558</v>
      </c>
      <c r="S30" s="11">
        <v>0.72894668241985094</v>
      </c>
      <c r="T30" s="11">
        <v>1</v>
      </c>
      <c r="U30" s="11">
        <v>0.68438097423627131</v>
      </c>
      <c r="V30" s="11">
        <v>0.83333333333333337</v>
      </c>
      <c r="W30" s="11">
        <v>0.71494090638895558</v>
      </c>
      <c r="X30" s="11">
        <v>0.81712635084852625</v>
      </c>
    </row>
    <row r="31" spans="1:24">
      <c r="A31" t="s">
        <v>203</v>
      </c>
      <c r="B31">
        <v>92</v>
      </c>
      <c r="C31" t="s">
        <v>424</v>
      </c>
      <c r="D31" s="1" t="s">
        <v>473</v>
      </c>
      <c r="E31" s="13" t="s">
        <v>16</v>
      </c>
      <c r="F31" s="3">
        <v>0</v>
      </c>
      <c r="G31" s="3" t="s">
        <v>16</v>
      </c>
      <c r="H31" s="3">
        <v>0</v>
      </c>
      <c r="I31" s="2">
        <v>30030</v>
      </c>
      <c r="J31" s="7">
        <v>5.3341935483870966</v>
      </c>
      <c r="K31" s="7">
        <v>33.614229508196722</v>
      </c>
      <c r="L31" s="8" t="s">
        <v>235</v>
      </c>
      <c r="M31" s="9">
        <v>0</v>
      </c>
      <c r="N31" s="9">
        <v>0</v>
      </c>
      <c r="O31" s="10" t="s">
        <v>16</v>
      </c>
      <c r="P31" s="10" t="s">
        <v>16</v>
      </c>
      <c r="Q31" s="11">
        <v>0</v>
      </c>
      <c r="R31" s="11">
        <v>0</v>
      </c>
      <c r="S31" s="11">
        <v>0</v>
      </c>
      <c r="T31" s="11">
        <v>0</v>
      </c>
      <c r="U31" s="11">
        <v>0.44611684405133917</v>
      </c>
      <c r="V31" s="11">
        <v>0.5</v>
      </c>
      <c r="W31" s="11">
        <v>0.25756568000306695</v>
      </c>
      <c r="X31" s="11">
        <v>0.28867513459481292</v>
      </c>
    </row>
    <row r="32" spans="1:24">
      <c r="A32" t="s">
        <v>41</v>
      </c>
      <c r="B32">
        <v>96</v>
      </c>
      <c r="C32" t="s">
        <v>262</v>
      </c>
      <c r="D32" s="1" t="s">
        <v>473</v>
      </c>
      <c r="E32" s="13">
        <v>66410</v>
      </c>
      <c r="F32" s="3">
        <v>0</v>
      </c>
      <c r="G32" s="3">
        <v>1.3</v>
      </c>
      <c r="H32" s="3">
        <v>0</v>
      </c>
      <c r="I32" s="2">
        <v>433285</v>
      </c>
      <c r="J32" s="7">
        <v>0.1474838709677419</v>
      </c>
      <c r="K32" s="7">
        <v>0.18737704918032791</v>
      </c>
      <c r="L32" s="8" t="s">
        <v>237</v>
      </c>
      <c r="M32" s="9">
        <v>0</v>
      </c>
      <c r="N32" s="9">
        <v>0</v>
      </c>
      <c r="O32" s="10" t="s">
        <v>16</v>
      </c>
      <c r="P32" s="10" t="s">
        <v>16</v>
      </c>
      <c r="Q32" s="11">
        <v>0.86235664861239569</v>
      </c>
      <c r="R32" s="11">
        <v>0.55555555555555558</v>
      </c>
      <c r="S32" s="11">
        <v>0.7877044602833867</v>
      </c>
      <c r="T32" s="11">
        <v>0.5</v>
      </c>
      <c r="U32" s="11">
        <v>0.71856866401627595</v>
      </c>
      <c r="V32" s="11">
        <v>0.66666666666666663</v>
      </c>
      <c r="W32" s="11">
        <v>0.79172348520226854</v>
      </c>
      <c r="X32" s="11">
        <v>0.57824055540725916</v>
      </c>
    </row>
    <row r="33" spans="1:24">
      <c r="A33" t="s">
        <v>32</v>
      </c>
      <c r="B33">
        <v>100</v>
      </c>
      <c r="C33" t="s">
        <v>253</v>
      </c>
      <c r="D33" s="1" t="s">
        <v>472</v>
      </c>
      <c r="E33" s="13">
        <v>23880</v>
      </c>
      <c r="F33" s="3">
        <v>0</v>
      </c>
      <c r="G33" s="3">
        <v>-4</v>
      </c>
      <c r="H33" s="3">
        <v>0</v>
      </c>
      <c r="I33" s="2">
        <v>6975761</v>
      </c>
      <c r="J33" s="7">
        <v>43.852870967741943</v>
      </c>
      <c r="K33" s="7">
        <v>31.08131147540983</v>
      </c>
      <c r="L33" s="8" t="s">
        <v>239</v>
      </c>
      <c r="M33" s="9">
        <v>0.99351612903225806</v>
      </c>
      <c r="N33" s="9">
        <v>1.0593606557377051</v>
      </c>
      <c r="O33" s="10">
        <v>51</v>
      </c>
      <c r="P33" s="10" t="s">
        <v>16</v>
      </c>
      <c r="Q33" s="11">
        <v>0.75409134123088073</v>
      </c>
      <c r="R33" s="11">
        <v>0.44444444444444442</v>
      </c>
      <c r="S33" s="11">
        <v>0.79056298737375041</v>
      </c>
      <c r="T33" s="11">
        <v>0.625</v>
      </c>
      <c r="U33" s="11">
        <v>0.76143177744222712</v>
      </c>
      <c r="V33" s="11">
        <v>1</v>
      </c>
      <c r="W33" s="11">
        <v>0.76885671392085508</v>
      </c>
      <c r="X33" s="11">
        <v>0.72758868055093029</v>
      </c>
    </row>
    <row r="34" spans="1:24">
      <c r="A34" t="s">
        <v>30</v>
      </c>
      <c r="B34">
        <v>854</v>
      </c>
      <c r="C34" t="s">
        <v>251</v>
      </c>
      <c r="D34" s="1" t="s">
        <v>470</v>
      </c>
      <c r="E34" s="13">
        <v>2220</v>
      </c>
      <c r="F34" s="3">
        <v>2.6918261912690999</v>
      </c>
      <c r="G34" s="3">
        <v>-4.8023205353676097</v>
      </c>
      <c r="H34" s="3">
        <v>0.95344574428268802</v>
      </c>
      <c r="I34" s="2">
        <v>20321378</v>
      </c>
      <c r="J34" s="7">
        <v>0.95364516129032262</v>
      </c>
      <c r="K34" s="7">
        <v>0.85165573770491809</v>
      </c>
      <c r="L34" s="8" t="s">
        <v>239</v>
      </c>
      <c r="M34" s="9">
        <v>1.3935483870967739E-2</v>
      </c>
      <c r="N34" s="9">
        <v>8.6557377049180338E-3</v>
      </c>
      <c r="O34" s="10">
        <v>33.67</v>
      </c>
      <c r="P34" s="10">
        <v>25.49</v>
      </c>
      <c r="Q34" s="11">
        <v>0.55222456896174765</v>
      </c>
      <c r="R34" s="11">
        <v>0.88888888888888884</v>
      </c>
      <c r="S34" s="11">
        <v>0.40529888830002958</v>
      </c>
      <c r="T34" s="11">
        <v>0.375</v>
      </c>
      <c r="U34" s="11">
        <v>0.40484586405917145</v>
      </c>
      <c r="V34" s="11">
        <v>0.83333333333333337</v>
      </c>
      <c r="W34" s="11">
        <v>0.45939066057407141</v>
      </c>
      <c r="X34" s="11">
        <v>0.73602375442521517</v>
      </c>
    </row>
    <row r="35" spans="1:24">
      <c r="A35" t="s">
        <v>27</v>
      </c>
      <c r="B35">
        <v>108</v>
      </c>
      <c r="C35" t="s">
        <v>248</v>
      </c>
      <c r="D35" s="1" t="s">
        <v>470</v>
      </c>
      <c r="E35" s="13">
        <v>780</v>
      </c>
      <c r="F35" s="3">
        <v>-3.0875670613309798</v>
      </c>
      <c r="G35" s="3">
        <v>-6.0623017383580704</v>
      </c>
      <c r="H35" s="3">
        <v>0.12454023446522</v>
      </c>
      <c r="I35" s="2">
        <v>11530580</v>
      </c>
      <c r="J35" s="7">
        <v>0.1545806451612903</v>
      </c>
      <c r="K35" s="7">
        <v>0.1612459016393443</v>
      </c>
      <c r="L35" s="8" t="s">
        <v>237</v>
      </c>
      <c r="M35" s="9">
        <v>0</v>
      </c>
      <c r="N35" s="9">
        <v>0</v>
      </c>
      <c r="O35" s="10" t="s">
        <v>16</v>
      </c>
      <c r="P35" s="10" t="s">
        <v>16</v>
      </c>
      <c r="Q35" s="11">
        <v>0.53987196240660651</v>
      </c>
      <c r="R35" s="11">
        <v>1</v>
      </c>
      <c r="S35" s="11">
        <v>0.64327147033690435</v>
      </c>
      <c r="T35" s="11">
        <v>0.25</v>
      </c>
      <c r="U35" s="11">
        <v>0.47417163986860966</v>
      </c>
      <c r="V35" s="11">
        <v>0.83333333333333337</v>
      </c>
      <c r="W35" s="11">
        <v>0.55680596991467013</v>
      </c>
      <c r="X35" s="11">
        <v>0.76527651744199521</v>
      </c>
    </row>
    <row r="36" spans="1:24">
      <c r="A36" t="s">
        <v>55</v>
      </c>
      <c r="B36">
        <v>132</v>
      </c>
      <c r="C36" t="s">
        <v>276</v>
      </c>
      <c r="D36" s="1" t="s">
        <v>471</v>
      </c>
      <c r="E36" s="13">
        <v>7310</v>
      </c>
      <c r="F36" s="3">
        <v>3.0117596601434999</v>
      </c>
      <c r="G36" s="3">
        <v>-7.8687833876744104</v>
      </c>
      <c r="H36" s="3">
        <v>3.2504603493809401</v>
      </c>
      <c r="I36" s="2">
        <v>549935</v>
      </c>
      <c r="J36" s="7">
        <v>151.14038709677419</v>
      </c>
      <c r="K36" s="7">
        <v>126.2263114754098</v>
      </c>
      <c r="L36" s="8" t="s">
        <v>239</v>
      </c>
      <c r="M36" s="9">
        <v>1.9728064516129029</v>
      </c>
      <c r="N36" s="9">
        <v>1.326983606557377</v>
      </c>
      <c r="O36" s="10">
        <v>52</v>
      </c>
      <c r="P36" s="10">
        <v>37.29</v>
      </c>
      <c r="Q36" s="11">
        <v>0.73639385996083329</v>
      </c>
      <c r="R36" s="11">
        <v>0.33333333333333331</v>
      </c>
      <c r="S36" s="11">
        <v>0.63517062285770676</v>
      </c>
      <c r="T36" s="11">
        <v>0.5</v>
      </c>
      <c r="U36" s="11">
        <v>0.64993856376016901</v>
      </c>
      <c r="V36" s="11">
        <v>0.66666666666666663</v>
      </c>
      <c r="W36" s="11">
        <v>0.67531172401888939</v>
      </c>
      <c r="X36" s="11">
        <v>0.51818772517160083</v>
      </c>
    </row>
    <row r="37" spans="1:24">
      <c r="A37" t="s">
        <v>105</v>
      </c>
      <c r="B37">
        <v>116</v>
      </c>
      <c r="C37" t="s">
        <v>326</v>
      </c>
      <c r="D37" s="1" t="s">
        <v>471</v>
      </c>
      <c r="E37" s="13">
        <v>4180</v>
      </c>
      <c r="F37" s="3">
        <v>5.4562674801965603</v>
      </c>
      <c r="G37" s="3">
        <v>-4.1927951511613504</v>
      </c>
      <c r="H37" s="3">
        <v>5.1745681909599099</v>
      </c>
      <c r="I37" s="2">
        <v>16486542</v>
      </c>
      <c r="J37" s="7">
        <v>1.5483870967741941E-2</v>
      </c>
      <c r="K37" s="7">
        <v>9.8360655737704909E-3</v>
      </c>
      <c r="L37" s="8" t="s">
        <v>237</v>
      </c>
      <c r="M37" s="9">
        <v>0</v>
      </c>
      <c r="N37" s="9">
        <v>0</v>
      </c>
      <c r="O37" s="10">
        <v>20.14</v>
      </c>
      <c r="P37" s="10" t="s">
        <v>16</v>
      </c>
      <c r="Q37" s="11">
        <v>0.64289316311004652</v>
      </c>
      <c r="R37" s="11">
        <v>0.33333333333333331</v>
      </c>
      <c r="S37" s="11">
        <v>0.59411771666575197</v>
      </c>
      <c r="T37" s="11">
        <v>0.5</v>
      </c>
      <c r="U37" s="11">
        <v>0.53209272446790401</v>
      </c>
      <c r="V37" s="11">
        <v>0.66666666666666663</v>
      </c>
      <c r="W37" s="11">
        <v>0.5914417829511891</v>
      </c>
      <c r="X37" s="11">
        <v>0.51818772517160083</v>
      </c>
    </row>
    <row r="38" spans="1:24">
      <c r="A38" t="s">
        <v>50</v>
      </c>
      <c r="B38">
        <v>120</v>
      </c>
      <c r="C38" t="s">
        <v>271</v>
      </c>
      <c r="D38" s="1" t="s">
        <v>471</v>
      </c>
      <c r="E38" s="13">
        <v>3730</v>
      </c>
      <c r="F38" s="3">
        <v>1.8081642114107701</v>
      </c>
      <c r="G38" s="3">
        <v>-5.1401250300683099</v>
      </c>
      <c r="H38" s="3">
        <v>0.91403042399271694</v>
      </c>
      <c r="I38" s="2">
        <v>25876380</v>
      </c>
      <c r="J38" s="7">
        <v>1.474</v>
      </c>
      <c r="K38" s="7">
        <v>1.8353770491803281</v>
      </c>
      <c r="L38" s="8" t="s">
        <v>237</v>
      </c>
      <c r="M38" s="9">
        <v>9.7096774193548389E-3</v>
      </c>
      <c r="N38" s="9">
        <v>1.3573770491803279E-2</v>
      </c>
      <c r="O38" s="10" t="s">
        <v>16</v>
      </c>
      <c r="P38" s="10" t="s">
        <v>16</v>
      </c>
      <c r="Q38" s="11">
        <v>0.581069333604326</v>
      </c>
      <c r="R38" s="11">
        <v>0.77777777777777779</v>
      </c>
      <c r="S38" s="11">
        <v>0.36424925267364033</v>
      </c>
      <c r="T38" s="11">
        <v>0.25</v>
      </c>
      <c r="U38" s="11">
        <v>0.48859196320673326</v>
      </c>
      <c r="V38" s="11">
        <v>0.83333333333333337</v>
      </c>
      <c r="W38" s="11">
        <v>0.48615539183779871</v>
      </c>
      <c r="X38" s="11">
        <v>0.67376620971208878</v>
      </c>
    </row>
    <row r="39" spans="1:24">
      <c r="A39" t="s">
        <v>45</v>
      </c>
      <c r="B39">
        <v>124</v>
      </c>
      <c r="C39" t="s">
        <v>266</v>
      </c>
      <c r="D39" s="1" t="s">
        <v>473</v>
      </c>
      <c r="E39" s="13">
        <v>50810</v>
      </c>
      <c r="F39" s="3">
        <v>0</v>
      </c>
      <c r="G39" s="3">
        <v>-6.2</v>
      </c>
      <c r="H39" s="3">
        <v>0</v>
      </c>
      <c r="I39" s="2">
        <v>37589262</v>
      </c>
      <c r="J39" s="7">
        <v>45.916032258064519</v>
      </c>
      <c r="K39" s="7">
        <v>30.336606557377049</v>
      </c>
      <c r="L39" s="8" t="s">
        <v>239</v>
      </c>
      <c r="M39" s="9">
        <v>0.44429032258064521</v>
      </c>
      <c r="N39" s="9">
        <v>0.29303278688524592</v>
      </c>
      <c r="O39" s="10">
        <v>53.67</v>
      </c>
      <c r="P39" s="10">
        <v>53.94</v>
      </c>
      <c r="Q39" s="11">
        <v>0.8341560936477298</v>
      </c>
      <c r="R39" s="11">
        <v>0.44444444444444442</v>
      </c>
      <c r="S39" s="11">
        <v>0.83183608703512435</v>
      </c>
      <c r="T39" s="11">
        <v>0.75</v>
      </c>
      <c r="U39" s="11">
        <v>0.87155254127484927</v>
      </c>
      <c r="V39" s="11">
        <v>0.66666666666666663</v>
      </c>
      <c r="W39" s="11">
        <v>0.8460440288909703</v>
      </c>
      <c r="X39" s="11">
        <v>0.63363378188613417</v>
      </c>
    </row>
    <row r="40" spans="1:24">
      <c r="A40" t="s">
        <v>44</v>
      </c>
      <c r="B40">
        <v>140</v>
      </c>
      <c r="C40" t="s">
        <v>265</v>
      </c>
      <c r="D40" s="1" t="s">
        <v>470</v>
      </c>
      <c r="E40" s="13">
        <v>1060</v>
      </c>
      <c r="F40" s="3">
        <v>2.8204895319731902</v>
      </c>
      <c r="G40" s="3">
        <v>-2.6992713564914999</v>
      </c>
      <c r="H40" s="3">
        <v>1.10539890482217</v>
      </c>
      <c r="I40" s="2">
        <v>4745185</v>
      </c>
      <c r="J40" s="7">
        <v>0.55429032258064515</v>
      </c>
      <c r="K40" s="7">
        <v>0.68901639344262289</v>
      </c>
      <c r="L40" s="8" t="s">
        <v>237</v>
      </c>
      <c r="M40" s="9">
        <v>0</v>
      </c>
      <c r="N40" s="9">
        <v>3.393442622950819E-3</v>
      </c>
      <c r="O40" s="10">
        <v>26.51</v>
      </c>
      <c r="P40" s="10" t="s">
        <v>16</v>
      </c>
      <c r="Q40" s="11">
        <v>0.48029296434583774</v>
      </c>
      <c r="R40" s="11">
        <v>0.55555555555555558</v>
      </c>
      <c r="S40" s="11">
        <v>0.13482739501550126</v>
      </c>
      <c r="T40" s="11">
        <v>0.25</v>
      </c>
      <c r="U40" s="11">
        <v>0.10472680000000001</v>
      </c>
      <c r="V40" s="11">
        <v>0.16666666666666666</v>
      </c>
      <c r="W40" s="11">
        <v>0.2942943315146806</v>
      </c>
      <c r="X40" s="11">
        <v>0.36465497532435587</v>
      </c>
    </row>
    <row r="41" spans="1:24">
      <c r="A41" t="s">
        <v>178</v>
      </c>
      <c r="B41">
        <v>148</v>
      </c>
      <c r="C41" t="s">
        <v>399</v>
      </c>
      <c r="D41" s="1" t="s">
        <v>470</v>
      </c>
      <c r="E41" s="13">
        <v>1620</v>
      </c>
      <c r="F41" s="3">
        <v>-3.2174081926978699</v>
      </c>
      <c r="G41" s="3">
        <v>-3.5625397745531</v>
      </c>
      <c r="H41" s="3">
        <v>3.0237891449367198</v>
      </c>
      <c r="I41" s="2">
        <v>15946876</v>
      </c>
      <c r="J41" s="7">
        <v>0.52048387096774196</v>
      </c>
      <c r="K41" s="7">
        <v>0.39731147540983608</v>
      </c>
      <c r="L41" s="8" t="s">
        <v>239</v>
      </c>
      <c r="M41" s="9">
        <v>2.1645161290322582E-2</v>
      </c>
      <c r="N41" s="9">
        <v>1.6E-2</v>
      </c>
      <c r="O41" s="10">
        <v>25</v>
      </c>
      <c r="P41" s="10" t="s">
        <v>16</v>
      </c>
      <c r="Q41" s="11">
        <v>0.40309693302134125</v>
      </c>
      <c r="R41" s="11">
        <v>0.88888888888888884</v>
      </c>
      <c r="S41" s="11">
        <v>0.20661463368129893</v>
      </c>
      <c r="T41" s="11">
        <v>0.25</v>
      </c>
      <c r="U41" s="11">
        <v>0.30444192803755893</v>
      </c>
      <c r="V41" s="11">
        <v>0.83333333333333337</v>
      </c>
      <c r="W41" s="11">
        <v>0.31509873151638002</v>
      </c>
      <c r="X41" s="11">
        <v>0.71811510248115717</v>
      </c>
    </row>
    <row r="42" spans="1:24">
      <c r="A42" t="s">
        <v>47</v>
      </c>
      <c r="B42">
        <v>152</v>
      </c>
      <c r="C42" t="s">
        <v>268</v>
      </c>
      <c r="D42" s="1" t="s">
        <v>473</v>
      </c>
      <c r="E42" s="13">
        <v>24140</v>
      </c>
      <c r="F42" s="3">
        <v>0</v>
      </c>
      <c r="G42" s="3">
        <v>-4.5</v>
      </c>
      <c r="H42" s="3">
        <v>0</v>
      </c>
      <c r="I42" s="2">
        <v>18952038</v>
      </c>
      <c r="J42" s="7">
        <v>84.479870967741931</v>
      </c>
      <c r="K42" s="7">
        <v>87.981278688524597</v>
      </c>
      <c r="L42" s="8" t="s">
        <v>237</v>
      </c>
      <c r="M42" s="9">
        <v>2.3978709677419361</v>
      </c>
      <c r="N42" s="9">
        <v>2.6061639344262288</v>
      </c>
      <c r="O42" s="10">
        <v>49.11</v>
      </c>
      <c r="P42" s="10">
        <v>40</v>
      </c>
      <c r="Q42" s="11">
        <v>0.76486733074672897</v>
      </c>
      <c r="R42" s="11">
        <v>0.44444444444444442</v>
      </c>
      <c r="S42" s="11">
        <v>0.74584187547842484</v>
      </c>
      <c r="T42" s="11">
        <v>1</v>
      </c>
      <c r="U42" s="11">
        <v>0.81899338362035312</v>
      </c>
      <c r="V42" s="11">
        <v>0.83333333333333337</v>
      </c>
      <c r="W42" s="11">
        <v>0.77718558471678545</v>
      </c>
      <c r="X42" s="11">
        <v>0.79414006082931743</v>
      </c>
    </row>
    <row r="43" spans="1:24">
      <c r="A43" t="s">
        <v>48</v>
      </c>
      <c r="B43">
        <v>156</v>
      </c>
      <c r="C43" t="s">
        <v>269</v>
      </c>
      <c r="D43" s="1" t="s">
        <v>472</v>
      </c>
      <c r="E43" s="13">
        <v>16740</v>
      </c>
      <c r="F43" s="3">
        <v>0</v>
      </c>
      <c r="G43" s="3">
        <v>1.2</v>
      </c>
      <c r="H43" s="3">
        <v>0</v>
      </c>
      <c r="I43" s="2">
        <v>1397715000</v>
      </c>
      <c r="J43" s="7">
        <v>1.5387096774193551E-2</v>
      </c>
      <c r="K43" s="7">
        <v>1.8540983606557381E-2</v>
      </c>
      <c r="L43" s="8" t="s">
        <v>237</v>
      </c>
      <c r="M43" s="9">
        <v>1.2903225806451611E-4</v>
      </c>
      <c r="N43" s="9">
        <v>4.4262295081967212E-4</v>
      </c>
      <c r="O43" s="10">
        <v>49</v>
      </c>
      <c r="P43" s="10">
        <v>36</v>
      </c>
      <c r="Q43" s="11">
        <v>0.80805944842661581</v>
      </c>
      <c r="R43" s="11">
        <v>0.44444444444444442</v>
      </c>
      <c r="S43" s="11">
        <v>0.70304080223970533</v>
      </c>
      <c r="T43" s="11">
        <v>0.5</v>
      </c>
      <c r="U43" s="11">
        <v>0.60190007216437214</v>
      </c>
      <c r="V43" s="11">
        <v>0.33333333333333331</v>
      </c>
      <c r="W43" s="11">
        <v>0.70934480066158034</v>
      </c>
      <c r="X43" s="11">
        <v>0.4315251925085572</v>
      </c>
    </row>
    <row r="44" spans="1:24">
      <c r="A44" t="s">
        <v>86</v>
      </c>
      <c r="B44">
        <v>344</v>
      </c>
      <c r="C44" t="s">
        <v>307</v>
      </c>
      <c r="D44" s="1" t="s">
        <v>473</v>
      </c>
      <c r="E44" s="13">
        <v>65600</v>
      </c>
      <c r="F44" s="3">
        <v>0</v>
      </c>
      <c r="G44" s="3">
        <v>-4.8</v>
      </c>
      <c r="H44" s="3">
        <v>0</v>
      </c>
      <c r="I44" s="2">
        <v>7507400</v>
      </c>
      <c r="J44" s="7" t="s">
        <v>16</v>
      </c>
      <c r="K44" s="7" t="s">
        <v>16</v>
      </c>
      <c r="L44" s="8" t="s">
        <v>16</v>
      </c>
      <c r="M44" s="9" t="s">
        <v>16</v>
      </c>
      <c r="N44" s="9" t="s">
        <v>16</v>
      </c>
      <c r="O44" s="10">
        <v>50.29</v>
      </c>
      <c r="P44" s="10">
        <v>38.1</v>
      </c>
      <c r="Q44" s="11">
        <v>0.98834333333333324</v>
      </c>
      <c r="R44" s="11">
        <v>0.1111111111111111</v>
      </c>
      <c r="S44" s="11">
        <v>0.96577758463560481</v>
      </c>
      <c r="T44" s="11">
        <v>0.25</v>
      </c>
      <c r="U44" s="11">
        <v>0.80057648106704371</v>
      </c>
      <c r="V44" s="11">
        <v>0.83333333333333337</v>
      </c>
      <c r="W44" s="11">
        <v>0.92203969357194127</v>
      </c>
      <c r="X44" s="11">
        <v>0.50638921903241918</v>
      </c>
    </row>
    <row r="45" spans="1:24">
      <c r="A45" t="s">
        <v>208</v>
      </c>
      <c r="B45">
        <v>446</v>
      </c>
      <c r="C45" t="s">
        <v>429</v>
      </c>
      <c r="D45" s="1" t="s">
        <v>473</v>
      </c>
      <c r="E45" s="13">
        <v>123290</v>
      </c>
      <c r="F45" s="3">
        <v>0</v>
      </c>
      <c r="G45" s="3">
        <v>-29.6</v>
      </c>
      <c r="H45" s="3">
        <v>0</v>
      </c>
      <c r="I45" s="2">
        <v>640445</v>
      </c>
      <c r="J45" s="7" t="s">
        <v>16</v>
      </c>
      <c r="K45" s="7" t="s">
        <v>16</v>
      </c>
      <c r="L45" s="8" t="s">
        <v>16</v>
      </c>
      <c r="M45" s="9" t="s">
        <v>16</v>
      </c>
      <c r="N45" s="9" t="s">
        <v>16</v>
      </c>
      <c r="O45" s="10" t="s">
        <v>16</v>
      </c>
      <c r="P45" s="10" t="s">
        <v>16</v>
      </c>
      <c r="Q45" s="11">
        <v>0</v>
      </c>
      <c r="R45" s="11">
        <v>0</v>
      </c>
      <c r="S45" s="11">
        <v>0.99840023146452905</v>
      </c>
      <c r="T45" s="11">
        <v>0.125</v>
      </c>
      <c r="U45" s="11">
        <v>0.814418589241376</v>
      </c>
      <c r="V45" s="11">
        <v>1</v>
      </c>
      <c r="W45" s="11">
        <v>0.74388185905432114</v>
      </c>
      <c r="X45" s="11">
        <v>0.58184333515703923</v>
      </c>
    </row>
    <row r="46" spans="1:24">
      <c r="A46" t="s">
        <v>53</v>
      </c>
      <c r="B46">
        <v>170</v>
      </c>
      <c r="C46" t="s">
        <v>274</v>
      </c>
      <c r="D46" s="1" t="s">
        <v>472</v>
      </c>
      <c r="E46" s="13">
        <v>15150</v>
      </c>
      <c r="F46" s="3">
        <v>0</v>
      </c>
      <c r="G46" s="3">
        <v>-2.4</v>
      </c>
      <c r="H46" s="3">
        <v>0</v>
      </c>
      <c r="I46" s="2">
        <v>50339443</v>
      </c>
      <c r="J46" s="7">
        <v>136.36000000000001</v>
      </c>
      <c r="K46" s="7">
        <v>154.7407540983607</v>
      </c>
      <c r="L46" s="8" t="s">
        <v>235</v>
      </c>
      <c r="M46" s="9">
        <v>3.3815806451612902</v>
      </c>
      <c r="N46" s="9">
        <v>4.3967540983606561</v>
      </c>
      <c r="O46" s="10">
        <v>49.47</v>
      </c>
      <c r="P46" s="10">
        <v>35.799999999999997</v>
      </c>
      <c r="Q46" s="11">
        <v>0.8026775603857792</v>
      </c>
      <c r="R46" s="11">
        <v>1</v>
      </c>
      <c r="S46" s="11">
        <v>0.62250091860533108</v>
      </c>
      <c r="T46" s="11">
        <v>0.875</v>
      </c>
      <c r="U46" s="11">
        <v>0.66997647675956629</v>
      </c>
      <c r="V46" s="11">
        <v>1</v>
      </c>
      <c r="W46" s="11">
        <v>0.70253520410546189</v>
      </c>
      <c r="X46" s="11">
        <v>0.96014321848357609</v>
      </c>
    </row>
    <row r="47" spans="1:24">
      <c r="A47" t="s">
        <v>54</v>
      </c>
      <c r="B47">
        <v>174</v>
      </c>
      <c r="C47" t="s">
        <v>275</v>
      </c>
      <c r="D47" s="1" t="s">
        <v>471</v>
      </c>
      <c r="E47" s="13">
        <v>3220</v>
      </c>
      <c r="F47" s="3">
        <v>0.16154496611616001</v>
      </c>
      <c r="G47" s="3">
        <v>-4.3889859524280599</v>
      </c>
      <c r="H47" s="3">
        <v>0.22903199783943501</v>
      </c>
      <c r="I47" s="2">
        <v>850886</v>
      </c>
      <c r="J47" s="7">
        <v>1.4838709677419359</v>
      </c>
      <c r="K47" s="7">
        <v>1.753262295081967</v>
      </c>
      <c r="L47" s="8" t="s">
        <v>237</v>
      </c>
      <c r="M47" s="9">
        <v>0</v>
      </c>
      <c r="N47" s="9">
        <v>0</v>
      </c>
      <c r="O47" s="10" t="s">
        <v>16</v>
      </c>
      <c r="P47" s="10" t="s">
        <v>16</v>
      </c>
      <c r="Q47" s="11">
        <v>0.64190287224664222</v>
      </c>
      <c r="R47" s="11">
        <v>0.33333333333333331</v>
      </c>
      <c r="S47" s="11">
        <v>0.3538400156354346</v>
      </c>
      <c r="T47" s="11">
        <v>0.125</v>
      </c>
      <c r="U47" s="11">
        <v>0.53567402630520311</v>
      </c>
      <c r="V47" s="11">
        <v>0.66666666666666663</v>
      </c>
      <c r="W47" s="11">
        <v>0.52414651784954214</v>
      </c>
      <c r="X47" s="11">
        <v>0.4363410575668058</v>
      </c>
    </row>
    <row r="48" spans="1:24">
      <c r="A48" t="s">
        <v>52</v>
      </c>
      <c r="B48">
        <v>178</v>
      </c>
      <c r="C48" t="s">
        <v>273</v>
      </c>
      <c r="D48" s="1" t="s">
        <v>471</v>
      </c>
      <c r="E48" s="13">
        <v>3060</v>
      </c>
      <c r="F48" s="3">
        <v>-7.4488484196826397</v>
      </c>
      <c r="G48" s="3">
        <v>-9.2643823480764897</v>
      </c>
      <c r="H48" s="3">
        <v>-3.2414574947311499</v>
      </c>
      <c r="I48" s="2">
        <v>5380508</v>
      </c>
      <c r="J48" s="7">
        <v>1.2977741935483871</v>
      </c>
      <c r="K48" s="7">
        <v>4.1918524590163937</v>
      </c>
      <c r="L48" s="8" t="s">
        <v>235</v>
      </c>
      <c r="M48" s="9">
        <v>2.335483870967742E-2</v>
      </c>
      <c r="N48" s="9">
        <v>9.5049180327868854E-2</v>
      </c>
      <c r="O48" s="10" t="s">
        <v>16</v>
      </c>
      <c r="P48" s="10" t="s">
        <v>16</v>
      </c>
      <c r="Q48" s="11">
        <v>0.59929217258247991</v>
      </c>
      <c r="R48" s="11">
        <v>0.55555555555555558</v>
      </c>
      <c r="S48" s="11">
        <v>0.36043047550548291</v>
      </c>
      <c r="T48" s="11">
        <v>0.25</v>
      </c>
      <c r="U48" s="11">
        <v>0.29278207180946419</v>
      </c>
      <c r="V48" s="11">
        <v>0.33333333333333331</v>
      </c>
      <c r="W48" s="11">
        <v>0.43771473867683114</v>
      </c>
      <c r="X48" s="11">
        <v>0.40093768693724013</v>
      </c>
    </row>
    <row r="49" spans="1:24">
      <c r="A49" t="s">
        <v>51</v>
      </c>
      <c r="B49">
        <v>180</v>
      </c>
      <c r="C49" t="s">
        <v>272</v>
      </c>
      <c r="D49" s="1" t="s">
        <v>470</v>
      </c>
      <c r="E49" s="13">
        <v>1110</v>
      </c>
      <c r="F49" s="3">
        <v>1.5996965525003499</v>
      </c>
      <c r="G49" s="3">
        <v>-5.0002414037163803</v>
      </c>
      <c r="H49" s="3">
        <v>0.56574577988466301</v>
      </c>
      <c r="I49" s="2">
        <v>86790567</v>
      </c>
      <c r="J49" s="7">
        <v>0.20883870967741941</v>
      </c>
      <c r="K49" s="7">
        <v>0.24373770491803279</v>
      </c>
      <c r="L49" s="8" t="s">
        <v>237</v>
      </c>
      <c r="M49" s="9">
        <v>5.7096774193548389E-3</v>
      </c>
      <c r="N49" s="9">
        <v>7.4098360655737707E-3</v>
      </c>
      <c r="O49" s="10" t="s">
        <v>16</v>
      </c>
      <c r="P49" s="10" t="s">
        <v>16</v>
      </c>
      <c r="Q49" s="11">
        <v>0.56807170300005194</v>
      </c>
      <c r="R49" s="11">
        <v>0.33333333333333331</v>
      </c>
      <c r="S49" s="11">
        <v>0.24346644999277825</v>
      </c>
      <c r="T49" s="11">
        <v>0.25</v>
      </c>
      <c r="U49" s="11">
        <v>0.24471395258512063</v>
      </c>
      <c r="V49" s="11">
        <v>0.33333333333333331</v>
      </c>
      <c r="W49" s="11">
        <v>0.38378218241223672</v>
      </c>
      <c r="X49" s="11">
        <v>0.30807045851137271</v>
      </c>
    </row>
    <row r="50" spans="1:24">
      <c r="A50" t="s">
        <v>205</v>
      </c>
      <c r="B50">
        <v>184</v>
      </c>
      <c r="C50" t="s">
        <v>426</v>
      </c>
      <c r="D50" s="1" t="s">
        <v>474</v>
      </c>
      <c r="E50" s="13" t="s">
        <v>16</v>
      </c>
      <c r="F50" s="3">
        <v>0</v>
      </c>
      <c r="G50" s="3" t="s">
        <v>16</v>
      </c>
      <c r="H50" s="3">
        <v>0</v>
      </c>
      <c r="I50" s="2" t="s">
        <v>16</v>
      </c>
      <c r="J50" s="7" t="s">
        <v>16</v>
      </c>
      <c r="K50" s="7" t="s">
        <v>16</v>
      </c>
      <c r="L50" s="8" t="s">
        <v>16</v>
      </c>
      <c r="M50" s="9" t="s">
        <v>16</v>
      </c>
      <c r="N50" s="9" t="s">
        <v>16</v>
      </c>
      <c r="O50" s="10" t="s">
        <v>16</v>
      </c>
      <c r="P50" s="10" t="s">
        <v>16</v>
      </c>
      <c r="Q50" s="11">
        <v>0.62778777777777772</v>
      </c>
      <c r="R50" s="11">
        <v>0.1111111111111111</v>
      </c>
      <c r="S50" s="11">
        <v>0</v>
      </c>
      <c r="T50" s="11">
        <v>0</v>
      </c>
      <c r="U50" s="11">
        <v>0.81374873798915304</v>
      </c>
      <c r="V50" s="11">
        <v>0.33333333333333331</v>
      </c>
      <c r="W50" s="11">
        <v>0.59338141261364652</v>
      </c>
      <c r="X50" s="11">
        <v>0.20286020648339487</v>
      </c>
    </row>
    <row r="51" spans="1:24">
      <c r="A51" t="s">
        <v>56</v>
      </c>
      <c r="B51">
        <v>188</v>
      </c>
      <c r="C51" t="s">
        <v>277</v>
      </c>
      <c r="D51" s="1" t="s">
        <v>472</v>
      </c>
      <c r="E51" s="13">
        <v>19250</v>
      </c>
      <c r="F51" s="3">
        <v>0</v>
      </c>
      <c r="G51" s="3">
        <v>-3.3</v>
      </c>
      <c r="H51" s="3">
        <v>0</v>
      </c>
      <c r="I51" s="2">
        <v>5047561</v>
      </c>
      <c r="J51" s="7">
        <v>226.7069677419355</v>
      </c>
      <c r="K51" s="7">
        <v>210.51300000000001</v>
      </c>
      <c r="L51" s="8" t="s">
        <v>239</v>
      </c>
      <c r="M51" s="9">
        <v>3.40683870967742</v>
      </c>
      <c r="N51" s="9">
        <v>2.7932786885245902</v>
      </c>
      <c r="O51" s="10">
        <v>48.07</v>
      </c>
      <c r="P51" s="10">
        <v>37.090000000000003</v>
      </c>
      <c r="Q51" s="11">
        <v>0.81064115119257862</v>
      </c>
      <c r="R51" s="11">
        <v>0.66666666666666663</v>
      </c>
      <c r="S51" s="11">
        <v>0.68213686452960953</v>
      </c>
      <c r="T51" s="11">
        <v>1</v>
      </c>
      <c r="U51" s="11">
        <v>0.70964329495123291</v>
      </c>
      <c r="V51" s="11">
        <v>0.83333333333333337</v>
      </c>
      <c r="W51" s="11">
        <v>0.73621631423252187</v>
      </c>
      <c r="X51" s="11">
        <v>0.84437134186503693</v>
      </c>
    </row>
    <row r="52" spans="1:24">
      <c r="A52" t="s">
        <v>49</v>
      </c>
      <c r="B52">
        <v>384</v>
      </c>
      <c r="C52" t="s">
        <v>270</v>
      </c>
      <c r="D52" s="1" t="s">
        <v>471</v>
      </c>
      <c r="E52" s="13">
        <v>5290</v>
      </c>
      <c r="F52" s="3">
        <v>4.6182883954839298</v>
      </c>
      <c r="G52" s="3">
        <v>-0.77970764387416103</v>
      </c>
      <c r="H52" s="3">
        <v>3.5087477125008002</v>
      </c>
      <c r="I52" s="2">
        <v>25716544</v>
      </c>
      <c r="J52" s="7">
        <v>1.4564516129032259</v>
      </c>
      <c r="K52" s="7">
        <v>2.0285081967213121</v>
      </c>
      <c r="L52" s="8" t="s">
        <v>237</v>
      </c>
      <c r="M52" s="9">
        <v>1.225806451612903E-3</v>
      </c>
      <c r="N52" s="9">
        <v>8.0983606557377043E-3</v>
      </c>
      <c r="O52" s="10" t="s">
        <v>16</v>
      </c>
      <c r="P52" s="10" t="s">
        <v>16</v>
      </c>
      <c r="Q52" s="11">
        <v>0.5711095338884753</v>
      </c>
      <c r="R52" s="11">
        <v>0.55555555555555558</v>
      </c>
      <c r="S52" s="11">
        <v>0.42337830298600915</v>
      </c>
      <c r="T52" s="11">
        <v>0.25</v>
      </c>
      <c r="U52" s="11">
        <v>0.45868412318451757</v>
      </c>
      <c r="V52" s="11">
        <v>0.83333333333333337</v>
      </c>
      <c r="W52" s="11">
        <v>0.48846917746471791</v>
      </c>
      <c r="X52" s="11">
        <v>0.59598277932422594</v>
      </c>
    </row>
    <row r="53" spans="1:24">
      <c r="A53" t="s">
        <v>88</v>
      </c>
      <c r="B53">
        <v>191</v>
      </c>
      <c r="C53" t="s">
        <v>309</v>
      </c>
      <c r="D53" s="1" t="s">
        <v>473</v>
      </c>
      <c r="E53" s="13">
        <v>29520</v>
      </c>
      <c r="F53" s="3">
        <v>0</v>
      </c>
      <c r="G53" s="3">
        <v>-9</v>
      </c>
      <c r="H53" s="3">
        <v>0</v>
      </c>
      <c r="I53" s="2">
        <v>4067500</v>
      </c>
      <c r="J53" s="7">
        <v>70.216516129032257</v>
      </c>
      <c r="K53" s="7">
        <v>64.347442622950823</v>
      </c>
      <c r="L53" s="8" t="s">
        <v>239</v>
      </c>
      <c r="M53" s="9">
        <v>0.91935483870967738</v>
      </c>
      <c r="N53" s="9">
        <v>0.71485245901639338</v>
      </c>
      <c r="O53" s="10">
        <v>50.09</v>
      </c>
      <c r="P53" s="10" t="s">
        <v>16</v>
      </c>
      <c r="Q53" s="11">
        <v>0.83757040750890543</v>
      </c>
      <c r="R53" s="11">
        <v>0.55555555555555558</v>
      </c>
      <c r="S53" s="11">
        <v>0.80279400759759101</v>
      </c>
      <c r="T53" s="11">
        <v>0.625</v>
      </c>
      <c r="U53" s="11">
        <v>0.77673829767906621</v>
      </c>
      <c r="V53" s="11">
        <v>0.83333333333333337</v>
      </c>
      <c r="W53" s="11">
        <v>0.80608618010123645</v>
      </c>
      <c r="X53" s="11">
        <v>0.68159406779330822</v>
      </c>
    </row>
    <row r="54" spans="1:24">
      <c r="A54" t="s">
        <v>223</v>
      </c>
      <c r="B54">
        <v>192</v>
      </c>
      <c r="C54" t="s">
        <v>444</v>
      </c>
      <c r="D54" s="1" t="s">
        <v>472</v>
      </c>
      <c r="E54" s="13" t="s">
        <v>16</v>
      </c>
      <c r="F54" s="3">
        <v>0</v>
      </c>
      <c r="G54" s="3" t="s">
        <v>16</v>
      </c>
      <c r="H54" s="3">
        <v>0</v>
      </c>
      <c r="I54" s="2">
        <v>11333483</v>
      </c>
      <c r="J54" s="7">
        <v>3.8048387096774192</v>
      </c>
      <c r="K54" s="7">
        <v>4.009081967213115</v>
      </c>
      <c r="L54" s="8" t="s">
        <v>237</v>
      </c>
      <c r="M54" s="9">
        <v>4.2741935483870973E-2</v>
      </c>
      <c r="N54" s="9">
        <v>5.068852459016393E-2</v>
      </c>
      <c r="O54" s="10">
        <v>48.38</v>
      </c>
      <c r="P54" s="10" t="s">
        <v>16</v>
      </c>
      <c r="Q54" s="11">
        <v>0.7106989325041364</v>
      </c>
      <c r="R54" s="11">
        <v>0.44444444444444442</v>
      </c>
      <c r="S54" s="11">
        <v>0.73380853330758045</v>
      </c>
      <c r="T54" s="11">
        <v>0.375</v>
      </c>
      <c r="U54" s="11">
        <v>0.73359521671024908</v>
      </c>
      <c r="V54" s="11">
        <v>0.83333333333333337</v>
      </c>
      <c r="W54" s="11">
        <v>0.72611520623973058</v>
      </c>
      <c r="X54" s="11">
        <v>0.58668569343444754</v>
      </c>
    </row>
    <row r="55" spans="1:24">
      <c r="A55" t="s">
        <v>57</v>
      </c>
      <c r="B55">
        <v>196</v>
      </c>
      <c r="C55" t="s">
        <v>278</v>
      </c>
      <c r="D55" s="1" t="s">
        <v>473</v>
      </c>
      <c r="E55" s="13">
        <v>39830</v>
      </c>
      <c r="F55" s="3">
        <v>0</v>
      </c>
      <c r="G55" s="3">
        <v>-6.5</v>
      </c>
      <c r="H55" s="3">
        <v>0</v>
      </c>
      <c r="I55" s="2">
        <v>1198575</v>
      </c>
      <c r="J55" s="7">
        <v>23.828096774193551</v>
      </c>
      <c r="K55" s="7">
        <v>15.89003278688525</v>
      </c>
      <c r="L55" s="8" t="s">
        <v>239</v>
      </c>
      <c r="M55" s="9">
        <v>0.1105161290322581</v>
      </c>
      <c r="N55" s="9">
        <v>9.3606557377049177E-2</v>
      </c>
      <c r="O55" s="10">
        <v>47</v>
      </c>
      <c r="P55" s="10" t="s">
        <v>16</v>
      </c>
      <c r="Q55" s="11">
        <v>0.78494660186709775</v>
      </c>
      <c r="R55" s="11">
        <v>0.44444444444444442</v>
      </c>
      <c r="S55" s="11">
        <v>0.86535650924719476</v>
      </c>
      <c r="T55" s="11">
        <v>0.5</v>
      </c>
      <c r="U55" s="11">
        <v>0.87521134947821055</v>
      </c>
      <c r="V55" s="11">
        <v>0.83333333333333337</v>
      </c>
      <c r="W55" s="11">
        <v>0.84280839303973565</v>
      </c>
      <c r="X55" s="11">
        <v>0.61697523144287725</v>
      </c>
    </row>
    <row r="56" spans="1:24">
      <c r="A56" t="s">
        <v>58</v>
      </c>
      <c r="B56">
        <v>203</v>
      </c>
      <c r="C56" t="s">
        <v>279</v>
      </c>
      <c r="D56" s="1" t="s">
        <v>473</v>
      </c>
      <c r="E56" s="13">
        <v>40660</v>
      </c>
      <c r="F56" s="3">
        <v>0</v>
      </c>
      <c r="G56" s="3">
        <v>-6.5</v>
      </c>
      <c r="H56" s="3">
        <v>0</v>
      </c>
      <c r="I56" s="2">
        <v>10669709</v>
      </c>
      <c r="J56" s="7">
        <v>336.73264516129041</v>
      </c>
      <c r="K56" s="7">
        <v>197.65695081967209</v>
      </c>
      <c r="L56" s="8" t="s">
        <v>239</v>
      </c>
      <c r="M56" s="9">
        <v>2.3044193548387102</v>
      </c>
      <c r="N56" s="9">
        <v>1.2782459016393439</v>
      </c>
      <c r="O56" s="10">
        <v>49.78</v>
      </c>
      <c r="P56" s="10">
        <v>40.58</v>
      </c>
      <c r="Q56" s="11">
        <v>0.80241878102099395</v>
      </c>
      <c r="R56" s="11">
        <v>0.44444444444444442</v>
      </c>
      <c r="S56" s="11">
        <v>0.86174651230805954</v>
      </c>
      <c r="T56" s="11">
        <v>0.625</v>
      </c>
      <c r="U56" s="11">
        <v>0.76320384946237352</v>
      </c>
      <c r="V56" s="11">
        <v>0.83333333333333337</v>
      </c>
      <c r="W56" s="11">
        <v>0.8101364221422851</v>
      </c>
      <c r="X56" s="11">
        <v>0.65386041034305775</v>
      </c>
    </row>
    <row r="57" spans="1:24">
      <c r="A57" t="s">
        <v>231</v>
      </c>
      <c r="B57">
        <v>408</v>
      </c>
      <c r="C57" t="s">
        <v>452</v>
      </c>
      <c r="D57" s="1" t="s">
        <v>470</v>
      </c>
      <c r="E57" s="13" t="s">
        <v>16</v>
      </c>
      <c r="F57" s="3" t="s">
        <v>16</v>
      </c>
      <c r="G57" s="3" t="s">
        <v>16</v>
      </c>
      <c r="H57" s="3" t="s">
        <v>16</v>
      </c>
      <c r="I57" s="2">
        <v>25666161</v>
      </c>
      <c r="J57" s="7" t="s">
        <v>16</v>
      </c>
      <c r="K57" s="7" t="s">
        <v>16</v>
      </c>
      <c r="L57" s="8" t="s">
        <v>16</v>
      </c>
      <c r="M57" s="9" t="s">
        <v>16</v>
      </c>
      <c r="N57" s="9" t="s">
        <v>16</v>
      </c>
      <c r="O57" s="10" t="s">
        <v>16</v>
      </c>
      <c r="P57" s="10" t="s">
        <v>16</v>
      </c>
      <c r="Q57" s="11">
        <v>0.82781346565332581</v>
      </c>
      <c r="R57" s="11">
        <v>0.88888888888888884</v>
      </c>
      <c r="S57" s="11">
        <v>0.34203645128197363</v>
      </c>
      <c r="T57" s="11">
        <v>0.125</v>
      </c>
      <c r="U57" s="11">
        <v>0.65516754105469321</v>
      </c>
      <c r="V57" s="11">
        <v>0.33333333333333331</v>
      </c>
      <c r="W57" s="11">
        <v>0.64070496974665569</v>
      </c>
      <c r="X57" s="11">
        <v>0.55282895724362902</v>
      </c>
    </row>
    <row r="58" spans="1:24">
      <c r="A58" t="s">
        <v>62</v>
      </c>
      <c r="B58">
        <v>208</v>
      </c>
      <c r="C58" t="s">
        <v>283</v>
      </c>
      <c r="D58" s="1" t="s">
        <v>473</v>
      </c>
      <c r="E58" s="13">
        <v>61410</v>
      </c>
      <c r="F58" s="3">
        <v>0</v>
      </c>
      <c r="G58" s="3">
        <v>-6.5</v>
      </c>
      <c r="H58" s="3">
        <v>0</v>
      </c>
      <c r="I58" s="2">
        <v>5818553</v>
      </c>
      <c r="J58" s="7">
        <v>79.210967741935477</v>
      </c>
      <c r="K58" s="7">
        <v>52.47301639344262</v>
      </c>
      <c r="L58" s="8" t="s">
        <v>239</v>
      </c>
      <c r="M58" s="9">
        <v>0.24506451612903221</v>
      </c>
      <c r="N58" s="9">
        <v>0.15854098360655741</v>
      </c>
      <c r="O58" s="10">
        <v>51.85</v>
      </c>
      <c r="P58" s="10">
        <v>43.47</v>
      </c>
      <c r="Q58" s="11">
        <v>0.81692128464096969</v>
      </c>
      <c r="R58" s="11">
        <v>0.44444444444444442</v>
      </c>
      <c r="S58" s="11">
        <v>0.9285651903095915</v>
      </c>
      <c r="T58" s="11">
        <v>0.625</v>
      </c>
      <c r="U58" s="11">
        <v>0.83882826638363472</v>
      </c>
      <c r="V58" s="11">
        <v>1</v>
      </c>
      <c r="W58" s="11">
        <v>0.86279131475274562</v>
      </c>
      <c r="X58" s="11">
        <v>0.72758868055093029</v>
      </c>
    </row>
    <row r="59" spans="1:24">
      <c r="A59" t="s">
        <v>60</v>
      </c>
      <c r="B59">
        <v>262</v>
      </c>
      <c r="C59" t="s">
        <v>281</v>
      </c>
      <c r="D59" s="1" t="s">
        <v>471</v>
      </c>
      <c r="E59" s="13">
        <v>5980</v>
      </c>
      <c r="F59" s="3">
        <v>4.21360439509278</v>
      </c>
      <c r="G59" s="3">
        <v>-3.69649571243415</v>
      </c>
      <c r="H59" s="3">
        <v>4.0854677350133697</v>
      </c>
      <c r="I59" s="2">
        <v>973560</v>
      </c>
      <c r="J59" s="7">
        <v>1.5344193548387099</v>
      </c>
      <c r="K59" s="7">
        <v>1.260918032786885</v>
      </c>
      <c r="L59" s="8" t="s">
        <v>237</v>
      </c>
      <c r="M59" s="9">
        <v>0</v>
      </c>
      <c r="N59" s="9">
        <v>3.3180327868852458E-2</v>
      </c>
      <c r="O59" s="10">
        <v>32</v>
      </c>
      <c r="P59" s="10" t="s">
        <v>16</v>
      </c>
      <c r="Q59" s="11">
        <v>0.63675230398523652</v>
      </c>
      <c r="R59" s="11">
        <v>0.33333333333333331</v>
      </c>
      <c r="S59" s="11">
        <v>0.63054156628504443</v>
      </c>
      <c r="T59" s="11">
        <v>0.125</v>
      </c>
      <c r="U59" s="11">
        <v>0.55543363975041893</v>
      </c>
      <c r="V59" s="11">
        <v>0.33333333333333331</v>
      </c>
      <c r="W59" s="11">
        <v>0.60869880116252972</v>
      </c>
      <c r="X59" s="11">
        <v>0.28157131850990685</v>
      </c>
    </row>
    <row r="60" spans="1:24">
      <c r="A60" t="s">
        <v>61</v>
      </c>
      <c r="B60">
        <v>212</v>
      </c>
      <c r="C60" t="s">
        <v>282</v>
      </c>
      <c r="D60" s="1" t="s">
        <v>472</v>
      </c>
      <c r="E60" s="13">
        <v>12460</v>
      </c>
      <c r="F60" s="3">
        <v>0</v>
      </c>
      <c r="G60" s="3">
        <v>-4.7</v>
      </c>
      <c r="H60" s="3">
        <v>0</v>
      </c>
      <c r="I60" s="2">
        <v>71808</v>
      </c>
      <c r="J60" s="7">
        <v>4.032774193548387</v>
      </c>
      <c r="K60" s="7">
        <v>3.4157540983606558</v>
      </c>
      <c r="L60" s="8" t="s">
        <v>239</v>
      </c>
      <c r="M60" s="9">
        <v>0</v>
      </c>
      <c r="N60" s="9">
        <v>0</v>
      </c>
      <c r="O60" s="10" t="s">
        <v>16</v>
      </c>
      <c r="P60" s="10" t="s">
        <v>16</v>
      </c>
      <c r="Q60" s="11">
        <v>0.66425679404189719</v>
      </c>
      <c r="R60" s="11">
        <v>0.33333333333333331</v>
      </c>
      <c r="S60" s="11">
        <v>0</v>
      </c>
      <c r="T60" s="11">
        <v>0</v>
      </c>
      <c r="U60" s="11">
        <v>0.79312221851056675</v>
      </c>
      <c r="V60" s="11">
        <v>0.33333333333333331</v>
      </c>
      <c r="W60" s="11">
        <v>0.59729388130298211</v>
      </c>
      <c r="X60" s="11">
        <v>0.27216552697590868</v>
      </c>
    </row>
    <row r="61" spans="1:24">
      <c r="A61" t="s">
        <v>63</v>
      </c>
      <c r="B61">
        <v>214</v>
      </c>
      <c r="C61" t="s">
        <v>284</v>
      </c>
      <c r="D61" s="1" t="s">
        <v>472</v>
      </c>
      <c r="E61" s="13">
        <v>18280</v>
      </c>
      <c r="F61" s="3">
        <v>0</v>
      </c>
      <c r="G61" s="3">
        <v>-1</v>
      </c>
      <c r="H61" s="3">
        <v>0</v>
      </c>
      <c r="I61" s="2">
        <v>10738958</v>
      </c>
      <c r="J61" s="7">
        <v>47.447741935483869</v>
      </c>
      <c r="K61" s="7">
        <v>52.168327868852458</v>
      </c>
      <c r="L61" s="8" t="s">
        <v>237</v>
      </c>
      <c r="M61" s="9">
        <v>0.60967741935483877</v>
      </c>
      <c r="N61" s="9">
        <v>1.134934426229508</v>
      </c>
      <c r="O61" s="10">
        <v>49</v>
      </c>
      <c r="P61" s="10">
        <v>34</v>
      </c>
      <c r="Q61" s="11">
        <v>0.68604648079088759</v>
      </c>
      <c r="R61" s="11">
        <v>0.44444444444444442</v>
      </c>
      <c r="S61" s="11">
        <v>0.68941694659660702</v>
      </c>
      <c r="T61" s="11">
        <v>0.875</v>
      </c>
      <c r="U61" s="11">
        <v>0.6853635004342532</v>
      </c>
      <c r="V61" s="11">
        <v>0.83333333333333337</v>
      </c>
      <c r="W61" s="11">
        <v>0.68694459451196965</v>
      </c>
      <c r="X61" s="11">
        <v>0.74332592865713487</v>
      </c>
    </row>
    <row r="62" spans="1:24">
      <c r="A62" t="s">
        <v>65</v>
      </c>
      <c r="B62">
        <v>218</v>
      </c>
      <c r="C62" t="s">
        <v>286</v>
      </c>
      <c r="D62" s="1" t="s">
        <v>472</v>
      </c>
      <c r="E62" s="13">
        <v>11500</v>
      </c>
      <c r="F62" s="3">
        <v>0</v>
      </c>
      <c r="G62" s="3">
        <v>-6.3</v>
      </c>
      <c r="H62" s="3">
        <v>0</v>
      </c>
      <c r="I62" s="2">
        <v>17373662</v>
      </c>
      <c r="J62" s="7">
        <v>57.500419354838712</v>
      </c>
      <c r="K62" s="7">
        <v>46.153819672131149</v>
      </c>
      <c r="L62" s="8" t="s">
        <v>239</v>
      </c>
      <c r="M62" s="9">
        <v>2.5304516129032262</v>
      </c>
      <c r="N62" s="9">
        <v>5.7989672131147554</v>
      </c>
      <c r="O62" s="10">
        <v>47.14</v>
      </c>
      <c r="P62" s="10">
        <v>33.450000000000003</v>
      </c>
      <c r="Q62" s="11">
        <v>0.71329304074989186</v>
      </c>
      <c r="R62" s="11">
        <v>0.44444444444444442</v>
      </c>
      <c r="S62" s="11">
        <v>0.6240534972882793</v>
      </c>
      <c r="T62" s="11">
        <v>0.75</v>
      </c>
      <c r="U62" s="11">
        <v>0.70263573189528583</v>
      </c>
      <c r="V62" s="11">
        <v>0.66666666666666663</v>
      </c>
      <c r="W62" s="11">
        <v>0.68115752000937912</v>
      </c>
      <c r="X62" s="11">
        <v>0.63363378188613417</v>
      </c>
    </row>
    <row r="63" spans="1:24">
      <c r="A63" t="s">
        <v>66</v>
      </c>
      <c r="B63">
        <v>818</v>
      </c>
      <c r="C63" t="s">
        <v>287</v>
      </c>
      <c r="D63" s="1" t="s">
        <v>471</v>
      </c>
      <c r="E63" s="13">
        <v>11810</v>
      </c>
      <c r="F63" s="3">
        <v>1.9536970412470001</v>
      </c>
      <c r="G63" s="3">
        <v>1.2186915384718899</v>
      </c>
      <c r="H63" s="3">
        <v>0.44444296703076702</v>
      </c>
      <c r="I63" s="2">
        <v>100388073</v>
      </c>
      <c r="J63" s="7">
        <v>1.215483870967742</v>
      </c>
      <c r="K63" s="7">
        <v>1.393229508196721</v>
      </c>
      <c r="L63" s="8" t="s">
        <v>237</v>
      </c>
      <c r="M63" s="9">
        <v>0.1345161290322581</v>
      </c>
      <c r="N63" s="9">
        <v>0.151672131147541</v>
      </c>
      <c r="O63" s="10" t="s">
        <v>16</v>
      </c>
      <c r="P63" s="10" t="s">
        <v>16</v>
      </c>
      <c r="Q63" s="11">
        <v>0.71472631325021752</v>
      </c>
      <c r="R63" s="11">
        <v>0.44444444444444442</v>
      </c>
      <c r="S63" s="11">
        <v>0.56366484335312284</v>
      </c>
      <c r="T63" s="11">
        <v>1</v>
      </c>
      <c r="U63" s="11">
        <v>0.64213436466302753</v>
      </c>
      <c r="V63" s="11">
        <v>0.66666666666666663</v>
      </c>
      <c r="W63" s="11">
        <v>0.64314029075200974</v>
      </c>
      <c r="X63" s="11">
        <v>0.73981423538659918</v>
      </c>
    </row>
    <row r="64" spans="1:24">
      <c r="A64" t="s">
        <v>164</v>
      </c>
      <c r="B64">
        <v>222</v>
      </c>
      <c r="C64" t="s">
        <v>385</v>
      </c>
      <c r="D64" s="1" t="s">
        <v>471</v>
      </c>
      <c r="E64" s="13">
        <v>8700</v>
      </c>
      <c r="F64" s="3">
        <v>1.8918094724172001</v>
      </c>
      <c r="G64" s="3">
        <v>-9.4293632470548392</v>
      </c>
      <c r="H64" s="3">
        <v>3.5270552680614702</v>
      </c>
      <c r="I64" s="2">
        <v>6453553</v>
      </c>
      <c r="J64" s="7">
        <v>19.759032258064519</v>
      </c>
      <c r="K64" s="7">
        <v>21.336590163934421</v>
      </c>
      <c r="L64" s="8" t="s">
        <v>237</v>
      </c>
      <c r="M64" s="9">
        <v>0.59687096774193549</v>
      </c>
      <c r="N64" s="9">
        <v>0.75827868852459013</v>
      </c>
      <c r="O64" s="10">
        <v>47.5</v>
      </c>
      <c r="P64" s="10" t="s">
        <v>16</v>
      </c>
      <c r="Q64" s="11">
        <v>0.78622392058449098</v>
      </c>
      <c r="R64" s="11">
        <v>0.44444444444444442</v>
      </c>
      <c r="S64" s="11">
        <v>0.61062819218269071</v>
      </c>
      <c r="T64" s="11">
        <v>1</v>
      </c>
      <c r="U64" s="11">
        <v>0.57049368237152009</v>
      </c>
      <c r="V64" s="11">
        <v>0.83333333333333337</v>
      </c>
      <c r="W64" s="11">
        <v>0.66243940201182838</v>
      </c>
      <c r="X64" s="11">
        <v>0.79414006082931743</v>
      </c>
    </row>
    <row r="65" spans="1:24">
      <c r="A65" t="s">
        <v>81</v>
      </c>
      <c r="B65">
        <v>226</v>
      </c>
      <c r="C65" t="s">
        <v>302</v>
      </c>
      <c r="D65" s="1" t="s">
        <v>472</v>
      </c>
      <c r="E65" s="13">
        <v>14600</v>
      </c>
      <c r="F65" s="3">
        <v>0</v>
      </c>
      <c r="G65" s="3">
        <v>-5.5</v>
      </c>
      <c r="H65" s="3">
        <v>0</v>
      </c>
      <c r="I65" s="2">
        <v>1355986</v>
      </c>
      <c r="J65" s="7">
        <v>1.5635161290322579</v>
      </c>
      <c r="K65" s="7">
        <v>2.8861311475409841</v>
      </c>
      <c r="L65" s="8" t="s">
        <v>237</v>
      </c>
      <c r="M65" s="9">
        <v>0</v>
      </c>
      <c r="N65" s="9">
        <v>0</v>
      </c>
      <c r="O65" s="10">
        <v>41</v>
      </c>
      <c r="P65" s="10">
        <v>28.92</v>
      </c>
      <c r="Q65" s="11">
        <v>0.60977305365586443</v>
      </c>
      <c r="R65" s="11">
        <v>0.33333333333333331</v>
      </c>
      <c r="S65" s="11">
        <v>0.47854133532124959</v>
      </c>
      <c r="T65" s="11">
        <v>0.125</v>
      </c>
      <c r="U65" s="11">
        <v>0.45019418962484908</v>
      </c>
      <c r="V65" s="11">
        <v>0.16666666666666666</v>
      </c>
      <c r="W65" s="11">
        <v>0.51752610077425631</v>
      </c>
      <c r="X65" s="11">
        <v>0.22694631442178048</v>
      </c>
    </row>
    <row r="66" spans="1:24">
      <c r="A66" t="s">
        <v>67</v>
      </c>
      <c r="B66">
        <v>232</v>
      </c>
      <c r="C66" t="s">
        <v>288</v>
      </c>
      <c r="D66" s="1" t="s">
        <v>470</v>
      </c>
      <c r="E66" s="13" t="s">
        <v>16</v>
      </c>
      <c r="F66" s="3">
        <v>-2.35658478022471</v>
      </c>
      <c r="G66" s="3">
        <v>-1.9998523675140301</v>
      </c>
      <c r="H66" s="3">
        <v>4.1230423370859297</v>
      </c>
      <c r="I66" s="2">
        <v>3497117</v>
      </c>
      <c r="J66" s="7">
        <v>0.48212903225806453</v>
      </c>
      <c r="K66" s="7">
        <v>0.59634426229508197</v>
      </c>
      <c r="L66" s="8" t="s">
        <v>237</v>
      </c>
      <c r="M66" s="9">
        <v>0</v>
      </c>
      <c r="N66" s="9">
        <v>0</v>
      </c>
      <c r="O66" s="10" t="s">
        <v>16</v>
      </c>
      <c r="P66" s="10" t="s">
        <v>16</v>
      </c>
      <c r="Q66" s="11">
        <v>0.54283475086602984</v>
      </c>
      <c r="R66" s="11">
        <v>0.33333333333333331</v>
      </c>
      <c r="S66" s="11">
        <v>0.30264681614217814</v>
      </c>
      <c r="T66" s="11">
        <v>0.125</v>
      </c>
      <c r="U66" s="11">
        <v>0.32040479631413482</v>
      </c>
      <c r="V66" s="11">
        <v>0.66666666666666663</v>
      </c>
      <c r="W66" s="11">
        <v>0.40370116652869376</v>
      </c>
      <c r="X66" s="11">
        <v>0.4363410575668058</v>
      </c>
    </row>
    <row r="67" spans="1:24">
      <c r="A67" t="s">
        <v>69</v>
      </c>
      <c r="B67">
        <v>233</v>
      </c>
      <c r="C67" t="s">
        <v>290</v>
      </c>
      <c r="D67" s="1" t="s">
        <v>473</v>
      </c>
      <c r="E67" s="13">
        <v>38010</v>
      </c>
      <c r="F67" s="3">
        <v>0</v>
      </c>
      <c r="G67" s="3">
        <v>-7.5</v>
      </c>
      <c r="H67" s="3">
        <v>0</v>
      </c>
      <c r="I67" s="2">
        <v>1326590</v>
      </c>
      <c r="J67" s="7">
        <v>31.174870967741938</v>
      </c>
      <c r="K67" s="7">
        <v>22.195065573770488</v>
      </c>
      <c r="L67" s="8" t="s">
        <v>239</v>
      </c>
      <c r="M67" s="9">
        <v>9.7290322580645155E-2</v>
      </c>
      <c r="N67" s="9">
        <v>6.1803278688524588E-2</v>
      </c>
      <c r="O67" s="10">
        <v>52.52</v>
      </c>
      <c r="P67" s="10">
        <v>54.41</v>
      </c>
      <c r="Q67" s="11">
        <v>0.84975979025833337</v>
      </c>
      <c r="R67" s="11">
        <v>0.55555555555555558</v>
      </c>
      <c r="S67" s="11">
        <v>0.89304764453119279</v>
      </c>
      <c r="T67" s="11">
        <v>0.625</v>
      </c>
      <c r="U67" s="11">
        <v>0.83029786877463907</v>
      </c>
      <c r="V67" s="11">
        <v>1</v>
      </c>
      <c r="W67" s="11">
        <v>0.858102625454226</v>
      </c>
      <c r="X67" s="11">
        <v>0.75261034081580402</v>
      </c>
    </row>
    <row r="68" spans="1:24">
      <c r="A68" t="s">
        <v>174</v>
      </c>
      <c r="B68">
        <v>748</v>
      </c>
      <c r="C68" t="s">
        <v>395</v>
      </c>
      <c r="D68" s="1" t="s">
        <v>471</v>
      </c>
      <c r="E68" s="13">
        <v>7940</v>
      </c>
      <c r="F68" s="3">
        <v>1.0005007908128001</v>
      </c>
      <c r="G68" s="3">
        <v>-4.48682609955367</v>
      </c>
      <c r="H68" s="3">
        <v>0.36247963929083499</v>
      </c>
      <c r="I68" s="2">
        <v>1148130</v>
      </c>
      <c r="J68" s="7">
        <v>17.489161290322581</v>
      </c>
      <c r="K68" s="7">
        <v>28.090967213114759</v>
      </c>
      <c r="L68" s="8" t="s">
        <v>235</v>
      </c>
      <c r="M68" s="9">
        <v>0.38929032258064522</v>
      </c>
      <c r="N68" s="9">
        <v>0.65003278688524591</v>
      </c>
      <c r="O68" s="10">
        <v>53.17</v>
      </c>
      <c r="P68" s="10">
        <v>45.13</v>
      </c>
      <c r="Q68" s="11">
        <v>0.62923231317800887</v>
      </c>
      <c r="R68" s="11">
        <v>0.33333333333333331</v>
      </c>
      <c r="S68" s="11">
        <v>0.45016873070521252</v>
      </c>
      <c r="T68" s="11">
        <v>0.625</v>
      </c>
      <c r="U68" s="11">
        <v>0.52737182248550041</v>
      </c>
      <c r="V68" s="11">
        <v>0.5</v>
      </c>
      <c r="W68" s="11">
        <v>0.54058802218934654</v>
      </c>
      <c r="X68" s="11">
        <v>0.50057836919278054</v>
      </c>
    </row>
    <row r="69" spans="1:24">
      <c r="A69" t="s">
        <v>70</v>
      </c>
      <c r="B69">
        <v>231</v>
      </c>
      <c r="C69" t="s">
        <v>291</v>
      </c>
      <c r="D69" s="1" t="s">
        <v>470</v>
      </c>
      <c r="E69" s="13">
        <v>2300</v>
      </c>
      <c r="F69" s="3">
        <v>7.1293596529027603</v>
      </c>
      <c r="G69" s="3">
        <v>0.34014516431421998</v>
      </c>
      <c r="H69" s="3">
        <v>-1.59696165461701</v>
      </c>
      <c r="I69" s="2">
        <v>112078730</v>
      </c>
      <c r="J69" s="7">
        <v>6.2804838709677417</v>
      </c>
      <c r="K69" s="7">
        <v>8.3097868852459023</v>
      </c>
      <c r="L69" s="8" t="s">
        <v>235</v>
      </c>
      <c r="M69" s="9">
        <v>8.5032258064516128E-2</v>
      </c>
      <c r="N69" s="9">
        <v>0.1163606557377049</v>
      </c>
      <c r="O69" s="10">
        <v>39</v>
      </c>
      <c r="P69" s="10" t="s">
        <v>16</v>
      </c>
      <c r="Q69" s="11">
        <v>0.58790474880734911</v>
      </c>
      <c r="R69" s="11">
        <v>0.88888888888888884</v>
      </c>
      <c r="S69" s="11">
        <v>0.41517736288684282</v>
      </c>
      <c r="T69" s="11">
        <v>0.5</v>
      </c>
      <c r="U69" s="11">
        <v>0.47778896721904285</v>
      </c>
      <c r="V69" s="11">
        <v>0.66666666666666663</v>
      </c>
      <c r="W69" s="11">
        <v>0.49876064183137825</v>
      </c>
      <c r="X69" s="11">
        <v>0.70345999678602145</v>
      </c>
    </row>
    <row r="70" spans="1:24">
      <c r="A70" t="s">
        <v>224</v>
      </c>
      <c r="B70">
        <v>234</v>
      </c>
      <c r="C70" t="s">
        <v>445</v>
      </c>
      <c r="D70" s="1" t="s">
        <v>473</v>
      </c>
      <c r="E70" s="13" t="s">
        <v>16</v>
      </c>
      <c r="F70" s="3">
        <v>0</v>
      </c>
      <c r="G70" s="3" t="s">
        <v>16</v>
      </c>
      <c r="H70" s="3">
        <v>0</v>
      </c>
      <c r="I70" s="2">
        <v>48678</v>
      </c>
      <c r="J70" s="7">
        <v>37.628548387096771</v>
      </c>
      <c r="K70" s="7">
        <v>36.90344262295082</v>
      </c>
      <c r="L70" s="8" t="s">
        <v>237</v>
      </c>
      <c r="M70" s="9">
        <v>0</v>
      </c>
      <c r="N70" s="9">
        <v>0</v>
      </c>
      <c r="O70" s="10" t="s">
        <v>16</v>
      </c>
      <c r="P70" s="10" t="s">
        <v>16</v>
      </c>
      <c r="Q70" s="11">
        <v>0.95723222222222215</v>
      </c>
      <c r="R70" s="11">
        <v>0.1111111111111111</v>
      </c>
      <c r="S70" s="11">
        <v>0</v>
      </c>
      <c r="T70" s="11">
        <v>0</v>
      </c>
      <c r="U70" s="11">
        <v>0</v>
      </c>
      <c r="V70" s="11">
        <v>0</v>
      </c>
      <c r="W70" s="11">
        <v>0.55265828117698368</v>
      </c>
      <c r="X70" s="11">
        <v>6.4150029909958425E-2</v>
      </c>
    </row>
    <row r="71" spans="1:24">
      <c r="A71" t="s">
        <v>72</v>
      </c>
      <c r="B71">
        <v>242</v>
      </c>
      <c r="C71" t="s">
        <v>293</v>
      </c>
      <c r="D71" s="1" t="s">
        <v>472</v>
      </c>
      <c r="E71" s="13">
        <v>13260</v>
      </c>
      <c r="F71" s="3">
        <v>0</v>
      </c>
      <c r="G71" s="3">
        <v>-5.8</v>
      </c>
      <c r="H71" s="3">
        <v>0</v>
      </c>
      <c r="I71" s="2">
        <v>889953</v>
      </c>
      <c r="J71" s="7">
        <v>0</v>
      </c>
      <c r="K71" s="7">
        <v>9.145901639344263E-2</v>
      </c>
      <c r="L71" s="8" t="s">
        <v>235</v>
      </c>
      <c r="M71" s="9">
        <v>0</v>
      </c>
      <c r="N71" s="9">
        <v>1.829508196721312E-2</v>
      </c>
      <c r="O71" s="10" t="s">
        <v>16</v>
      </c>
      <c r="P71" s="10" t="s">
        <v>16</v>
      </c>
      <c r="Q71" s="11">
        <v>0.77353049145186459</v>
      </c>
      <c r="R71" s="11">
        <v>0.44444444444444442</v>
      </c>
      <c r="S71" s="11">
        <v>0.60230764644006607</v>
      </c>
      <c r="T71" s="11">
        <v>0.625</v>
      </c>
      <c r="U71" s="11">
        <v>0.99141374984169595</v>
      </c>
      <c r="V71" s="11">
        <v>0.16666666666666666</v>
      </c>
      <c r="W71" s="11">
        <v>0.8049896780996858</v>
      </c>
      <c r="X71" s="11">
        <v>0.4531128049302619</v>
      </c>
    </row>
    <row r="72" spans="1:24">
      <c r="A72" t="s">
        <v>71</v>
      </c>
      <c r="B72">
        <v>246</v>
      </c>
      <c r="C72" t="s">
        <v>292</v>
      </c>
      <c r="D72" s="1" t="s">
        <v>473</v>
      </c>
      <c r="E72" s="13">
        <v>51210</v>
      </c>
      <c r="F72" s="3">
        <v>0</v>
      </c>
      <c r="G72" s="3">
        <v>-6</v>
      </c>
      <c r="H72" s="3">
        <v>0</v>
      </c>
      <c r="I72" s="2">
        <v>5520314</v>
      </c>
      <c r="J72" s="7">
        <v>25.424709677419351</v>
      </c>
      <c r="K72" s="7">
        <v>15.60431147540984</v>
      </c>
      <c r="L72" s="8" t="s">
        <v>239</v>
      </c>
      <c r="M72" s="9">
        <v>6.4000000000000001E-2</v>
      </c>
      <c r="N72" s="9">
        <v>5.0245901639344261E-2</v>
      </c>
      <c r="O72" s="10">
        <v>51</v>
      </c>
      <c r="P72" s="10">
        <v>52</v>
      </c>
      <c r="Q72" s="11">
        <v>0.84702987718860812</v>
      </c>
      <c r="R72" s="11">
        <v>0.44444444444444442</v>
      </c>
      <c r="S72" s="11">
        <v>0.8990517236290827</v>
      </c>
      <c r="T72" s="11">
        <v>0.625</v>
      </c>
      <c r="U72" s="11">
        <v>0.91710485557972876</v>
      </c>
      <c r="V72" s="11">
        <v>0.83333333333333337</v>
      </c>
      <c r="W72" s="11">
        <v>0.88822574659420306</v>
      </c>
      <c r="X72" s="11">
        <v>0.65386041034305775</v>
      </c>
    </row>
    <row r="73" spans="1:24">
      <c r="A73" t="s">
        <v>73</v>
      </c>
      <c r="B73">
        <v>250</v>
      </c>
      <c r="C73" t="s">
        <v>294</v>
      </c>
      <c r="D73" s="1" t="s">
        <v>473</v>
      </c>
      <c r="E73" s="13">
        <v>50390</v>
      </c>
      <c r="F73" s="3">
        <v>0</v>
      </c>
      <c r="G73" s="3">
        <v>-7.2</v>
      </c>
      <c r="H73" s="3">
        <v>0</v>
      </c>
      <c r="I73" s="2">
        <v>67059887</v>
      </c>
      <c r="J73" s="7">
        <v>208.76522580645161</v>
      </c>
      <c r="K73" s="7">
        <v>149.22399999999999</v>
      </c>
      <c r="L73" s="8" t="s">
        <v>239</v>
      </c>
      <c r="M73" s="9">
        <v>1.0749032258064519</v>
      </c>
      <c r="N73" s="9">
        <v>0.6820983606557377</v>
      </c>
      <c r="O73" s="10">
        <v>53</v>
      </c>
      <c r="P73" s="10">
        <v>41.2</v>
      </c>
      <c r="Q73" s="11">
        <v>0.8305055997208638</v>
      </c>
      <c r="R73" s="11">
        <v>0.55555555555555558</v>
      </c>
      <c r="S73" s="11">
        <v>0.87433114577358695</v>
      </c>
      <c r="T73" s="11">
        <v>0.625</v>
      </c>
      <c r="U73" s="11">
        <v>0.8694606097801747</v>
      </c>
      <c r="V73" s="11">
        <v>0.66666666666666663</v>
      </c>
      <c r="W73" s="11">
        <v>0.85832322109191062</v>
      </c>
      <c r="X73" s="11">
        <v>0.61744403788334978</v>
      </c>
    </row>
    <row r="74" spans="1:24">
      <c r="A74" t="s">
        <v>207</v>
      </c>
      <c r="B74">
        <v>254</v>
      </c>
      <c r="C74" t="s">
        <v>428</v>
      </c>
      <c r="D74" s="1" t="s">
        <v>474</v>
      </c>
      <c r="E74" s="13" t="s">
        <v>16</v>
      </c>
      <c r="F74" s="3">
        <v>0</v>
      </c>
      <c r="G74" s="3" t="s">
        <v>16</v>
      </c>
      <c r="H74" s="3">
        <v>0</v>
      </c>
      <c r="I74" s="2" t="s">
        <v>16</v>
      </c>
      <c r="J74" s="7" t="s">
        <v>16</v>
      </c>
      <c r="K74" s="7" t="s">
        <v>16</v>
      </c>
      <c r="L74" s="8" t="s">
        <v>16</v>
      </c>
      <c r="M74" s="9" t="s">
        <v>16</v>
      </c>
      <c r="N74" s="9" t="s">
        <v>16</v>
      </c>
      <c r="O74" s="10" t="s">
        <v>16</v>
      </c>
      <c r="P74" s="10" t="s">
        <v>16</v>
      </c>
      <c r="Q74" s="11">
        <v>0.57612111111111108</v>
      </c>
      <c r="R74" s="11">
        <v>0.1111111111111111</v>
      </c>
      <c r="S74" s="11">
        <v>0</v>
      </c>
      <c r="T74" s="11">
        <v>0</v>
      </c>
      <c r="U74" s="11">
        <v>0</v>
      </c>
      <c r="V74" s="11">
        <v>0</v>
      </c>
      <c r="W74" s="11">
        <v>0.33262367858582631</v>
      </c>
      <c r="X74" s="11">
        <v>6.4150029909958425E-2</v>
      </c>
    </row>
    <row r="75" spans="1:24">
      <c r="A75" t="s">
        <v>201</v>
      </c>
      <c r="B75">
        <v>258</v>
      </c>
      <c r="C75" t="s">
        <v>422</v>
      </c>
      <c r="D75" s="1" t="s">
        <v>473</v>
      </c>
      <c r="E75" s="13" t="s">
        <v>16</v>
      </c>
      <c r="F75" s="3">
        <v>0</v>
      </c>
      <c r="G75" s="3" t="s">
        <v>16</v>
      </c>
      <c r="H75" s="3">
        <v>0</v>
      </c>
      <c r="I75" s="2">
        <v>279287</v>
      </c>
      <c r="J75" s="7">
        <v>291.22564516129029</v>
      </c>
      <c r="K75" s="7">
        <v>198.8311639344262</v>
      </c>
      <c r="L75" s="8" t="s">
        <v>239</v>
      </c>
      <c r="M75" s="9">
        <v>1.2632258064516131</v>
      </c>
      <c r="N75" s="9">
        <v>0.75868852459016389</v>
      </c>
      <c r="O75" s="10">
        <v>51</v>
      </c>
      <c r="P75" s="10">
        <v>57.14</v>
      </c>
      <c r="Q75" s="11">
        <v>0</v>
      </c>
      <c r="R75" s="11">
        <v>0</v>
      </c>
      <c r="S75" s="11">
        <v>0.93497273813525161</v>
      </c>
      <c r="T75" s="11">
        <v>0.125</v>
      </c>
      <c r="U75" s="11">
        <v>0</v>
      </c>
      <c r="V75" s="11">
        <v>0</v>
      </c>
      <c r="W75" s="11">
        <v>0.53980676204734901</v>
      </c>
      <c r="X75" s="11">
        <v>7.216878364870323E-2</v>
      </c>
    </row>
    <row r="76" spans="1:24">
      <c r="A76" t="s">
        <v>74</v>
      </c>
      <c r="B76">
        <v>266</v>
      </c>
      <c r="C76" t="s">
        <v>295</v>
      </c>
      <c r="D76" s="1" t="s">
        <v>472</v>
      </c>
      <c r="E76" s="13">
        <v>14420</v>
      </c>
      <c r="F76" s="3">
        <v>0</v>
      </c>
      <c r="G76" s="3">
        <v>-1.2</v>
      </c>
      <c r="H76" s="3">
        <v>0</v>
      </c>
      <c r="I76" s="2">
        <v>2172579</v>
      </c>
      <c r="J76" s="7">
        <v>3.1160000000000001</v>
      </c>
      <c r="K76" s="7">
        <v>4.7432786885245903</v>
      </c>
      <c r="L76" s="8" t="s">
        <v>237</v>
      </c>
      <c r="M76" s="9">
        <v>1.448387096774194E-2</v>
      </c>
      <c r="N76" s="9">
        <v>2.2098360655737712E-2</v>
      </c>
      <c r="O76" s="10">
        <v>60</v>
      </c>
      <c r="P76" s="10" t="s">
        <v>16</v>
      </c>
      <c r="Q76" s="11">
        <v>0.5892235808856513</v>
      </c>
      <c r="R76" s="11">
        <v>0.33333333333333331</v>
      </c>
      <c r="S76" s="11">
        <v>0.69871715690202452</v>
      </c>
      <c r="T76" s="11">
        <v>0.375</v>
      </c>
      <c r="U76" s="11">
        <v>0.47732513451191394</v>
      </c>
      <c r="V76" s="11">
        <v>0.16666666666666666</v>
      </c>
      <c r="W76" s="11">
        <v>0.59532326726963358</v>
      </c>
      <c r="X76" s="11">
        <v>0.30523973577549873</v>
      </c>
    </row>
    <row r="77" spans="1:24">
      <c r="A77" t="s">
        <v>79</v>
      </c>
      <c r="B77">
        <v>270</v>
      </c>
      <c r="C77" t="s">
        <v>300</v>
      </c>
      <c r="D77" s="1" t="s">
        <v>470</v>
      </c>
      <c r="E77" s="13">
        <v>2260</v>
      </c>
      <c r="F77" s="3">
        <v>1.74979523547968</v>
      </c>
      <c r="G77" s="3">
        <v>-4.66548146814592</v>
      </c>
      <c r="H77" s="3">
        <v>2.9100316779892199</v>
      </c>
      <c r="I77" s="2">
        <v>2347706</v>
      </c>
      <c r="J77" s="7">
        <v>3.1901935483870969</v>
      </c>
      <c r="K77" s="7">
        <v>13.261704918032789</v>
      </c>
      <c r="L77" s="8" t="s">
        <v>235</v>
      </c>
      <c r="M77" s="9">
        <v>0.20032258064516131</v>
      </c>
      <c r="N77" s="9">
        <v>0.43418032786885252</v>
      </c>
      <c r="O77" s="10">
        <v>41.22</v>
      </c>
      <c r="P77" s="10" t="s">
        <v>16</v>
      </c>
      <c r="Q77" s="11">
        <v>0.58485111946491453</v>
      </c>
      <c r="R77" s="11">
        <v>0.77777777777777779</v>
      </c>
      <c r="S77" s="11">
        <v>0.59625628729424585</v>
      </c>
      <c r="T77" s="11">
        <v>0.5</v>
      </c>
      <c r="U77" s="11">
        <v>0.66693574259492938</v>
      </c>
      <c r="V77" s="11">
        <v>0.33333333333333331</v>
      </c>
      <c r="W77" s="11">
        <v>0.61708337546556646</v>
      </c>
      <c r="X77" s="11">
        <v>0.56746494244609502</v>
      </c>
    </row>
    <row r="78" spans="1:24">
      <c r="A78" t="s">
        <v>76</v>
      </c>
      <c r="B78">
        <v>268</v>
      </c>
      <c r="C78" t="s">
        <v>297</v>
      </c>
      <c r="D78" s="1" t="s">
        <v>472</v>
      </c>
      <c r="E78" s="13">
        <v>15020</v>
      </c>
      <c r="F78" s="3">
        <v>0</v>
      </c>
      <c r="G78" s="3">
        <v>-4</v>
      </c>
      <c r="H78" s="3">
        <v>0</v>
      </c>
      <c r="I78" s="2">
        <v>3720382</v>
      </c>
      <c r="J78" s="7">
        <v>97.424903225806446</v>
      </c>
      <c r="K78" s="7">
        <v>53.912295081967223</v>
      </c>
      <c r="L78" s="8" t="s">
        <v>239</v>
      </c>
      <c r="M78" s="9">
        <v>0.76009677419354837</v>
      </c>
      <c r="N78" s="9">
        <v>0.39450819672131138</v>
      </c>
      <c r="O78" s="10" t="s">
        <v>16</v>
      </c>
      <c r="P78" s="10" t="s">
        <v>16</v>
      </c>
      <c r="Q78" s="11">
        <v>0.75601693475903331</v>
      </c>
      <c r="R78" s="11">
        <v>0.66666666666666663</v>
      </c>
      <c r="S78" s="11">
        <v>0.65207257421074605</v>
      </c>
      <c r="T78" s="11">
        <v>0.75</v>
      </c>
      <c r="U78" s="11">
        <v>0.770031791423195</v>
      </c>
      <c r="V78" s="11">
        <v>1</v>
      </c>
      <c r="W78" s="11">
        <v>0.72794441351032846</v>
      </c>
      <c r="X78" s="11">
        <v>0.81791288135196993</v>
      </c>
    </row>
    <row r="79" spans="1:24">
      <c r="A79" t="s">
        <v>59</v>
      </c>
      <c r="B79">
        <v>276</v>
      </c>
      <c r="C79" t="s">
        <v>280</v>
      </c>
      <c r="D79" s="1" t="s">
        <v>473</v>
      </c>
      <c r="E79" s="13">
        <v>57690</v>
      </c>
      <c r="F79" s="3">
        <v>0</v>
      </c>
      <c r="G79" s="3">
        <v>-7</v>
      </c>
      <c r="H79" s="3">
        <v>0</v>
      </c>
      <c r="I79" s="2">
        <v>83132799</v>
      </c>
      <c r="J79" s="7">
        <v>33.417322580645163</v>
      </c>
      <c r="K79" s="7">
        <v>24.325622950819671</v>
      </c>
      <c r="L79" s="8" t="s">
        <v>239</v>
      </c>
      <c r="M79" s="9">
        <v>0.1432258064516129</v>
      </c>
      <c r="N79" s="9">
        <v>9.8459016393442622E-2</v>
      </c>
      <c r="O79" s="10">
        <v>50.08</v>
      </c>
      <c r="P79" s="10">
        <v>44.51</v>
      </c>
      <c r="Q79" s="11">
        <v>0.79727956689945689</v>
      </c>
      <c r="R79" s="11">
        <v>0.44444444444444442</v>
      </c>
      <c r="S79" s="11">
        <v>0.93451521058516285</v>
      </c>
      <c r="T79" s="11">
        <v>0.625</v>
      </c>
      <c r="U79" s="11">
        <v>0.77782578934562618</v>
      </c>
      <c r="V79" s="11">
        <v>1</v>
      </c>
      <c r="W79" s="11">
        <v>0.83944154951998962</v>
      </c>
      <c r="X79" s="11">
        <v>0.72758868055093029</v>
      </c>
    </row>
    <row r="80" spans="1:24">
      <c r="A80" t="s">
        <v>77</v>
      </c>
      <c r="B80">
        <v>288</v>
      </c>
      <c r="C80" t="s">
        <v>298</v>
      </c>
      <c r="D80" s="1" t="s">
        <v>471</v>
      </c>
      <c r="E80" s="13">
        <v>5510</v>
      </c>
      <c r="F80" s="3">
        <v>3.06254180605091</v>
      </c>
      <c r="G80" s="3">
        <v>-1.0748668784883599</v>
      </c>
      <c r="H80" s="3">
        <v>2.5192822055434898</v>
      </c>
      <c r="I80" s="2">
        <v>30417856</v>
      </c>
      <c r="J80" s="7">
        <v>1.6320645161290319</v>
      </c>
      <c r="K80" s="7">
        <v>2.6184426229508202</v>
      </c>
      <c r="L80" s="8" t="s">
        <v>237</v>
      </c>
      <c r="M80" s="9">
        <v>1.6548387096774191E-2</v>
      </c>
      <c r="N80" s="9">
        <v>4.1622950819672141E-2</v>
      </c>
      <c r="O80" s="10">
        <v>42</v>
      </c>
      <c r="P80" s="10" t="s">
        <v>16</v>
      </c>
      <c r="Q80" s="11">
        <v>0.653489400064444</v>
      </c>
      <c r="R80" s="11">
        <v>0.88888888888888884</v>
      </c>
      <c r="S80" s="11">
        <v>0.58194719290062613</v>
      </c>
      <c r="T80" s="11">
        <v>0.875</v>
      </c>
      <c r="U80" s="11">
        <v>0.52034945862806392</v>
      </c>
      <c r="V80" s="11">
        <v>0.83333333333333337</v>
      </c>
      <c r="W80" s="11">
        <v>0.58778524718245673</v>
      </c>
      <c r="X80" s="11">
        <v>0.86606252684868124</v>
      </c>
    </row>
    <row r="81" spans="1:24">
      <c r="A81" t="s">
        <v>226</v>
      </c>
      <c r="B81">
        <v>292</v>
      </c>
      <c r="C81" t="s">
        <v>447</v>
      </c>
      <c r="D81" s="1" t="s">
        <v>473</v>
      </c>
      <c r="E81" s="13" t="s">
        <v>16</v>
      </c>
      <c r="F81" s="3">
        <v>0</v>
      </c>
      <c r="G81" s="3" t="s">
        <v>16</v>
      </c>
      <c r="H81" s="3">
        <v>0</v>
      </c>
      <c r="I81" s="2">
        <v>33701</v>
      </c>
      <c r="J81" s="7">
        <v>192.45125806451611</v>
      </c>
      <c r="K81" s="7">
        <v>156.67960655737701</v>
      </c>
      <c r="L81" s="8" t="s">
        <v>239</v>
      </c>
      <c r="M81" s="9">
        <v>0</v>
      </c>
      <c r="N81" s="9">
        <v>0</v>
      </c>
      <c r="O81" s="10" t="s">
        <v>16</v>
      </c>
      <c r="P81" s="10" t="s">
        <v>16</v>
      </c>
      <c r="Q81" s="11">
        <v>0.97056555555555546</v>
      </c>
      <c r="R81" s="11">
        <v>0.1111111111111111</v>
      </c>
      <c r="S81" s="11">
        <v>0</v>
      </c>
      <c r="T81" s="11">
        <v>0</v>
      </c>
      <c r="U81" s="11">
        <v>0.76292411351102962</v>
      </c>
      <c r="V81" s="11">
        <v>0.33333333333333331</v>
      </c>
      <c r="W81" s="11">
        <v>0.71275304292755215</v>
      </c>
      <c r="X81" s="11">
        <v>0.20286020648339487</v>
      </c>
    </row>
    <row r="82" spans="1:24">
      <c r="A82" t="s">
        <v>82</v>
      </c>
      <c r="B82">
        <v>300</v>
      </c>
      <c r="C82" t="s">
        <v>303</v>
      </c>
      <c r="D82" s="1" t="s">
        <v>473</v>
      </c>
      <c r="E82" s="13">
        <v>31350</v>
      </c>
      <c r="F82" s="3">
        <v>0</v>
      </c>
      <c r="G82" s="3">
        <v>-10</v>
      </c>
      <c r="H82" s="3">
        <v>0</v>
      </c>
      <c r="I82" s="2">
        <v>10716322</v>
      </c>
      <c r="J82" s="7">
        <v>32.579741935483867</v>
      </c>
      <c r="K82" s="7">
        <v>26.877639344262299</v>
      </c>
      <c r="L82" s="8" t="s">
        <v>239</v>
      </c>
      <c r="M82" s="9">
        <v>0.53251612903225809</v>
      </c>
      <c r="N82" s="9">
        <v>0.40281967213114761</v>
      </c>
      <c r="O82" s="10">
        <v>44.44</v>
      </c>
      <c r="P82" s="10">
        <v>38.159999999999997</v>
      </c>
      <c r="Q82" s="11">
        <v>0.8035458802815445</v>
      </c>
      <c r="R82" s="11">
        <v>0.44444444444444442</v>
      </c>
      <c r="S82" s="11">
        <v>0.7562531060023705</v>
      </c>
      <c r="T82" s="11">
        <v>0.625</v>
      </c>
      <c r="U82" s="11">
        <v>0.87078173870886555</v>
      </c>
      <c r="V82" s="11">
        <v>1</v>
      </c>
      <c r="W82" s="11">
        <v>0.8115552103881597</v>
      </c>
      <c r="X82" s="11">
        <v>0.72758868055093029</v>
      </c>
    </row>
    <row r="83" spans="1:24">
      <c r="A83" t="s">
        <v>199</v>
      </c>
      <c r="B83">
        <v>304</v>
      </c>
      <c r="C83" t="s">
        <v>420</v>
      </c>
      <c r="D83" s="1" t="s">
        <v>473</v>
      </c>
      <c r="E83" s="13" t="s">
        <v>16</v>
      </c>
      <c r="F83" s="3">
        <v>0</v>
      </c>
      <c r="G83" s="3" t="s">
        <v>16</v>
      </c>
      <c r="H83" s="3">
        <v>0</v>
      </c>
      <c r="I83" s="2">
        <v>56225</v>
      </c>
      <c r="J83" s="7">
        <v>1.136387096774194</v>
      </c>
      <c r="K83" s="7">
        <v>0.57750819672131148</v>
      </c>
      <c r="L83" s="8" t="s">
        <v>239</v>
      </c>
      <c r="M83" s="9">
        <v>0</v>
      </c>
      <c r="N83" s="9">
        <v>0</v>
      </c>
      <c r="O83" s="10" t="s">
        <v>16</v>
      </c>
      <c r="P83" s="10" t="s">
        <v>16</v>
      </c>
      <c r="Q83" s="11">
        <v>0.59946435260856468</v>
      </c>
      <c r="R83" s="11">
        <v>0.22222222222222221</v>
      </c>
      <c r="S83" s="11">
        <v>0</v>
      </c>
      <c r="T83" s="11">
        <v>0</v>
      </c>
      <c r="U83" s="11">
        <v>0</v>
      </c>
      <c r="V83" s="11">
        <v>0</v>
      </c>
      <c r="W83" s="11">
        <v>0.34610090534813959</v>
      </c>
      <c r="X83" s="11">
        <v>0.12830005981991685</v>
      </c>
    </row>
    <row r="84" spans="1:24">
      <c r="A84" t="s">
        <v>83</v>
      </c>
      <c r="B84">
        <v>308</v>
      </c>
      <c r="C84" t="s">
        <v>304</v>
      </c>
      <c r="D84" s="1" t="s">
        <v>472</v>
      </c>
      <c r="E84" s="13">
        <v>16250</v>
      </c>
      <c r="F84" s="3">
        <v>0</v>
      </c>
      <c r="G84" s="3">
        <v>-8</v>
      </c>
      <c r="H84" s="3">
        <v>0</v>
      </c>
      <c r="I84" s="2">
        <v>112003</v>
      </c>
      <c r="J84" s="7">
        <v>0.2866774193548387</v>
      </c>
      <c r="K84" s="7">
        <v>0.1456885245901639</v>
      </c>
      <c r="L84" s="8" t="s">
        <v>237</v>
      </c>
      <c r="M84" s="9">
        <v>0</v>
      </c>
      <c r="N84" s="9">
        <v>0</v>
      </c>
      <c r="O84" s="10" t="s">
        <v>16</v>
      </c>
      <c r="P84" s="10" t="s">
        <v>16</v>
      </c>
      <c r="Q84" s="11">
        <v>0.71360685067764118</v>
      </c>
      <c r="R84" s="11">
        <v>0.44444444444444442</v>
      </c>
      <c r="S84" s="11">
        <v>0</v>
      </c>
      <c r="T84" s="11">
        <v>0</v>
      </c>
      <c r="U84" s="11">
        <v>0.88969723088172403</v>
      </c>
      <c r="V84" s="11">
        <v>0.5</v>
      </c>
      <c r="W84" s="11">
        <v>0.65848206757984162</v>
      </c>
      <c r="X84" s="11">
        <v>0.38623432619655945</v>
      </c>
    </row>
    <row r="85" spans="1:24">
      <c r="A85" t="s">
        <v>206</v>
      </c>
      <c r="B85">
        <v>312</v>
      </c>
      <c r="C85" t="s">
        <v>427</v>
      </c>
      <c r="D85" s="1" t="s">
        <v>474</v>
      </c>
      <c r="E85" s="13" t="s">
        <v>16</v>
      </c>
      <c r="F85" s="3">
        <v>0</v>
      </c>
      <c r="G85" s="3" t="s">
        <v>16</v>
      </c>
      <c r="H85" s="3">
        <v>0</v>
      </c>
      <c r="I85" s="2" t="s">
        <v>16</v>
      </c>
      <c r="J85" s="7" t="s">
        <v>16</v>
      </c>
      <c r="K85" s="7" t="s">
        <v>16</v>
      </c>
      <c r="L85" s="8" t="s">
        <v>16</v>
      </c>
      <c r="M85" s="9" t="s">
        <v>16</v>
      </c>
      <c r="N85" s="9" t="s">
        <v>16</v>
      </c>
      <c r="O85" s="10" t="s">
        <v>16</v>
      </c>
      <c r="P85" s="10" t="s">
        <v>16</v>
      </c>
      <c r="Q85" s="11">
        <v>0.91278777777777775</v>
      </c>
      <c r="R85" s="11">
        <v>0.1111111111111111</v>
      </c>
      <c r="S85" s="11">
        <v>0</v>
      </c>
      <c r="T85" s="11">
        <v>0</v>
      </c>
      <c r="U85" s="11">
        <v>0</v>
      </c>
      <c r="V85" s="11">
        <v>0</v>
      </c>
      <c r="W85" s="11">
        <v>0.5269982692130003</v>
      </c>
      <c r="X85" s="11">
        <v>6.4150029909958425E-2</v>
      </c>
    </row>
    <row r="86" spans="1:24">
      <c r="A86" t="s">
        <v>227</v>
      </c>
      <c r="B86">
        <v>316</v>
      </c>
      <c r="C86" t="s">
        <v>448</v>
      </c>
      <c r="D86" s="1" t="s">
        <v>473</v>
      </c>
      <c r="E86" s="13" t="s">
        <v>16</v>
      </c>
      <c r="F86" s="3">
        <v>0</v>
      </c>
      <c r="G86" s="3" t="s">
        <v>16</v>
      </c>
      <c r="H86" s="3">
        <v>0</v>
      </c>
      <c r="I86" s="2">
        <v>167294</v>
      </c>
      <c r="J86" s="7">
        <v>286.68232258064518</v>
      </c>
      <c r="K86" s="7">
        <v>282.73770491803282</v>
      </c>
      <c r="L86" s="8" t="s">
        <v>237</v>
      </c>
      <c r="M86" s="9">
        <v>6.8804516129032258</v>
      </c>
      <c r="N86" s="9">
        <v>5.6334754098360653</v>
      </c>
      <c r="O86" s="10" t="s">
        <v>16</v>
      </c>
      <c r="P86" s="10" t="s">
        <v>16</v>
      </c>
      <c r="Q86" s="11">
        <v>0.71312460527671884</v>
      </c>
      <c r="R86" s="11">
        <v>0.22222222222222221</v>
      </c>
      <c r="S86" s="11">
        <v>0.98882196259137567</v>
      </c>
      <c r="T86" s="11">
        <v>0.125</v>
      </c>
      <c r="U86" s="11">
        <v>0</v>
      </c>
      <c r="V86" s="11">
        <v>0</v>
      </c>
      <c r="W86" s="11">
        <v>0.70387394144930437</v>
      </c>
      <c r="X86" s="11">
        <v>0.14720475088504303</v>
      </c>
    </row>
    <row r="87" spans="1:24">
      <c r="A87" t="s">
        <v>84</v>
      </c>
      <c r="B87">
        <v>320</v>
      </c>
      <c r="C87" t="s">
        <v>305</v>
      </c>
      <c r="D87" s="1" t="s">
        <v>472</v>
      </c>
      <c r="E87" s="13">
        <v>8850</v>
      </c>
      <c r="F87" s="3">
        <v>0</v>
      </c>
      <c r="G87" s="3">
        <v>-2</v>
      </c>
      <c r="H87" s="3">
        <v>0</v>
      </c>
      <c r="I87" s="2">
        <v>16604026</v>
      </c>
      <c r="J87" s="7">
        <v>31.677290322580649</v>
      </c>
      <c r="K87" s="7">
        <v>34.270016393442617</v>
      </c>
      <c r="L87" s="8" t="s">
        <v>237</v>
      </c>
      <c r="M87" s="9">
        <v>0.86606451612903224</v>
      </c>
      <c r="N87" s="9">
        <v>1.0047213114754101</v>
      </c>
      <c r="O87" s="10">
        <v>41.49</v>
      </c>
      <c r="P87" s="10">
        <v>28.21</v>
      </c>
      <c r="Q87" s="11">
        <v>0.75239624807781691</v>
      </c>
      <c r="R87" s="11">
        <v>1</v>
      </c>
      <c r="S87" s="11">
        <v>0.53133879626913383</v>
      </c>
      <c r="T87" s="11">
        <v>0.875</v>
      </c>
      <c r="U87" s="11">
        <v>0.52348358245016069</v>
      </c>
      <c r="V87" s="11">
        <v>0.83333333333333337</v>
      </c>
      <c r="W87" s="11">
        <v>0.61167967969004888</v>
      </c>
      <c r="X87" s="11">
        <v>0.90555129515016886</v>
      </c>
    </row>
    <row r="88" spans="1:24">
      <c r="A88" t="s">
        <v>78</v>
      </c>
      <c r="B88">
        <v>324</v>
      </c>
      <c r="C88" t="s">
        <v>299</v>
      </c>
      <c r="D88" s="1" t="s">
        <v>470</v>
      </c>
      <c r="E88" s="13">
        <v>2520</v>
      </c>
      <c r="F88" s="3">
        <v>4.7423955174558499</v>
      </c>
      <c r="G88" s="3">
        <v>-1.02552586271427</v>
      </c>
      <c r="H88" s="3">
        <v>4.0458663170809404</v>
      </c>
      <c r="I88" s="2">
        <v>12771246</v>
      </c>
      <c r="J88" s="7">
        <v>2.9328709677419349</v>
      </c>
      <c r="K88" s="7">
        <v>3.6350491803278691</v>
      </c>
      <c r="L88" s="8" t="s">
        <v>235</v>
      </c>
      <c r="M88" s="9">
        <v>1.7161290322580649E-2</v>
      </c>
      <c r="N88" s="9">
        <v>2.4918032786885241E-2</v>
      </c>
      <c r="O88" s="10">
        <v>31</v>
      </c>
      <c r="P88" s="10" t="s">
        <v>16</v>
      </c>
      <c r="Q88" s="11">
        <v>0.43899247192895685</v>
      </c>
      <c r="R88" s="11">
        <v>0.88888888888888884</v>
      </c>
      <c r="S88" s="11">
        <v>0.25747923900448755</v>
      </c>
      <c r="T88" s="11">
        <v>0.375</v>
      </c>
      <c r="U88" s="11">
        <v>0.54454087498830261</v>
      </c>
      <c r="V88" s="11">
        <v>0.33333333333333331</v>
      </c>
      <c r="W88" s="11">
        <v>0.4303234107279672</v>
      </c>
      <c r="X88" s="11">
        <v>0.58931020917148969</v>
      </c>
    </row>
    <row r="89" spans="1:24">
      <c r="A89" t="s">
        <v>80</v>
      </c>
      <c r="B89">
        <v>624</v>
      </c>
      <c r="C89" t="s">
        <v>301</v>
      </c>
      <c r="D89" s="1" t="s">
        <v>470</v>
      </c>
      <c r="E89" s="13">
        <v>2220</v>
      </c>
      <c r="F89" s="3">
        <v>2.5611834089030898</v>
      </c>
      <c r="G89" s="3">
        <v>-4.9900439439714201</v>
      </c>
      <c r="H89" s="3">
        <v>0.78276030280581799</v>
      </c>
      <c r="I89" s="2">
        <v>1920922</v>
      </c>
      <c r="J89" s="7">
        <v>1.803064516129032</v>
      </c>
      <c r="K89" s="7">
        <v>2.2324426229508201</v>
      </c>
      <c r="L89" s="8" t="s">
        <v>237</v>
      </c>
      <c r="M89" s="9">
        <v>1.638709677419355E-2</v>
      </c>
      <c r="N89" s="9">
        <v>5.8311475409836062E-2</v>
      </c>
      <c r="O89" s="10" t="s">
        <v>16</v>
      </c>
      <c r="P89" s="10" t="s">
        <v>16</v>
      </c>
      <c r="Q89" s="11">
        <v>0.5219699804587663</v>
      </c>
      <c r="R89" s="11">
        <v>0.33333333333333331</v>
      </c>
      <c r="S89" s="11">
        <v>0.25784253918091138</v>
      </c>
      <c r="T89" s="11">
        <v>0.125</v>
      </c>
      <c r="U89" s="11">
        <v>0</v>
      </c>
      <c r="V89" s="11">
        <v>0</v>
      </c>
      <c r="W89" s="11">
        <v>0.33612271346012146</v>
      </c>
      <c r="X89" s="11">
        <v>0.20553678592984365</v>
      </c>
    </row>
    <row r="90" spans="1:24">
      <c r="A90" t="s">
        <v>85</v>
      </c>
      <c r="B90">
        <v>328</v>
      </c>
      <c r="C90" t="s">
        <v>306</v>
      </c>
      <c r="D90" s="1" t="s">
        <v>472</v>
      </c>
      <c r="E90" s="13">
        <v>9900</v>
      </c>
      <c r="F90" s="3">
        <v>0</v>
      </c>
      <c r="G90" s="3">
        <v>52.8</v>
      </c>
      <c r="H90" s="3">
        <v>0</v>
      </c>
      <c r="I90" s="2">
        <v>782766</v>
      </c>
      <c r="J90" s="7">
        <v>71.196161290322578</v>
      </c>
      <c r="K90" s="7">
        <v>61.400426229508199</v>
      </c>
      <c r="L90" s="8" t="s">
        <v>239</v>
      </c>
      <c r="M90" s="9">
        <v>2.0916774193548391</v>
      </c>
      <c r="N90" s="9">
        <v>1.771606557377049</v>
      </c>
      <c r="O90" s="10">
        <v>46.81</v>
      </c>
      <c r="P90" s="10" t="s">
        <v>16</v>
      </c>
      <c r="Q90" s="11">
        <v>0.63768394688946695</v>
      </c>
      <c r="R90" s="11">
        <v>0.33333333333333331</v>
      </c>
      <c r="S90" s="11">
        <v>0.65706527932078429</v>
      </c>
      <c r="T90" s="11">
        <v>0.5</v>
      </c>
      <c r="U90" s="11">
        <v>0.54573405073020753</v>
      </c>
      <c r="V90" s="11">
        <v>0.16666666666666666</v>
      </c>
      <c r="W90" s="11">
        <v>0.61541347930634671</v>
      </c>
      <c r="X90" s="11">
        <v>0.36004114991154779</v>
      </c>
    </row>
    <row r="91" spans="1:24">
      <c r="A91" t="s">
        <v>89</v>
      </c>
      <c r="B91">
        <v>332</v>
      </c>
      <c r="C91" t="s">
        <v>310</v>
      </c>
      <c r="D91" s="1" t="s">
        <v>470</v>
      </c>
      <c r="E91" s="13">
        <v>1790</v>
      </c>
      <c r="F91" s="3">
        <v>-0.48764151952344897</v>
      </c>
      <c r="G91" s="3">
        <v>-5.1743538582896296</v>
      </c>
      <c r="H91" s="3">
        <v>-2.0185091169322399E-2</v>
      </c>
      <c r="I91" s="2">
        <v>11263077</v>
      </c>
      <c r="J91" s="7">
        <v>1.2050967741935481</v>
      </c>
      <c r="K91" s="7">
        <v>1.572819672131148</v>
      </c>
      <c r="L91" s="8" t="s">
        <v>237</v>
      </c>
      <c r="M91" s="9">
        <v>3.3935483870967738E-2</v>
      </c>
      <c r="N91" s="9">
        <v>5.0311475409836062E-2</v>
      </c>
      <c r="O91" s="10">
        <v>42.1</v>
      </c>
      <c r="P91" s="10">
        <v>37.83</v>
      </c>
      <c r="Q91" s="11">
        <v>0.60665518741060831</v>
      </c>
      <c r="R91" s="11">
        <v>1</v>
      </c>
      <c r="S91" s="11">
        <v>0.65305786098715313</v>
      </c>
      <c r="T91" s="11">
        <v>0.25</v>
      </c>
      <c r="U91" s="11">
        <v>0.5003843197540353</v>
      </c>
      <c r="V91" s="11">
        <v>0.16666666666666666</v>
      </c>
      <c r="W91" s="11">
        <v>0.59016934114004516</v>
      </c>
      <c r="X91" s="11">
        <v>0.60284817817251957</v>
      </c>
    </row>
    <row r="92" spans="1:24">
      <c r="A92" t="s">
        <v>87</v>
      </c>
      <c r="B92">
        <v>340</v>
      </c>
      <c r="C92" t="s">
        <v>308</v>
      </c>
      <c r="D92" s="1" t="s">
        <v>471</v>
      </c>
      <c r="E92" s="13">
        <v>5510</v>
      </c>
      <c r="F92" s="3">
        <v>1.99303171176008</v>
      </c>
      <c r="G92" s="3">
        <v>-8.1633046563317198</v>
      </c>
      <c r="H92" s="3">
        <v>3.1283342335962798</v>
      </c>
      <c r="I92" s="2">
        <v>9746117</v>
      </c>
      <c r="J92" s="7">
        <v>56.894354838709667</v>
      </c>
      <c r="K92" s="7">
        <v>59.766852459016391</v>
      </c>
      <c r="L92" s="8" t="s">
        <v>237</v>
      </c>
      <c r="M92" s="9">
        <v>1.5144193548387099</v>
      </c>
      <c r="N92" s="9">
        <v>1.630327868852459</v>
      </c>
      <c r="O92" s="10">
        <v>48</v>
      </c>
      <c r="P92" s="10" t="s">
        <v>16</v>
      </c>
      <c r="Q92" s="11">
        <v>0.79558859691570949</v>
      </c>
      <c r="R92" s="11">
        <v>0.33333333333333331</v>
      </c>
      <c r="S92" s="11">
        <v>0.59222715984071583</v>
      </c>
      <c r="T92" s="11">
        <v>0.875</v>
      </c>
      <c r="U92" s="11">
        <v>0.50275564949731633</v>
      </c>
      <c r="V92" s="11">
        <v>0.83333333333333337</v>
      </c>
      <c r="W92" s="11">
        <v>0.64199103511310207</v>
      </c>
      <c r="X92" s="11">
        <v>0.72368974833961275</v>
      </c>
    </row>
    <row r="93" spans="1:24">
      <c r="A93" t="s">
        <v>90</v>
      </c>
      <c r="B93">
        <v>348</v>
      </c>
      <c r="C93" t="s">
        <v>311</v>
      </c>
      <c r="D93" s="1" t="s">
        <v>473</v>
      </c>
      <c r="E93" s="13">
        <v>32750</v>
      </c>
      <c r="F93" s="3">
        <v>0</v>
      </c>
      <c r="G93" s="3">
        <v>-3.1</v>
      </c>
      <c r="H93" s="3">
        <v>0</v>
      </c>
      <c r="I93" s="2">
        <v>9769949</v>
      </c>
      <c r="J93" s="7">
        <v>99.749225806451619</v>
      </c>
      <c r="K93" s="7">
        <v>64.736475409836061</v>
      </c>
      <c r="L93" s="8" t="s">
        <v>239</v>
      </c>
      <c r="M93" s="9">
        <v>1.4792580645161291</v>
      </c>
      <c r="N93" s="9">
        <v>0.81124590163934429</v>
      </c>
      <c r="O93" s="10" t="s">
        <v>16</v>
      </c>
      <c r="P93" s="10">
        <v>47.51</v>
      </c>
      <c r="Q93" s="11">
        <v>0.7817519286211998</v>
      </c>
      <c r="R93" s="11">
        <v>0.44444444444444442</v>
      </c>
      <c r="S93" s="11">
        <v>0.82187289582334067</v>
      </c>
      <c r="T93" s="11">
        <v>0.625</v>
      </c>
      <c r="U93" s="11">
        <v>0.78203418125956936</v>
      </c>
      <c r="V93" s="11">
        <v>1</v>
      </c>
      <c r="W93" s="11">
        <v>0.79544297835657474</v>
      </c>
      <c r="X93" s="11">
        <v>0.72758868055093029</v>
      </c>
    </row>
    <row r="94" spans="1:24">
      <c r="A94" t="s">
        <v>96</v>
      </c>
      <c r="B94">
        <v>352</v>
      </c>
      <c r="C94" t="s">
        <v>317</v>
      </c>
      <c r="D94" s="1" t="s">
        <v>473</v>
      </c>
      <c r="E94" s="13">
        <v>61170</v>
      </c>
      <c r="F94" s="3">
        <v>0</v>
      </c>
      <c r="G94" s="3">
        <v>-7.2</v>
      </c>
      <c r="H94" s="3">
        <v>0</v>
      </c>
      <c r="I94" s="2">
        <v>361313</v>
      </c>
      <c r="J94" s="7">
        <v>157.76919354838711</v>
      </c>
      <c r="K94" s="7">
        <v>88.296442622950821</v>
      </c>
      <c r="L94" s="8" t="s">
        <v>239</v>
      </c>
      <c r="M94" s="9">
        <v>0</v>
      </c>
      <c r="N94" s="9">
        <v>0</v>
      </c>
      <c r="O94" s="10">
        <v>50</v>
      </c>
      <c r="P94" s="10" t="s">
        <v>16</v>
      </c>
      <c r="Q94" s="11">
        <v>0.84855295018754517</v>
      </c>
      <c r="R94" s="11">
        <v>0.55555555555555558</v>
      </c>
      <c r="S94" s="11">
        <v>0.92444085891121652</v>
      </c>
      <c r="T94" s="11">
        <v>0.5</v>
      </c>
      <c r="U94" s="11">
        <v>0.90998676288699665</v>
      </c>
      <c r="V94" s="11">
        <v>1</v>
      </c>
      <c r="W94" s="11">
        <v>0.89493182599310317</v>
      </c>
      <c r="X94" s="11">
        <v>0.72079631318624315</v>
      </c>
    </row>
    <row r="95" spans="1:24">
      <c r="A95" t="s">
        <v>92</v>
      </c>
      <c r="B95">
        <v>356</v>
      </c>
      <c r="C95" t="s">
        <v>313</v>
      </c>
      <c r="D95" s="1" t="s">
        <v>471</v>
      </c>
      <c r="E95" s="13">
        <v>6960</v>
      </c>
      <c r="F95" s="3">
        <v>5.5711887215491096</v>
      </c>
      <c r="G95" s="3">
        <v>-11.1972047694592</v>
      </c>
      <c r="H95" s="3">
        <v>7.7132701621110504</v>
      </c>
      <c r="I95" s="2">
        <v>1366417754</v>
      </c>
      <c r="J95" s="7">
        <v>57.041161290322577</v>
      </c>
      <c r="K95" s="7">
        <v>56.792180327868863</v>
      </c>
      <c r="L95" s="8" t="s">
        <v>237</v>
      </c>
      <c r="M95" s="9">
        <v>0.73364516129032253</v>
      </c>
      <c r="N95" s="9">
        <v>0.73865573770491799</v>
      </c>
      <c r="O95" s="10">
        <v>35</v>
      </c>
      <c r="P95" s="10">
        <v>36</v>
      </c>
      <c r="Q95" s="11">
        <v>0.61661939936918919</v>
      </c>
      <c r="R95" s="11">
        <v>1</v>
      </c>
      <c r="S95" s="11">
        <v>0.54632089984946564</v>
      </c>
      <c r="T95" s="11">
        <v>0.625</v>
      </c>
      <c r="U95" s="11">
        <v>0.3559903966505808</v>
      </c>
      <c r="V95" s="11">
        <v>0.33333333333333331</v>
      </c>
      <c r="W95" s="11">
        <v>0.51814257104847994</v>
      </c>
      <c r="X95" s="11">
        <v>0.70751586816389056</v>
      </c>
    </row>
    <row r="96" spans="1:24">
      <c r="A96" t="s">
        <v>91</v>
      </c>
      <c r="B96">
        <v>360</v>
      </c>
      <c r="C96" t="s">
        <v>312</v>
      </c>
      <c r="D96" s="1" t="s">
        <v>472</v>
      </c>
      <c r="E96" s="13">
        <v>11930</v>
      </c>
      <c r="F96" s="3">
        <v>0</v>
      </c>
      <c r="G96" s="3">
        <v>0.5</v>
      </c>
      <c r="H96" s="3">
        <v>0</v>
      </c>
      <c r="I96" s="2">
        <v>270625568</v>
      </c>
      <c r="J96" s="7">
        <v>15.052967741935481</v>
      </c>
      <c r="K96" s="7">
        <v>12.687590163934431</v>
      </c>
      <c r="L96" s="8" t="s">
        <v>239</v>
      </c>
      <c r="M96" s="9">
        <v>0.40412903225806451</v>
      </c>
      <c r="N96" s="9">
        <v>0.3714426229508197</v>
      </c>
      <c r="O96" s="10">
        <v>48.98</v>
      </c>
      <c r="P96" s="10">
        <v>41.2</v>
      </c>
      <c r="Q96" s="11">
        <v>0.67232673760063189</v>
      </c>
      <c r="R96" s="11">
        <v>0.77777777777777779</v>
      </c>
      <c r="S96" s="11">
        <v>0.68014600913109113</v>
      </c>
      <c r="T96" s="11">
        <v>0.875</v>
      </c>
      <c r="U96" s="11">
        <v>0.6957319822811312</v>
      </c>
      <c r="V96" s="11">
        <v>0.83333333333333337</v>
      </c>
      <c r="W96" s="11">
        <v>0.68280422450325928</v>
      </c>
      <c r="X96" s="11">
        <v>0.82966011435394094</v>
      </c>
    </row>
    <row r="97" spans="1:24">
      <c r="A97" t="s">
        <v>94</v>
      </c>
      <c r="B97">
        <v>364</v>
      </c>
      <c r="C97" t="s">
        <v>315</v>
      </c>
      <c r="D97" s="1" t="s">
        <v>472</v>
      </c>
      <c r="E97" s="13" t="s">
        <v>16</v>
      </c>
      <c r="F97" s="3">
        <v>0</v>
      </c>
      <c r="G97" s="3">
        <v>-6</v>
      </c>
      <c r="H97" s="3">
        <v>0</v>
      </c>
      <c r="I97" s="2">
        <v>82913906</v>
      </c>
      <c r="J97" s="7">
        <v>43.470225806451623</v>
      </c>
      <c r="K97" s="7">
        <v>34.500311475409838</v>
      </c>
      <c r="L97" s="8" t="s">
        <v>239</v>
      </c>
      <c r="M97" s="9">
        <v>2.4164193548387098</v>
      </c>
      <c r="N97" s="9">
        <v>1.9737540983606561</v>
      </c>
      <c r="O97" s="10">
        <v>43</v>
      </c>
      <c r="P97" s="10">
        <v>41</v>
      </c>
      <c r="Q97" s="11">
        <v>0.70343096858578413</v>
      </c>
      <c r="R97" s="11">
        <v>0.44444444444444442</v>
      </c>
      <c r="S97" s="11">
        <v>0.73916510280689496</v>
      </c>
      <c r="T97" s="11">
        <v>0.625</v>
      </c>
      <c r="U97" s="11">
        <v>0.62516976199084939</v>
      </c>
      <c r="V97" s="11">
        <v>0.83333333333333337</v>
      </c>
      <c r="W97" s="11">
        <v>0.69089734116359069</v>
      </c>
      <c r="X97" s="11">
        <v>0.65386041034305775</v>
      </c>
    </row>
    <row r="98" spans="1:24">
      <c r="A98" t="s">
        <v>95</v>
      </c>
      <c r="B98">
        <v>368</v>
      </c>
      <c r="C98" t="s">
        <v>316</v>
      </c>
      <c r="D98" s="1" t="s">
        <v>472</v>
      </c>
      <c r="E98" s="13">
        <v>11280</v>
      </c>
      <c r="F98" s="3">
        <v>0</v>
      </c>
      <c r="G98" s="3">
        <v>-4.7</v>
      </c>
      <c r="H98" s="3">
        <v>0</v>
      </c>
      <c r="I98" s="2">
        <v>39309783</v>
      </c>
      <c r="J98" s="7">
        <v>98.102774193548385</v>
      </c>
      <c r="K98" s="7">
        <v>99.536098360655743</v>
      </c>
      <c r="L98" s="8" t="s">
        <v>237</v>
      </c>
      <c r="M98" s="9">
        <v>1.6039677419354841</v>
      </c>
      <c r="N98" s="9">
        <v>1.7529836065573769</v>
      </c>
      <c r="O98" s="10">
        <v>41.97</v>
      </c>
      <c r="P98" s="10" t="s">
        <v>16</v>
      </c>
      <c r="Q98" s="11">
        <v>0.70328732346427636</v>
      </c>
      <c r="R98" s="11">
        <v>0.77777777777777779</v>
      </c>
      <c r="S98" s="11">
        <v>0.45127156111500694</v>
      </c>
      <c r="T98" s="11">
        <v>0.375</v>
      </c>
      <c r="U98" s="11">
        <v>0.32590315142198312</v>
      </c>
      <c r="V98" s="11">
        <v>0.16666666666666666</v>
      </c>
      <c r="W98" s="11">
        <v>0.51783908225223185</v>
      </c>
      <c r="X98" s="11">
        <v>0.50772073996857636</v>
      </c>
    </row>
    <row r="99" spans="1:24">
      <c r="A99" t="s">
        <v>93</v>
      </c>
      <c r="B99">
        <v>372</v>
      </c>
      <c r="C99" t="s">
        <v>314</v>
      </c>
      <c r="D99" s="1" t="s">
        <v>473</v>
      </c>
      <c r="E99" s="13">
        <v>68050</v>
      </c>
      <c r="F99" s="3">
        <v>0</v>
      </c>
      <c r="G99" s="3">
        <v>-6.8</v>
      </c>
      <c r="H99" s="3">
        <v>0</v>
      </c>
      <c r="I99" s="2">
        <v>4941444</v>
      </c>
      <c r="J99" s="7">
        <v>99.541645161290319</v>
      </c>
      <c r="K99" s="7">
        <v>63.870016393442633</v>
      </c>
      <c r="L99" s="8" t="s">
        <v>239</v>
      </c>
      <c r="M99" s="9">
        <v>0.35299999999999998</v>
      </c>
      <c r="N99" s="9">
        <v>0.21263934426229511</v>
      </c>
      <c r="O99" s="10">
        <v>54.18</v>
      </c>
      <c r="P99" s="10">
        <v>50.36</v>
      </c>
      <c r="Q99" s="11">
        <v>0.80897121542975292</v>
      </c>
      <c r="R99" s="11">
        <v>0.44444444444444442</v>
      </c>
      <c r="S99" s="11">
        <v>0.90494576592335019</v>
      </c>
      <c r="T99" s="11">
        <v>0.625</v>
      </c>
      <c r="U99" s="11">
        <v>0.87327779458612576</v>
      </c>
      <c r="V99" s="11">
        <v>0.5</v>
      </c>
      <c r="W99" s="11">
        <v>0.86332214404081675</v>
      </c>
      <c r="X99" s="11">
        <v>0.52856909488338766</v>
      </c>
    </row>
    <row r="100" spans="1:24">
      <c r="A100" t="s">
        <v>97</v>
      </c>
      <c r="B100">
        <v>376</v>
      </c>
      <c r="C100" t="s">
        <v>318</v>
      </c>
      <c r="D100" s="1" t="s">
        <v>473</v>
      </c>
      <c r="E100" s="13">
        <v>42140</v>
      </c>
      <c r="F100" s="3">
        <v>0</v>
      </c>
      <c r="G100" s="3">
        <v>-6.3</v>
      </c>
      <c r="H100" s="3">
        <v>0</v>
      </c>
      <c r="I100" s="2">
        <v>9053300</v>
      </c>
      <c r="J100" s="7">
        <v>521.13932258064517</v>
      </c>
      <c r="K100" s="7">
        <v>393.67947540983607</v>
      </c>
      <c r="L100" s="8" t="s">
        <v>239</v>
      </c>
      <c r="M100" s="9">
        <v>3.693193548387097</v>
      </c>
      <c r="N100" s="9">
        <v>2.7518852459016392</v>
      </c>
      <c r="O100" s="10">
        <v>47.51</v>
      </c>
      <c r="P100" s="10">
        <v>43.9</v>
      </c>
      <c r="Q100" s="11">
        <v>0.85181154785121349</v>
      </c>
      <c r="R100" s="11">
        <v>0.44444444444444442</v>
      </c>
      <c r="S100" s="11">
        <v>0.89685836617639136</v>
      </c>
      <c r="T100" s="11">
        <v>0.625</v>
      </c>
      <c r="U100" s="11">
        <v>0.83831710634795331</v>
      </c>
      <c r="V100" s="11">
        <v>0.5</v>
      </c>
      <c r="W100" s="11">
        <v>0.86269218396615288</v>
      </c>
      <c r="X100" s="11">
        <v>0.52856909488338766</v>
      </c>
    </row>
    <row r="101" spans="1:24">
      <c r="A101" t="s">
        <v>98</v>
      </c>
      <c r="B101">
        <v>380</v>
      </c>
      <c r="C101" t="s">
        <v>319</v>
      </c>
      <c r="D101" s="1" t="s">
        <v>473</v>
      </c>
      <c r="E101" s="13">
        <v>44580</v>
      </c>
      <c r="F101" s="3">
        <v>0</v>
      </c>
      <c r="G101" s="3">
        <v>-9.1</v>
      </c>
      <c r="H101" s="3">
        <v>0</v>
      </c>
      <c r="I101" s="2">
        <v>60297396</v>
      </c>
      <c r="J101" s="7">
        <v>49.533193548387104</v>
      </c>
      <c r="K101" s="7">
        <v>34.749950819672129</v>
      </c>
      <c r="L101" s="8" t="s">
        <v>239</v>
      </c>
      <c r="M101" s="9">
        <v>0.39909677419354839</v>
      </c>
      <c r="N101" s="9">
        <v>0.26572131147540978</v>
      </c>
      <c r="O101" s="10">
        <v>52.01</v>
      </c>
      <c r="P101" s="10">
        <v>42.68</v>
      </c>
      <c r="Q101" s="11">
        <v>0.81567909423803076</v>
      </c>
      <c r="R101" s="11">
        <v>0.55555555555555558</v>
      </c>
      <c r="S101" s="11">
        <v>0.85658491249130475</v>
      </c>
      <c r="T101" s="11">
        <v>0.5</v>
      </c>
      <c r="U101" s="11">
        <v>0.8206655836769331</v>
      </c>
      <c r="V101" s="11">
        <v>1</v>
      </c>
      <c r="W101" s="11">
        <v>0.83117629443989638</v>
      </c>
      <c r="X101" s="11">
        <v>0.72079631318624315</v>
      </c>
    </row>
    <row r="102" spans="1:24">
      <c r="A102" t="s">
        <v>99</v>
      </c>
      <c r="B102">
        <v>388</v>
      </c>
      <c r="C102" t="s">
        <v>320</v>
      </c>
      <c r="D102" s="1" t="s">
        <v>472</v>
      </c>
      <c r="E102" s="13">
        <v>9770</v>
      </c>
      <c r="F102" s="3">
        <v>0</v>
      </c>
      <c r="G102" s="3">
        <v>-5.6</v>
      </c>
      <c r="H102" s="3">
        <v>0</v>
      </c>
      <c r="I102" s="2">
        <v>2948279</v>
      </c>
      <c r="J102" s="7">
        <v>45.034645161290321</v>
      </c>
      <c r="K102" s="7">
        <v>38.670016393442623</v>
      </c>
      <c r="L102" s="8" t="s">
        <v>239</v>
      </c>
      <c r="M102" s="9">
        <v>1.263774193548387</v>
      </c>
      <c r="N102" s="9">
        <v>0.80831147540983606</v>
      </c>
      <c r="O102" s="10">
        <v>54.89</v>
      </c>
      <c r="P102" s="10">
        <v>45.89</v>
      </c>
      <c r="Q102" s="11">
        <v>0.73029396342331465</v>
      </c>
      <c r="R102" s="11">
        <v>0.55555555555555558</v>
      </c>
      <c r="S102" s="11">
        <v>0.87612931281072914</v>
      </c>
      <c r="T102" s="11">
        <v>0.125</v>
      </c>
      <c r="U102" s="11">
        <v>0.59336090387978835</v>
      </c>
      <c r="V102" s="11">
        <v>1</v>
      </c>
      <c r="W102" s="11">
        <v>0.74229576495980221</v>
      </c>
      <c r="X102" s="11">
        <v>0.66439621093356693</v>
      </c>
    </row>
    <row r="103" spans="1:24">
      <c r="A103" t="s">
        <v>101</v>
      </c>
      <c r="B103">
        <v>392</v>
      </c>
      <c r="C103" t="s">
        <v>322</v>
      </c>
      <c r="D103" s="1" t="s">
        <v>473</v>
      </c>
      <c r="E103" s="13">
        <v>44780</v>
      </c>
      <c r="F103" s="3">
        <v>0</v>
      </c>
      <c r="G103" s="3">
        <v>-5.2</v>
      </c>
      <c r="H103" s="3">
        <v>0</v>
      </c>
      <c r="I103" s="2">
        <v>126264931</v>
      </c>
      <c r="J103" s="7">
        <v>3.9464516129032261</v>
      </c>
      <c r="K103" s="7">
        <v>4.7591147540983609</v>
      </c>
      <c r="L103" s="8" t="s">
        <v>235</v>
      </c>
      <c r="M103" s="9">
        <v>5.0838709677419353E-2</v>
      </c>
      <c r="N103" s="9">
        <v>7.2918032786885245E-2</v>
      </c>
      <c r="O103" s="10">
        <v>45</v>
      </c>
      <c r="P103" s="10" t="s">
        <v>16</v>
      </c>
      <c r="Q103" s="11">
        <v>0.83705621141761188</v>
      </c>
      <c r="R103" s="11">
        <v>0.44444444444444442</v>
      </c>
      <c r="S103" s="11">
        <v>0.87185170443726145</v>
      </c>
      <c r="T103" s="11">
        <v>0.75</v>
      </c>
      <c r="U103" s="11">
        <v>6.817829109637491E-2</v>
      </c>
      <c r="V103" s="11">
        <v>0.16666666666666666</v>
      </c>
      <c r="W103" s="11">
        <v>0.69891267336718244</v>
      </c>
      <c r="X103" s="11">
        <v>0.51244792970450781</v>
      </c>
    </row>
    <row r="104" spans="1:24">
      <c r="A104" t="s">
        <v>100</v>
      </c>
      <c r="B104">
        <v>400</v>
      </c>
      <c r="C104" t="s">
        <v>321</v>
      </c>
      <c r="D104" s="1" t="s">
        <v>472</v>
      </c>
      <c r="E104" s="13">
        <v>10240</v>
      </c>
      <c r="F104" s="3">
        <v>0</v>
      </c>
      <c r="G104" s="3">
        <v>-3.7</v>
      </c>
      <c r="H104" s="3">
        <v>0</v>
      </c>
      <c r="I104" s="2">
        <v>10101694</v>
      </c>
      <c r="J104" s="7">
        <v>93.206612903225803</v>
      </c>
      <c r="K104" s="7">
        <v>50.88437704918033</v>
      </c>
      <c r="L104" s="8" t="s">
        <v>239</v>
      </c>
      <c r="M104" s="9">
        <v>0.80929032258064515</v>
      </c>
      <c r="N104" s="9">
        <v>0.43537704918032788</v>
      </c>
      <c r="O104" s="10" t="s">
        <v>16</v>
      </c>
      <c r="P104" s="10" t="s">
        <v>16</v>
      </c>
      <c r="Q104" s="11">
        <v>0.74429595298018558</v>
      </c>
      <c r="R104" s="11">
        <v>0.66666666666666663</v>
      </c>
      <c r="S104" s="11">
        <v>0.60684554536585977</v>
      </c>
      <c r="T104" s="11">
        <v>0.375</v>
      </c>
      <c r="U104" s="11">
        <v>0.60961412309723806</v>
      </c>
      <c r="V104" s="11">
        <v>0.83333333333333337</v>
      </c>
      <c r="W104" s="11">
        <v>0.65672606177225457</v>
      </c>
      <c r="X104" s="11">
        <v>0.65307321919493044</v>
      </c>
    </row>
    <row r="105" spans="1:24">
      <c r="A105" t="s">
        <v>102</v>
      </c>
      <c r="B105">
        <v>398</v>
      </c>
      <c r="C105" t="s">
        <v>323</v>
      </c>
      <c r="D105" s="1" t="s">
        <v>472</v>
      </c>
      <c r="E105" s="13">
        <v>24050</v>
      </c>
      <c r="F105" s="3">
        <v>0</v>
      </c>
      <c r="G105" s="3">
        <v>-2.5</v>
      </c>
      <c r="H105" s="3">
        <v>0</v>
      </c>
      <c r="I105" s="2">
        <v>18513930</v>
      </c>
      <c r="J105" s="7">
        <v>14.044451612903231</v>
      </c>
      <c r="K105" s="7">
        <v>20.60452459016393</v>
      </c>
      <c r="L105" s="8" t="s">
        <v>237</v>
      </c>
      <c r="M105" s="9">
        <v>0.30754838709677418</v>
      </c>
      <c r="N105" s="9">
        <v>0.57540983606557372</v>
      </c>
      <c r="O105" s="10">
        <v>39</v>
      </c>
      <c r="P105" s="10" t="s">
        <v>16</v>
      </c>
      <c r="Q105" s="11">
        <v>0.82348900373424838</v>
      </c>
      <c r="R105" s="11">
        <v>0.88888888888888884</v>
      </c>
      <c r="S105" s="11">
        <v>0.77053969155787394</v>
      </c>
      <c r="T105" s="11">
        <v>0.75</v>
      </c>
      <c r="U105" s="11">
        <v>0.79778262404682776</v>
      </c>
      <c r="V105" s="11">
        <v>0.83333333333333337</v>
      </c>
      <c r="W105" s="11">
        <v>0.79756351278301973</v>
      </c>
      <c r="X105" s="11">
        <v>0.82604840480336827</v>
      </c>
    </row>
    <row r="106" spans="1:24">
      <c r="A106" t="s">
        <v>103</v>
      </c>
      <c r="B106">
        <v>404</v>
      </c>
      <c r="C106" t="s">
        <v>324</v>
      </c>
      <c r="D106" s="1" t="s">
        <v>471</v>
      </c>
      <c r="E106" s="13">
        <v>4420</v>
      </c>
      <c r="F106" s="3">
        <v>3.2021199755432099</v>
      </c>
      <c r="G106" s="3">
        <v>-1.2190735877147501</v>
      </c>
      <c r="H106" s="3">
        <v>2.3397445396082102</v>
      </c>
      <c r="I106" s="2">
        <v>52573973</v>
      </c>
      <c r="J106" s="7">
        <v>4.1910322580645163</v>
      </c>
      <c r="K106" s="7">
        <v>4.0529672131147541</v>
      </c>
      <c r="L106" s="8" t="s">
        <v>237</v>
      </c>
      <c r="M106" s="9">
        <v>0.109741935483871</v>
      </c>
      <c r="N106" s="9">
        <v>0.10152459016393441</v>
      </c>
      <c r="O106" s="10">
        <v>35.479999999999997</v>
      </c>
      <c r="P106" s="10">
        <v>25.39</v>
      </c>
      <c r="Q106" s="11">
        <v>0.69873240984847163</v>
      </c>
      <c r="R106" s="11">
        <v>0.44444444444444442</v>
      </c>
      <c r="S106" s="11">
        <v>0.63364323937804445</v>
      </c>
      <c r="T106" s="11">
        <v>0.75</v>
      </c>
      <c r="U106" s="11">
        <v>7.1027270330409564E-2</v>
      </c>
      <c r="V106" s="11">
        <v>0.16666666666666666</v>
      </c>
      <c r="W106" s="11">
        <v>0.54613051203069995</v>
      </c>
      <c r="X106" s="11">
        <v>0.51244792970450781</v>
      </c>
    </row>
    <row r="107" spans="1:24">
      <c r="A107" t="s">
        <v>228</v>
      </c>
      <c r="B107">
        <v>296</v>
      </c>
      <c r="C107" t="s">
        <v>449</v>
      </c>
      <c r="D107" s="1" t="s">
        <v>471</v>
      </c>
      <c r="E107" s="13">
        <v>4650</v>
      </c>
      <c r="F107" s="3">
        <v>2.7609309855203201</v>
      </c>
      <c r="G107" s="3">
        <v>-2.7474440693703999</v>
      </c>
      <c r="H107" s="3">
        <v>1.2471841386821001</v>
      </c>
      <c r="I107" s="2">
        <v>117606</v>
      </c>
      <c r="J107" s="7" t="s">
        <v>16</v>
      </c>
      <c r="K107" s="7" t="s">
        <v>16</v>
      </c>
      <c r="L107" s="8" t="s">
        <v>16</v>
      </c>
      <c r="M107" s="9" t="s">
        <v>16</v>
      </c>
      <c r="N107" s="9" t="s">
        <v>16</v>
      </c>
      <c r="O107" s="10" t="s">
        <v>16</v>
      </c>
      <c r="P107" s="10" t="s">
        <v>16</v>
      </c>
      <c r="Q107" s="11">
        <v>0.72546624293908035</v>
      </c>
      <c r="R107" s="11">
        <v>0.44444444444444442</v>
      </c>
      <c r="S107" s="11">
        <v>0.64890899988198791</v>
      </c>
      <c r="T107" s="11">
        <v>0.25</v>
      </c>
      <c r="U107" s="11">
        <v>0</v>
      </c>
      <c r="V107" s="11">
        <v>0</v>
      </c>
      <c r="W107" s="11">
        <v>0.56195615480568906</v>
      </c>
      <c r="X107" s="11">
        <v>0.29440950177008607</v>
      </c>
    </row>
    <row r="108" spans="1:24">
      <c r="A108" t="s">
        <v>108</v>
      </c>
      <c r="B108">
        <v>414</v>
      </c>
      <c r="C108" t="s">
        <v>329</v>
      </c>
      <c r="D108" s="1" t="s">
        <v>473</v>
      </c>
      <c r="E108" s="13">
        <v>59720</v>
      </c>
      <c r="F108" s="3">
        <v>0</v>
      </c>
      <c r="G108" s="3">
        <v>-1.1000000000000001</v>
      </c>
      <c r="H108" s="3">
        <v>0</v>
      </c>
      <c r="I108" s="2">
        <v>4207083</v>
      </c>
      <c r="J108" s="7">
        <v>140.0660645161291</v>
      </c>
      <c r="K108" s="7">
        <v>147.09154098360659</v>
      </c>
      <c r="L108" s="8" t="s">
        <v>237</v>
      </c>
      <c r="M108" s="9">
        <v>0.91387096774193555</v>
      </c>
      <c r="N108" s="9">
        <v>0.7138196721311475</v>
      </c>
      <c r="O108" s="10" t="s">
        <v>16</v>
      </c>
      <c r="P108" s="10" t="s">
        <v>16</v>
      </c>
      <c r="Q108" s="11">
        <v>0.78379981307523239</v>
      </c>
      <c r="R108" s="11">
        <v>0.44444444444444442</v>
      </c>
      <c r="S108" s="11">
        <v>0.84049302735448039</v>
      </c>
      <c r="T108" s="11">
        <v>0.5</v>
      </c>
      <c r="U108" s="11">
        <v>0.78377890119295812</v>
      </c>
      <c r="V108" s="11">
        <v>0.83333333333333337</v>
      </c>
      <c r="W108" s="11">
        <v>0.80313553068862742</v>
      </c>
      <c r="X108" s="11">
        <v>0.61697523144287725</v>
      </c>
    </row>
    <row r="109" spans="1:24">
      <c r="A109" t="s">
        <v>104</v>
      </c>
      <c r="B109">
        <v>417</v>
      </c>
      <c r="C109" t="s">
        <v>325</v>
      </c>
      <c r="D109" s="1" t="s">
        <v>471</v>
      </c>
      <c r="E109" s="13">
        <v>5070</v>
      </c>
      <c r="F109" s="3">
        <v>2.0978943287282301</v>
      </c>
      <c r="G109" s="3">
        <v>-13.752416442580699</v>
      </c>
      <c r="H109" s="3">
        <v>7.4941226219350199</v>
      </c>
      <c r="I109" s="2">
        <v>6456900</v>
      </c>
      <c r="J109" s="7">
        <v>30.12109677419355</v>
      </c>
      <c r="K109" s="7">
        <v>23.02652459016393</v>
      </c>
      <c r="L109" s="8" t="s">
        <v>237</v>
      </c>
      <c r="M109" s="9">
        <v>0.19774193548387101</v>
      </c>
      <c r="N109" s="9">
        <v>-0.98501639344262293</v>
      </c>
      <c r="O109" s="10">
        <v>53</v>
      </c>
      <c r="P109" s="10">
        <v>38</v>
      </c>
      <c r="Q109" s="11">
        <v>0.79586289693844803</v>
      </c>
      <c r="R109" s="11">
        <v>0.88888888888888884</v>
      </c>
      <c r="S109" s="11">
        <v>0.64015277101542145</v>
      </c>
      <c r="T109" s="11">
        <v>1</v>
      </c>
      <c r="U109" s="11">
        <v>0.70137682106474275</v>
      </c>
      <c r="V109" s="11">
        <v>0.66666666666666663</v>
      </c>
      <c r="W109" s="11">
        <v>0.7153373950076205</v>
      </c>
      <c r="X109" s="11">
        <v>0.8630503850171144</v>
      </c>
    </row>
    <row r="110" spans="1:24">
      <c r="A110" t="s">
        <v>109</v>
      </c>
      <c r="B110">
        <v>418</v>
      </c>
      <c r="C110" t="s">
        <v>330</v>
      </c>
      <c r="D110" s="1" t="s">
        <v>471</v>
      </c>
      <c r="E110" s="13">
        <v>7960</v>
      </c>
      <c r="F110" s="3">
        <v>4.9157995887515398</v>
      </c>
      <c r="G110" s="3">
        <v>-1.21927521708814</v>
      </c>
      <c r="H110" s="3">
        <v>3.2820188414573699</v>
      </c>
      <c r="I110" s="2">
        <v>7169455</v>
      </c>
      <c r="J110" s="7">
        <v>0</v>
      </c>
      <c r="K110" s="7">
        <v>6.754098360655738E-3</v>
      </c>
      <c r="L110" s="8" t="s">
        <v>235</v>
      </c>
      <c r="M110" s="9">
        <v>0</v>
      </c>
      <c r="N110" s="9">
        <v>0</v>
      </c>
      <c r="O110" s="10" t="s">
        <v>16</v>
      </c>
      <c r="P110" s="10" t="s">
        <v>16</v>
      </c>
      <c r="Q110" s="11">
        <v>0.59910511869269978</v>
      </c>
      <c r="R110" s="11">
        <v>0.88888888888888884</v>
      </c>
      <c r="S110" s="11">
        <v>0.3200787199330537</v>
      </c>
      <c r="T110" s="11">
        <v>0.5</v>
      </c>
      <c r="U110" s="11">
        <v>0.56956367770428729</v>
      </c>
      <c r="V110" s="11">
        <v>0.83333333333333337</v>
      </c>
      <c r="W110" s="11">
        <v>0.51178775325904047</v>
      </c>
      <c r="X110" s="11">
        <v>0.76038759880177076</v>
      </c>
    </row>
    <row r="111" spans="1:24">
      <c r="A111" t="s">
        <v>118</v>
      </c>
      <c r="B111">
        <v>428</v>
      </c>
      <c r="C111" t="s">
        <v>339</v>
      </c>
      <c r="D111" s="1" t="s">
        <v>473</v>
      </c>
      <c r="E111" s="13">
        <v>31770</v>
      </c>
      <c r="F111" s="3">
        <v>0</v>
      </c>
      <c r="G111" s="3">
        <v>-8.6</v>
      </c>
      <c r="H111" s="3">
        <v>0</v>
      </c>
      <c r="I111" s="2">
        <v>1912789</v>
      </c>
      <c r="J111" s="7">
        <v>27.004290322580641</v>
      </c>
      <c r="K111" s="7">
        <v>15.13140983606557</v>
      </c>
      <c r="L111" s="8" t="s">
        <v>239</v>
      </c>
      <c r="M111" s="9">
        <v>0.1025806451612903</v>
      </c>
      <c r="N111" s="9">
        <v>7.8196721311475412E-2</v>
      </c>
      <c r="O111" s="10">
        <v>53.03</v>
      </c>
      <c r="P111" s="10">
        <v>38</v>
      </c>
      <c r="Q111" s="11">
        <v>0.81085412155593495</v>
      </c>
      <c r="R111" s="11">
        <v>0.44444444444444442</v>
      </c>
      <c r="S111" s="11">
        <v>0.88011700147114547</v>
      </c>
      <c r="T111" s="11">
        <v>0.625</v>
      </c>
      <c r="U111" s="11">
        <v>0.85374824413343431</v>
      </c>
      <c r="V111" s="11">
        <v>1</v>
      </c>
      <c r="W111" s="11">
        <v>0.84871990021909449</v>
      </c>
      <c r="X111" s="11">
        <v>0.72758868055093029</v>
      </c>
    </row>
    <row r="112" spans="1:24">
      <c r="A112" t="s">
        <v>110</v>
      </c>
      <c r="B112">
        <v>422</v>
      </c>
      <c r="C112" t="s">
        <v>331</v>
      </c>
      <c r="D112" s="1" t="s">
        <v>472</v>
      </c>
      <c r="E112" s="13">
        <v>15260</v>
      </c>
      <c r="F112" s="3">
        <v>0</v>
      </c>
      <c r="G112" s="3">
        <v>-12</v>
      </c>
      <c r="H112" s="3">
        <v>0</v>
      </c>
      <c r="I112" s="2">
        <v>6855713</v>
      </c>
      <c r="J112" s="7">
        <v>160.15980645161289</v>
      </c>
      <c r="K112" s="7">
        <v>120.8184262295082</v>
      </c>
      <c r="L112" s="8" t="s">
        <v>239</v>
      </c>
      <c r="M112" s="9">
        <v>1.2052903225806451</v>
      </c>
      <c r="N112" s="9">
        <v>0.97047540983606562</v>
      </c>
      <c r="O112" s="10">
        <v>43</v>
      </c>
      <c r="P112" s="10">
        <v>69</v>
      </c>
      <c r="Q112" s="11">
        <v>0.74039092643610982</v>
      </c>
      <c r="R112" s="11">
        <v>0.44444444444444442</v>
      </c>
      <c r="S112" s="11">
        <v>0.56792135529865939</v>
      </c>
      <c r="T112" s="11">
        <v>0.25</v>
      </c>
      <c r="U112" s="11">
        <v>0.51575710991544965</v>
      </c>
      <c r="V112" s="11">
        <v>0.16666666666666666</v>
      </c>
      <c r="W112" s="11">
        <v>0.61555362240872902</v>
      </c>
      <c r="X112" s="11">
        <v>0.30973571636440245</v>
      </c>
    </row>
    <row r="113" spans="1:24">
      <c r="A113" t="s">
        <v>115</v>
      </c>
      <c r="B113">
        <v>426</v>
      </c>
      <c r="C113" t="s">
        <v>336</v>
      </c>
      <c r="D113" s="1" t="s">
        <v>471</v>
      </c>
      <c r="E113" s="13">
        <v>3290</v>
      </c>
      <c r="F113" s="3">
        <v>0.72443138763899695</v>
      </c>
      <c r="G113" s="3">
        <v>-5.4359080913545599</v>
      </c>
      <c r="H113" s="3">
        <v>2.6194940454392399</v>
      </c>
      <c r="I113" s="2">
        <v>2125268</v>
      </c>
      <c r="J113" s="7">
        <v>8.8540645161290321</v>
      </c>
      <c r="K113" s="7">
        <v>7.1167377049180329</v>
      </c>
      <c r="L113" s="8" t="s">
        <v>239</v>
      </c>
      <c r="M113" s="9">
        <v>0.13558064516129029</v>
      </c>
      <c r="N113" s="9">
        <v>0.13013114754098359</v>
      </c>
      <c r="O113" s="10" t="s">
        <v>16</v>
      </c>
      <c r="P113" s="10" t="s">
        <v>16</v>
      </c>
      <c r="Q113" s="11">
        <v>0.69485144172836288</v>
      </c>
      <c r="R113" s="11">
        <v>0.77777777777777779</v>
      </c>
      <c r="S113" s="11">
        <v>0.48233333236099768</v>
      </c>
      <c r="T113" s="11">
        <v>0.375</v>
      </c>
      <c r="U113" s="11">
        <v>0.52018568101403728</v>
      </c>
      <c r="V113" s="11">
        <v>0.66666666666666663</v>
      </c>
      <c r="W113" s="11">
        <v>0.57331117563108402</v>
      </c>
      <c r="X113" s="11">
        <v>0.62981682946959083</v>
      </c>
    </row>
    <row r="114" spans="1:24">
      <c r="A114" t="s">
        <v>111</v>
      </c>
      <c r="B114">
        <v>430</v>
      </c>
      <c r="C114" t="s">
        <v>332</v>
      </c>
      <c r="D114" s="1" t="s">
        <v>470</v>
      </c>
      <c r="E114" s="13">
        <v>1320</v>
      </c>
      <c r="F114" s="3">
        <v>-2.56179481705778</v>
      </c>
      <c r="G114" s="3">
        <v>-5.4033817525994499</v>
      </c>
      <c r="H114" s="3">
        <v>0.71099180948448404</v>
      </c>
      <c r="I114" s="2">
        <v>4937374</v>
      </c>
      <c r="J114" s="7">
        <v>0.33812903225806451</v>
      </c>
      <c r="K114" s="7">
        <v>0.37927868852459018</v>
      </c>
      <c r="L114" s="8" t="s">
        <v>237</v>
      </c>
      <c r="M114" s="9">
        <v>0</v>
      </c>
      <c r="N114" s="9">
        <v>0</v>
      </c>
      <c r="O114" s="10">
        <v>35</v>
      </c>
      <c r="P114" s="10">
        <v>35</v>
      </c>
      <c r="Q114" s="11">
        <v>0.54830524970269157</v>
      </c>
      <c r="R114" s="11">
        <v>0.66666666666666663</v>
      </c>
      <c r="S114" s="11">
        <v>0.5739696630215686</v>
      </c>
      <c r="T114" s="11">
        <v>0.75</v>
      </c>
      <c r="U114" s="11">
        <v>0.24546624152759103</v>
      </c>
      <c r="V114" s="11">
        <v>0.66666666666666663</v>
      </c>
      <c r="W114" s="11">
        <v>0.47969903642815659</v>
      </c>
      <c r="X114" s="11">
        <v>0.69555466808605082</v>
      </c>
    </row>
    <row r="115" spans="1:24">
      <c r="A115" t="s">
        <v>112</v>
      </c>
      <c r="B115">
        <v>434</v>
      </c>
      <c r="C115" t="s">
        <v>333</v>
      </c>
      <c r="D115" s="1" t="s">
        <v>472</v>
      </c>
      <c r="E115" s="13">
        <v>16090</v>
      </c>
      <c r="F115" s="3">
        <v>0</v>
      </c>
      <c r="G115" s="3">
        <v>-58.7</v>
      </c>
      <c r="H115" s="3">
        <v>0</v>
      </c>
      <c r="I115" s="2">
        <v>6777452</v>
      </c>
      <c r="J115" s="7">
        <v>108.73203225806451</v>
      </c>
      <c r="K115" s="7">
        <v>92.897868852459013</v>
      </c>
      <c r="L115" s="8" t="s">
        <v>239</v>
      </c>
      <c r="M115" s="9">
        <v>1.4693548387096771</v>
      </c>
      <c r="N115" s="9">
        <v>1.278770491803279</v>
      </c>
      <c r="O115" s="10" t="s">
        <v>16</v>
      </c>
      <c r="P115" s="10" t="s">
        <v>16</v>
      </c>
      <c r="Q115" s="11">
        <v>0.66294900390602296</v>
      </c>
      <c r="R115" s="11">
        <v>0.33333333333333331</v>
      </c>
      <c r="S115" s="11">
        <v>0.609286679160158</v>
      </c>
      <c r="T115" s="11">
        <v>0.375</v>
      </c>
      <c r="U115" s="11">
        <v>0</v>
      </c>
      <c r="V115" s="11">
        <v>0</v>
      </c>
      <c r="W115" s="11">
        <v>0.51984986267896027</v>
      </c>
      <c r="X115" s="11">
        <v>0.28967574464741958</v>
      </c>
    </row>
    <row r="116" spans="1:24">
      <c r="A116" t="s">
        <v>229</v>
      </c>
      <c r="B116">
        <v>438</v>
      </c>
      <c r="C116" t="s">
        <v>450</v>
      </c>
      <c r="D116" s="1" t="s">
        <v>473</v>
      </c>
      <c r="E116" s="13" t="s">
        <v>16</v>
      </c>
      <c r="F116" s="3">
        <v>0</v>
      </c>
      <c r="G116" s="3" t="s">
        <v>16</v>
      </c>
      <c r="H116" s="3">
        <v>0</v>
      </c>
      <c r="I116" s="2">
        <v>38019</v>
      </c>
      <c r="J116" s="7">
        <v>55.826000000000001</v>
      </c>
      <c r="K116" s="7">
        <v>36.107999999999997</v>
      </c>
      <c r="L116" s="8" t="s">
        <v>239</v>
      </c>
      <c r="M116" s="9">
        <v>0</v>
      </c>
      <c r="N116" s="9">
        <v>0</v>
      </c>
      <c r="O116" s="10" t="s">
        <v>16</v>
      </c>
      <c r="P116" s="10" t="s">
        <v>16</v>
      </c>
      <c r="Q116" s="11">
        <v>0.99500999999999995</v>
      </c>
      <c r="R116" s="11">
        <v>0.1111111111111111</v>
      </c>
      <c r="S116" s="11">
        <v>0</v>
      </c>
      <c r="T116" s="11">
        <v>0</v>
      </c>
      <c r="U116" s="11">
        <v>0.62439253714347553</v>
      </c>
      <c r="V116" s="11">
        <v>0.5</v>
      </c>
      <c r="W116" s="11">
        <v>0.67821111279120816</v>
      </c>
      <c r="X116" s="11">
        <v>0.29571702634576508</v>
      </c>
    </row>
    <row r="117" spans="1:24">
      <c r="A117" t="s">
        <v>116</v>
      </c>
      <c r="B117">
        <v>440</v>
      </c>
      <c r="C117" t="s">
        <v>337</v>
      </c>
      <c r="D117" s="1" t="s">
        <v>473</v>
      </c>
      <c r="E117" s="13">
        <v>37010</v>
      </c>
      <c r="F117" s="3">
        <v>0</v>
      </c>
      <c r="G117" s="3">
        <v>-8.1</v>
      </c>
      <c r="H117" s="3">
        <v>0</v>
      </c>
      <c r="I117" s="2">
        <v>2786844</v>
      </c>
      <c r="J117" s="7">
        <v>39.98058064516129</v>
      </c>
      <c r="K117" s="7">
        <v>26.339950819672129</v>
      </c>
      <c r="L117" s="8" t="s">
        <v>239</v>
      </c>
      <c r="M117" s="9">
        <v>0.27251612903225808</v>
      </c>
      <c r="N117" s="9">
        <v>0.1745901639344262</v>
      </c>
      <c r="O117" s="10">
        <v>55.51</v>
      </c>
      <c r="P117" s="10">
        <v>53</v>
      </c>
      <c r="Q117" s="11">
        <v>0.81792932124744799</v>
      </c>
      <c r="R117" s="11">
        <v>0.44444444444444442</v>
      </c>
      <c r="S117" s="11">
        <v>0.84920273465223617</v>
      </c>
      <c r="T117" s="11">
        <v>0.625</v>
      </c>
      <c r="U117" s="11">
        <v>0.87158294019272831</v>
      </c>
      <c r="V117" s="11">
        <v>0.66666666666666663</v>
      </c>
      <c r="W117" s="11">
        <v>0.8465243608883225</v>
      </c>
      <c r="X117" s="11">
        <v>0.58668569343444743</v>
      </c>
    </row>
    <row r="118" spans="1:24">
      <c r="A118" t="s">
        <v>117</v>
      </c>
      <c r="B118">
        <v>442</v>
      </c>
      <c r="C118" t="s">
        <v>338</v>
      </c>
      <c r="D118" s="1" t="s">
        <v>473</v>
      </c>
      <c r="E118" s="13">
        <v>77570</v>
      </c>
      <c r="F118" s="3">
        <v>0</v>
      </c>
      <c r="G118" s="3">
        <v>-4.9000000000000004</v>
      </c>
      <c r="H118" s="3">
        <v>0</v>
      </c>
      <c r="I118" s="2">
        <v>619896</v>
      </c>
      <c r="J118" s="7">
        <v>154.5972258064516</v>
      </c>
      <c r="K118" s="7">
        <v>73.459000000000003</v>
      </c>
      <c r="L118" s="8" t="s">
        <v>239</v>
      </c>
      <c r="M118" s="9">
        <v>0.46387096774193548</v>
      </c>
      <c r="N118" s="9">
        <v>0.26193442622950819</v>
      </c>
      <c r="O118" s="10">
        <v>49</v>
      </c>
      <c r="P118" s="10">
        <v>45</v>
      </c>
      <c r="Q118" s="11">
        <v>0.81471695284957535</v>
      </c>
      <c r="R118" s="11">
        <v>0.44444444444444442</v>
      </c>
      <c r="S118" s="11">
        <v>0.93783119282936533</v>
      </c>
      <c r="T118" s="11">
        <v>0.625</v>
      </c>
      <c r="U118" s="11">
        <v>0.78210671772432583</v>
      </c>
      <c r="V118" s="11">
        <v>1</v>
      </c>
      <c r="W118" s="11">
        <v>0.84754193159075519</v>
      </c>
      <c r="X118" s="11">
        <v>0.72758868055093029</v>
      </c>
    </row>
    <row r="119" spans="1:24">
      <c r="A119" t="s">
        <v>121</v>
      </c>
      <c r="B119">
        <v>450</v>
      </c>
      <c r="C119" t="s">
        <v>342</v>
      </c>
      <c r="D119" s="1" t="s">
        <v>470</v>
      </c>
      <c r="E119" s="13">
        <v>1660</v>
      </c>
      <c r="F119" s="3">
        <v>1.3874658944868301</v>
      </c>
      <c r="G119" s="3">
        <v>-5.5849742502271997</v>
      </c>
      <c r="H119" s="3">
        <v>0.61540633502747899</v>
      </c>
      <c r="I119" s="2">
        <v>26969307</v>
      </c>
      <c r="J119" s="7">
        <v>1.1473548387096779</v>
      </c>
      <c r="K119" s="7">
        <v>1.7937540983606559</v>
      </c>
      <c r="L119" s="8" t="s">
        <v>237</v>
      </c>
      <c r="M119" s="9">
        <v>2.7870967741935478E-2</v>
      </c>
      <c r="N119" s="9">
        <v>4.190163934426229E-2</v>
      </c>
      <c r="O119" s="10" t="s">
        <v>16</v>
      </c>
      <c r="P119" s="10" t="s">
        <v>16</v>
      </c>
      <c r="Q119" s="11">
        <v>0.58600196781651548</v>
      </c>
      <c r="R119" s="11">
        <v>0.77777777777777779</v>
      </c>
      <c r="S119" s="11">
        <v>0.60455953509815052</v>
      </c>
      <c r="T119" s="11">
        <v>0.625</v>
      </c>
      <c r="U119" s="11">
        <v>0.2327174874909074</v>
      </c>
      <c r="V119" s="11">
        <v>0.66666666666666663</v>
      </c>
      <c r="W119" s="11">
        <v>0.50433056842610713</v>
      </c>
      <c r="X119" s="11">
        <v>0.69282217921805955</v>
      </c>
    </row>
    <row r="120" spans="1:24">
      <c r="A120" t="s">
        <v>133</v>
      </c>
      <c r="B120">
        <v>454</v>
      </c>
      <c r="C120" t="s">
        <v>354</v>
      </c>
      <c r="D120" s="1" t="s">
        <v>470</v>
      </c>
      <c r="E120" s="13">
        <v>1080</v>
      </c>
      <c r="F120" s="3">
        <v>0.48406035952976101</v>
      </c>
      <c r="G120" s="3">
        <v>-2.2161412764101298</v>
      </c>
      <c r="H120" s="3">
        <v>-0.36937324433541302</v>
      </c>
      <c r="I120" s="2">
        <v>18628747</v>
      </c>
      <c r="J120" s="7">
        <v>0.2344516129032258</v>
      </c>
      <c r="K120" s="7">
        <v>0.69416393442622948</v>
      </c>
      <c r="L120" s="8" t="s">
        <v>237</v>
      </c>
      <c r="M120" s="9">
        <v>5.0322580645161289E-3</v>
      </c>
      <c r="N120" s="9">
        <v>2.052459016393442E-2</v>
      </c>
      <c r="O120" s="10">
        <v>31.62</v>
      </c>
      <c r="P120" s="10">
        <v>23.2</v>
      </c>
      <c r="Q120" s="11">
        <v>0.60421422209640541</v>
      </c>
      <c r="R120" s="11">
        <v>1</v>
      </c>
      <c r="S120" s="11">
        <v>0.30174461367331756</v>
      </c>
      <c r="T120" s="11">
        <v>0.625</v>
      </c>
      <c r="U120" s="11">
        <v>0.27717925492572237</v>
      </c>
      <c r="V120" s="11">
        <v>0.33333333333333331</v>
      </c>
      <c r="W120" s="11">
        <v>0.42148664566650373</v>
      </c>
      <c r="X120" s="11">
        <v>0.70751586816389056</v>
      </c>
    </row>
    <row r="121" spans="1:24">
      <c r="A121" t="s">
        <v>134</v>
      </c>
      <c r="B121">
        <v>458</v>
      </c>
      <c r="C121" t="s">
        <v>355</v>
      </c>
      <c r="D121" s="1" t="s">
        <v>472</v>
      </c>
      <c r="E121" s="13">
        <v>28680</v>
      </c>
      <c r="F121" s="3">
        <v>0</v>
      </c>
      <c r="G121" s="3">
        <v>-1.7</v>
      </c>
      <c r="H121" s="3">
        <v>0</v>
      </c>
      <c r="I121" s="2">
        <v>31949777</v>
      </c>
      <c r="J121" s="7">
        <v>8.1557419354838707</v>
      </c>
      <c r="K121" s="7">
        <v>4.5351967213114754</v>
      </c>
      <c r="L121" s="8" t="s">
        <v>239</v>
      </c>
      <c r="M121" s="9">
        <v>4.1935483870967752E-2</v>
      </c>
      <c r="N121" s="9">
        <v>2.2836065573770489E-2</v>
      </c>
      <c r="O121" s="10" t="s">
        <v>16</v>
      </c>
      <c r="P121" s="10">
        <v>26.99</v>
      </c>
      <c r="Q121" s="11">
        <v>0.7114858632570692</v>
      </c>
      <c r="R121" s="11">
        <v>0.66666666666666663</v>
      </c>
      <c r="S121" s="11">
        <v>0.85051293924774629</v>
      </c>
      <c r="T121" s="11">
        <v>0.75</v>
      </c>
      <c r="U121" s="11">
        <v>0.66381428007641008</v>
      </c>
      <c r="V121" s="11">
        <v>0.83333333333333337</v>
      </c>
      <c r="W121" s="11">
        <v>0.74615319961248805</v>
      </c>
      <c r="X121" s="11">
        <v>0.75308009509588658</v>
      </c>
    </row>
    <row r="122" spans="1:24">
      <c r="A122" t="s">
        <v>122</v>
      </c>
      <c r="B122">
        <v>462</v>
      </c>
      <c r="C122" t="s">
        <v>343</v>
      </c>
      <c r="D122" s="1" t="s">
        <v>472</v>
      </c>
      <c r="E122" s="13">
        <v>17880</v>
      </c>
      <c r="F122" s="3">
        <v>0</v>
      </c>
      <c r="G122" s="3">
        <v>-8.1</v>
      </c>
      <c r="H122" s="3">
        <v>0</v>
      </c>
      <c r="I122" s="2">
        <v>530953</v>
      </c>
      <c r="J122" s="7">
        <v>111.5967741935484</v>
      </c>
      <c r="K122" s="7">
        <v>164.8013278688525</v>
      </c>
      <c r="L122" s="8" t="s">
        <v>235</v>
      </c>
      <c r="M122" s="9">
        <v>0.1193548387096774</v>
      </c>
      <c r="N122" s="9">
        <v>0.39426229508196731</v>
      </c>
      <c r="O122" s="10">
        <v>30.58</v>
      </c>
      <c r="P122" s="10">
        <v>43.75</v>
      </c>
      <c r="Q122" s="11">
        <v>0.71979478764337523</v>
      </c>
      <c r="R122" s="11">
        <v>0.66666666666666663</v>
      </c>
      <c r="S122" s="11">
        <v>0.70822270690002687</v>
      </c>
      <c r="T122" s="11">
        <v>0.5</v>
      </c>
      <c r="U122" s="11">
        <v>0.75054259739419116</v>
      </c>
      <c r="V122" s="11">
        <v>0.33333333333333331</v>
      </c>
      <c r="W122" s="11">
        <v>0.72640625212769017</v>
      </c>
      <c r="X122" s="11">
        <v>0.51818772517160083</v>
      </c>
    </row>
    <row r="123" spans="1:24">
      <c r="A123" t="s">
        <v>125</v>
      </c>
      <c r="B123">
        <v>466</v>
      </c>
      <c r="C123" t="s">
        <v>346</v>
      </c>
      <c r="D123" s="1" t="s">
        <v>470</v>
      </c>
      <c r="E123" s="13">
        <v>2360</v>
      </c>
      <c r="F123" s="3">
        <v>2.5006157319450502</v>
      </c>
      <c r="G123" s="3">
        <v>-4.83149195374597</v>
      </c>
      <c r="H123" s="3">
        <v>0.96881371620174395</v>
      </c>
      <c r="I123" s="2">
        <v>19658031</v>
      </c>
      <c r="J123" s="7">
        <v>0.68983870967741934</v>
      </c>
      <c r="K123" s="7">
        <v>0.61042622950819669</v>
      </c>
      <c r="L123" s="8" t="s">
        <v>237</v>
      </c>
      <c r="M123" s="9">
        <v>6.3225806451612902E-3</v>
      </c>
      <c r="N123" s="9">
        <v>5.6229508196721312E-3</v>
      </c>
      <c r="O123" s="10">
        <v>33</v>
      </c>
      <c r="P123" s="10" t="s">
        <v>16</v>
      </c>
      <c r="Q123" s="11">
        <v>0.47232546097075345</v>
      </c>
      <c r="R123" s="11">
        <v>0.88888888888888884</v>
      </c>
      <c r="S123" s="11">
        <v>0.44681931107647216</v>
      </c>
      <c r="T123" s="11">
        <v>0.625</v>
      </c>
      <c r="U123" s="11">
        <v>0.30482083446815406</v>
      </c>
      <c r="V123" s="11">
        <v>0.83333333333333337</v>
      </c>
      <c r="W123" s="11">
        <v>0.4145899898124048</v>
      </c>
      <c r="X123" s="11">
        <v>0.79061008114716236</v>
      </c>
    </row>
    <row r="124" spans="1:24">
      <c r="A124" t="s">
        <v>126</v>
      </c>
      <c r="B124">
        <v>470</v>
      </c>
      <c r="C124" t="s">
        <v>347</v>
      </c>
      <c r="D124" s="1" t="s">
        <v>473</v>
      </c>
      <c r="E124" s="13">
        <v>41690</v>
      </c>
      <c r="F124" s="3">
        <v>0</v>
      </c>
      <c r="G124" s="3">
        <v>-2.8</v>
      </c>
      <c r="H124" s="3">
        <v>0</v>
      </c>
      <c r="I124" s="2">
        <v>502653</v>
      </c>
      <c r="J124" s="7">
        <v>127.55970967741941</v>
      </c>
      <c r="K124" s="7">
        <v>108.0424098360656</v>
      </c>
      <c r="L124" s="8" t="s">
        <v>239</v>
      </c>
      <c r="M124" s="9">
        <v>2.1187741935483868</v>
      </c>
      <c r="N124" s="9">
        <v>1.3366721311475409</v>
      </c>
      <c r="O124" s="10">
        <v>40</v>
      </c>
      <c r="P124" s="10" t="s">
        <v>16</v>
      </c>
      <c r="Q124" s="11">
        <v>0.80013567504124217</v>
      </c>
      <c r="R124" s="11">
        <v>0.44444444444444442</v>
      </c>
      <c r="S124" s="11">
        <v>0.92684872467262258</v>
      </c>
      <c r="T124" s="11">
        <v>0.625</v>
      </c>
      <c r="U124" s="11">
        <v>0.76483689676082278</v>
      </c>
      <c r="V124" s="11">
        <v>0.83333333333333337</v>
      </c>
      <c r="W124" s="11">
        <v>0.83351487400199742</v>
      </c>
      <c r="X124" s="11">
        <v>0.65386041034305775</v>
      </c>
    </row>
    <row r="125" spans="1:24">
      <c r="A125" t="s">
        <v>209</v>
      </c>
      <c r="B125">
        <v>584</v>
      </c>
      <c r="C125" t="s">
        <v>430</v>
      </c>
      <c r="D125" s="1" t="s">
        <v>472</v>
      </c>
      <c r="E125" s="13">
        <v>5090</v>
      </c>
      <c r="F125" s="3">
        <v>0</v>
      </c>
      <c r="G125" s="3">
        <v>-0.2</v>
      </c>
      <c r="H125" s="3">
        <v>0</v>
      </c>
      <c r="I125" s="2">
        <v>58791</v>
      </c>
      <c r="J125" s="7" t="s">
        <v>16</v>
      </c>
      <c r="K125" s="7" t="s">
        <v>16</v>
      </c>
      <c r="L125" s="8" t="s">
        <v>16</v>
      </c>
      <c r="M125" s="9" t="s">
        <v>16</v>
      </c>
      <c r="N125" s="9" t="s">
        <v>16</v>
      </c>
      <c r="O125" s="10" t="s">
        <v>16</v>
      </c>
      <c r="P125" s="10" t="s">
        <v>16</v>
      </c>
      <c r="Q125" s="11">
        <v>0.65461471634736168</v>
      </c>
      <c r="R125" s="11">
        <v>0.55555555555555558</v>
      </c>
      <c r="S125" s="11">
        <v>0</v>
      </c>
      <c r="T125" s="11">
        <v>0</v>
      </c>
      <c r="U125" s="11">
        <v>0.58531990604599504</v>
      </c>
      <c r="V125" s="11">
        <v>0.5</v>
      </c>
      <c r="W125" s="11">
        <v>0.5069910647707806</v>
      </c>
      <c r="X125" s="11">
        <v>0.4315251925085572</v>
      </c>
    </row>
    <row r="126" spans="1:24">
      <c r="A126" t="s">
        <v>210</v>
      </c>
      <c r="B126">
        <v>474</v>
      </c>
      <c r="C126" t="s">
        <v>431</v>
      </c>
      <c r="D126" s="1" t="s">
        <v>474</v>
      </c>
      <c r="E126" s="13" t="s">
        <v>16</v>
      </c>
      <c r="F126" s="3">
        <v>0</v>
      </c>
      <c r="G126" s="3" t="s">
        <v>16</v>
      </c>
      <c r="H126" s="3">
        <v>0</v>
      </c>
      <c r="I126" s="2" t="s">
        <v>16</v>
      </c>
      <c r="J126" s="7" t="s">
        <v>16</v>
      </c>
      <c r="K126" s="7" t="s">
        <v>16</v>
      </c>
      <c r="L126" s="8" t="s">
        <v>16</v>
      </c>
      <c r="M126" s="9" t="s">
        <v>16</v>
      </c>
      <c r="N126" s="9" t="s">
        <v>16</v>
      </c>
      <c r="O126" s="10" t="s">
        <v>16</v>
      </c>
      <c r="P126" s="10" t="s">
        <v>16</v>
      </c>
      <c r="Q126" s="11">
        <v>0.90612111111111104</v>
      </c>
      <c r="R126" s="11">
        <v>0.1111111111111111</v>
      </c>
      <c r="S126" s="11">
        <v>0</v>
      </c>
      <c r="T126" s="11">
        <v>0</v>
      </c>
      <c r="U126" s="11">
        <v>0</v>
      </c>
      <c r="V126" s="11">
        <v>0</v>
      </c>
      <c r="W126" s="11">
        <v>0.52314926741840284</v>
      </c>
      <c r="X126" s="11">
        <v>6.4150029909958425E-2</v>
      </c>
    </row>
    <row r="127" spans="1:24">
      <c r="A127" t="s">
        <v>131</v>
      </c>
      <c r="B127">
        <v>478</v>
      </c>
      <c r="C127" t="s">
        <v>352</v>
      </c>
      <c r="D127" s="1" t="s">
        <v>471</v>
      </c>
      <c r="E127" s="13">
        <v>5350</v>
      </c>
      <c r="F127" s="3">
        <v>1.2877353148216599</v>
      </c>
      <c r="G127" s="3">
        <v>-5.3044613349817098</v>
      </c>
      <c r="H127" s="3">
        <v>-0.198018718786063</v>
      </c>
      <c r="I127" s="2">
        <v>4525696</v>
      </c>
      <c r="J127" s="7">
        <v>1.873193548387097</v>
      </c>
      <c r="K127" s="7">
        <v>3.3247540983606561</v>
      </c>
      <c r="L127" s="8" t="s">
        <v>237</v>
      </c>
      <c r="M127" s="9">
        <v>1.387096774193548E-2</v>
      </c>
      <c r="N127" s="9">
        <v>2.114754098360656E-2</v>
      </c>
      <c r="O127" s="10" t="s">
        <v>16</v>
      </c>
      <c r="P127" s="10" t="s">
        <v>16</v>
      </c>
      <c r="Q127" s="11">
        <v>0.51553429784550864</v>
      </c>
      <c r="R127" s="11">
        <v>0.77777777777777779</v>
      </c>
      <c r="S127" s="11">
        <v>0.34360813571209314</v>
      </c>
      <c r="T127" s="11">
        <v>0.5</v>
      </c>
      <c r="U127" s="11">
        <v>0.4098953640131488</v>
      </c>
      <c r="V127" s="11">
        <v>0.83333333333333337</v>
      </c>
      <c r="W127" s="11">
        <v>0.42889640265145368</v>
      </c>
      <c r="X127" s="11">
        <v>0.71865214488637985</v>
      </c>
    </row>
    <row r="128" spans="1:24">
      <c r="A128" t="s">
        <v>132</v>
      </c>
      <c r="B128">
        <v>480</v>
      </c>
      <c r="C128" t="s">
        <v>353</v>
      </c>
      <c r="D128" s="1" t="s">
        <v>473</v>
      </c>
      <c r="E128" s="13">
        <v>26410</v>
      </c>
      <c r="F128" s="3">
        <v>0</v>
      </c>
      <c r="G128" s="3">
        <v>-6.8</v>
      </c>
      <c r="H128" s="3">
        <v>0</v>
      </c>
      <c r="I128" s="2">
        <v>1265711</v>
      </c>
      <c r="J128" s="7">
        <v>1.1667419354838711</v>
      </c>
      <c r="K128" s="7">
        <v>0.81208196721311476</v>
      </c>
      <c r="L128" s="8" t="s">
        <v>239</v>
      </c>
      <c r="M128" s="9">
        <v>0</v>
      </c>
      <c r="N128" s="9">
        <v>0</v>
      </c>
      <c r="O128" s="10" t="s">
        <v>16</v>
      </c>
      <c r="P128" s="10" t="s">
        <v>16</v>
      </c>
      <c r="Q128" s="11">
        <v>0.77077636301307018</v>
      </c>
      <c r="R128" s="11">
        <v>0.44444444444444442</v>
      </c>
      <c r="S128" s="11">
        <v>0.74304967745602446</v>
      </c>
      <c r="T128" s="11">
        <v>0.75</v>
      </c>
      <c r="U128" s="11">
        <v>0.70476888080470024</v>
      </c>
      <c r="V128" s="11">
        <v>0.5</v>
      </c>
      <c r="W128" s="11">
        <v>0.74002662120986518</v>
      </c>
      <c r="X128" s="11">
        <v>0.58023870495901109</v>
      </c>
    </row>
    <row r="129" spans="1:24">
      <c r="A129" t="s">
        <v>211</v>
      </c>
      <c r="B129">
        <v>175</v>
      </c>
      <c r="C129" t="s">
        <v>432</v>
      </c>
      <c r="D129" s="1" t="s">
        <v>474</v>
      </c>
      <c r="E129" s="13" t="s">
        <v>16</v>
      </c>
      <c r="F129" s="3">
        <v>0</v>
      </c>
      <c r="G129" s="3" t="s">
        <v>16</v>
      </c>
      <c r="H129" s="3">
        <v>0</v>
      </c>
      <c r="I129" s="2" t="s">
        <v>16</v>
      </c>
      <c r="J129" s="7" t="s">
        <v>16</v>
      </c>
      <c r="K129" s="7" t="s">
        <v>16</v>
      </c>
      <c r="L129" s="8" t="s">
        <v>16</v>
      </c>
      <c r="M129" s="9" t="s">
        <v>16</v>
      </c>
      <c r="N129" s="9" t="s">
        <v>16</v>
      </c>
      <c r="O129" s="10" t="s">
        <v>16</v>
      </c>
      <c r="P129" s="10" t="s">
        <v>16</v>
      </c>
      <c r="Q129" s="11">
        <v>0.5616766666666666</v>
      </c>
      <c r="R129" s="11">
        <v>0.1111111111111111</v>
      </c>
      <c r="S129" s="11">
        <v>0</v>
      </c>
      <c r="T129" s="11">
        <v>0</v>
      </c>
      <c r="U129" s="11">
        <v>0</v>
      </c>
      <c r="V129" s="11">
        <v>0</v>
      </c>
      <c r="W129" s="11">
        <v>0.32428417469753168</v>
      </c>
      <c r="X129" s="11">
        <v>6.4150029909958425E-2</v>
      </c>
    </row>
    <row r="130" spans="1:24">
      <c r="A130" t="s">
        <v>123</v>
      </c>
      <c r="B130">
        <v>484</v>
      </c>
      <c r="C130" t="s">
        <v>344</v>
      </c>
      <c r="D130" s="1" t="s">
        <v>472</v>
      </c>
      <c r="E130" s="13">
        <v>19810</v>
      </c>
      <c r="F130" s="3">
        <v>0</v>
      </c>
      <c r="G130" s="3">
        <v>-6.6</v>
      </c>
      <c r="H130" s="3">
        <v>0</v>
      </c>
      <c r="I130" s="2">
        <v>127575529</v>
      </c>
      <c r="J130" s="7">
        <v>32.11774193548387</v>
      </c>
      <c r="K130" s="7">
        <v>35.845868852459013</v>
      </c>
      <c r="L130" s="8" t="s">
        <v>235</v>
      </c>
      <c r="M130" s="9">
        <v>3.5617419354838709</v>
      </c>
      <c r="N130" s="9">
        <v>3.6544590163934432</v>
      </c>
      <c r="O130" s="10">
        <v>48</v>
      </c>
      <c r="P130" s="10">
        <v>35.909999999999997</v>
      </c>
      <c r="Q130" s="11">
        <v>0.81855414756973233</v>
      </c>
      <c r="R130" s="11">
        <v>1</v>
      </c>
      <c r="S130" s="11">
        <v>0.7317380420213998</v>
      </c>
      <c r="T130" s="11">
        <v>0.75</v>
      </c>
      <c r="U130" s="11">
        <v>0.62864587534569349</v>
      </c>
      <c r="V130" s="11">
        <v>0.83333333333333337</v>
      </c>
      <c r="W130" s="11">
        <v>0.73044896952355642</v>
      </c>
      <c r="X130" s="11">
        <v>0.86736083311088863</v>
      </c>
    </row>
    <row r="131" spans="1:24">
      <c r="A131" t="s">
        <v>225</v>
      </c>
      <c r="B131">
        <v>583</v>
      </c>
      <c r="C131" t="s">
        <v>446</v>
      </c>
      <c r="D131" s="1" t="s">
        <v>471</v>
      </c>
      <c r="E131" s="13">
        <v>3640</v>
      </c>
      <c r="F131" s="3">
        <v>1.85918525075795</v>
      </c>
      <c r="G131" s="3">
        <v>-3.8845311472896999</v>
      </c>
      <c r="H131" s="3">
        <v>1.0752457332126899</v>
      </c>
      <c r="I131" s="2">
        <v>113815</v>
      </c>
      <c r="J131" s="7" t="s">
        <v>16</v>
      </c>
      <c r="K131" s="7" t="s">
        <v>16</v>
      </c>
      <c r="L131" s="8" t="s">
        <v>16</v>
      </c>
      <c r="M131" s="9" t="s">
        <v>16</v>
      </c>
      <c r="N131" s="9" t="s">
        <v>16</v>
      </c>
      <c r="O131" s="10" t="s">
        <v>16</v>
      </c>
      <c r="P131" s="10" t="s">
        <v>16</v>
      </c>
      <c r="Q131" s="11">
        <v>0.75029302876126835</v>
      </c>
      <c r="R131" s="11">
        <v>0.33333333333333331</v>
      </c>
      <c r="S131" s="11">
        <v>0</v>
      </c>
      <c r="T131" s="11">
        <v>0</v>
      </c>
      <c r="U131" s="11">
        <v>0.85953118724913447</v>
      </c>
      <c r="V131" s="11">
        <v>0.16666666666666666</v>
      </c>
      <c r="W131" s="11">
        <v>0.65871933600020793</v>
      </c>
      <c r="X131" s="11">
        <v>0.21516574145596762</v>
      </c>
    </row>
    <row r="132" spans="1:24">
      <c r="A132" t="s">
        <v>120</v>
      </c>
      <c r="B132">
        <v>498</v>
      </c>
      <c r="C132" t="s">
        <v>341</v>
      </c>
      <c r="D132" s="1" t="s">
        <v>471</v>
      </c>
      <c r="E132" s="13">
        <v>13280</v>
      </c>
      <c r="F132" s="3">
        <v>4.67891168427093</v>
      </c>
      <c r="G132" s="3">
        <v>-2.7682565187450798</v>
      </c>
      <c r="H132" s="3">
        <v>5.9877254618903004</v>
      </c>
      <c r="I132" s="2">
        <v>2657637</v>
      </c>
      <c r="J132" s="7">
        <v>174.8781290322581</v>
      </c>
      <c r="K132" s="7">
        <v>142.92986885245901</v>
      </c>
      <c r="L132" s="8" t="s">
        <v>239</v>
      </c>
      <c r="M132" s="9">
        <v>3.1986129032258059</v>
      </c>
      <c r="N132" s="9">
        <v>2.5805081967213122</v>
      </c>
      <c r="O132" s="10">
        <v>58.74</v>
      </c>
      <c r="P132" s="10">
        <v>48.65</v>
      </c>
      <c r="Q132" s="11">
        <v>0.79858589079787878</v>
      </c>
      <c r="R132" s="11">
        <v>0.44444444444444442</v>
      </c>
      <c r="S132" s="11">
        <v>0.73131926461335428</v>
      </c>
      <c r="T132" s="11">
        <v>0.75</v>
      </c>
      <c r="U132" s="11">
        <v>0.69725713538677447</v>
      </c>
      <c r="V132" s="11">
        <v>0.83333333333333337</v>
      </c>
      <c r="W132" s="11">
        <v>0.74358025897765501</v>
      </c>
      <c r="X132" s="11">
        <v>0.69629383372298981</v>
      </c>
    </row>
    <row r="133" spans="1:24">
      <c r="A133" t="s">
        <v>129</v>
      </c>
      <c r="B133">
        <v>496</v>
      </c>
      <c r="C133" t="s">
        <v>350</v>
      </c>
      <c r="D133" s="1" t="s">
        <v>471</v>
      </c>
      <c r="E133" s="13">
        <v>11370</v>
      </c>
      <c r="F133" s="3">
        <v>2.2713028386367702</v>
      </c>
      <c r="G133" s="3">
        <v>-3.6882393876130699</v>
      </c>
      <c r="H133" s="3">
        <v>4.2251541655745104</v>
      </c>
      <c r="I133" s="2">
        <v>3225167</v>
      </c>
      <c r="J133" s="7">
        <v>8.8548387096774192E-2</v>
      </c>
      <c r="K133" s="7">
        <v>0.11</v>
      </c>
      <c r="L133" s="8" t="s">
        <v>237</v>
      </c>
      <c r="M133" s="9">
        <v>0</v>
      </c>
      <c r="N133" s="9">
        <v>0</v>
      </c>
      <c r="O133" s="10">
        <v>31.88</v>
      </c>
      <c r="P133" s="10" t="s">
        <v>16</v>
      </c>
      <c r="Q133" s="11">
        <v>0.81600357516205968</v>
      </c>
      <c r="R133" s="11">
        <v>1</v>
      </c>
      <c r="S133" s="11">
        <v>0.77362821062697085</v>
      </c>
      <c r="T133" s="11">
        <v>1</v>
      </c>
      <c r="U133" s="11">
        <v>0.78872350856371254</v>
      </c>
      <c r="V133" s="11">
        <v>0.33333333333333331</v>
      </c>
      <c r="W133" s="11">
        <v>0.79297902786816177</v>
      </c>
      <c r="X133" s="11">
        <v>0.83887049280786108</v>
      </c>
    </row>
    <row r="134" spans="1:24">
      <c r="A134" t="s">
        <v>128</v>
      </c>
      <c r="B134">
        <v>499</v>
      </c>
      <c r="C134" t="s">
        <v>349</v>
      </c>
      <c r="D134" s="1" t="s">
        <v>472</v>
      </c>
      <c r="E134" s="13">
        <v>23070</v>
      </c>
      <c r="F134" s="3">
        <v>0</v>
      </c>
      <c r="G134" s="3">
        <v>-9</v>
      </c>
      <c r="H134" s="3">
        <v>0</v>
      </c>
      <c r="I134" s="2">
        <v>622137</v>
      </c>
      <c r="J134" s="7">
        <v>399.17980645161288</v>
      </c>
      <c r="K134" s="7">
        <v>279.60067213114752</v>
      </c>
      <c r="L134" s="8" t="s">
        <v>239</v>
      </c>
      <c r="M134" s="9">
        <v>5.1361290322580651</v>
      </c>
      <c r="N134" s="9">
        <v>3.8107868852459021</v>
      </c>
      <c r="O134" s="10">
        <v>47.59</v>
      </c>
      <c r="P134" s="10" t="s">
        <v>16</v>
      </c>
      <c r="Q134" s="11">
        <v>0.73849012437725581</v>
      </c>
      <c r="R134" s="11">
        <v>0.66666666666666663</v>
      </c>
      <c r="S134" s="11">
        <v>0.77213688868235286</v>
      </c>
      <c r="T134" s="11">
        <v>0.625</v>
      </c>
      <c r="U134" s="11">
        <v>0.79895505315835158</v>
      </c>
      <c r="V134" s="11">
        <v>0.83333333333333337</v>
      </c>
      <c r="W134" s="11">
        <v>0.77025801210461586</v>
      </c>
      <c r="X134" s="11">
        <v>0.71402938522371961</v>
      </c>
    </row>
    <row r="135" spans="1:24">
      <c r="A135" t="s">
        <v>221</v>
      </c>
      <c r="B135">
        <v>500</v>
      </c>
      <c r="C135" t="s">
        <v>442</v>
      </c>
      <c r="D135" s="1" t="s">
        <v>474</v>
      </c>
      <c r="E135" s="13" t="s">
        <v>16</v>
      </c>
      <c r="F135" s="3">
        <v>0</v>
      </c>
      <c r="G135" s="3" t="s">
        <v>16</v>
      </c>
      <c r="H135" s="3">
        <v>0</v>
      </c>
      <c r="I135" s="2" t="s">
        <v>16</v>
      </c>
      <c r="J135" s="7">
        <v>0</v>
      </c>
      <c r="K135" s="7">
        <v>0</v>
      </c>
      <c r="L135" s="8" t="s">
        <v>237</v>
      </c>
      <c r="M135" s="9">
        <v>0</v>
      </c>
      <c r="N135" s="9">
        <v>0</v>
      </c>
      <c r="O135" s="10" t="s">
        <v>16</v>
      </c>
      <c r="P135" s="10" t="s">
        <v>16</v>
      </c>
      <c r="Q135" s="11">
        <v>0.87945444444444443</v>
      </c>
      <c r="R135" s="11">
        <v>0.1111111111111111</v>
      </c>
      <c r="S135" s="11">
        <v>0</v>
      </c>
      <c r="T135" s="11">
        <v>0</v>
      </c>
      <c r="U135" s="11">
        <v>0.67651745201419766</v>
      </c>
      <c r="V135" s="11">
        <v>0.33333333333333331</v>
      </c>
      <c r="W135" s="11">
        <v>0.64060283658776407</v>
      </c>
      <c r="X135" s="11">
        <v>0.20286020648339487</v>
      </c>
    </row>
    <row r="136" spans="1:24">
      <c r="A136" t="s">
        <v>119</v>
      </c>
      <c r="B136">
        <v>504</v>
      </c>
      <c r="C136" t="s">
        <v>340</v>
      </c>
      <c r="D136" s="1" t="s">
        <v>471</v>
      </c>
      <c r="E136" s="13">
        <v>7680</v>
      </c>
      <c r="F136" s="3">
        <v>1.93103132497779</v>
      </c>
      <c r="G136" s="3">
        <v>-7.9154066182603504</v>
      </c>
      <c r="H136" s="3">
        <v>3.8786396977106001</v>
      </c>
      <c r="I136" s="2">
        <v>36471769</v>
      </c>
      <c r="J136" s="7">
        <v>65.937096774193549</v>
      </c>
      <c r="K136" s="7">
        <v>54.466213114754098</v>
      </c>
      <c r="L136" s="8" t="s">
        <v>239</v>
      </c>
      <c r="M136" s="9">
        <v>1.0121290322580649</v>
      </c>
      <c r="N136" s="9">
        <v>0.95049180327868854</v>
      </c>
      <c r="O136" s="10">
        <v>47</v>
      </c>
      <c r="P136" s="10">
        <v>33.69</v>
      </c>
      <c r="Q136" s="11">
        <v>0.73570840687869399</v>
      </c>
      <c r="R136" s="11">
        <v>0.88888888888888884</v>
      </c>
      <c r="S136" s="11">
        <v>0.53558056301547241</v>
      </c>
      <c r="T136" s="11">
        <v>0.5</v>
      </c>
      <c r="U136" s="11">
        <v>0.5798334089657694</v>
      </c>
      <c r="V136" s="11">
        <v>1</v>
      </c>
      <c r="W136" s="11">
        <v>0.62298212429807376</v>
      </c>
      <c r="X136" s="11">
        <v>0.82464607697082659</v>
      </c>
    </row>
    <row r="137" spans="1:24">
      <c r="A137" t="s">
        <v>130</v>
      </c>
      <c r="B137">
        <v>508</v>
      </c>
      <c r="C137" t="s">
        <v>351</v>
      </c>
      <c r="D137" s="1" t="s">
        <v>470</v>
      </c>
      <c r="E137" s="13">
        <v>1300</v>
      </c>
      <c r="F137" s="3">
        <v>1.2278010931251699</v>
      </c>
      <c r="G137" s="3">
        <v>-3.1004027640987499</v>
      </c>
      <c r="H137" s="3">
        <v>-0.55778209312893301</v>
      </c>
      <c r="I137" s="2">
        <v>30366036</v>
      </c>
      <c r="J137" s="7">
        <v>5.2170322580645161</v>
      </c>
      <c r="K137" s="7">
        <v>4.0627377049180327</v>
      </c>
      <c r="L137" s="8" t="s">
        <v>239</v>
      </c>
      <c r="M137" s="9">
        <v>3.9225806451612902E-2</v>
      </c>
      <c r="N137" s="9">
        <v>2.8327868852459019E-2</v>
      </c>
      <c r="O137" s="10">
        <v>43.03</v>
      </c>
      <c r="P137" s="10" t="s">
        <v>16</v>
      </c>
      <c r="Q137" s="11">
        <v>0.54743074770280042</v>
      </c>
      <c r="R137" s="11">
        <v>0.88888888888888884</v>
      </c>
      <c r="S137" s="11">
        <v>0.45424573757313269</v>
      </c>
      <c r="T137" s="11">
        <v>0.625</v>
      </c>
      <c r="U137" s="11">
        <v>0.4748411986562604</v>
      </c>
      <c r="V137" s="11">
        <v>0.66666666666666663</v>
      </c>
      <c r="W137" s="11">
        <v>0.49379272897816845</v>
      </c>
      <c r="X137" s="11">
        <v>0.73602375442521517</v>
      </c>
    </row>
    <row r="138" spans="1:24">
      <c r="A138" t="s">
        <v>127</v>
      </c>
      <c r="B138">
        <v>104</v>
      </c>
      <c r="C138" t="s">
        <v>348</v>
      </c>
      <c r="D138" s="1" t="s">
        <v>471</v>
      </c>
      <c r="E138" s="13">
        <v>5160</v>
      </c>
      <c r="F138" s="3">
        <v>5.6574870607633096</v>
      </c>
      <c r="G138" s="3">
        <v>1.2914549386212599</v>
      </c>
      <c r="H138" s="3">
        <v>4.9589256375455104</v>
      </c>
      <c r="I138" s="2">
        <v>54045420</v>
      </c>
      <c r="J138" s="7">
        <v>17.224193548387099</v>
      </c>
      <c r="K138" s="7">
        <v>9.6345081967213115</v>
      </c>
      <c r="L138" s="8" t="s">
        <v>239</v>
      </c>
      <c r="M138" s="9">
        <v>0.4345806451612903</v>
      </c>
      <c r="N138" s="9">
        <v>0.22867213114754101</v>
      </c>
      <c r="O138" s="10">
        <v>47</v>
      </c>
      <c r="P138" s="10">
        <v>35.840000000000003</v>
      </c>
      <c r="Q138" s="11">
        <v>0.66396486745335592</v>
      </c>
      <c r="R138" s="11">
        <v>1</v>
      </c>
      <c r="S138" s="11">
        <v>0.66331697242494836</v>
      </c>
      <c r="T138" s="11">
        <v>0.75</v>
      </c>
      <c r="U138" s="11">
        <v>0.50275404357186992</v>
      </c>
      <c r="V138" s="11">
        <v>0.66666666666666663</v>
      </c>
      <c r="W138" s="11">
        <v>0.61470870593238924</v>
      </c>
      <c r="X138" s="11">
        <v>0.81791288135196993</v>
      </c>
    </row>
    <row r="139" spans="1:24">
      <c r="A139" t="s">
        <v>135</v>
      </c>
      <c r="B139">
        <v>516</v>
      </c>
      <c r="C139" t="s">
        <v>356</v>
      </c>
      <c r="D139" s="1" t="s">
        <v>472</v>
      </c>
      <c r="E139" s="13">
        <v>9750</v>
      </c>
      <c r="F139" s="3">
        <v>0</v>
      </c>
      <c r="G139" s="3">
        <v>-2.5</v>
      </c>
      <c r="H139" s="3">
        <v>0</v>
      </c>
      <c r="I139" s="2">
        <v>2494530</v>
      </c>
      <c r="J139" s="7">
        <v>29.009096774193551</v>
      </c>
      <c r="K139" s="7">
        <v>52.878803278688522</v>
      </c>
      <c r="L139" s="8" t="s">
        <v>235</v>
      </c>
      <c r="M139" s="9">
        <v>0.34290322580645161</v>
      </c>
      <c r="N139" s="9">
        <v>0.61301639344262293</v>
      </c>
      <c r="O139" s="10" t="s">
        <v>16</v>
      </c>
      <c r="P139" s="10" t="s">
        <v>16</v>
      </c>
      <c r="Q139" s="11">
        <v>0.7033444630343948</v>
      </c>
      <c r="R139" s="11">
        <v>0.44444444444444442</v>
      </c>
      <c r="S139" s="11">
        <v>0.61766741257567481</v>
      </c>
      <c r="T139" s="11">
        <v>0.875</v>
      </c>
      <c r="U139" s="11">
        <v>0.22091138478410222</v>
      </c>
      <c r="V139" s="11">
        <v>0.16666666666666666</v>
      </c>
      <c r="W139" s="11">
        <v>0.55528020138974277</v>
      </c>
      <c r="X139" s="11">
        <v>0.57472707783066013</v>
      </c>
    </row>
    <row r="140" spans="1:24">
      <c r="A140" t="s">
        <v>213</v>
      </c>
      <c r="B140">
        <v>520</v>
      </c>
      <c r="C140" t="s">
        <v>434</v>
      </c>
      <c r="D140" s="1" t="s">
        <v>473</v>
      </c>
      <c r="E140" s="13">
        <v>17790</v>
      </c>
      <c r="F140" s="3">
        <v>0</v>
      </c>
      <c r="G140" s="3">
        <v>-1.7</v>
      </c>
      <c r="H140" s="3">
        <v>0</v>
      </c>
      <c r="I140" s="2">
        <v>12581</v>
      </c>
      <c r="J140" s="7" t="s">
        <v>16</v>
      </c>
      <c r="K140" s="7" t="s">
        <v>16</v>
      </c>
      <c r="L140" s="8" t="s">
        <v>16</v>
      </c>
      <c r="M140" s="9" t="s">
        <v>16</v>
      </c>
      <c r="N140" s="9" t="s">
        <v>16</v>
      </c>
      <c r="O140" s="10" t="s">
        <v>16</v>
      </c>
      <c r="P140" s="10" t="s">
        <v>16</v>
      </c>
      <c r="Q140" s="11">
        <v>0.47778777777777776</v>
      </c>
      <c r="R140" s="11">
        <v>0.1111111111111111</v>
      </c>
      <c r="S140" s="11">
        <v>0</v>
      </c>
      <c r="T140" s="11">
        <v>0</v>
      </c>
      <c r="U140" s="11">
        <v>0.69318635490904645</v>
      </c>
      <c r="V140" s="11">
        <v>0.33333333333333331</v>
      </c>
      <c r="W140" s="11">
        <v>0.48606874795852961</v>
      </c>
      <c r="X140" s="11">
        <v>0.20286020648339487</v>
      </c>
    </row>
    <row r="141" spans="1:24">
      <c r="A141" t="s">
        <v>141</v>
      </c>
      <c r="B141">
        <v>524</v>
      </c>
      <c r="C141" t="s">
        <v>362</v>
      </c>
      <c r="D141" s="1" t="s">
        <v>471</v>
      </c>
      <c r="E141" s="13">
        <v>3600</v>
      </c>
      <c r="F141" s="3">
        <v>3.9916234078898301</v>
      </c>
      <c r="G141" s="3">
        <v>-1.2701628160126599</v>
      </c>
      <c r="H141" s="3">
        <v>1.17123703620722</v>
      </c>
      <c r="I141" s="2">
        <v>28608710</v>
      </c>
      <c r="J141" s="7">
        <v>73.530645161290323</v>
      </c>
      <c r="K141" s="7">
        <v>53.858852459016397</v>
      </c>
      <c r="L141" s="8" t="s">
        <v>239</v>
      </c>
      <c r="M141" s="9">
        <v>0.36980645161290321</v>
      </c>
      <c r="N141" s="9">
        <v>0.3331475409836066</v>
      </c>
      <c r="O141" s="10">
        <v>30.08</v>
      </c>
      <c r="P141" s="10">
        <v>29.89</v>
      </c>
      <c r="Q141" s="11">
        <v>0.59685366510397808</v>
      </c>
      <c r="R141" s="11">
        <v>1</v>
      </c>
      <c r="S141" s="11">
        <v>0.49348601067375825</v>
      </c>
      <c r="T141" s="11">
        <v>0.75</v>
      </c>
      <c r="U141" s="11">
        <v>0.43112191584075332</v>
      </c>
      <c r="V141" s="11">
        <v>0.5</v>
      </c>
      <c r="W141" s="11">
        <v>0.51173849005032312</v>
      </c>
      <c r="X141" s="11">
        <v>0.7772815877574013</v>
      </c>
    </row>
    <row r="142" spans="1:24">
      <c r="A142" t="s">
        <v>139</v>
      </c>
      <c r="B142">
        <v>528</v>
      </c>
      <c r="C142" t="s">
        <v>360</v>
      </c>
      <c r="D142" s="1" t="s">
        <v>473</v>
      </c>
      <c r="E142" s="13">
        <v>59890</v>
      </c>
      <c r="F142" s="3">
        <v>0</v>
      </c>
      <c r="G142" s="3">
        <v>-7.5</v>
      </c>
      <c r="H142" s="3">
        <v>0</v>
      </c>
      <c r="I142" s="2">
        <v>17332850</v>
      </c>
      <c r="J142" s="7">
        <v>226.64774193548391</v>
      </c>
      <c r="K142" s="7">
        <v>135.16196721311479</v>
      </c>
      <c r="L142" s="8" t="s">
        <v>239</v>
      </c>
      <c r="M142" s="9">
        <v>0.82096774193548383</v>
      </c>
      <c r="N142" s="9">
        <v>0.50044262295081965</v>
      </c>
      <c r="O142" s="10">
        <v>55.47</v>
      </c>
      <c r="P142" s="10">
        <v>45.06</v>
      </c>
      <c r="Q142" s="11">
        <v>0.80365364865172251</v>
      </c>
      <c r="R142" s="11">
        <v>0.44444444444444442</v>
      </c>
      <c r="S142" s="11">
        <v>0.9446896553449855</v>
      </c>
      <c r="T142" s="11">
        <v>0.625</v>
      </c>
      <c r="U142" s="11">
        <v>0.83300146911627326</v>
      </c>
      <c r="V142" s="11">
        <v>0.83333333333333337</v>
      </c>
      <c r="W142" s="11">
        <v>0.86259089945290668</v>
      </c>
      <c r="X142" s="11">
        <v>0.65386041034305775</v>
      </c>
    </row>
    <row r="143" spans="1:24">
      <c r="A143" t="s">
        <v>200</v>
      </c>
      <c r="B143">
        <v>540</v>
      </c>
      <c r="C143" t="s">
        <v>421</v>
      </c>
      <c r="D143" s="1" t="s">
        <v>473</v>
      </c>
      <c r="E143" s="13" t="s">
        <v>16</v>
      </c>
      <c r="F143" s="3">
        <v>0</v>
      </c>
      <c r="G143" s="3" t="s">
        <v>16</v>
      </c>
      <c r="H143" s="3">
        <v>0</v>
      </c>
      <c r="I143" s="2">
        <v>287800</v>
      </c>
      <c r="J143" s="7">
        <v>0.113</v>
      </c>
      <c r="K143" s="7">
        <v>0.2296885245901639</v>
      </c>
      <c r="L143" s="8" t="s">
        <v>235</v>
      </c>
      <c r="M143" s="9">
        <v>0</v>
      </c>
      <c r="N143" s="9">
        <v>0</v>
      </c>
      <c r="O143" s="10" t="s">
        <v>16</v>
      </c>
      <c r="P143" s="10" t="s">
        <v>16</v>
      </c>
      <c r="Q143" s="11">
        <v>0.91834333333333329</v>
      </c>
      <c r="R143" s="11">
        <v>0.1111111111111111</v>
      </c>
      <c r="S143" s="11">
        <v>0.94618152377268305</v>
      </c>
      <c r="T143" s="11">
        <v>0.125</v>
      </c>
      <c r="U143" s="11">
        <v>0</v>
      </c>
      <c r="V143" s="11">
        <v>0</v>
      </c>
      <c r="W143" s="11">
        <v>0.76127392218713974</v>
      </c>
      <c r="X143" s="11">
        <v>9.6558581549139863E-2</v>
      </c>
    </row>
    <row r="144" spans="1:24">
      <c r="A144" t="s">
        <v>142</v>
      </c>
      <c r="B144">
        <v>554</v>
      </c>
      <c r="C144" t="s">
        <v>363</v>
      </c>
      <c r="D144" s="1" t="s">
        <v>473</v>
      </c>
      <c r="E144" s="13">
        <v>42710</v>
      </c>
      <c r="F144" s="3">
        <v>0</v>
      </c>
      <c r="G144" s="3">
        <v>-7.2</v>
      </c>
      <c r="H144" s="3">
        <v>0</v>
      </c>
      <c r="I144" s="2">
        <v>4917000</v>
      </c>
      <c r="J144" s="7">
        <v>0.49493548387096781</v>
      </c>
      <c r="K144" s="7">
        <v>0.86001639344262293</v>
      </c>
      <c r="L144" s="8" t="s">
        <v>235</v>
      </c>
      <c r="M144" s="9">
        <v>6.6774193548387092E-3</v>
      </c>
      <c r="N144" s="9">
        <v>1.019672131147541E-2</v>
      </c>
      <c r="O144" s="10">
        <v>54.91</v>
      </c>
      <c r="P144" s="10" t="s">
        <v>16</v>
      </c>
      <c r="Q144" s="11">
        <v>0.7955270170969212</v>
      </c>
      <c r="R144" s="11">
        <v>0.44444444444444442</v>
      </c>
      <c r="S144" s="11">
        <v>0.88516588101374583</v>
      </c>
      <c r="T144" s="11">
        <v>0.625</v>
      </c>
      <c r="U144" s="11">
        <v>0.90750546227462292</v>
      </c>
      <c r="V144" s="11">
        <v>0.83333333333333337</v>
      </c>
      <c r="W144" s="11">
        <v>0.86408873693624844</v>
      </c>
      <c r="X144" s="11">
        <v>0.65386041034305775</v>
      </c>
    </row>
    <row r="145" spans="1:24">
      <c r="A145" t="s">
        <v>138</v>
      </c>
      <c r="B145">
        <v>558</v>
      </c>
      <c r="C145" t="s">
        <v>359</v>
      </c>
      <c r="D145" s="1" t="s">
        <v>471</v>
      </c>
      <c r="E145" s="13">
        <v>5490</v>
      </c>
      <c r="F145" s="3">
        <v>0.188070056207399</v>
      </c>
      <c r="G145" s="3">
        <v>-5.0851646578197496</v>
      </c>
      <c r="H145" s="3">
        <v>-1.2282992689666401</v>
      </c>
      <c r="I145" s="2">
        <v>6545502</v>
      </c>
      <c r="J145" s="7">
        <v>2.6051612903225809</v>
      </c>
      <c r="K145" s="7">
        <v>3.063622950819672</v>
      </c>
      <c r="L145" s="8" t="s">
        <v>237</v>
      </c>
      <c r="M145" s="9">
        <v>4.8709677419354842E-2</v>
      </c>
      <c r="N145" s="9">
        <v>6.4360655737704914E-2</v>
      </c>
      <c r="O145" s="10" t="s">
        <v>16</v>
      </c>
      <c r="P145" s="10" t="s">
        <v>16</v>
      </c>
      <c r="Q145" s="11">
        <v>0.75133431381793236</v>
      </c>
      <c r="R145" s="11">
        <v>0.44444444444444442</v>
      </c>
      <c r="S145" s="11">
        <v>0.60323529687645561</v>
      </c>
      <c r="T145" s="11">
        <v>0.25</v>
      </c>
      <c r="U145" s="11">
        <v>0.5749423520368947</v>
      </c>
      <c r="V145" s="11">
        <v>0.16666666666666666</v>
      </c>
      <c r="W145" s="11">
        <v>0.64780521318361461</v>
      </c>
      <c r="X145" s="11">
        <v>0.30973571636440245</v>
      </c>
    </row>
    <row r="146" spans="1:24">
      <c r="A146" t="s">
        <v>136</v>
      </c>
      <c r="B146">
        <v>562</v>
      </c>
      <c r="C146" t="s">
        <v>357</v>
      </c>
      <c r="D146" s="1" t="s">
        <v>470</v>
      </c>
      <c r="E146" s="13">
        <v>1250</v>
      </c>
      <c r="F146" s="3">
        <v>1.6667895380319</v>
      </c>
      <c r="G146" s="3">
        <v>-3.2200635356183298</v>
      </c>
      <c r="H146" s="3">
        <v>2.9803895095689801</v>
      </c>
      <c r="I146" s="2">
        <v>23310715</v>
      </c>
      <c r="J146" s="7">
        <v>3.5967741935483882E-2</v>
      </c>
      <c r="K146" s="7">
        <v>2.844262295081967E-2</v>
      </c>
      <c r="L146" s="8" t="s">
        <v>237</v>
      </c>
      <c r="M146" s="9">
        <v>0</v>
      </c>
      <c r="N146" s="9">
        <v>0</v>
      </c>
      <c r="O146" s="10" t="s">
        <v>16</v>
      </c>
      <c r="P146" s="10" t="s">
        <v>16</v>
      </c>
      <c r="Q146" s="11">
        <v>0.42579297216548939</v>
      </c>
      <c r="R146" s="11">
        <v>0.88888888888888884</v>
      </c>
      <c r="S146" s="11">
        <v>0.13838054665659594</v>
      </c>
      <c r="T146" s="11">
        <v>0.375</v>
      </c>
      <c r="U146" s="11">
        <v>0.12520302334841613</v>
      </c>
      <c r="V146" s="11">
        <v>0.83333333333333337</v>
      </c>
      <c r="W146" s="11">
        <v>0.26840555626022572</v>
      </c>
      <c r="X146" s="11">
        <v>0.73602375442521517</v>
      </c>
    </row>
    <row r="147" spans="1:24">
      <c r="A147" t="s">
        <v>137</v>
      </c>
      <c r="B147">
        <v>566</v>
      </c>
      <c r="C147" t="s">
        <v>358</v>
      </c>
      <c r="D147" s="1" t="s">
        <v>471</v>
      </c>
      <c r="E147" s="13">
        <v>5170</v>
      </c>
      <c r="F147" s="3">
        <v>-1.40920878116531</v>
      </c>
      <c r="G147" s="3">
        <v>-6.6815435333337101</v>
      </c>
      <c r="H147" s="3">
        <v>-0.83299251308334099</v>
      </c>
      <c r="I147" s="2">
        <v>200963599</v>
      </c>
      <c r="J147" s="7">
        <v>0.69567741935483873</v>
      </c>
      <c r="K147" s="7">
        <v>0.95937704918032785</v>
      </c>
      <c r="L147" s="8" t="s">
        <v>235</v>
      </c>
      <c r="M147" s="9">
        <v>5.2903225806451614E-3</v>
      </c>
      <c r="N147" s="9">
        <v>1.139344262295082E-2</v>
      </c>
      <c r="O147" s="10">
        <v>36.4</v>
      </c>
      <c r="P147" s="10" t="s">
        <v>16</v>
      </c>
      <c r="Q147" s="11">
        <v>0.47747057045697788</v>
      </c>
      <c r="R147" s="11">
        <v>0.88888888888888884</v>
      </c>
      <c r="S147" s="11">
        <v>0.56616343085801912</v>
      </c>
      <c r="T147" s="11">
        <v>0.625</v>
      </c>
      <c r="U147" s="11">
        <v>0.30207532667179093</v>
      </c>
      <c r="V147" s="11">
        <v>0.16666666666666666</v>
      </c>
      <c r="W147" s="11">
        <v>0.46179673705982527</v>
      </c>
      <c r="X147" s="11">
        <v>0.63469841514635938</v>
      </c>
    </row>
    <row r="148" spans="1:24">
      <c r="A148" t="s">
        <v>212</v>
      </c>
      <c r="B148">
        <v>570</v>
      </c>
      <c r="C148" t="s">
        <v>433</v>
      </c>
      <c r="D148" s="1" t="s">
        <v>474</v>
      </c>
      <c r="E148" s="13" t="s">
        <v>16</v>
      </c>
      <c r="F148" s="3">
        <v>0</v>
      </c>
      <c r="G148" s="3" t="s">
        <v>16</v>
      </c>
      <c r="H148" s="3">
        <v>0</v>
      </c>
      <c r="I148" s="2" t="s">
        <v>16</v>
      </c>
      <c r="J148" s="7" t="s">
        <v>16</v>
      </c>
      <c r="K148" s="7" t="s">
        <v>16</v>
      </c>
      <c r="L148" s="8" t="s">
        <v>16</v>
      </c>
      <c r="M148" s="9" t="s">
        <v>16</v>
      </c>
      <c r="N148" s="9" t="s">
        <v>16</v>
      </c>
      <c r="O148" s="10" t="s">
        <v>16</v>
      </c>
      <c r="P148" s="10" t="s">
        <v>16</v>
      </c>
      <c r="Q148" s="11">
        <v>0</v>
      </c>
      <c r="R148" s="11">
        <v>0</v>
      </c>
      <c r="S148" s="11">
        <v>0</v>
      </c>
      <c r="T148" s="11">
        <v>0</v>
      </c>
      <c r="U148" s="11">
        <v>0.79954625819770275</v>
      </c>
      <c r="V148" s="11">
        <v>0.33333333333333331</v>
      </c>
      <c r="W148" s="11">
        <v>0.46161824740000174</v>
      </c>
      <c r="X148" s="11">
        <v>0.19245008972987526</v>
      </c>
    </row>
    <row r="149" spans="1:24">
      <c r="A149" t="s">
        <v>124</v>
      </c>
      <c r="B149">
        <v>807</v>
      </c>
      <c r="C149" t="s">
        <v>345</v>
      </c>
      <c r="D149" s="1" t="s">
        <v>472</v>
      </c>
      <c r="E149" s="13">
        <v>17110</v>
      </c>
      <c r="F149" s="3">
        <v>0</v>
      </c>
      <c r="G149" s="3">
        <v>-4</v>
      </c>
      <c r="H149" s="3">
        <v>0</v>
      </c>
      <c r="I149" s="2">
        <v>2083459</v>
      </c>
      <c r="J149" s="7">
        <v>98.769354838709674</v>
      </c>
      <c r="K149" s="7">
        <v>74.886180327868857</v>
      </c>
      <c r="L149" s="8" t="s">
        <v>239</v>
      </c>
      <c r="M149" s="9">
        <v>2.5858064516129029</v>
      </c>
      <c r="N149" s="9">
        <v>2.171803278688524</v>
      </c>
      <c r="O149" s="10">
        <v>48.96</v>
      </c>
      <c r="P149" s="10">
        <v>37.11</v>
      </c>
      <c r="Q149" s="11">
        <v>0.80403945755425932</v>
      </c>
      <c r="R149" s="11">
        <v>0.44444444444444442</v>
      </c>
      <c r="S149" s="11">
        <v>0.62518095069168989</v>
      </c>
      <c r="T149" s="11">
        <v>0.75</v>
      </c>
      <c r="U149" s="11">
        <v>0.61371702880687229</v>
      </c>
      <c r="V149" s="11">
        <v>0.66666666666666663</v>
      </c>
      <c r="W149" s="11">
        <v>0.68653217012738454</v>
      </c>
      <c r="X149" s="11">
        <v>0.63363378188613417</v>
      </c>
    </row>
    <row r="150" spans="1:24">
      <c r="A150" t="s">
        <v>230</v>
      </c>
      <c r="B150">
        <v>580</v>
      </c>
      <c r="C150" t="s">
        <v>451</v>
      </c>
      <c r="D150" s="1" t="s">
        <v>473</v>
      </c>
      <c r="E150" s="13" t="s">
        <v>16</v>
      </c>
      <c r="F150" s="3">
        <v>0</v>
      </c>
      <c r="G150" s="3" t="s">
        <v>16</v>
      </c>
      <c r="H150" s="3">
        <v>0</v>
      </c>
      <c r="I150" s="2">
        <v>57216</v>
      </c>
      <c r="J150" s="7">
        <v>10.648580645161291</v>
      </c>
      <c r="K150" s="7">
        <v>8.5445901639344264</v>
      </c>
      <c r="L150" s="8" t="s">
        <v>239</v>
      </c>
      <c r="M150" s="9">
        <v>0</v>
      </c>
      <c r="N150" s="9">
        <v>0</v>
      </c>
      <c r="O150" s="10" t="s">
        <v>16</v>
      </c>
      <c r="P150" s="10" t="s">
        <v>16</v>
      </c>
      <c r="Q150" s="11">
        <v>0.72401611088866935</v>
      </c>
      <c r="R150" s="11">
        <v>0.22222222222222221</v>
      </c>
      <c r="S150" s="11">
        <v>0</v>
      </c>
      <c r="T150" s="11">
        <v>0</v>
      </c>
      <c r="U150" s="11">
        <v>0</v>
      </c>
      <c r="V150" s="11">
        <v>0</v>
      </c>
      <c r="W150" s="11">
        <v>0.4180108965191992</v>
      </c>
      <c r="X150" s="11">
        <v>0.12830005981991685</v>
      </c>
    </row>
    <row r="151" spans="1:24">
      <c r="A151" t="s">
        <v>140</v>
      </c>
      <c r="B151">
        <v>578</v>
      </c>
      <c r="C151" t="s">
        <v>361</v>
      </c>
      <c r="D151" s="1" t="s">
        <v>473</v>
      </c>
      <c r="E151" s="13">
        <v>69610</v>
      </c>
      <c r="F151" s="3">
        <v>0</v>
      </c>
      <c r="G151" s="3">
        <v>-6.3</v>
      </c>
      <c r="H151" s="3">
        <v>0</v>
      </c>
      <c r="I151" s="2">
        <v>5347896</v>
      </c>
      <c r="J151" s="7">
        <v>22.59929032258065</v>
      </c>
      <c r="K151" s="7">
        <v>18.454999999999998</v>
      </c>
      <c r="L151" s="8" t="s">
        <v>239</v>
      </c>
      <c r="M151" s="9">
        <v>7.725806451612903E-2</v>
      </c>
      <c r="N151" s="9">
        <v>5.1344262295081967E-2</v>
      </c>
      <c r="O151" s="10">
        <v>47.46</v>
      </c>
      <c r="P151" s="10">
        <v>47.65</v>
      </c>
      <c r="Q151" s="11">
        <v>0.80382360852063828</v>
      </c>
      <c r="R151" s="11">
        <v>0.44444444444444442</v>
      </c>
      <c r="S151" s="11">
        <v>0.94280846698289611</v>
      </c>
      <c r="T151" s="11">
        <v>0.625</v>
      </c>
      <c r="U151" s="11">
        <v>0.8671815988528675</v>
      </c>
      <c r="V151" s="11">
        <v>0.83333333333333337</v>
      </c>
      <c r="W151" s="11">
        <v>0.87312162658261139</v>
      </c>
      <c r="X151" s="11">
        <v>0.65386041034305775</v>
      </c>
    </row>
    <row r="152" spans="1:24">
      <c r="A152" t="s">
        <v>143</v>
      </c>
      <c r="B152">
        <v>512</v>
      </c>
      <c r="C152" t="s">
        <v>364</v>
      </c>
      <c r="D152" s="1" t="s">
        <v>473</v>
      </c>
      <c r="E152" s="13">
        <v>28590</v>
      </c>
      <c r="F152" s="3">
        <v>0</v>
      </c>
      <c r="G152" s="3">
        <v>-2.8</v>
      </c>
      <c r="H152" s="3">
        <v>0</v>
      </c>
      <c r="I152" s="2">
        <v>4974986</v>
      </c>
      <c r="J152" s="7">
        <v>114.17180645161289</v>
      </c>
      <c r="K152" s="7">
        <v>81.450016393442624</v>
      </c>
      <c r="L152" s="8" t="s">
        <v>239</v>
      </c>
      <c r="M152" s="9">
        <v>1.7750967741935479</v>
      </c>
      <c r="N152" s="9">
        <v>1.6339999999999999</v>
      </c>
      <c r="O152" s="10" t="s">
        <v>16</v>
      </c>
      <c r="P152" s="10" t="s">
        <v>16</v>
      </c>
      <c r="Q152" s="11">
        <v>0.71647451551454233</v>
      </c>
      <c r="R152" s="11">
        <v>0.77777777777777779</v>
      </c>
      <c r="S152" s="11">
        <v>0.91894884903152074</v>
      </c>
      <c r="T152" s="11">
        <v>0.25</v>
      </c>
      <c r="U152" s="11">
        <v>0.77830412756312994</v>
      </c>
      <c r="V152" s="11">
        <v>0.83333333333333337</v>
      </c>
      <c r="W152" s="11">
        <v>0.80902411037413047</v>
      </c>
      <c r="X152" s="11">
        <v>0.67376620971208878</v>
      </c>
    </row>
    <row r="153" spans="1:24">
      <c r="A153" t="s">
        <v>144</v>
      </c>
      <c r="B153">
        <v>586</v>
      </c>
      <c r="C153" t="s">
        <v>365</v>
      </c>
      <c r="D153" s="1" t="s">
        <v>471</v>
      </c>
      <c r="E153" s="13">
        <v>5210</v>
      </c>
      <c r="F153" s="3">
        <v>2.2963619458119102</v>
      </c>
      <c r="G153" s="3">
        <v>-2.2186525446304302</v>
      </c>
      <c r="H153" s="3">
        <v>-0.83942727216861301</v>
      </c>
      <c r="I153" s="2">
        <v>216565318</v>
      </c>
      <c r="J153" s="7">
        <v>2.8407741935483868</v>
      </c>
      <c r="K153" s="7">
        <v>2.4609180327868851</v>
      </c>
      <c r="L153" s="8" t="s">
        <v>237</v>
      </c>
      <c r="M153" s="9">
        <v>3.3903225806451623E-2</v>
      </c>
      <c r="N153" s="9">
        <v>3.367213114754098E-2</v>
      </c>
      <c r="O153" s="10">
        <v>26</v>
      </c>
      <c r="P153" s="10">
        <v>26</v>
      </c>
      <c r="Q153" s="11">
        <v>0.5845641009164988</v>
      </c>
      <c r="R153" s="11">
        <v>0.88888888888888884</v>
      </c>
      <c r="S153" s="11">
        <v>0.55156901617477605</v>
      </c>
      <c r="T153" s="11">
        <v>0.75</v>
      </c>
      <c r="U153" s="11">
        <v>0.32364829240302723</v>
      </c>
      <c r="V153" s="11">
        <v>1</v>
      </c>
      <c r="W153" s="11">
        <v>0.50023054180371695</v>
      </c>
      <c r="X153" s="11">
        <v>0.88555509084982464</v>
      </c>
    </row>
    <row r="154" spans="1:24">
      <c r="A154" t="s">
        <v>214</v>
      </c>
      <c r="B154">
        <v>585</v>
      </c>
      <c r="C154" t="s">
        <v>435</v>
      </c>
      <c r="D154" s="1" t="s">
        <v>473</v>
      </c>
      <c r="E154" s="13">
        <v>19500</v>
      </c>
      <c r="F154" s="3">
        <v>0</v>
      </c>
      <c r="G154" s="3">
        <v>-11.9</v>
      </c>
      <c r="H154" s="3">
        <v>0</v>
      </c>
      <c r="I154" s="2">
        <v>18008</v>
      </c>
      <c r="J154" s="7" t="s">
        <v>16</v>
      </c>
      <c r="K154" s="7" t="s">
        <v>16</v>
      </c>
      <c r="L154" s="8" t="s">
        <v>16</v>
      </c>
      <c r="M154" s="9" t="s">
        <v>16</v>
      </c>
      <c r="N154" s="9" t="s">
        <v>16</v>
      </c>
      <c r="O154" s="10" t="s">
        <v>16</v>
      </c>
      <c r="P154" s="10" t="s">
        <v>16</v>
      </c>
      <c r="Q154" s="11">
        <v>0.81223222222222213</v>
      </c>
      <c r="R154" s="11">
        <v>0.1111111111111111</v>
      </c>
      <c r="S154" s="11">
        <v>0</v>
      </c>
      <c r="T154" s="11">
        <v>0</v>
      </c>
      <c r="U154" s="11">
        <v>0</v>
      </c>
      <c r="V154" s="11">
        <v>0</v>
      </c>
      <c r="W154" s="11">
        <v>0.46894249214448791</v>
      </c>
      <c r="X154" s="11">
        <v>6.4150029909958425E-2</v>
      </c>
    </row>
    <row r="155" spans="1:24">
      <c r="A155" t="s">
        <v>145</v>
      </c>
      <c r="B155">
        <v>591</v>
      </c>
      <c r="C155" t="s">
        <v>366</v>
      </c>
      <c r="D155" s="1" t="s">
        <v>473</v>
      </c>
      <c r="E155" s="13">
        <v>30600</v>
      </c>
      <c r="F155" s="3">
        <v>0</v>
      </c>
      <c r="G155" s="3">
        <v>-2</v>
      </c>
      <c r="H155" s="3">
        <v>0</v>
      </c>
      <c r="I155" s="2">
        <v>4246439</v>
      </c>
      <c r="J155" s="7">
        <v>154.60035483870971</v>
      </c>
      <c r="K155" s="7">
        <v>160.40222950819671</v>
      </c>
      <c r="L155" s="8" t="s">
        <v>237</v>
      </c>
      <c r="M155" s="9">
        <v>2.661483870967742</v>
      </c>
      <c r="N155" s="9">
        <v>2.9748524590163941</v>
      </c>
      <c r="O155" s="10">
        <v>46</v>
      </c>
      <c r="P155" s="10">
        <v>32</v>
      </c>
      <c r="Q155" s="11">
        <v>0.77682134886276588</v>
      </c>
      <c r="R155" s="11">
        <v>0.66666666666666663</v>
      </c>
      <c r="S155" s="11">
        <v>0.74651002733897964</v>
      </c>
      <c r="T155" s="11">
        <v>0.75</v>
      </c>
      <c r="U155" s="11">
        <v>0.62967154401022063</v>
      </c>
      <c r="V155" s="11">
        <v>0.83333333333333337</v>
      </c>
      <c r="W155" s="11">
        <v>0.72046625697132793</v>
      </c>
      <c r="X155" s="11">
        <v>0.75308009509588658</v>
      </c>
    </row>
    <row r="156" spans="1:24">
      <c r="A156" t="s">
        <v>148</v>
      </c>
      <c r="B156">
        <v>598</v>
      </c>
      <c r="C156" t="s">
        <v>369</v>
      </c>
      <c r="D156" s="1" t="s">
        <v>471</v>
      </c>
      <c r="E156" s="13">
        <v>4470</v>
      </c>
      <c r="F156" s="3">
        <v>2.1010008064125199</v>
      </c>
      <c r="G156" s="3">
        <v>-5.2519765921683197</v>
      </c>
      <c r="H156" s="3">
        <v>-0.88018288092207497</v>
      </c>
      <c r="I156" s="2">
        <v>8776109</v>
      </c>
      <c r="J156" s="7">
        <v>0.2416129032258065</v>
      </c>
      <c r="K156" s="7">
        <v>0.5625573770491803</v>
      </c>
      <c r="L156" s="8" t="s">
        <v>235</v>
      </c>
      <c r="M156" s="9">
        <v>3.6129032258064519E-3</v>
      </c>
      <c r="N156" s="9">
        <v>7.3442622950819674E-3</v>
      </c>
      <c r="O156" s="10" t="s">
        <v>16</v>
      </c>
      <c r="P156" s="10" t="s">
        <v>16</v>
      </c>
      <c r="Q156" s="11">
        <v>0.62608484620930882</v>
      </c>
      <c r="R156" s="11">
        <v>0.66666666666666663</v>
      </c>
      <c r="S156" s="11">
        <v>0.37744710522247327</v>
      </c>
      <c r="T156" s="11">
        <v>0.125</v>
      </c>
      <c r="U156" s="11">
        <v>0.42632406720880445</v>
      </c>
      <c r="V156" s="11">
        <v>0.66666666666666663</v>
      </c>
      <c r="W156" s="11">
        <v>0.48860371201182934</v>
      </c>
      <c r="X156" s="11">
        <v>0.54909437224363322</v>
      </c>
    </row>
    <row r="157" spans="1:24">
      <c r="A157" t="s">
        <v>152</v>
      </c>
      <c r="B157">
        <v>600</v>
      </c>
      <c r="C157" t="s">
        <v>373</v>
      </c>
      <c r="D157" s="1" t="s">
        <v>472</v>
      </c>
      <c r="E157" s="13">
        <v>12730</v>
      </c>
      <c r="F157" s="3">
        <v>0</v>
      </c>
      <c r="G157" s="3">
        <v>-1</v>
      </c>
      <c r="H157" s="3">
        <v>0</v>
      </c>
      <c r="I157" s="2">
        <v>7044636</v>
      </c>
      <c r="J157" s="7">
        <v>109.5797741935484</v>
      </c>
      <c r="K157" s="7">
        <v>99.325672131147542</v>
      </c>
      <c r="L157" s="8" t="s">
        <v>239</v>
      </c>
      <c r="M157" s="9">
        <v>2.7633548387096769</v>
      </c>
      <c r="N157" s="9">
        <v>2.351262295081967</v>
      </c>
      <c r="O157" s="10">
        <v>47.73</v>
      </c>
      <c r="P157" s="10">
        <v>37.049999999999997</v>
      </c>
      <c r="Q157" s="11">
        <v>0.80028029498303777</v>
      </c>
      <c r="R157" s="11">
        <v>0.88888888888888884</v>
      </c>
      <c r="S157" s="11">
        <v>0.6712178682086839</v>
      </c>
      <c r="T157" s="11">
        <v>0.875</v>
      </c>
      <c r="U157" s="11">
        <v>0.54257273578680043</v>
      </c>
      <c r="V157" s="11">
        <v>0.33333333333333331</v>
      </c>
      <c r="W157" s="11">
        <v>0.67955062376051656</v>
      </c>
      <c r="X157" s="11">
        <v>0.74539912527925478</v>
      </c>
    </row>
    <row r="158" spans="1:24">
      <c r="A158" t="s">
        <v>146</v>
      </c>
      <c r="B158">
        <v>604</v>
      </c>
      <c r="C158" t="s">
        <v>367</v>
      </c>
      <c r="D158" s="1" t="s">
        <v>472</v>
      </c>
      <c r="E158" s="13">
        <v>12760</v>
      </c>
      <c r="F158" s="3">
        <v>0</v>
      </c>
      <c r="G158" s="3">
        <v>-4.5</v>
      </c>
      <c r="H158" s="3">
        <v>0</v>
      </c>
      <c r="I158" s="2">
        <v>32510453</v>
      </c>
      <c r="J158" s="7">
        <v>123.15490322580651</v>
      </c>
      <c r="K158" s="7">
        <v>166.03186885245901</v>
      </c>
      <c r="L158" s="8" t="s">
        <v>235</v>
      </c>
      <c r="M158" s="9">
        <v>2.7050645161290321</v>
      </c>
      <c r="N158" s="9">
        <v>3.7299016393442619</v>
      </c>
      <c r="O158" s="10">
        <v>47.3</v>
      </c>
      <c r="P158" s="10">
        <v>30.37</v>
      </c>
      <c r="Q158" s="11">
        <v>0.80160960567729533</v>
      </c>
      <c r="R158" s="11">
        <v>1</v>
      </c>
      <c r="S158" s="11">
        <v>0.64184831976469359</v>
      </c>
      <c r="T158" s="11">
        <v>0.75</v>
      </c>
      <c r="U158" s="11">
        <v>0.69499548122627319</v>
      </c>
      <c r="V158" s="11">
        <v>1</v>
      </c>
      <c r="W158" s="11">
        <v>0.71590640552700946</v>
      </c>
      <c r="X158" s="11">
        <v>0.92421137553411814</v>
      </c>
    </row>
    <row r="159" spans="1:24">
      <c r="A159" t="s">
        <v>147</v>
      </c>
      <c r="B159">
        <v>608</v>
      </c>
      <c r="C159" t="s">
        <v>368</v>
      </c>
      <c r="D159" s="1" t="s">
        <v>471</v>
      </c>
      <c r="E159" s="13">
        <v>10200</v>
      </c>
      <c r="F159" s="3">
        <v>4.9273436493368301</v>
      </c>
      <c r="G159" s="3">
        <v>-9.6413982249819092</v>
      </c>
      <c r="H159" s="3">
        <v>5.7964671594758803</v>
      </c>
      <c r="I159" s="2">
        <v>108116615</v>
      </c>
      <c r="J159" s="7">
        <v>24.377258064516131</v>
      </c>
      <c r="K159" s="7">
        <v>28.540901639344259</v>
      </c>
      <c r="L159" s="8" t="s">
        <v>235</v>
      </c>
      <c r="M159" s="9">
        <v>0.54964516129032259</v>
      </c>
      <c r="N159" s="9">
        <v>0.5830163934426229</v>
      </c>
      <c r="O159" s="10">
        <v>44.95</v>
      </c>
      <c r="P159" s="10">
        <v>39.58</v>
      </c>
      <c r="Q159" s="11">
        <v>0.73120607908297075</v>
      </c>
      <c r="R159" s="11">
        <v>1</v>
      </c>
      <c r="S159" s="11">
        <v>0.70995232759397897</v>
      </c>
      <c r="T159" s="11">
        <v>0.75</v>
      </c>
      <c r="U159" s="11">
        <v>0.66164287145007561</v>
      </c>
      <c r="V159" s="11">
        <v>0.83333333333333337</v>
      </c>
      <c r="W159" s="11">
        <v>0.7015378171998764</v>
      </c>
      <c r="X159" s="11">
        <v>0.86736083311088863</v>
      </c>
    </row>
    <row r="160" spans="1:24">
      <c r="A160" t="s">
        <v>149</v>
      </c>
      <c r="B160">
        <v>616</v>
      </c>
      <c r="C160" t="s">
        <v>370</v>
      </c>
      <c r="D160" s="1" t="s">
        <v>473</v>
      </c>
      <c r="E160" s="13">
        <v>32710</v>
      </c>
      <c r="F160" s="3">
        <v>0</v>
      </c>
      <c r="G160" s="3">
        <v>-4.5999999999999996</v>
      </c>
      <c r="H160" s="3">
        <v>0</v>
      </c>
      <c r="I160" s="2">
        <v>37970874</v>
      </c>
      <c r="J160" s="7">
        <v>64.244</v>
      </c>
      <c r="K160" s="7">
        <v>40.635557377049182</v>
      </c>
      <c r="L160" s="8" t="s">
        <v>239</v>
      </c>
      <c r="M160" s="9">
        <v>0.94187096774193546</v>
      </c>
      <c r="N160" s="9">
        <v>0.62327868852459012</v>
      </c>
      <c r="O160" s="10" t="s">
        <v>16</v>
      </c>
      <c r="P160" s="10">
        <v>44.66</v>
      </c>
      <c r="Q160" s="11">
        <v>0.80398651966452173</v>
      </c>
      <c r="R160" s="11">
        <v>0.44444444444444442</v>
      </c>
      <c r="S160" s="11">
        <v>0.86274684311742711</v>
      </c>
      <c r="T160" s="11">
        <v>0.625</v>
      </c>
      <c r="U160" s="11">
        <v>0.82700402368424297</v>
      </c>
      <c r="V160" s="11">
        <v>1</v>
      </c>
      <c r="W160" s="11">
        <v>0.83159727719236887</v>
      </c>
      <c r="X160" s="11">
        <v>0.72758868055093029</v>
      </c>
    </row>
    <row r="161" spans="1:24">
      <c r="A161" t="s">
        <v>151</v>
      </c>
      <c r="B161">
        <v>620</v>
      </c>
      <c r="C161" t="s">
        <v>372</v>
      </c>
      <c r="D161" s="1" t="s">
        <v>473</v>
      </c>
      <c r="E161" s="13">
        <v>35600</v>
      </c>
      <c r="F161" s="3">
        <v>0</v>
      </c>
      <c r="G161" s="3">
        <v>-8</v>
      </c>
      <c r="H161" s="3">
        <v>0</v>
      </c>
      <c r="I161" s="2">
        <v>10269417</v>
      </c>
      <c r="J161" s="7">
        <v>90.788387096774187</v>
      </c>
      <c r="K161" s="7">
        <v>63.204327868852459</v>
      </c>
      <c r="L161" s="8" t="s">
        <v>239</v>
      </c>
      <c r="M161" s="9">
        <v>0.81299999999999994</v>
      </c>
      <c r="N161" s="9">
        <v>0.56739344262295077</v>
      </c>
      <c r="O161" s="10">
        <v>54.46</v>
      </c>
      <c r="P161" s="10">
        <v>49.88</v>
      </c>
      <c r="Q161" s="11">
        <v>0.80269435950324675</v>
      </c>
      <c r="R161" s="11">
        <v>0.44444444444444442</v>
      </c>
      <c r="S161" s="11">
        <v>0.77931412238456343</v>
      </c>
      <c r="T161" s="11">
        <v>0.75</v>
      </c>
      <c r="U161" s="11">
        <v>0.79156107444793522</v>
      </c>
      <c r="V161" s="11">
        <v>1</v>
      </c>
      <c r="W161" s="11">
        <v>0.79124746881270125</v>
      </c>
      <c r="X161" s="11">
        <v>0.76594840213457616</v>
      </c>
    </row>
    <row r="162" spans="1:24">
      <c r="A162" t="s">
        <v>150</v>
      </c>
      <c r="B162">
        <v>630</v>
      </c>
      <c r="C162" t="s">
        <v>371</v>
      </c>
      <c r="D162" s="1" t="s">
        <v>473</v>
      </c>
      <c r="E162" s="13">
        <v>24240</v>
      </c>
      <c r="F162" s="3">
        <v>0</v>
      </c>
      <c r="G162" s="3">
        <v>-6</v>
      </c>
      <c r="H162" s="3">
        <v>0</v>
      </c>
      <c r="I162" s="2">
        <v>3193694</v>
      </c>
      <c r="J162" s="7">
        <v>206.74054838709679</v>
      </c>
      <c r="K162" s="7">
        <v>174.14352459016391</v>
      </c>
      <c r="L162" s="8" t="s">
        <v>239</v>
      </c>
      <c r="M162" s="9">
        <v>2.2664193548387099</v>
      </c>
      <c r="N162" s="9">
        <v>2.372360655737705</v>
      </c>
      <c r="O162" s="10" t="s">
        <v>16</v>
      </c>
      <c r="P162" s="10" t="s">
        <v>16</v>
      </c>
      <c r="Q162" s="11">
        <v>0.77498346080096114</v>
      </c>
      <c r="R162" s="11">
        <v>0.44444444444444442</v>
      </c>
      <c r="S162" s="11">
        <v>0.94086943472706452</v>
      </c>
      <c r="T162" s="11">
        <v>0.125</v>
      </c>
      <c r="U162" s="11">
        <v>0.80211780688869394</v>
      </c>
      <c r="V162" s="11">
        <v>0.66666666666666663</v>
      </c>
      <c r="W162" s="11">
        <v>0.84246219180182202</v>
      </c>
      <c r="X162" s="11">
        <v>0.46818810629987012</v>
      </c>
    </row>
    <row r="163" spans="1:24">
      <c r="A163" t="s">
        <v>154</v>
      </c>
      <c r="B163">
        <v>634</v>
      </c>
      <c r="C163" t="s">
        <v>375</v>
      </c>
      <c r="D163" s="1" t="s">
        <v>473</v>
      </c>
      <c r="E163" s="13">
        <v>94170</v>
      </c>
      <c r="F163" s="3">
        <v>0</v>
      </c>
      <c r="G163" s="3">
        <v>-4.3</v>
      </c>
      <c r="H163" s="3">
        <v>0</v>
      </c>
      <c r="I163" s="2">
        <v>2832067</v>
      </c>
      <c r="J163" s="7">
        <v>76.450354838709671</v>
      </c>
      <c r="K163" s="7">
        <v>79.626868852459012</v>
      </c>
      <c r="L163" s="8" t="s">
        <v>237</v>
      </c>
      <c r="M163" s="9">
        <v>0.16790322580645159</v>
      </c>
      <c r="N163" s="9">
        <v>0.17065573770491799</v>
      </c>
      <c r="O163" s="10">
        <v>9</v>
      </c>
      <c r="P163" s="10" t="s">
        <v>16</v>
      </c>
      <c r="Q163" s="11">
        <v>0.77438123127716374</v>
      </c>
      <c r="R163" s="11">
        <v>0.44444444444444442</v>
      </c>
      <c r="S163" s="11">
        <v>0.97264458840693557</v>
      </c>
      <c r="T163" s="11">
        <v>0.25</v>
      </c>
      <c r="U163" s="11">
        <v>0.74281037565784436</v>
      </c>
      <c r="V163" s="11">
        <v>0.83333333333333337</v>
      </c>
      <c r="W163" s="11">
        <v>0.83615609405911384</v>
      </c>
      <c r="X163" s="11">
        <v>0.564055348537705</v>
      </c>
    </row>
    <row r="164" spans="1:24">
      <c r="A164" t="s">
        <v>107</v>
      </c>
      <c r="B164">
        <v>410</v>
      </c>
      <c r="C164" t="s">
        <v>328</v>
      </c>
      <c r="D164" s="1" t="s">
        <v>473</v>
      </c>
      <c r="E164" s="13">
        <v>43430</v>
      </c>
      <c r="F164" s="3">
        <v>0</v>
      </c>
      <c r="G164" s="3">
        <v>-1.2</v>
      </c>
      <c r="H164" s="3">
        <v>0</v>
      </c>
      <c r="I164" s="2">
        <v>51709098</v>
      </c>
      <c r="J164" s="7">
        <v>1.66358064516129</v>
      </c>
      <c r="K164" s="7">
        <v>3.1070327868852461</v>
      </c>
      <c r="L164" s="8" t="s">
        <v>235</v>
      </c>
      <c r="M164" s="9">
        <v>4.6806451612903227E-2</v>
      </c>
      <c r="N164" s="9">
        <v>4.3721311475409842E-2</v>
      </c>
      <c r="O164" s="10">
        <v>53.47</v>
      </c>
      <c r="P164" s="10">
        <v>46.54</v>
      </c>
      <c r="Q164" s="11">
        <v>0.85308736493321091</v>
      </c>
      <c r="R164" s="11">
        <v>0.55555555555555558</v>
      </c>
      <c r="S164" s="11">
        <v>0.9091076856163729</v>
      </c>
      <c r="T164" s="11">
        <v>0.5</v>
      </c>
      <c r="U164" s="11">
        <v>0.89336375512507937</v>
      </c>
      <c r="V164" s="11">
        <v>1</v>
      </c>
      <c r="W164" s="11">
        <v>0.8855005430502062</v>
      </c>
      <c r="X164" s="11">
        <v>0.72079631318624315</v>
      </c>
    </row>
    <row r="165" spans="1:24">
      <c r="A165" t="s">
        <v>155</v>
      </c>
      <c r="B165">
        <v>642</v>
      </c>
      <c r="C165" t="s">
        <v>376</v>
      </c>
      <c r="D165" s="1" t="s">
        <v>473</v>
      </c>
      <c r="E165" s="13">
        <v>31860</v>
      </c>
      <c r="F165" s="3">
        <v>0</v>
      </c>
      <c r="G165" s="3">
        <v>-5</v>
      </c>
      <c r="H165" s="3">
        <v>0</v>
      </c>
      <c r="I165" s="2">
        <v>19356544</v>
      </c>
      <c r="J165" s="7">
        <v>107.82429032258069</v>
      </c>
      <c r="K165" s="7">
        <v>84.461950819672126</v>
      </c>
      <c r="L165" s="8" t="s">
        <v>239</v>
      </c>
      <c r="M165" s="9">
        <v>2.4966774193548389</v>
      </c>
      <c r="N165" s="9">
        <v>2.3177049180327871</v>
      </c>
      <c r="O165" s="10">
        <v>53.51</v>
      </c>
      <c r="P165" s="10">
        <v>39.89</v>
      </c>
      <c r="Q165" s="11">
        <v>0.75921628443897404</v>
      </c>
      <c r="R165" s="11">
        <v>0.44444444444444442</v>
      </c>
      <c r="S165" s="11">
        <v>0.72001062029285168</v>
      </c>
      <c r="T165" s="11">
        <v>0.625</v>
      </c>
      <c r="U165" s="11">
        <v>0.74706454600501826</v>
      </c>
      <c r="V165" s="11">
        <v>0.83333333333333337</v>
      </c>
      <c r="W165" s="11">
        <v>0.74227804668904285</v>
      </c>
      <c r="X165" s="11">
        <v>0.65386041034305775</v>
      </c>
    </row>
    <row r="166" spans="1:24">
      <c r="A166" t="s">
        <v>156</v>
      </c>
      <c r="B166">
        <v>643</v>
      </c>
      <c r="C166" t="s">
        <v>377</v>
      </c>
      <c r="D166" s="1" t="s">
        <v>472</v>
      </c>
      <c r="E166" s="13">
        <v>28270</v>
      </c>
      <c r="F166" s="3">
        <v>0</v>
      </c>
      <c r="G166" s="3">
        <v>-5.5</v>
      </c>
      <c r="H166" s="3">
        <v>0</v>
      </c>
      <c r="I166" s="2">
        <v>144373535</v>
      </c>
      <c r="J166" s="7">
        <v>63.184225806451607</v>
      </c>
      <c r="K166" s="7">
        <v>49.009196721311483</v>
      </c>
      <c r="L166" s="8" t="s">
        <v>239</v>
      </c>
      <c r="M166" s="9">
        <v>1.0734193548387101</v>
      </c>
      <c r="N166" s="9">
        <v>0.88454098360655742</v>
      </c>
      <c r="O166" s="10" t="s">
        <v>16</v>
      </c>
      <c r="P166" s="10" t="s">
        <v>16</v>
      </c>
      <c r="Q166" s="11">
        <v>0.82396192410371427</v>
      </c>
      <c r="R166" s="11">
        <v>0.55555555555555558</v>
      </c>
      <c r="S166" s="11">
        <v>0.84579143890413044</v>
      </c>
      <c r="T166" s="11">
        <v>0.875</v>
      </c>
      <c r="U166" s="11">
        <v>0.82884810266053421</v>
      </c>
      <c r="V166" s="11">
        <v>1</v>
      </c>
      <c r="W166" s="11">
        <v>0.83291968155802842</v>
      </c>
      <c r="X166" s="11">
        <v>0.83151808465172949</v>
      </c>
    </row>
    <row r="167" spans="1:24">
      <c r="A167" t="s">
        <v>157</v>
      </c>
      <c r="B167">
        <v>646</v>
      </c>
      <c r="C167" t="s">
        <v>378</v>
      </c>
      <c r="D167" s="1" t="s">
        <v>470</v>
      </c>
      <c r="E167" s="13">
        <v>2240</v>
      </c>
      <c r="F167" s="3">
        <v>4.8181959416009397</v>
      </c>
      <c r="G167" s="3">
        <v>-0.14689923506524499</v>
      </c>
      <c r="H167" s="3">
        <v>3.9133565713730301</v>
      </c>
      <c r="I167" s="2">
        <v>12626950</v>
      </c>
      <c r="J167" s="7">
        <v>0.87422580645161296</v>
      </c>
      <c r="K167" s="7">
        <v>3.2920491803278691</v>
      </c>
      <c r="L167" s="8" t="s">
        <v>235</v>
      </c>
      <c r="M167" s="9">
        <v>2.7322580645161292E-2</v>
      </c>
      <c r="N167" s="9">
        <v>3.1557377049180317E-2</v>
      </c>
      <c r="O167" s="10">
        <v>35.5</v>
      </c>
      <c r="P167" s="10" t="s">
        <v>16</v>
      </c>
      <c r="Q167" s="11">
        <v>0.65686272951535163</v>
      </c>
      <c r="R167" s="11">
        <v>1</v>
      </c>
      <c r="S167" s="11">
        <v>0.42529522674678155</v>
      </c>
      <c r="T167" s="11">
        <v>0.625</v>
      </c>
      <c r="U167" s="11">
        <v>0.48555743030842136</v>
      </c>
      <c r="V167" s="11">
        <v>0.83333333333333337</v>
      </c>
      <c r="W167" s="11">
        <v>0.53169875350856077</v>
      </c>
      <c r="X167" s="11">
        <v>0.83368048324771782</v>
      </c>
    </row>
    <row r="168" spans="1:24">
      <c r="A168" t="s">
        <v>106</v>
      </c>
      <c r="B168">
        <v>659</v>
      </c>
      <c r="C168" t="s">
        <v>327</v>
      </c>
      <c r="D168" s="1" t="s">
        <v>473</v>
      </c>
      <c r="E168" s="13">
        <v>25920</v>
      </c>
      <c r="F168" s="3">
        <v>0</v>
      </c>
      <c r="G168" s="3">
        <v>-8.1</v>
      </c>
      <c r="H168" s="3">
        <v>0</v>
      </c>
      <c r="I168" s="2">
        <v>52823</v>
      </c>
      <c r="J168" s="7">
        <v>1.212903225806452</v>
      </c>
      <c r="K168" s="7">
        <v>0.61639344262295082</v>
      </c>
      <c r="L168" s="8" t="s">
        <v>239</v>
      </c>
      <c r="M168" s="9">
        <v>0</v>
      </c>
      <c r="N168" s="9">
        <v>0</v>
      </c>
      <c r="O168" s="10" t="s">
        <v>16</v>
      </c>
      <c r="P168" s="10" t="s">
        <v>16</v>
      </c>
      <c r="Q168" s="11">
        <v>0</v>
      </c>
      <c r="R168" s="11">
        <v>0</v>
      </c>
      <c r="S168" s="11">
        <v>0</v>
      </c>
      <c r="T168" s="11">
        <v>0</v>
      </c>
      <c r="U168" s="11">
        <v>0.89572098931767385</v>
      </c>
      <c r="V168" s="11">
        <v>0.5</v>
      </c>
      <c r="W168" s="11">
        <v>0.51714475430135698</v>
      </c>
      <c r="X168" s="11">
        <v>0.28867513459481292</v>
      </c>
    </row>
    <row r="169" spans="1:24">
      <c r="A169" t="s">
        <v>113</v>
      </c>
      <c r="B169">
        <v>662</v>
      </c>
      <c r="C169" t="s">
        <v>334</v>
      </c>
      <c r="D169" s="1" t="s">
        <v>472</v>
      </c>
      <c r="E169" s="13">
        <v>15140</v>
      </c>
      <c r="F169" s="3">
        <v>0</v>
      </c>
      <c r="G169" s="3">
        <v>-8.5</v>
      </c>
      <c r="H169" s="3">
        <v>0</v>
      </c>
      <c r="I169" s="2">
        <v>182790</v>
      </c>
      <c r="J169" s="7">
        <v>0.70270967741935475</v>
      </c>
      <c r="K169" s="7">
        <v>0.53567213114754098</v>
      </c>
      <c r="L169" s="8" t="s">
        <v>239</v>
      </c>
      <c r="M169" s="9">
        <v>0</v>
      </c>
      <c r="N169" s="9">
        <v>0</v>
      </c>
      <c r="O169" s="10" t="s">
        <v>16</v>
      </c>
      <c r="P169" s="10" t="s">
        <v>16</v>
      </c>
      <c r="Q169" s="11">
        <v>0.69532703720653832</v>
      </c>
      <c r="R169" s="11">
        <v>0.33333333333333331</v>
      </c>
      <c r="S169" s="11">
        <v>0.64525697666180004</v>
      </c>
      <c r="T169" s="11">
        <v>0.25</v>
      </c>
      <c r="U169" s="11">
        <v>0.75403652253080344</v>
      </c>
      <c r="V169" s="11">
        <v>0.66666666666666663</v>
      </c>
      <c r="W169" s="11">
        <v>0.69962069054393006</v>
      </c>
      <c r="X169" s="11">
        <v>0.45389262884356096</v>
      </c>
    </row>
    <row r="170" spans="1:24">
      <c r="A170" t="s">
        <v>192</v>
      </c>
      <c r="B170">
        <v>670</v>
      </c>
      <c r="C170" t="s">
        <v>413</v>
      </c>
      <c r="D170" s="1" t="s">
        <v>472</v>
      </c>
      <c r="E170" s="13">
        <v>12880</v>
      </c>
      <c r="F170" s="3">
        <v>0</v>
      </c>
      <c r="G170" s="3">
        <v>-4.5</v>
      </c>
      <c r="H170" s="3">
        <v>0</v>
      </c>
      <c r="I170" s="2">
        <v>110589</v>
      </c>
      <c r="J170" s="7">
        <v>0</v>
      </c>
      <c r="K170" s="7">
        <v>1.0343114754098359</v>
      </c>
      <c r="L170" s="8" t="s">
        <v>235</v>
      </c>
      <c r="M170" s="9">
        <v>0</v>
      </c>
      <c r="N170" s="9">
        <v>0</v>
      </c>
      <c r="O170" s="10" t="s">
        <v>16</v>
      </c>
      <c r="P170" s="10" t="s">
        <v>16</v>
      </c>
      <c r="Q170" s="11">
        <v>0.70688546960076526</v>
      </c>
      <c r="R170" s="11">
        <v>0.44444444444444442</v>
      </c>
      <c r="S170" s="11">
        <v>0.90838146643858153</v>
      </c>
      <c r="T170" s="11">
        <v>0.125</v>
      </c>
      <c r="U170" s="11">
        <v>0.69194624198598031</v>
      </c>
      <c r="V170" s="11">
        <v>0.5</v>
      </c>
      <c r="W170" s="11">
        <v>0.77537809218048015</v>
      </c>
      <c r="X170" s="11">
        <v>0.39291893319849536</v>
      </c>
    </row>
    <row r="171" spans="1:24">
      <c r="A171" t="s">
        <v>219</v>
      </c>
      <c r="B171">
        <v>882</v>
      </c>
      <c r="C171" t="s">
        <v>440</v>
      </c>
      <c r="D171" s="1" t="s">
        <v>472</v>
      </c>
      <c r="E171" s="13">
        <v>6490</v>
      </c>
      <c r="F171" s="3">
        <v>0</v>
      </c>
      <c r="G171" s="3">
        <v>-3.7</v>
      </c>
      <c r="H171" s="3">
        <v>0</v>
      </c>
      <c r="I171" s="2">
        <v>197097</v>
      </c>
      <c r="J171" s="7" t="s">
        <v>16</v>
      </c>
      <c r="K171" s="7" t="s">
        <v>16</v>
      </c>
      <c r="L171" s="8" t="s">
        <v>16</v>
      </c>
      <c r="M171" s="9" t="s">
        <v>16</v>
      </c>
      <c r="N171" s="9" t="s">
        <v>16</v>
      </c>
      <c r="O171" s="10" t="s">
        <v>16</v>
      </c>
      <c r="P171" s="10" t="s">
        <v>16</v>
      </c>
      <c r="Q171" s="11">
        <v>0.74110993650173873</v>
      </c>
      <c r="R171" s="11">
        <v>0.33333333333333331</v>
      </c>
      <c r="S171" s="11">
        <v>0.59022222555422721</v>
      </c>
      <c r="T171" s="11">
        <v>0.5</v>
      </c>
      <c r="U171" s="11">
        <v>0.77916722789469495</v>
      </c>
      <c r="V171" s="11">
        <v>0.33333333333333331</v>
      </c>
      <c r="W171" s="11">
        <v>0.7082155468840684</v>
      </c>
      <c r="X171" s="11">
        <v>0.39674602380793611</v>
      </c>
    </row>
    <row r="172" spans="1:24">
      <c r="A172" t="s">
        <v>165</v>
      </c>
      <c r="B172">
        <v>674</v>
      </c>
      <c r="C172" t="s">
        <v>386</v>
      </c>
      <c r="D172" s="1" t="s">
        <v>473</v>
      </c>
      <c r="E172" s="13" t="s">
        <v>16</v>
      </c>
      <c r="F172" s="3">
        <v>0</v>
      </c>
      <c r="G172" s="3">
        <v>-12.2</v>
      </c>
      <c r="H172" s="3">
        <v>0</v>
      </c>
      <c r="I172" s="2">
        <v>33860</v>
      </c>
      <c r="J172" s="7">
        <v>35.168419354838711</v>
      </c>
      <c r="K172" s="7">
        <v>23.66895081967213</v>
      </c>
      <c r="L172" s="8" t="s">
        <v>237</v>
      </c>
      <c r="M172" s="9">
        <v>0</v>
      </c>
      <c r="N172" s="9">
        <v>0</v>
      </c>
      <c r="O172" s="10" t="s">
        <v>16</v>
      </c>
      <c r="P172" s="10" t="s">
        <v>16</v>
      </c>
      <c r="Q172" s="11">
        <v>0.99223222222222218</v>
      </c>
      <c r="R172" s="11">
        <v>0.1111111111111111</v>
      </c>
      <c r="S172" s="11">
        <v>0.62609991825613076</v>
      </c>
      <c r="T172" s="11">
        <v>0.125</v>
      </c>
      <c r="U172" s="11">
        <v>0.68309019370323543</v>
      </c>
      <c r="V172" s="11">
        <v>0.33333333333333331</v>
      </c>
      <c r="W172" s="11">
        <v>0.78382355650361057</v>
      </c>
      <c r="X172" s="11">
        <v>0.21531511026358308</v>
      </c>
    </row>
    <row r="173" spans="1:24">
      <c r="A173" t="s">
        <v>169</v>
      </c>
      <c r="B173">
        <v>678</v>
      </c>
      <c r="C173" t="s">
        <v>390</v>
      </c>
      <c r="D173" s="1" t="s">
        <v>471</v>
      </c>
      <c r="E173" s="13">
        <v>4090</v>
      </c>
      <c r="F173" s="3">
        <v>1.00721500122847</v>
      </c>
      <c r="G173" s="3">
        <v>-8.6445075867206604</v>
      </c>
      <c r="H173" s="3">
        <v>0.69065073238729902</v>
      </c>
      <c r="I173" s="2">
        <v>215056</v>
      </c>
      <c r="J173" s="7">
        <v>3.3853870967741941</v>
      </c>
      <c r="K173" s="7">
        <v>3.2912786885245899</v>
      </c>
      <c r="L173" s="8" t="s">
        <v>237</v>
      </c>
      <c r="M173" s="9">
        <v>0</v>
      </c>
      <c r="N173" s="9">
        <v>0</v>
      </c>
      <c r="O173" s="10" t="s">
        <v>16</v>
      </c>
      <c r="P173" s="10" t="s">
        <v>16</v>
      </c>
      <c r="Q173" s="11">
        <v>0.67882170596329627</v>
      </c>
      <c r="R173" s="11">
        <v>0.33333333333333331</v>
      </c>
      <c r="S173" s="11">
        <v>0.90057736254368048</v>
      </c>
      <c r="T173" s="11">
        <v>0.125</v>
      </c>
      <c r="U173" s="11">
        <v>0.64352121249078942</v>
      </c>
      <c r="V173" s="11">
        <v>0.5</v>
      </c>
      <c r="W173" s="11">
        <v>0.74965726509711705</v>
      </c>
      <c r="X173" s="11">
        <v>0.35437085617147429</v>
      </c>
    </row>
    <row r="174" spans="1:24">
      <c r="A174" t="s">
        <v>158</v>
      </c>
      <c r="B174">
        <v>682</v>
      </c>
      <c r="C174" t="s">
        <v>379</v>
      </c>
      <c r="D174" s="1" t="s">
        <v>473</v>
      </c>
      <c r="E174" s="13">
        <v>49400</v>
      </c>
      <c r="F174" s="3">
        <v>0</v>
      </c>
      <c r="G174" s="3">
        <v>-2.2999999999999998</v>
      </c>
      <c r="H174" s="3">
        <v>0</v>
      </c>
      <c r="I174" s="2">
        <v>34268528</v>
      </c>
      <c r="J174" s="7">
        <v>13.717161290322579</v>
      </c>
      <c r="K174" s="7">
        <v>20.599950819672131</v>
      </c>
      <c r="L174" s="8" t="s">
        <v>237</v>
      </c>
      <c r="M174" s="9">
        <v>0.7617096774193548</v>
      </c>
      <c r="N174" s="9">
        <v>0.82785245901639348</v>
      </c>
      <c r="O174" s="10">
        <v>25</v>
      </c>
      <c r="P174" s="10" t="s">
        <v>16</v>
      </c>
      <c r="Q174" s="11">
        <v>0.64617970661289237</v>
      </c>
      <c r="R174" s="11">
        <v>0.33333333333333331</v>
      </c>
      <c r="S174" s="11">
        <v>0.66934658947606307</v>
      </c>
      <c r="T174" s="11">
        <v>0.5</v>
      </c>
      <c r="U174" s="11">
        <v>0.79696415563402834</v>
      </c>
      <c r="V174" s="11">
        <v>1</v>
      </c>
      <c r="W174" s="11">
        <v>0.70727762947021511</v>
      </c>
      <c r="X174" s="11">
        <v>0.6735753140545635</v>
      </c>
    </row>
    <row r="175" spans="1:24">
      <c r="A175" t="s">
        <v>160</v>
      </c>
      <c r="B175">
        <v>686</v>
      </c>
      <c r="C175" t="s">
        <v>381</v>
      </c>
      <c r="D175" s="1" t="s">
        <v>471</v>
      </c>
      <c r="E175" s="13">
        <v>3440</v>
      </c>
      <c r="F175" s="3">
        <v>3.4157835439122399</v>
      </c>
      <c r="G175" s="3">
        <v>-3.43169766159959</v>
      </c>
      <c r="H175" s="3">
        <v>2.33877786494183</v>
      </c>
      <c r="I175" s="2">
        <v>16296364</v>
      </c>
      <c r="J175" s="7">
        <v>2.00741935483871</v>
      </c>
      <c r="K175" s="7">
        <v>3.2465573770491809</v>
      </c>
      <c r="L175" s="8" t="s">
        <v>235</v>
      </c>
      <c r="M175" s="9">
        <v>3.6709677419354839E-2</v>
      </c>
      <c r="N175" s="9">
        <v>6.3639344262295075E-2</v>
      </c>
      <c r="O175" s="10">
        <v>48</v>
      </c>
      <c r="P175" s="10" t="s">
        <v>16</v>
      </c>
      <c r="Q175" s="11">
        <v>0.61467034563166745</v>
      </c>
      <c r="R175" s="11">
        <v>1</v>
      </c>
      <c r="S175" s="11">
        <v>0.55190898361303509</v>
      </c>
      <c r="T175" s="11">
        <v>0.75</v>
      </c>
      <c r="U175" s="11">
        <v>0.44773886403356039</v>
      </c>
      <c r="V175" s="11">
        <v>0.83333333333333337</v>
      </c>
      <c r="W175" s="11">
        <v>0.54249216595197336</v>
      </c>
      <c r="X175" s="11">
        <v>0.86736083311088863</v>
      </c>
    </row>
    <row r="176" spans="1:24">
      <c r="A176" t="s">
        <v>167</v>
      </c>
      <c r="B176">
        <v>688</v>
      </c>
      <c r="C176" t="s">
        <v>388</v>
      </c>
      <c r="D176" s="1" t="s">
        <v>472</v>
      </c>
      <c r="E176" s="13">
        <v>17960</v>
      </c>
      <c r="F176" s="3">
        <v>0</v>
      </c>
      <c r="G176" s="3">
        <v>-3</v>
      </c>
      <c r="H176" s="3">
        <v>0</v>
      </c>
      <c r="I176" s="2">
        <v>6944975</v>
      </c>
      <c r="J176" s="7">
        <v>14.30254838709677</v>
      </c>
      <c r="K176" s="7">
        <v>14.414163934426229</v>
      </c>
      <c r="L176" s="8" t="s">
        <v>237</v>
      </c>
      <c r="M176" s="9">
        <v>0.17545161290322581</v>
      </c>
      <c r="N176" s="9">
        <v>0.24098360655737711</v>
      </c>
      <c r="O176" s="10" t="s">
        <v>16</v>
      </c>
      <c r="P176" s="10">
        <v>38.340000000000003</v>
      </c>
      <c r="Q176" s="11">
        <v>0.7914067515487696</v>
      </c>
      <c r="R176" s="11">
        <v>0.44444444444444442</v>
      </c>
      <c r="S176" s="11">
        <v>0.7473830023144491</v>
      </c>
      <c r="T176" s="11">
        <v>1</v>
      </c>
      <c r="U176" s="11">
        <v>0.81612985165457153</v>
      </c>
      <c r="V176" s="11">
        <v>1</v>
      </c>
      <c r="W176" s="11">
        <v>0.78548794459394233</v>
      </c>
      <c r="X176" s="11">
        <v>0.85586814876232176</v>
      </c>
    </row>
    <row r="177" spans="1:24">
      <c r="A177" t="s">
        <v>175</v>
      </c>
      <c r="B177">
        <v>690</v>
      </c>
      <c r="C177" t="s">
        <v>396</v>
      </c>
      <c r="D177" s="1" t="s">
        <v>473</v>
      </c>
      <c r="E177" s="13">
        <v>29300</v>
      </c>
      <c r="F177" s="3">
        <v>0</v>
      </c>
      <c r="G177" s="3">
        <v>-10.8</v>
      </c>
      <c r="H177" s="3">
        <v>0</v>
      </c>
      <c r="I177" s="2">
        <v>97625</v>
      </c>
      <c r="J177" s="7">
        <v>2.9522580645161289</v>
      </c>
      <c r="K177" s="7">
        <v>3.6674590163934431</v>
      </c>
      <c r="L177" s="8" t="s">
        <v>237</v>
      </c>
      <c r="M177" s="9">
        <v>0</v>
      </c>
      <c r="N177" s="9">
        <v>0</v>
      </c>
      <c r="O177" s="10" t="s">
        <v>16</v>
      </c>
      <c r="P177" s="10" t="s">
        <v>16</v>
      </c>
      <c r="Q177" s="11">
        <v>0.7242340399340097</v>
      </c>
      <c r="R177" s="11">
        <v>0.44444444444444442</v>
      </c>
      <c r="S177" s="11">
        <v>0.89462852861035425</v>
      </c>
      <c r="T177" s="11">
        <v>0.125</v>
      </c>
      <c r="U177" s="11">
        <v>0.73404086315913042</v>
      </c>
      <c r="V177" s="11">
        <v>0.5</v>
      </c>
      <c r="W177" s="11">
        <v>0.788181691741624</v>
      </c>
      <c r="X177" s="11">
        <v>0.39291893319849536</v>
      </c>
    </row>
    <row r="178" spans="1:24">
      <c r="A178" t="s">
        <v>163</v>
      </c>
      <c r="B178">
        <v>694</v>
      </c>
      <c r="C178" t="s">
        <v>384</v>
      </c>
      <c r="D178" s="1" t="s">
        <v>470</v>
      </c>
      <c r="E178" s="13">
        <v>1670</v>
      </c>
      <c r="F178" s="3">
        <v>-2.4354555881633901</v>
      </c>
      <c r="G178" s="3">
        <v>-5.1342765710534604</v>
      </c>
      <c r="H178" s="3">
        <v>0.57025293776025099</v>
      </c>
      <c r="I178" s="2">
        <v>7813215</v>
      </c>
      <c r="J178" s="7">
        <v>0.86545161290322581</v>
      </c>
      <c r="K178" s="7">
        <v>0.75834426229508189</v>
      </c>
      <c r="L178" s="8" t="s">
        <v>237</v>
      </c>
      <c r="M178" s="9">
        <v>4.0322580645161289E-3</v>
      </c>
      <c r="N178" s="9">
        <v>8.1967213114754103E-3</v>
      </c>
      <c r="O178" s="10">
        <v>46.22</v>
      </c>
      <c r="P178" s="10" t="s">
        <v>16</v>
      </c>
      <c r="Q178" s="11">
        <v>0.54123377962255148</v>
      </c>
      <c r="R178" s="11">
        <v>0.88888888888888884</v>
      </c>
      <c r="S178" s="11">
        <v>0.29000585886770824</v>
      </c>
      <c r="T178" s="11">
        <v>0.375</v>
      </c>
      <c r="U178" s="11">
        <v>0.58688522244288199</v>
      </c>
      <c r="V178" s="11">
        <v>0.66666666666666663</v>
      </c>
      <c r="W178" s="11">
        <v>0.49039836415712096</v>
      </c>
      <c r="X178" s="11">
        <v>0.67705068772201682</v>
      </c>
    </row>
    <row r="179" spans="1:24">
      <c r="A179" t="s">
        <v>161</v>
      </c>
      <c r="B179">
        <v>702</v>
      </c>
      <c r="C179" t="s">
        <v>382</v>
      </c>
      <c r="D179" s="1" t="s">
        <v>473</v>
      </c>
      <c r="E179" s="13">
        <v>92020</v>
      </c>
      <c r="F179" s="3">
        <v>0</v>
      </c>
      <c r="G179" s="3">
        <v>-3.5</v>
      </c>
      <c r="H179" s="3">
        <v>0</v>
      </c>
      <c r="I179" s="2">
        <v>5703569</v>
      </c>
      <c r="J179" s="7">
        <v>2.415129032258065</v>
      </c>
      <c r="K179" s="7">
        <v>6.2516065573770492</v>
      </c>
      <c r="L179" s="8" t="s">
        <v>237</v>
      </c>
      <c r="M179" s="9">
        <v>5.516129032258065E-3</v>
      </c>
      <c r="N179" s="9">
        <v>2.80327868852459E-3</v>
      </c>
      <c r="O179" s="10">
        <v>11</v>
      </c>
      <c r="P179" s="10" t="s">
        <v>16</v>
      </c>
      <c r="Q179" s="11">
        <v>0.82435281912772118</v>
      </c>
      <c r="R179" s="11">
        <v>0.44444444444444442</v>
      </c>
      <c r="S179" s="11">
        <v>0.93105222143712241</v>
      </c>
      <c r="T179" s="11">
        <v>0.625</v>
      </c>
      <c r="U179" s="11">
        <v>0.91989624236512213</v>
      </c>
      <c r="V179" s="11">
        <v>0.66666666666666663</v>
      </c>
      <c r="W179" s="11">
        <v>0.89305186601232622</v>
      </c>
      <c r="X179" s="11">
        <v>0.58668569343444743</v>
      </c>
    </row>
    <row r="180" spans="1:24">
      <c r="A180" t="s">
        <v>202</v>
      </c>
      <c r="B180">
        <v>534</v>
      </c>
      <c r="C180" t="s">
        <v>423</v>
      </c>
      <c r="D180" s="1" t="s">
        <v>473</v>
      </c>
      <c r="E180" s="13" t="s">
        <v>16</v>
      </c>
      <c r="F180" s="3">
        <v>0</v>
      </c>
      <c r="G180" s="3" t="s">
        <v>16</v>
      </c>
      <c r="H180" s="3">
        <v>0</v>
      </c>
      <c r="I180" s="2">
        <v>40733</v>
      </c>
      <c r="J180" s="7">
        <v>141.42325806451609</v>
      </c>
      <c r="K180" s="7">
        <v>167.06155737704921</v>
      </c>
      <c r="L180" s="8" t="s">
        <v>235</v>
      </c>
      <c r="M180" s="9">
        <v>2.2567741935483872</v>
      </c>
      <c r="N180" s="9">
        <v>1.911475409836066</v>
      </c>
      <c r="O180" s="10" t="s">
        <v>16</v>
      </c>
      <c r="P180" s="10" t="s">
        <v>16</v>
      </c>
      <c r="Q180" s="11">
        <v>0</v>
      </c>
      <c r="R180" s="11">
        <v>0</v>
      </c>
      <c r="S180" s="11">
        <v>0</v>
      </c>
      <c r="T180" s="11">
        <v>0</v>
      </c>
      <c r="U180" s="11">
        <v>6.5419274140121358E-2</v>
      </c>
      <c r="V180" s="11">
        <v>0.16666666666666666</v>
      </c>
      <c r="W180" s="11">
        <v>3.7769835534988992E-2</v>
      </c>
      <c r="X180" s="11">
        <v>9.6225044864937631E-2</v>
      </c>
    </row>
    <row r="181" spans="1:24">
      <c r="A181" t="s">
        <v>171</v>
      </c>
      <c r="B181">
        <v>703</v>
      </c>
      <c r="C181" t="s">
        <v>392</v>
      </c>
      <c r="D181" s="1" t="s">
        <v>473</v>
      </c>
      <c r="E181" s="13">
        <v>33680</v>
      </c>
      <c r="F181" s="3">
        <v>0</v>
      </c>
      <c r="G181" s="3">
        <v>-6.2</v>
      </c>
      <c r="H181" s="3">
        <v>0</v>
      </c>
      <c r="I181" s="2">
        <v>5454073</v>
      </c>
      <c r="J181" s="7">
        <v>110.16316129032261</v>
      </c>
      <c r="K181" s="7">
        <v>64.166868852459018</v>
      </c>
      <c r="L181" s="8" t="s">
        <v>239</v>
      </c>
      <c r="M181" s="9">
        <v>0.19493548387096771</v>
      </c>
      <c r="N181" s="9">
        <v>0.1200819672131148</v>
      </c>
      <c r="O181" s="10">
        <v>50</v>
      </c>
      <c r="P181" s="10">
        <v>58.18</v>
      </c>
      <c r="Q181" s="11">
        <v>0.77612667264570634</v>
      </c>
      <c r="R181" s="11">
        <v>0.44444444444444442</v>
      </c>
      <c r="S181" s="11">
        <v>0.84125012699458335</v>
      </c>
      <c r="T181" s="11">
        <v>0.625</v>
      </c>
      <c r="U181" s="11">
        <v>0.74838823276043454</v>
      </c>
      <c r="V181" s="11">
        <v>1</v>
      </c>
      <c r="W181" s="11">
        <v>0.78954825377021443</v>
      </c>
      <c r="X181" s="11">
        <v>0.72758868055093029</v>
      </c>
    </row>
    <row r="182" spans="1:24">
      <c r="A182" t="s">
        <v>172</v>
      </c>
      <c r="B182">
        <v>705</v>
      </c>
      <c r="C182" t="s">
        <v>393</v>
      </c>
      <c r="D182" s="1" t="s">
        <v>473</v>
      </c>
      <c r="E182" s="13">
        <v>40070</v>
      </c>
      <c r="F182" s="3">
        <v>0</v>
      </c>
      <c r="G182" s="3">
        <v>-8</v>
      </c>
      <c r="H182" s="3">
        <v>0</v>
      </c>
      <c r="I182" s="2">
        <v>2087946</v>
      </c>
      <c r="J182" s="7">
        <v>107.51490322580651</v>
      </c>
      <c r="K182" s="7">
        <v>65.315770491803278</v>
      </c>
      <c r="L182" s="8" t="s">
        <v>239</v>
      </c>
      <c r="M182" s="9">
        <v>0.34135483870967742</v>
      </c>
      <c r="N182" s="9">
        <v>0.22867213114754101</v>
      </c>
      <c r="O182" s="10">
        <v>52.06</v>
      </c>
      <c r="P182" s="10">
        <v>59.18</v>
      </c>
      <c r="Q182" s="11">
        <v>0.81777168306944037</v>
      </c>
      <c r="R182" s="11">
        <v>0.44444444444444442</v>
      </c>
      <c r="S182" s="11">
        <v>0.87400241401031087</v>
      </c>
      <c r="T182" s="11">
        <v>0.625</v>
      </c>
      <c r="U182" s="11">
        <v>0.84131011197421046</v>
      </c>
      <c r="V182" s="11">
        <v>0.83333333333333337</v>
      </c>
      <c r="W182" s="11">
        <v>0.84467616079302532</v>
      </c>
      <c r="X182" s="11">
        <v>0.65386041034305775</v>
      </c>
    </row>
    <row r="183" spans="1:24">
      <c r="A183" t="s">
        <v>162</v>
      </c>
      <c r="B183">
        <v>90</v>
      </c>
      <c r="C183" t="s">
        <v>383</v>
      </c>
      <c r="D183" s="1" t="s">
        <v>471</v>
      </c>
      <c r="E183" s="13">
        <v>2350</v>
      </c>
      <c r="F183" s="3">
        <v>1.3254412591647999</v>
      </c>
      <c r="G183" s="3">
        <v>-7.0378104768457499</v>
      </c>
      <c r="H183" s="3">
        <v>2.2160856655615002</v>
      </c>
      <c r="I183" s="2">
        <v>669823</v>
      </c>
      <c r="J183" s="7">
        <v>2.9119999999999999</v>
      </c>
      <c r="K183" s="7">
        <v>2.9119999999999999</v>
      </c>
      <c r="L183" s="8" t="s">
        <v>237</v>
      </c>
      <c r="M183" s="9">
        <v>0</v>
      </c>
      <c r="N183" s="9">
        <v>0</v>
      </c>
      <c r="O183" s="10" t="s">
        <v>16</v>
      </c>
      <c r="P183" s="10" t="s">
        <v>16</v>
      </c>
      <c r="Q183" s="11">
        <v>0.59925751748057821</v>
      </c>
      <c r="R183" s="11">
        <v>0.77777777777777779</v>
      </c>
      <c r="S183" s="11">
        <v>0.59763313748354585</v>
      </c>
      <c r="T183" s="11">
        <v>0.125</v>
      </c>
      <c r="U183" s="11">
        <v>0.56428959394547717</v>
      </c>
      <c r="V183" s="11">
        <v>0.33333333333333331</v>
      </c>
      <c r="W183" s="11">
        <v>0.58728121745053963</v>
      </c>
      <c r="X183" s="11">
        <v>0.49385368370130628</v>
      </c>
    </row>
    <row r="184" spans="1:24">
      <c r="A184" t="s">
        <v>166</v>
      </c>
      <c r="B184">
        <v>706</v>
      </c>
      <c r="C184" t="s">
        <v>387</v>
      </c>
      <c r="D184" s="1" t="s">
        <v>470</v>
      </c>
      <c r="E184" s="13" t="s">
        <v>16</v>
      </c>
      <c r="F184" s="3" t="s">
        <v>16</v>
      </c>
      <c r="G184" s="3">
        <v>0</v>
      </c>
      <c r="H184" s="3">
        <v>0</v>
      </c>
      <c r="I184" s="2">
        <v>15442905</v>
      </c>
      <c r="J184" s="7">
        <v>0.96412903225806457</v>
      </c>
      <c r="K184" s="7">
        <v>0.62716393442622953</v>
      </c>
      <c r="L184" s="8" t="s">
        <v>239</v>
      </c>
      <c r="M184" s="9">
        <v>2.0322580645161289E-3</v>
      </c>
      <c r="N184" s="9">
        <v>6.1967213114754102E-3</v>
      </c>
      <c r="O184" s="10">
        <v>26</v>
      </c>
      <c r="P184" s="10" t="s">
        <v>16</v>
      </c>
      <c r="Q184" s="11">
        <v>0.4419421579258988</v>
      </c>
      <c r="R184" s="11">
        <v>0.33333333333333331</v>
      </c>
      <c r="S184" s="11">
        <v>0.11732794527347284</v>
      </c>
      <c r="T184" s="11">
        <v>0.125</v>
      </c>
      <c r="U184" s="11">
        <v>0</v>
      </c>
      <c r="V184" s="11">
        <v>0</v>
      </c>
      <c r="W184" s="11">
        <v>0.2639941398934802</v>
      </c>
      <c r="X184" s="11">
        <v>0.20553678592984365</v>
      </c>
    </row>
    <row r="185" spans="1:24">
      <c r="A185" t="s">
        <v>196</v>
      </c>
      <c r="B185">
        <v>710</v>
      </c>
      <c r="C185" t="s">
        <v>417</v>
      </c>
      <c r="D185" s="1" t="s">
        <v>472</v>
      </c>
      <c r="E185" s="13">
        <v>12630</v>
      </c>
      <c r="F185" s="3">
        <v>0</v>
      </c>
      <c r="G185" s="3">
        <v>-5.8</v>
      </c>
      <c r="H185" s="3">
        <v>0</v>
      </c>
      <c r="I185" s="2">
        <v>58558270</v>
      </c>
      <c r="J185" s="7">
        <v>25.799935483870971</v>
      </c>
      <c r="K185" s="7">
        <v>31.65734426229508</v>
      </c>
      <c r="L185" s="8" t="s">
        <v>237</v>
      </c>
      <c r="M185" s="9">
        <v>1.5283870967741939</v>
      </c>
      <c r="N185" s="9">
        <v>1.8331475409836071</v>
      </c>
      <c r="O185" s="10">
        <v>58.27</v>
      </c>
      <c r="P185" s="10">
        <v>48.71</v>
      </c>
      <c r="Q185" s="11">
        <v>0.74220905407276294</v>
      </c>
      <c r="R185" s="11">
        <v>0.88888888888888884</v>
      </c>
      <c r="S185" s="11">
        <v>0.6525462274868532</v>
      </c>
      <c r="T185" s="11">
        <v>0.875</v>
      </c>
      <c r="U185" s="11">
        <v>0.62337313389542992</v>
      </c>
      <c r="V185" s="11">
        <v>0.83333333333333337</v>
      </c>
      <c r="W185" s="11">
        <v>0.67460727415228272</v>
      </c>
      <c r="X185" s="11">
        <v>0.86606252684868124</v>
      </c>
    </row>
    <row r="186" spans="1:24">
      <c r="A186" t="s">
        <v>168</v>
      </c>
      <c r="B186">
        <v>728</v>
      </c>
      <c r="C186" t="s">
        <v>389</v>
      </c>
      <c r="D186" s="1" t="s">
        <v>470</v>
      </c>
      <c r="E186" s="13" t="s">
        <v>16</v>
      </c>
      <c r="F186" s="3">
        <v>-6.9055860898271497</v>
      </c>
      <c r="G186" s="3">
        <v>1.0785800127190299</v>
      </c>
      <c r="H186" s="3">
        <v>-5.0256750081038</v>
      </c>
      <c r="I186" s="2">
        <v>11062113</v>
      </c>
      <c r="J186" s="7">
        <v>0.63400000000000001</v>
      </c>
      <c r="K186" s="7">
        <v>0.46714754098360661</v>
      </c>
      <c r="L186" s="8" t="s">
        <v>237</v>
      </c>
      <c r="M186" s="9">
        <v>1.7258064516129028E-2</v>
      </c>
      <c r="N186" s="9">
        <v>1.168852459016393E-2</v>
      </c>
      <c r="O186" s="10">
        <v>24.21</v>
      </c>
      <c r="P186" s="10" t="s">
        <v>16</v>
      </c>
      <c r="Q186" s="11">
        <v>0.46152131700195742</v>
      </c>
      <c r="R186" s="11">
        <v>0.33333333333333331</v>
      </c>
      <c r="S186" s="11">
        <v>0.14122349865569359</v>
      </c>
      <c r="T186" s="11">
        <v>0.25</v>
      </c>
      <c r="U186" s="11">
        <v>0.17657289465052342</v>
      </c>
      <c r="V186" s="11">
        <v>0.5</v>
      </c>
      <c r="W186" s="11">
        <v>0.296717592864012</v>
      </c>
      <c r="X186" s="11">
        <v>0.37577081273524121</v>
      </c>
    </row>
    <row r="187" spans="1:24">
      <c r="A187" t="s">
        <v>68</v>
      </c>
      <c r="B187">
        <v>724</v>
      </c>
      <c r="C187" t="s">
        <v>289</v>
      </c>
      <c r="D187" s="1" t="s">
        <v>473</v>
      </c>
      <c r="E187" s="13">
        <v>42300</v>
      </c>
      <c r="F187" s="3">
        <v>0</v>
      </c>
      <c r="G187" s="3">
        <v>-8</v>
      </c>
      <c r="H187" s="3">
        <v>0</v>
      </c>
      <c r="I187" s="2">
        <v>47076781</v>
      </c>
      <c r="J187" s="7">
        <v>230.02158064516129</v>
      </c>
      <c r="K187" s="7">
        <v>208.1830819672131</v>
      </c>
      <c r="L187" s="8" t="s">
        <v>239</v>
      </c>
      <c r="M187" s="9">
        <v>2.6018064516129029</v>
      </c>
      <c r="N187" s="9">
        <v>1.8085409836065569</v>
      </c>
      <c r="O187" s="10">
        <v>53.25</v>
      </c>
      <c r="P187" s="10">
        <v>43</v>
      </c>
      <c r="Q187" s="11">
        <v>0.80153675302475613</v>
      </c>
      <c r="R187" s="11">
        <v>0.44444444444444442</v>
      </c>
      <c r="S187" s="11">
        <v>0.82812229922220715</v>
      </c>
      <c r="T187" s="11">
        <v>0.625</v>
      </c>
      <c r="U187" s="11">
        <v>0.84517838713798166</v>
      </c>
      <c r="V187" s="11">
        <v>1</v>
      </c>
      <c r="W187" s="11">
        <v>0.82514124346556661</v>
      </c>
      <c r="X187" s="11">
        <v>0.72758868055093029</v>
      </c>
    </row>
    <row r="188" spans="1:24">
      <c r="A188" t="s">
        <v>114</v>
      </c>
      <c r="B188">
        <v>144</v>
      </c>
      <c r="C188" t="s">
        <v>335</v>
      </c>
      <c r="D188" s="1" t="s">
        <v>471</v>
      </c>
      <c r="E188" s="13">
        <v>13230</v>
      </c>
      <c r="F188" s="3">
        <v>2.7304797196716599</v>
      </c>
      <c r="G188" s="3">
        <v>-5.1361436294263001</v>
      </c>
      <c r="H188" s="3">
        <v>4.6261644201093199</v>
      </c>
      <c r="I188" s="2">
        <v>21803000</v>
      </c>
      <c r="J188" s="7">
        <v>2.9858064516129028</v>
      </c>
      <c r="K188" s="7">
        <v>1.802147540983607</v>
      </c>
      <c r="L188" s="8" t="s">
        <v>239</v>
      </c>
      <c r="M188" s="9">
        <v>0</v>
      </c>
      <c r="N188" s="9">
        <v>1.5409836065573769E-3</v>
      </c>
      <c r="O188" s="10" t="s">
        <v>16</v>
      </c>
      <c r="P188" s="10" t="s">
        <v>16</v>
      </c>
      <c r="Q188" s="11">
        <v>0.70598705644290904</v>
      </c>
      <c r="R188" s="11">
        <v>0.77777777777777779</v>
      </c>
      <c r="S188" s="11">
        <v>0.66907405918799112</v>
      </c>
      <c r="T188" s="11">
        <v>0.625</v>
      </c>
      <c r="U188" s="11">
        <v>0.76439627846412517</v>
      </c>
      <c r="V188" s="11">
        <v>0.5</v>
      </c>
      <c r="W188" s="11">
        <v>0.71423140299509447</v>
      </c>
      <c r="X188" s="11">
        <v>0.64435064770794337</v>
      </c>
    </row>
    <row r="189" spans="1:24">
      <c r="A189" t="s">
        <v>153</v>
      </c>
      <c r="B189">
        <v>275</v>
      </c>
      <c r="C189" t="s">
        <v>374</v>
      </c>
      <c r="D189" s="1" t="s">
        <v>471</v>
      </c>
      <c r="E189" s="13">
        <v>6740</v>
      </c>
      <c r="F189" s="3" t="s">
        <v>16</v>
      </c>
      <c r="G189" s="3" t="s">
        <v>16</v>
      </c>
      <c r="H189" s="3" t="s">
        <v>16</v>
      </c>
      <c r="I189" s="2">
        <v>4685306</v>
      </c>
      <c r="J189" s="7">
        <v>108.4012580645161</v>
      </c>
      <c r="K189" s="7">
        <v>115.3231639344262</v>
      </c>
      <c r="L189" s="8" t="s">
        <v>235</v>
      </c>
      <c r="M189" s="9">
        <v>1.3783225806451611</v>
      </c>
      <c r="N189" s="9">
        <v>1.1374426229508201</v>
      </c>
      <c r="O189" s="10">
        <v>53.03</v>
      </c>
      <c r="P189" s="10" t="s">
        <v>16</v>
      </c>
      <c r="Q189" s="11">
        <v>0.70548287150473532</v>
      </c>
      <c r="R189" s="11">
        <v>0.33333333333333331</v>
      </c>
      <c r="S189" s="11">
        <v>0.66459252145707326</v>
      </c>
      <c r="T189" s="11">
        <v>0.875</v>
      </c>
      <c r="U189" s="11">
        <v>0.77810175090435052</v>
      </c>
      <c r="V189" s="11">
        <v>0.83333333333333337</v>
      </c>
      <c r="W189" s="11">
        <v>0.71759590214448066</v>
      </c>
      <c r="X189" s="11">
        <v>0.72368974833961275</v>
      </c>
    </row>
    <row r="190" spans="1:24">
      <c r="A190" t="s">
        <v>159</v>
      </c>
      <c r="B190">
        <v>729</v>
      </c>
      <c r="C190" t="s">
        <v>380</v>
      </c>
      <c r="D190" s="1" t="s">
        <v>470</v>
      </c>
      <c r="E190" s="13">
        <v>3990</v>
      </c>
      <c r="F190" s="3">
        <v>-2.6637350081549802</v>
      </c>
      <c r="G190" s="3">
        <v>-10.7021121264758</v>
      </c>
      <c r="H190" s="3">
        <v>-1.79551080012855</v>
      </c>
      <c r="I190" s="2">
        <v>42813238</v>
      </c>
      <c r="J190" s="7">
        <v>0.114741935483871</v>
      </c>
      <c r="K190" s="7">
        <v>0.51478688524590166</v>
      </c>
      <c r="L190" s="8" t="s">
        <v>235</v>
      </c>
      <c r="M190" s="9">
        <v>0</v>
      </c>
      <c r="N190" s="9">
        <v>1.419672131147541E-2</v>
      </c>
      <c r="O190" s="10" t="s">
        <v>16</v>
      </c>
      <c r="P190" s="10" t="s">
        <v>16</v>
      </c>
      <c r="Q190" s="11">
        <v>0.60356713645128379</v>
      </c>
      <c r="R190" s="11">
        <v>0.33333333333333331</v>
      </c>
      <c r="S190" s="11">
        <v>0.42399475981330059</v>
      </c>
      <c r="T190" s="11">
        <v>0.125</v>
      </c>
      <c r="U190" s="11">
        <v>0.44182170991258485</v>
      </c>
      <c r="V190" s="11">
        <v>0.33333333333333331</v>
      </c>
      <c r="W190" s="11">
        <v>0.49641087414332546</v>
      </c>
      <c r="X190" s="11">
        <v>0.28157131850990685</v>
      </c>
    </row>
    <row r="191" spans="1:24">
      <c r="A191" t="s">
        <v>170</v>
      </c>
      <c r="B191">
        <v>740</v>
      </c>
      <c r="C191" t="s">
        <v>391</v>
      </c>
      <c r="D191" s="1" t="s">
        <v>472</v>
      </c>
      <c r="E191" s="13">
        <v>15200</v>
      </c>
      <c r="F191" s="3">
        <v>0</v>
      </c>
      <c r="G191" s="3">
        <v>-4.9000000000000004</v>
      </c>
      <c r="H191" s="3">
        <v>0</v>
      </c>
      <c r="I191" s="2">
        <v>581372</v>
      </c>
      <c r="J191" s="7">
        <v>26.55941935483871</v>
      </c>
      <c r="K191" s="7">
        <v>59.606524590163943</v>
      </c>
      <c r="L191" s="8" t="s">
        <v>235</v>
      </c>
      <c r="M191" s="9">
        <v>0.76993548387096777</v>
      </c>
      <c r="N191" s="9">
        <v>1.872426229508197</v>
      </c>
      <c r="O191" s="10" t="s">
        <v>16</v>
      </c>
      <c r="P191" s="10" t="s">
        <v>16</v>
      </c>
      <c r="Q191" s="11">
        <v>0.67843010794099756</v>
      </c>
      <c r="R191" s="11">
        <v>0.66666666666666663</v>
      </c>
      <c r="S191" s="11">
        <v>0.81417393996466736</v>
      </c>
      <c r="T191" s="11">
        <v>0.25</v>
      </c>
      <c r="U191" s="11">
        <v>0.64333786378550217</v>
      </c>
      <c r="V191" s="11">
        <v>0.5</v>
      </c>
      <c r="W191" s="11">
        <v>0.7157816759456096</v>
      </c>
      <c r="X191" s="11">
        <v>0.50230948111180906</v>
      </c>
    </row>
    <row r="192" spans="1:24">
      <c r="A192" t="s">
        <v>173</v>
      </c>
      <c r="B192">
        <v>752</v>
      </c>
      <c r="C192" t="s">
        <v>394</v>
      </c>
      <c r="D192" s="1" t="s">
        <v>473</v>
      </c>
      <c r="E192" s="13">
        <v>57300</v>
      </c>
      <c r="F192" s="3">
        <v>0</v>
      </c>
      <c r="G192" s="3">
        <v>-6.8</v>
      </c>
      <c r="H192" s="3">
        <v>0</v>
      </c>
      <c r="I192" s="2">
        <v>10285453</v>
      </c>
      <c r="J192" s="7">
        <v>51.498451612903217</v>
      </c>
      <c r="K192" s="7">
        <v>36.064934426229513</v>
      </c>
      <c r="L192" s="8" t="s">
        <v>239</v>
      </c>
      <c r="M192" s="9">
        <v>0.21077419354838711</v>
      </c>
      <c r="N192" s="9">
        <v>0.1996229508196721</v>
      </c>
      <c r="O192" s="10">
        <v>56</v>
      </c>
      <c r="P192" s="10">
        <v>45.19</v>
      </c>
      <c r="Q192" s="11">
        <v>0.81837769867360377</v>
      </c>
      <c r="R192" s="11">
        <v>0.44444444444444442</v>
      </c>
      <c r="S192" s="11">
        <v>0.92356011424708417</v>
      </c>
      <c r="T192" s="11">
        <v>0.625</v>
      </c>
      <c r="U192" s="11">
        <v>0.82766218437072481</v>
      </c>
      <c r="V192" s="11">
        <v>0.83333333333333337</v>
      </c>
      <c r="W192" s="11">
        <v>0.85785197513940026</v>
      </c>
      <c r="X192" s="11">
        <v>0.65386041034305775</v>
      </c>
    </row>
    <row r="193" spans="1:24">
      <c r="A193" t="s">
        <v>46</v>
      </c>
      <c r="B193">
        <v>756</v>
      </c>
      <c r="C193" t="s">
        <v>267</v>
      </c>
      <c r="D193" s="1" t="s">
        <v>473</v>
      </c>
      <c r="E193" s="13">
        <v>72390</v>
      </c>
      <c r="F193" s="3">
        <v>0</v>
      </c>
      <c r="G193" s="3">
        <v>-6</v>
      </c>
      <c r="H193" s="3">
        <v>0</v>
      </c>
      <c r="I193" s="2">
        <v>8574832</v>
      </c>
      <c r="J193" s="7">
        <v>88.764903225806449</v>
      </c>
      <c r="K193" s="7">
        <v>63.093426229508196</v>
      </c>
      <c r="L193" s="8" t="s">
        <v>239</v>
      </c>
      <c r="M193" s="9">
        <v>0.2647741935483871</v>
      </c>
      <c r="N193" s="9">
        <v>0.1952459016393443</v>
      </c>
      <c r="O193" s="10">
        <v>51.03</v>
      </c>
      <c r="P193" s="10">
        <v>42.28</v>
      </c>
      <c r="Q193" s="11">
        <v>0.8104446333148676</v>
      </c>
      <c r="R193" s="11">
        <v>0.44444444444444442</v>
      </c>
      <c r="S193" s="11">
        <v>0.86228730105856966</v>
      </c>
      <c r="T193" s="11">
        <v>0.75</v>
      </c>
      <c r="U193" s="11">
        <v>0.77964842568906867</v>
      </c>
      <c r="V193" s="11">
        <v>0.83333333333333337</v>
      </c>
      <c r="W193" s="11">
        <v>0.81817104179895983</v>
      </c>
      <c r="X193" s="11">
        <v>0.69629383372298981</v>
      </c>
    </row>
    <row r="194" spans="1:24">
      <c r="A194" t="s">
        <v>176</v>
      </c>
      <c r="B194">
        <v>760</v>
      </c>
      <c r="C194" t="s">
        <v>397</v>
      </c>
      <c r="D194" s="1" t="s">
        <v>470</v>
      </c>
      <c r="E194" s="13" t="s">
        <v>16</v>
      </c>
      <c r="F194" s="3" t="s">
        <v>16</v>
      </c>
      <c r="G194" s="3">
        <v>0</v>
      </c>
      <c r="H194" s="3">
        <v>0</v>
      </c>
      <c r="I194" s="2">
        <v>17070135</v>
      </c>
      <c r="J194" s="7">
        <v>2.4976129032258059</v>
      </c>
      <c r="K194" s="7">
        <v>3.126819672131147</v>
      </c>
      <c r="L194" s="8" t="s">
        <v>235</v>
      </c>
      <c r="M194" s="9">
        <v>0.14906451612903229</v>
      </c>
      <c r="N194" s="9">
        <v>0.1665737704918033</v>
      </c>
      <c r="O194" s="10" t="s">
        <v>16</v>
      </c>
      <c r="P194" s="10" t="s">
        <v>16</v>
      </c>
      <c r="Q194" s="11">
        <v>0.68372560205962785</v>
      </c>
      <c r="R194" s="11">
        <v>0.33333333333333331</v>
      </c>
      <c r="S194" s="11">
        <v>0.86240809174457722</v>
      </c>
      <c r="T194" s="11">
        <v>0.125</v>
      </c>
      <c r="U194" s="11">
        <v>0.3123474604305897</v>
      </c>
      <c r="V194" s="11">
        <v>0.16666666666666666</v>
      </c>
      <c r="W194" s="11">
        <v>0.660502170487416</v>
      </c>
      <c r="X194" s="11">
        <v>0.22694631442178048</v>
      </c>
    </row>
    <row r="195" spans="1:24">
      <c r="A195" t="s">
        <v>181</v>
      </c>
      <c r="B195">
        <v>762</v>
      </c>
      <c r="C195" t="s">
        <v>402</v>
      </c>
      <c r="D195" s="1" t="s">
        <v>470</v>
      </c>
      <c r="E195" s="13">
        <v>4100</v>
      </c>
      <c r="F195" s="3">
        <v>4.7299631668951401</v>
      </c>
      <c r="G195" s="3">
        <v>-0.95324370509152201</v>
      </c>
      <c r="H195" s="3">
        <v>4.0085403081162596</v>
      </c>
      <c r="I195" s="2">
        <v>9321018</v>
      </c>
      <c r="J195" s="7">
        <v>4.3494516129032261</v>
      </c>
      <c r="K195" s="7">
        <v>4.0306557377049179</v>
      </c>
      <c r="L195" s="8" t="s">
        <v>237</v>
      </c>
      <c r="M195" s="9">
        <v>2.709677419354839E-2</v>
      </c>
      <c r="N195" s="9">
        <v>2.7540983606557379E-2</v>
      </c>
      <c r="O195" s="10" t="s">
        <v>16</v>
      </c>
      <c r="P195" s="10" t="s">
        <v>16</v>
      </c>
      <c r="Q195" s="11">
        <v>0.69407800087542471</v>
      </c>
      <c r="R195" s="11">
        <v>1</v>
      </c>
      <c r="S195" s="11">
        <v>0.69369536836776025</v>
      </c>
      <c r="T195" s="11">
        <v>0.5</v>
      </c>
      <c r="U195" s="11">
        <v>0.66202918612588635</v>
      </c>
      <c r="V195" s="11">
        <v>0.5</v>
      </c>
      <c r="W195" s="11">
        <v>0.68343255670100389</v>
      </c>
      <c r="X195" s="11">
        <v>0.70710678118654746</v>
      </c>
    </row>
    <row r="196" spans="1:24">
      <c r="A196" t="s">
        <v>186</v>
      </c>
      <c r="B196">
        <v>834</v>
      </c>
      <c r="C196" t="s">
        <v>407</v>
      </c>
      <c r="D196" s="1" t="s">
        <v>471</v>
      </c>
      <c r="E196" s="13">
        <v>2700</v>
      </c>
      <c r="F196" s="3">
        <v>3.6056315251380502</v>
      </c>
      <c r="G196" s="3">
        <v>-1.04572189668267</v>
      </c>
      <c r="H196" s="3">
        <v>0.60032111061258897</v>
      </c>
      <c r="I196" s="2">
        <v>58005463</v>
      </c>
      <c r="J196" s="7">
        <v>0</v>
      </c>
      <c r="K196" s="7">
        <v>0</v>
      </c>
      <c r="L196" s="8" t="s">
        <v>237</v>
      </c>
      <c r="M196" s="9">
        <v>0</v>
      </c>
      <c r="N196" s="9">
        <v>0</v>
      </c>
      <c r="O196" s="10" t="s">
        <v>16</v>
      </c>
      <c r="P196" s="10" t="s">
        <v>16</v>
      </c>
      <c r="Q196" s="11">
        <v>0.5302237687543423</v>
      </c>
      <c r="R196" s="11">
        <v>1</v>
      </c>
      <c r="S196" s="11">
        <v>0.33543050806096864</v>
      </c>
      <c r="T196" s="11">
        <v>0.375</v>
      </c>
      <c r="U196" s="11">
        <v>0.44100398034717797</v>
      </c>
      <c r="V196" s="11">
        <v>0.83333333333333337</v>
      </c>
      <c r="W196" s="11">
        <v>0.44276983538182757</v>
      </c>
      <c r="X196" s="11">
        <v>0.78210601251672718</v>
      </c>
    </row>
    <row r="197" spans="1:24">
      <c r="A197" t="s">
        <v>180</v>
      </c>
      <c r="B197">
        <v>764</v>
      </c>
      <c r="C197" t="s">
        <v>401</v>
      </c>
      <c r="D197" s="1" t="s">
        <v>472</v>
      </c>
      <c r="E197" s="13">
        <v>18520</v>
      </c>
      <c r="F197" s="3">
        <v>0</v>
      </c>
      <c r="G197" s="3">
        <v>-6.7</v>
      </c>
      <c r="H197" s="3">
        <v>0</v>
      </c>
      <c r="I197" s="2">
        <v>69625582</v>
      </c>
      <c r="J197" s="7">
        <v>8.7354838709677418E-2</v>
      </c>
      <c r="K197" s="7">
        <v>6.8557377049180329E-2</v>
      </c>
      <c r="L197" s="8" t="s">
        <v>237</v>
      </c>
      <c r="M197" s="9">
        <v>4.5161290322580648E-4</v>
      </c>
      <c r="N197" s="9">
        <v>2.2950819672131151E-4</v>
      </c>
      <c r="O197" s="10">
        <v>43.55</v>
      </c>
      <c r="P197" s="10">
        <v>23.73</v>
      </c>
      <c r="Q197" s="11">
        <v>0.79909455426838538</v>
      </c>
      <c r="R197" s="11">
        <v>0.88888888888888884</v>
      </c>
      <c r="S197" s="11">
        <v>0.75548732905941651</v>
      </c>
      <c r="T197" s="11">
        <v>0.875</v>
      </c>
      <c r="U197" s="11">
        <v>0.58384422785555723</v>
      </c>
      <c r="V197" s="11">
        <v>0.83333333333333337</v>
      </c>
      <c r="W197" s="11">
        <v>0.71883871474088279</v>
      </c>
      <c r="X197" s="11">
        <v>0.86606252684868124</v>
      </c>
    </row>
    <row r="198" spans="1:24">
      <c r="A198" t="s">
        <v>182</v>
      </c>
      <c r="B198">
        <v>626</v>
      </c>
      <c r="C198" t="s">
        <v>403</v>
      </c>
      <c r="D198" s="1" t="s">
        <v>471</v>
      </c>
      <c r="E198" s="13">
        <v>4730</v>
      </c>
      <c r="F198" s="3">
        <v>-0.90203623122270205</v>
      </c>
      <c r="G198" s="3">
        <v>22.496322608410701</v>
      </c>
      <c r="H198" s="3">
        <v>-18.0104193158489</v>
      </c>
      <c r="I198" s="2">
        <v>1293119</v>
      </c>
      <c r="J198" s="7">
        <v>4.8903225806451622E-2</v>
      </c>
      <c r="K198" s="7">
        <v>4.9704918032786892E-2</v>
      </c>
      <c r="L198" s="8" t="s">
        <v>237</v>
      </c>
      <c r="M198" s="9">
        <v>0</v>
      </c>
      <c r="N198" s="9">
        <v>0</v>
      </c>
      <c r="O198" s="10" t="s">
        <v>16</v>
      </c>
      <c r="P198" s="10" t="s">
        <v>16</v>
      </c>
      <c r="Q198" s="11">
        <v>0.63884286181252803</v>
      </c>
      <c r="R198" s="11">
        <v>0.77777777777777779</v>
      </c>
      <c r="S198" s="11">
        <v>0.66459338612653329</v>
      </c>
      <c r="T198" s="11">
        <v>0.375</v>
      </c>
      <c r="U198" s="11">
        <v>0.65708215923744517</v>
      </c>
      <c r="V198" s="11">
        <v>0.66666666666666663</v>
      </c>
      <c r="W198" s="11">
        <v>0.65359557703524274</v>
      </c>
      <c r="X198" s="11">
        <v>0.62981682946959083</v>
      </c>
    </row>
    <row r="199" spans="1:24">
      <c r="A199" t="s">
        <v>179</v>
      </c>
      <c r="B199">
        <v>768</v>
      </c>
      <c r="C199" t="s">
        <v>400</v>
      </c>
      <c r="D199" s="1" t="s">
        <v>470</v>
      </c>
      <c r="E199" s="13">
        <v>1670</v>
      </c>
      <c r="F199" s="3">
        <v>2.5871692514028202</v>
      </c>
      <c r="G199" s="3">
        <v>-2.4163919575228401</v>
      </c>
      <c r="H199" s="3">
        <v>0.51123360087676994</v>
      </c>
      <c r="I199" s="2">
        <v>8082366</v>
      </c>
      <c r="J199" s="7">
        <v>1.628677419354839</v>
      </c>
      <c r="K199" s="7">
        <v>1.714803278688525</v>
      </c>
      <c r="L199" s="8" t="s">
        <v>235</v>
      </c>
      <c r="M199" s="9">
        <v>4.290322580645161E-2</v>
      </c>
      <c r="N199" s="9">
        <v>4.757377049180328E-2</v>
      </c>
      <c r="O199" s="10" t="s">
        <v>16</v>
      </c>
      <c r="P199" s="10" t="s">
        <v>16</v>
      </c>
      <c r="Q199" s="11">
        <v>0.56254947975409297</v>
      </c>
      <c r="R199" s="11">
        <v>0.88888888888888884</v>
      </c>
      <c r="S199" s="11">
        <v>0.59232161922746118</v>
      </c>
      <c r="T199" s="11">
        <v>0.75</v>
      </c>
      <c r="U199" s="11">
        <v>0.48313013975831265</v>
      </c>
      <c r="V199" s="11">
        <v>0.83333333333333337</v>
      </c>
      <c r="W199" s="11">
        <v>0.54794207410355855</v>
      </c>
      <c r="X199" s="11">
        <v>0.82604840480336827</v>
      </c>
    </row>
    <row r="200" spans="1:24">
      <c r="A200" t="s">
        <v>215</v>
      </c>
      <c r="B200">
        <v>772</v>
      </c>
      <c r="C200" t="s">
        <v>436</v>
      </c>
      <c r="D200" s="1" t="s">
        <v>474</v>
      </c>
      <c r="E200" s="13" t="s">
        <v>16</v>
      </c>
      <c r="F200" s="3">
        <v>0</v>
      </c>
      <c r="G200" s="3" t="s">
        <v>16</v>
      </c>
      <c r="H200" s="3">
        <v>0</v>
      </c>
      <c r="I200" s="2" t="s">
        <v>16</v>
      </c>
      <c r="J200" s="7" t="s">
        <v>16</v>
      </c>
      <c r="K200" s="7" t="s">
        <v>16</v>
      </c>
      <c r="L200" s="8" t="s">
        <v>16</v>
      </c>
      <c r="M200" s="9" t="s">
        <v>16</v>
      </c>
      <c r="N200" s="9" t="s">
        <v>16</v>
      </c>
      <c r="O200" s="10" t="s">
        <v>16</v>
      </c>
      <c r="P200" s="10" t="s">
        <v>16</v>
      </c>
      <c r="Q200" s="11">
        <v>0</v>
      </c>
      <c r="R200" s="11">
        <v>0</v>
      </c>
      <c r="S200" s="11">
        <v>0</v>
      </c>
      <c r="T200" s="11">
        <v>0</v>
      </c>
      <c r="U200" s="11">
        <v>0.98181819999999997</v>
      </c>
      <c r="V200" s="11">
        <v>0.16666666666666666</v>
      </c>
      <c r="W200" s="11">
        <v>0.56685300206527389</v>
      </c>
      <c r="X200" s="11">
        <v>9.6225044864937631E-2</v>
      </c>
    </row>
    <row r="201" spans="1:24">
      <c r="A201" t="s">
        <v>217</v>
      </c>
      <c r="B201">
        <v>776</v>
      </c>
      <c r="C201" t="s">
        <v>438</v>
      </c>
      <c r="D201" s="1" t="s">
        <v>472</v>
      </c>
      <c r="E201" s="13">
        <v>6510</v>
      </c>
      <c r="F201" s="3">
        <v>0</v>
      </c>
      <c r="G201" s="3">
        <v>-1.2</v>
      </c>
      <c r="H201" s="3">
        <v>0</v>
      </c>
      <c r="I201" s="2">
        <v>104494</v>
      </c>
      <c r="J201" s="7" t="s">
        <v>16</v>
      </c>
      <c r="K201" s="7" t="s">
        <v>16</v>
      </c>
      <c r="L201" s="8" t="s">
        <v>16</v>
      </c>
      <c r="M201" s="9" t="s">
        <v>16</v>
      </c>
      <c r="N201" s="9" t="s">
        <v>16</v>
      </c>
      <c r="O201" s="10" t="s">
        <v>16</v>
      </c>
      <c r="P201" s="10" t="s">
        <v>16</v>
      </c>
      <c r="Q201" s="11">
        <v>0.77220462990665251</v>
      </c>
      <c r="R201" s="11">
        <v>0.33333333333333331</v>
      </c>
      <c r="S201" s="11">
        <v>0.42351920742002391</v>
      </c>
      <c r="T201" s="11">
        <v>0.25</v>
      </c>
      <c r="U201" s="11">
        <v>0.70714983798603637</v>
      </c>
      <c r="V201" s="11">
        <v>0.5</v>
      </c>
      <c r="W201" s="11">
        <v>0.65210668934529237</v>
      </c>
      <c r="X201" s="11">
        <v>0.37577081273524121</v>
      </c>
    </row>
    <row r="202" spans="1:24">
      <c r="A202" t="s">
        <v>183</v>
      </c>
      <c r="B202">
        <v>780</v>
      </c>
      <c r="C202" t="s">
        <v>404</v>
      </c>
      <c r="D202" s="1" t="s">
        <v>473</v>
      </c>
      <c r="E202" s="13">
        <v>26950</v>
      </c>
      <c r="F202" s="3">
        <v>0</v>
      </c>
      <c r="G202" s="3">
        <v>-4.5</v>
      </c>
      <c r="H202" s="3">
        <v>0</v>
      </c>
      <c r="I202" s="2">
        <v>1394973</v>
      </c>
      <c r="J202" s="7">
        <v>47.321290322580637</v>
      </c>
      <c r="K202" s="7">
        <v>55.289409836065573</v>
      </c>
      <c r="L202" s="8" t="s">
        <v>235</v>
      </c>
      <c r="M202" s="9">
        <v>0.87603225806451612</v>
      </c>
      <c r="N202" s="9">
        <v>0.9723934426229508</v>
      </c>
      <c r="O202" s="10" t="s">
        <v>16</v>
      </c>
      <c r="P202" s="10" t="s">
        <v>16</v>
      </c>
      <c r="Q202" s="11">
        <v>0.80131818611594152</v>
      </c>
      <c r="R202" s="11">
        <v>0.55555555555555558</v>
      </c>
      <c r="S202" s="11">
        <v>0.81349308319419111</v>
      </c>
      <c r="T202" s="11">
        <v>0.25</v>
      </c>
      <c r="U202" s="11">
        <v>0</v>
      </c>
      <c r="V202" s="11">
        <v>0</v>
      </c>
      <c r="W202" s="11">
        <v>0.65926267698718644</v>
      </c>
      <c r="X202" s="11">
        <v>0.35172999839301078</v>
      </c>
    </row>
    <row r="203" spans="1:24">
      <c r="A203" t="s">
        <v>184</v>
      </c>
      <c r="B203">
        <v>788</v>
      </c>
      <c r="C203" t="s">
        <v>405</v>
      </c>
      <c r="D203" s="1" t="s">
        <v>471</v>
      </c>
      <c r="E203" s="13">
        <v>10800</v>
      </c>
      <c r="F203" s="3">
        <v>0.478347473443752</v>
      </c>
      <c r="G203" s="3">
        <v>-7.98045266911382</v>
      </c>
      <c r="H203" s="3">
        <v>2.9531306952507599</v>
      </c>
      <c r="I203" s="2">
        <v>11694719</v>
      </c>
      <c r="J203" s="7">
        <v>74.808193548387095</v>
      </c>
      <c r="K203" s="7">
        <v>45.450655737704921</v>
      </c>
      <c r="L203" s="8" t="s">
        <v>239</v>
      </c>
      <c r="M203" s="9">
        <v>1.078161290322581</v>
      </c>
      <c r="N203" s="9">
        <v>0.63529508196721307</v>
      </c>
      <c r="O203" s="10">
        <v>53</v>
      </c>
      <c r="P203" s="10">
        <v>31.25</v>
      </c>
      <c r="Q203" s="11">
        <v>0.78881876179577659</v>
      </c>
      <c r="R203" s="11">
        <v>0.88888888888888884</v>
      </c>
      <c r="S203" s="11">
        <v>0.68147340258292644</v>
      </c>
      <c r="T203" s="11">
        <v>0.625</v>
      </c>
      <c r="U203" s="11">
        <v>0.42038028811064598</v>
      </c>
      <c r="V203" s="11">
        <v>0.33333333333333331</v>
      </c>
      <c r="W203" s="11">
        <v>0.64893775356885186</v>
      </c>
      <c r="X203" s="11">
        <v>0.65621631796769442</v>
      </c>
    </row>
    <row r="204" spans="1:24">
      <c r="A204" t="s">
        <v>185</v>
      </c>
      <c r="B204">
        <v>792</v>
      </c>
      <c r="C204" t="s">
        <v>406</v>
      </c>
      <c r="D204" s="1" t="s">
        <v>472</v>
      </c>
      <c r="E204" s="13">
        <v>27410</v>
      </c>
      <c r="F204" s="3">
        <v>0</v>
      </c>
      <c r="G204" s="3">
        <v>-5</v>
      </c>
      <c r="H204" s="3">
        <v>0</v>
      </c>
      <c r="I204" s="2">
        <v>83429615</v>
      </c>
      <c r="J204" s="7">
        <v>18.843064516129029</v>
      </c>
      <c r="K204" s="7">
        <v>18.276442622950821</v>
      </c>
      <c r="L204" s="8" t="s">
        <v>237</v>
      </c>
      <c r="M204" s="9">
        <v>0.75009677419354837</v>
      </c>
      <c r="N204" s="9">
        <v>0.60744262295081963</v>
      </c>
      <c r="O204" s="10">
        <v>49</v>
      </c>
      <c r="P204" s="10">
        <v>37.700000000000003</v>
      </c>
      <c r="Q204" s="11">
        <v>0.79291900786337977</v>
      </c>
      <c r="R204" s="11">
        <v>0.77777777777777779</v>
      </c>
      <c r="S204" s="11">
        <v>0.62719877461091367</v>
      </c>
      <c r="T204" s="11">
        <v>0.75</v>
      </c>
      <c r="U204" s="11">
        <v>0.76933081536208003</v>
      </c>
      <c r="V204" s="11">
        <v>0.83333333333333337</v>
      </c>
      <c r="W204" s="11">
        <v>0.73347773412471118</v>
      </c>
      <c r="X204" s="11">
        <v>0.7877991952372515</v>
      </c>
    </row>
    <row r="205" spans="1:24">
      <c r="A205" t="s">
        <v>216</v>
      </c>
      <c r="B205">
        <v>795</v>
      </c>
      <c r="C205" t="s">
        <v>437</v>
      </c>
      <c r="D205" s="1" t="s">
        <v>472</v>
      </c>
      <c r="E205" s="13">
        <v>14560</v>
      </c>
      <c r="F205" s="3">
        <v>0</v>
      </c>
      <c r="G205" s="3">
        <v>1.8</v>
      </c>
      <c r="H205" s="3">
        <v>0</v>
      </c>
      <c r="I205" s="2">
        <v>5942089</v>
      </c>
      <c r="J205" s="7" t="s">
        <v>16</v>
      </c>
      <c r="K205" s="7" t="s">
        <v>16</v>
      </c>
      <c r="L205" s="8" t="s">
        <v>16</v>
      </c>
      <c r="M205" s="9" t="s">
        <v>16</v>
      </c>
      <c r="N205" s="9" t="s">
        <v>16</v>
      </c>
      <c r="O205" s="10" t="s">
        <v>16</v>
      </c>
      <c r="P205" s="10" t="s">
        <v>16</v>
      </c>
      <c r="Q205" s="11">
        <v>0.80926910674184382</v>
      </c>
      <c r="R205" s="11">
        <v>0.77777777777777779</v>
      </c>
      <c r="S205" s="11">
        <v>0.39864406206098146</v>
      </c>
      <c r="T205" s="11">
        <v>0.25</v>
      </c>
      <c r="U205" s="11">
        <v>0</v>
      </c>
      <c r="V205" s="11">
        <v>0</v>
      </c>
      <c r="W205" s="11">
        <v>0.52084341067900675</v>
      </c>
      <c r="X205" s="11">
        <v>0.47167724544259371</v>
      </c>
    </row>
    <row r="206" spans="1:24">
      <c r="A206" t="s">
        <v>177</v>
      </c>
      <c r="B206">
        <v>796</v>
      </c>
      <c r="C206" t="s">
        <v>398</v>
      </c>
      <c r="D206" s="1" t="s">
        <v>473</v>
      </c>
      <c r="E206" s="13">
        <v>26210</v>
      </c>
      <c r="F206" s="3">
        <v>0</v>
      </c>
      <c r="G206" s="3" t="s">
        <v>16</v>
      </c>
      <c r="H206" s="3">
        <v>0</v>
      </c>
      <c r="I206" s="2">
        <v>38191</v>
      </c>
      <c r="J206" s="7">
        <v>39.991419354838712</v>
      </c>
      <c r="K206" s="7">
        <v>168.51568852459019</v>
      </c>
      <c r="L206" s="8" t="s">
        <v>235</v>
      </c>
      <c r="M206" s="9">
        <v>0.83316129032258057</v>
      </c>
      <c r="N206" s="9">
        <v>1.693639344262295</v>
      </c>
      <c r="O206" s="10" t="s">
        <v>16</v>
      </c>
      <c r="P206" s="10" t="s">
        <v>16</v>
      </c>
      <c r="Q206" s="11">
        <v>0.91556555555555552</v>
      </c>
      <c r="R206" s="11">
        <v>0.1111111111111111</v>
      </c>
      <c r="S206" s="11">
        <v>0</v>
      </c>
      <c r="T206" s="11">
        <v>0</v>
      </c>
      <c r="U206" s="11">
        <v>0</v>
      </c>
      <c r="V206" s="11">
        <v>0</v>
      </c>
      <c r="W206" s="11">
        <v>0.52860201996074929</v>
      </c>
      <c r="X206" s="11">
        <v>6.4150029909958425E-2</v>
      </c>
    </row>
    <row r="207" spans="1:24">
      <c r="A207" t="s">
        <v>218</v>
      </c>
      <c r="B207">
        <v>798</v>
      </c>
      <c r="C207" t="s">
        <v>439</v>
      </c>
      <c r="D207" s="1" t="s">
        <v>472</v>
      </c>
      <c r="E207" s="13">
        <v>6170</v>
      </c>
      <c r="F207" s="3">
        <v>0</v>
      </c>
      <c r="G207" s="3">
        <v>-1</v>
      </c>
      <c r="H207" s="3">
        <v>0</v>
      </c>
      <c r="I207" s="2">
        <v>11646</v>
      </c>
      <c r="J207" s="7" t="s">
        <v>16</v>
      </c>
      <c r="K207" s="7" t="s">
        <v>16</v>
      </c>
      <c r="L207" s="8" t="s">
        <v>16</v>
      </c>
      <c r="M207" s="9" t="s">
        <v>16</v>
      </c>
      <c r="N207" s="9" t="s">
        <v>16</v>
      </c>
      <c r="O207" s="10" t="s">
        <v>16</v>
      </c>
      <c r="P207" s="10" t="s">
        <v>16</v>
      </c>
      <c r="Q207" s="11">
        <v>0.85223222222222217</v>
      </c>
      <c r="R207" s="11">
        <v>0.1111111111111111</v>
      </c>
      <c r="S207" s="11">
        <v>0.47350726999494591</v>
      </c>
      <c r="T207" s="11">
        <v>0.25</v>
      </c>
      <c r="U207" s="11">
        <v>0.7564948040239361</v>
      </c>
      <c r="V207" s="11">
        <v>0.5</v>
      </c>
      <c r="W207" s="11">
        <v>0.7124589541035814</v>
      </c>
      <c r="X207" s="11">
        <v>0.32906214155401597</v>
      </c>
    </row>
    <row r="208" spans="1:24">
      <c r="A208" t="s">
        <v>187</v>
      </c>
      <c r="B208">
        <v>800</v>
      </c>
      <c r="C208" t="s">
        <v>408</v>
      </c>
      <c r="D208" s="1" t="s">
        <v>470</v>
      </c>
      <c r="E208" s="13">
        <v>2210</v>
      </c>
      <c r="F208" s="3">
        <v>2.4558896833545698</v>
      </c>
      <c r="G208" s="3">
        <v>-3.6726334652724399</v>
      </c>
      <c r="H208" s="3">
        <v>1.8652383678141999</v>
      </c>
      <c r="I208" s="2">
        <v>44269594</v>
      </c>
      <c r="J208" s="7">
        <v>3.7504193548387099</v>
      </c>
      <c r="K208" s="7">
        <v>3.1119344262295079</v>
      </c>
      <c r="L208" s="8" t="s">
        <v>239</v>
      </c>
      <c r="M208" s="9">
        <v>2.9000000000000001E-2</v>
      </c>
      <c r="N208" s="9">
        <v>2.985245901639344E-2</v>
      </c>
      <c r="O208" s="10">
        <v>27.3</v>
      </c>
      <c r="P208" s="10">
        <v>32.26</v>
      </c>
      <c r="Q208" s="11">
        <v>0.57974371876602038</v>
      </c>
      <c r="R208" s="11">
        <v>1</v>
      </c>
      <c r="S208" s="11">
        <v>0.34049210141237224</v>
      </c>
      <c r="T208" s="11">
        <v>0.75</v>
      </c>
      <c r="U208" s="11">
        <v>0</v>
      </c>
      <c r="V208" s="11">
        <v>0</v>
      </c>
      <c r="W208" s="11">
        <v>0.38817420941842928</v>
      </c>
      <c r="X208" s="11">
        <v>0.72168783648703227</v>
      </c>
    </row>
    <row r="209" spans="1:24">
      <c r="A209" t="s">
        <v>188</v>
      </c>
      <c r="B209">
        <v>804</v>
      </c>
      <c r="C209" t="s">
        <v>409</v>
      </c>
      <c r="D209" s="1" t="s">
        <v>471</v>
      </c>
      <c r="E209" s="13">
        <v>13750</v>
      </c>
      <c r="F209" s="3">
        <v>0.83838550678788604</v>
      </c>
      <c r="G209" s="3">
        <v>-6.7597965059251699</v>
      </c>
      <c r="H209" s="3">
        <v>3.4122529085480902</v>
      </c>
      <c r="I209" s="2">
        <v>44385155</v>
      </c>
      <c r="J209" s="7">
        <v>91.78851612903226</v>
      </c>
      <c r="K209" s="7">
        <v>71.790540983606562</v>
      </c>
      <c r="L209" s="8" t="s">
        <v>239</v>
      </c>
      <c r="M209" s="9">
        <v>1.54241935483871</v>
      </c>
      <c r="N209" s="9">
        <v>1.221295081967213</v>
      </c>
      <c r="O209" s="10">
        <v>58.98</v>
      </c>
      <c r="P209" s="10">
        <v>46.19</v>
      </c>
      <c r="Q209" s="11">
        <v>0.81084669279397037</v>
      </c>
      <c r="R209" s="11">
        <v>0.44444444444444442</v>
      </c>
      <c r="S209" s="11">
        <v>0.77961086440461169</v>
      </c>
      <c r="T209" s="11">
        <v>0.75</v>
      </c>
      <c r="U209" s="11">
        <v>0.78631821675634128</v>
      </c>
      <c r="V209" s="11">
        <v>0.16666666666666666</v>
      </c>
      <c r="W209" s="11">
        <v>0.7923723445273898</v>
      </c>
      <c r="X209" s="11">
        <v>0.51244792970450781</v>
      </c>
    </row>
    <row r="210" spans="1:24">
      <c r="A210" t="s">
        <v>20</v>
      </c>
      <c r="B210">
        <v>784</v>
      </c>
      <c r="C210" t="s">
        <v>241</v>
      </c>
      <c r="D210" s="1" t="s">
        <v>473</v>
      </c>
      <c r="E210" s="13">
        <v>70240</v>
      </c>
      <c r="F210" s="3">
        <v>0</v>
      </c>
      <c r="G210" s="3">
        <v>-3.5</v>
      </c>
      <c r="H210" s="3">
        <v>0</v>
      </c>
      <c r="I210" s="2">
        <v>9770529</v>
      </c>
      <c r="J210" s="7">
        <v>101.6659032258065</v>
      </c>
      <c r="K210" s="7">
        <v>78.458262295081965</v>
      </c>
      <c r="L210" s="8" t="s">
        <v>239</v>
      </c>
      <c r="M210" s="9">
        <v>0.17270967741935481</v>
      </c>
      <c r="N210" s="9">
        <v>0.15070491803278691</v>
      </c>
      <c r="O210" s="10" t="s">
        <v>16</v>
      </c>
      <c r="P210" s="10" t="s">
        <v>16</v>
      </c>
      <c r="Q210" s="11">
        <v>0.82606932252894771</v>
      </c>
      <c r="R210" s="11">
        <v>0.55555555555555558</v>
      </c>
      <c r="S210" s="11">
        <v>0.82066067476398019</v>
      </c>
      <c r="T210" s="11">
        <v>0.5</v>
      </c>
      <c r="U210" s="11">
        <v>0.77094278546588269</v>
      </c>
      <c r="V210" s="11">
        <v>0.5</v>
      </c>
      <c r="W210" s="11">
        <v>0.80627275103598373</v>
      </c>
      <c r="X210" s="11">
        <v>0.51917947292134026</v>
      </c>
    </row>
    <row r="211" spans="1:24">
      <c r="A211" t="s">
        <v>75</v>
      </c>
      <c r="B211">
        <v>826</v>
      </c>
      <c r="C211" t="s">
        <v>296</v>
      </c>
      <c r="D211" s="1" t="s">
        <v>473</v>
      </c>
      <c r="E211" s="13">
        <v>48040</v>
      </c>
      <c r="F211" s="3">
        <v>0</v>
      </c>
      <c r="G211" s="3">
        <v>-6.5</v>
      </c>
      <c r="H211" s="3">
        <v>0</v>
      </c>
      <c r="I211" s="2">
        <v>66834405</v>
      </c>
      <c r="J211" s="7">
        <v>143.7405161290323</v>
      </c>
      <c r="K211" s="7">
        <v>86.011672131147535</v>
      </c>
      <c r="L211" s="8" t="s">
        <v>239</v>
      </c>
      <c r="M211" s="9">
        <v>0.78690322580645156</v>
      </c>
      <c r="N211" s="9">
        <v>0.46654098360655738</v>
      </c>
      <c r="O211" s="10">
        <v>55.1</v>
      </c>
      <c r="P211" s="10">
        <v>44.1</v>
      </c>
      <c r="Q211" s="11">
        <v>0.81696035247749588</v>
      </c>
      <c r="R211" s="11">
        <v>0.44444444444444442</v>
      </c>
      <c r="S211" s="11">
        <v>0.85787591223979098</v>
      </c>
      <c r="T211" s="11">
        <v>0.75</v>
      </c>
      <c r="U211" s="11">
        <v>0.85989306255687648</v>
      </c>
      <c r="V211" s="11">
        <v>1</v>
      </c>
      <c r="W211" s="11">
        <v>0.84514128549705669</v>
      </c>
      <c r="X211" s="11">
        <v>0.76594840213457616</v>
      </c>
    </row>
    <row r="212" spans="1:24">
      <c r="A212" t="s">
        <v>190</v>
      </c>
      <c r="B212">
        <v>840</v>
      </c>
      <c r="C212" t="s">
        <v>411</v>
      </c>
      <c r="D212" s="1" t="s">
        <v>473</v>
      </c>
      <c r="E212" s="13">
        <v>65880</v>
      </c>
      <c r="F212" s="3">
        <v>0</v>
      </c>
      <c r="G212" s="3">
        <v>-5.9</v>
      </c>
      <c r="H212" s="3">
        <v>0</v>
      </c>
      <c r="I212" s="2">
        <v>328239523</v>
      </c>
      <c r="J212" s="7">
        <v>138.8805806451613</v>
      </c>
      <c r="K212" s="7">
        <v>129.69632786885251</v>
      </c>
      <c r="L212" s="8" t="s">
        <v>237</v>
      </c>
      <c r="M212" s="9">
        <v>2.257967741935484</v>
      </c>
      <c r="N212" s="9">
        <v>2.3880491803278692</v>
      </c>
      <c r="O212" s="10">
        <v>51.7</v>
      </c>
      <c r="P212" s="10">
        <v>45.94</v>
      </c>
      <c r="Q212" s="11">
        <v>0.82125123698698121</v>
      </c>
      <c r="R212" s="11">
        <v>0.66666666666666663</v>
      </c>
      <c r="S212" s="11">
        <v>0.80177570728273462</v>
      </c>
      <c r="T212" s="11">
        <v>0.75</v>
      </c>
      <c r="U212" s="11">
        <v>0.8673849854114456</v>
      </c>
      <c r="V212" s="11">
        <v>0.83333333333333337</v>
      </c>
      <c r="W212" s="11">
        <v>0.8305930796642822</v>
      </c>
      <c r="X212" s="11">
        <v>0.75308009509588658</v>
      </c>
    </row>
    <row r="213" spans="1:24">
      <c r="A213" t="s">
        <v>232</v>
      </c>
      <c r="B213">
        <v>850</v>
      </c>
      <c r="C213" t="s">
        <v>453</v>
      </c>
      <c r="D213" s="1" t="s">
        <v>473</v>
      </c>
      <c r="E213" s="13" t="s">
        <v>16</v>
      </c>
      <c r="F213" s="3">
        <v>0</v>
      </c>
      <c r="G213" s="3" t="s">
        <v>16</v>
      </c>
      <c r="H213" s="3">
        <v>0</v>
      </c>
      <c r="I213" s="2">
        <v>106631</v>
      </c>
      <c r="J213" s="7">
        <v>33.363032258064507</v>
      </c>
      <c r="K213" s="7">
        <v>93.409459016393441</v>
      </c>
      <c r="L213" s="8" t="s">
        <v>235</v>
      </c>
      <c r="M213" s="9">
        <v>0.61780645161290326</v>
      </c>
      <c r="N213" s="9">
        <v>1.883819672131148</v>
      </c>
      <c r="O213" s="10" t="s">
        <v>16</v>
      </c>
      <c r="P213" s="10" t="s">
        <v>16</v>
      </c>
      <c r="Q213" s="11">
        <v>0.67650824457426117</v>
      </c>
      <c r="R213" s="11">
        <v>0.22222222222222221</v>
      </c>
      <c r="S213" s="11">
        <v>0.93944398439460863</v>
      </c>
      <c r="T213" s="11">
        <v>0.125</v>
      </c>
      <c r="U213" s="11">
        <v>0</v>
      </c>
      <c r="V213" s="11">
        <v>0</v>
      </c>
      <c r="W213" s="11">
        <v>0.66838571817780146</v>
      </c>
      <c r="X213" s="11">
        <v>0.14720475088504303</v>
      </c>
    </row>
    <row r="214" spans="1:24">
      <c r="A214" t="s">
        <v>189</v>
      </c>
      <c r="B214">
        <v>858</v>
      </c>
      <c r="C214" t="s">
        <v>410</v>
      </c>
      <c r="D214" s="1" t="s">
        <v>473</v>
      </c>
      <c r="E214" s="13">
        <v>21120</v>
      </c>
      <c r="F214" s="3">
        <v>0</v>
      </c>
      <c r="G214" s="3">
        <v>-3</v>
      </c>
      <c r="H214" s="3">
        <v>0</v>
      </c>
      <c r="I214" s="2">
        <v>3461734</v>
      </c>
      <c r="J214" s="7">
        <v>5.6182258064516128</v>
      </c>
      <c r="K214" s="7">
        <v>4.6390491803278691</v>
      </c>
      <c r="L214" s="8" t="s">
        <v>239</v>
      </c>
      <c r="M214" s="9">
        <v>5.5741935483870957E-2</v>
      </c>
      <c r="N214" s="9">
        <v>6.1377049180327867E-2</v>
      </c>
      <c r="O214" s="10" t="s">
        <v>16</v>
      </c>
      <c r="P214" s="10" t="s">
        <v>16</v>
      </c>
      <c r="Q214" s="11">
        <v>0.78231016235202033</v>
      </c>
      <c r="R214" s="11">
        <v>0.55555555555555558</v>
      </c>
      <c r="S214" s="11">
        <v>0.77585876847044466</v>
      </c>
      <c r="T214" s="11">
        <v>0.875</v>
      </c>
      <c r="U214" s="11">
        <v>0.79980676626394909</v>
      </c>
      <c r="V214" s="11">
        <v>0.33333333333333331</v>
      </c>
      <c r="W214" s="11">
        <v>0.78605701279515239</v>
      </c>
      <c r="X214" s="11">
        <v>0.6285905096377008</v>
      </c>
    </row>
    <row r="215" spans="1:24">
      <c r="A215" t="s">
        <v>191</v>
      </c>
      <c r="B215">
        <v>860</v>
      </c>
      <c r="C215" t="s">
        <v>412</v>
      </c>
      <c r="D215" s="1" t="s">
        <v>471</v>
      </c>
      <c r="E215" s="13">
        <v>7400</v>
      </c>
      <c r="F215" s="3">
        <v>3.98325409545251</v>
      </c>
      <c r="G215" s="3">
        <v>-1.23133436062445</v>
      </c>
      <c r="H215" s="3">
        <v>3.24479127119772</v>
      </c>
      <c r="I215" s="2">
        <v>33580650</v>
      </c>
      <c r="J215" s="7">
        <v>13.77487096774194</v>
      </c>
      <c r="K215" s="7">
        <v>13.489344262295081</v>
      </c>
      <c r="L215" s="8" t="s">
        <v>237</v>
      </c>
      <c r="M215" s="9">
        <v>0.1148064516129032</v>
      </c>
      <c r="N215" s="9">
        <v>0.1425245901639344</v>
      </c>
      <c r="O215" s="10" t="s">
        <v>16</v>
      </c>
      <c r="P215" s="10" t="s">
        <v>16</v>
      </c>
      <c r="Q215" s="11">
        <v>0.80939427012792908</v>
      </c>
      <c r="R215" s="11">
        <v>0.66666666666666663</v>
      </c>
      <c r="S215" s="11">
        <v>0.61871028063430789</v>
      </c>
      <c r="T215" s="11">
        <v>0.375</v>
      </c>
      <c r="U215" s="11">
        <v>0.64443141571078177</v>
      </c>
      <c r="V215" s="11">
        <v>0.66666666666666663</v>
      </c>
      <c r="W215" s="11">
        <v>0.69599170144322597</v>
      </c>
      <c r="X215" s="11">
        <v>0.58580824191564285</v>
      </c>
    </row>
    <row r="216" spans="1:24">
      <c r="A216" t="s">
        <v>233</v>
      </c>
      <c r="B216">
        <v>548</v>
      </c>
      <c r="C216" t="s">
        <v>454</v>
      </c>
      <c r="D216" s="1" t="s">
        <v>471</v>
      </c>
      <c r="E216" s="13">
        <v>3310</v>
      </c>
      <c r="F216" s="3">
        <v>0.63418710657261002</v>
      </c>
      <c r="G216" s="3">
        <v>-10.5328730593346</v>
      </c>
      <c r="H216" s="3">
        <v>1.7257339855876099</v>
      </c>
      <c r="I216" s="2">
        <v>299882</v>
      </c>
      <c r="J216" s="7" t="s">
        <v>16</v>
      </c>
      <c r="K216" s="7" t="s">
        <v>16</v>
      </c>
      <c r="L216" s="8" t="s">
        <v>16</v>
      </c>
      <c r="M216" s="9" t="s">
        <v>16</v>
      </c>
      <c r="N216" s="9" t="s">
        <v>16</v>
      </c>
      <c r="O216" s="10" t="s">
        <v>16</v>
      </c>
      <c r="P216" s="10" t="s">
        <v>16</v>
      </c>
      <c r="Q216" s="11">
        <v>0.76141797453222049</v>
      </c>
      <c r="R216" s="11">
        <v>0.33333333333333331</v>
      </c>
      <c r="S216" s="11">
        <v>0.43817747815076169</v>
      </c>
      <c r="T216" s="11">
        <v>0.125</v>
      </c>
      <c r="U216" s="11">
        <v>0.58742296694082696</v>
      </c>
      <c r="V216" s="11">
        <v>0.66666666666666663</v>
      </c>
      <c r="W216" s="11">
        <v>0.61014276372798582</v>
      </c>
      <c r="X216" s="11">
        <v>0.4363410575668058</v>
      </c>
    </row>
    <row r="217" spans="1:24">
      <c r="A217" t="s">
        <v>193</v>
      </c>
      <c r="B217">
        <v>862</v>
      </c>
      <c r="C217" t="s">
        <v>414</v>
      </c>
      <c r="D217" s="1" t="s">
        <v>472</v>
      </c>
      <c r="E217" s="13" t="s">
        <v>16</v>
      </c>
      <c r="F217" s="3">
        <v>0</v>
      </c>
      <c r="G217" s="3">
        <v>-15</v>
      </c>
      <c r="H217" s="3">
        <v>0</v>
      </c>
      <c r="I217" s="2">
        <v>28515829</v>
      </c>
      <c r="J217" s="7">
        <v>27.112354838709681</v>
      </c>
      <c r="K217" s="7">
        <v>30.47514754098361</v>
      </c>
      <c r="L217" s="8" t="s">
        <v>235</v>
      </c>
      <c r="M217" s="9">
        <v>0.2564193548387097</v>
      </c>
      <c r="N217" s="9">
        <v>0.25598360655737712</v>
      </c>
      <c r="O217" s="10">
        <v>43.34</v>
      </c>
      <c r="P217" s="10" t="s">
        <v>16</v>
      </c>
      <c r="Q217" s="11">
        <v>0.7675519452283277</v>
      </c>
      <c r="R217" s="11">
        <v>0.44444444444444442</v>
      </c>
      <c r="S217" s="11">
        <v>0.8247325312242425</v>
      </c>
      <c r="T217" s="11">
        <v>0.25</v>
      </c>
      <c r="U217" s="11">
        <v>0.76285403460890233</v>
      </c>
      <c r="V217" s="11">
        <v>0.5</v>
      </c>
      <c r="W217" s="11">
        <v>0.78554991668308738</v>
      </c>
      <c r="X217" s="11">
        <v>0.4123230384854133</v>
      </c>
    </row>
    <row r="218" spans="1:24">
      <c r="A218" t="s">
        <v>194</v>
      </c>
      <c r="B218">
        <v>704</v>
      </c>
      <c r="C218" t="s">
        <v>415</v>
      </c>
      <c r="D218" s="1" t="s">
        <v>471</v>
      </c>
      <c r="E218" s="13">
        <v>7750</v>
      </c>
      <c r="F218" s="3">
        <v>5.8679579744439003</v>
      </c>
      <c r="G218" s="3">
        <v>0.63827893175074601</v>
      </c>
      <c r="H218" s="3">
        <v>5.7069958022631004</v>
      </c>
      <c r="I218" s="2">
        <v>96462106</v>
      </c>
      <c r="J218" s="7">
        <v>2.019354838709677E-2</v>
      </c>
      <c r="K218" s="7">
        <v>3.2016393442622949E-2</v>
      </c>
      <c r="L218" s="8" t="s">
        <v>237</v>
      </c>
      <c r="M218" s="9">
        <v>0</v>
      </c>
      <c r="N218" s="9">
        <v>2.1803278688524589E-3</v>
      </c>
      <c r="O218" s="10">
        <v>49.64</v>
      </c>
      <c r="P218" s="10">
        <v>62.86</v>
      </c>
      <c r="Q218" s="11">
        <v>0.79613140318642517</v>
      </c>
      <c r="R218" s="11">
        <v>0.33333333333333331</v>
      </c>
      <c r="S218" s="11">
        <v>0.73525735305491091</v>
      </c>
      <c r="T218" s="11">
        <v>0.875</v>
      </c>
      <c r="U218" s="11">
        <v>0.23151678092200981</v>
      </c>
      <c r="V218" s="11">
        <v>0.16666666666666666</v>
      </c>
      <c r="W218" s="11">
        <v>0.63979908466366486</v>
      </c>
      <c r="X218" s="11">
        <v>0.54909437224363322</v>
      </c>
    </row>
    <row r="219" spans="1:24">
      <c r="A219" t="s">
        <v>195</v>
      </c>
      <c r="B219">
        <v>887</v>
      </c>
      <c r="C219" t="s">
        <v>416</v>
      </c>
      <c r="D219" s="1" t="s">
        <v>470</v>
      </c>
      <c r="E219" s="13" t="s">
        <v>16</v>
      </c>
      <c r="F219" s="3">
        <v>-10.4859316897927</v>
      </c>
      <c r="G219" s="3">
        <v>-7.4074824898385199</v>
      </c>
      <c r="H219" s="3">
        <v>-1.95130762241513</v>
      </c>
      <c r="I219" s="2">
        <v>29161922</v>
      </c>
      <c r="J219" s="7">
        <v>4.7774193548387099E-2</v>
      </c>
      <c r="K219" s="7">
        <v>0.1072950819672131</v>
      </c>
      <c r="L219" s="8" t="s">
        <v>237</v>
      </c>
      <c r="M219" s="9">
        <v>1.532258064516129E-2</v>
      </c>
      <c r="N219" s="9">
        <v>3.7573770491803278E-2</v>
      </c>
      <c r="O219" s="10">
        <v>27</v>
      </c>
      <c r="P219" s="10">
        <v>23</v>
      </c>
      <c r="Q219" s="11">
        <v>0.57101967947134047</v>
      </c>
      <c r="R219" s="11">
        <v>0.33333333333333331</v>
      </c>
      <c r="S219" s="11">
        <v>0.43657767049540763</v>
      </c>
      <c r="T219" s="11">
        <v>0.125</v>
      </c>
      <c r="U219" s="11">
        <v>0.50442386954651752</v>
      </c>
      <c r="V219" s="11">
        <v>0.66666666666666663</v>
      </c>
      <c r="W219" s="11">
        <v>0.50698684298741303</v>
      </c>
      <c r="X219" s="11">
        <v>0.4363410575668058</v>
      </c>
    </row>
    <row r="220" spans="1:24">
      <c r="A220" t="s">
        <v>197</v>
      </c>
      <c r="B220">
        <v>894</v>
      </c>
      <c r="C220" t="s">
        <v>418</v>
      </c>
      <c r="D220" s="1" t="s">
        <v>471</v>
      </c>
      <c r="E220" s="13">
        <v>3580</v>
      </c>
      <c r="F220" s="3">
        <v>2.625309630363E-2</v>
      </c>
      <c r="G220" s="3">
        <v>-7.6590223241599302</v>
      </c>
      <c r="H220" s="3">
        <v>-2.3839702963958702</v>
      </c>
      <c r="I220" s="2">
        <v>17861030</v>
      </c>
      <c r="J220" s="7">
        <v>3.4022580645161291</v>
      </c>
      <c r="K220" s="7">
        <v>5.7721147540983608</v>
      </c>
      <c r="L220" s="8" t="s">
        <v>235</v>
      </c>
      <c r="M220" s="9">
        <v>4.5548387096774202E-2</v>
      </c>
      <c r="N220" s="9">
        <v>7.6622950819672131E-2</v>
      </c>
      <c r="O220" s="10" t="s">
        <v>16</v>
      </c>
      <c r="P220" s="10" t="s">
        <v>16</v>
      </c>
      <c r="Q220" s="11">
        <v>0.62116942654394469</v>
      </c>
      <c r="R220" s="11">
        <v>0.88888888888888884</v>
      </c>
      <c r="S220" s="11">
        <v>0.40700792552583542</v>
      </c>
      <c r="T220" s="11">
        <v>0.75</v>
      </c>
      <c r="U220" s="11">
        <v>0.87337413479696246</v>
      </c>
      <c r="V220" s="11">
        <v>0.16666666666666666</v>
      </c>
      <c r="W220" s="11">
        <v>0.66188853221825805</v>
      </c>
      <c r="X220" s="11">
        <v>0.6783315891626801</v>
      </c>
    </row>
    <row r="221" spans="1:24">
      <c r="A221" t="s">
        <v>198</v>
      </c>
      <c r="B221">
        <v>716</v>
      </c>
      <c r="C221" t="s">
        <v>419</v>
      </c>
      <c r="D221" s="1" t="s">
        <v>471</v>
      </c>
      <c r="E221" s="13">
        <v>2730</v>
      </c>
      <c r="F221" s="3">
        <v>-0.73083814667279601</v>
      </c>
      <c r="G221" s="3">
        <v>-12.053105498412799</v>
      </c>
      <c r="H221" s="3">
        <v>2.1205462186593298</v>
      </c>
      <c r="I221" s="2">
        <v>14645468</v>
      </c>
      <c r="J221" s="7">
        <v>1.1807096774193551</v>
      </c>
      <c r="K221" s="7">
        <v>3.1975081967213121</v>
      </c>
      <c r="L221" s="8" t="s">
        <v>235</v>
      </c>
      <c r="M221" s="9">
        <v>1.512903225806452E-2</v>
      </c>
      <c r="N221" s="9">
        <v>0.1113934426229508</v>
      </c>
      <c r="O221" s="10" t="s">
        <v>16</v>
      </c>
      <c r="P221" s="10" t="s">
        <v>16</v>
      </c>
      <c r="Q221" s="11">
        <v>0.69331950256581942</v>
      </c>
      <c r="R221" s="11">
        <v>1</v>
      </c>
      <c r="S221" s="11">
        <v>0.37619438233652941</v>
      </c>
      <c r="T221" s="11">
        <v>0.375</v>
      </c>
      <c r="U221" s="11">
        <v>6.6951202812552998E-2</v>
      </c>
      <c r="V221" s="11">
        <v>0.16666666666666666</v>
      </c>
      <c r="W221" s="11">
        <v>0.45705455892330327</v>
      </c>
      <c r="X221" s="11">
        <v>0.62407338718502703</v>
      </c>
    </row>
    <row r="222" spans="1:24">
      <c r="F222" s="3"/>
      <c r="G222" s="3"/>
      <c r="H222" s="3"/>
      <c r="J222" s="7"/>
      <c r="K222" s="7"/>
      <c r="L222" s="8"/>
      <c r="M222" s="9"/>
      <c r="N222" s="9"/>
      <c r="O222" s="10"/>
      <c r="P222" s="10"/>
      <c r="Q222" s="11"/>
      <c r="R222" s="11"/>
      <c r="S222" s="11"/>
      <c r="T222" s="11"/>
      <c r="U222" s="11"/>
      <c r="V222" s="11"/>
      <c r="W222" s="11"/>
      <c r="X222" s="11"/>
    </row>
    <row r="223" spans="1:24">
      <c r="F223" s="3"/>
      <c r="G223" s="3"/>
      <c r="H223" s="3"/>
      <c r="J223" s="7"/>
      <c r="K223" s="7"/>
      <c r="L223" s="8"/>
      <c r="M223" s="9"/>
      <c r="N223" s="9"/>
      <c r="O223" s="10"/>
      <c r="P223" s="10"/>
      <c r="Q223" s="11"/>
      <c r="R223" s="11"/>
      <c r="S223" s="11"/>
      <c r="T223" s="11"/>
      <c r="U223" s="11"/>
      <c r="V223" s="11"/>
      <c r="W223" s="11"/>
      <c r="X223" s="11"/>
    </row>
    <row r="224" spans="1:24">
      <c r="F224" s="3"/>
      <c r="G224" s="3"/>
      <c r="H224" s="3"/>
      <c r="J224" s="7"/>
      <c r="K224" s="7"/>
      <c r="L224" s="8"/>
      <c r="M224" s="9"/>
      <c r="N224" s="9"/>
      <c r="O224" s="10"/>
      <c r="P224" s="10"/>
      <c r="Q224" s="11"/>
      <c r="R224" s="11"/>
      <c r="S224" s="11"/>
      <c r="T224" s="11"/>
      <c r="U224" s="11"/>
      <c r="V224" s="11"/>
      <c r="W224" s="11"/>
      <c r="X224" s="11"/>
    </row>
    <row r="225" spans="6:24">
      <c r="F225" s="3"/>
      <c r="G225" s="3"/>
      <c r="H225" s="3"/>
      <c r="J225" s="7"/>
      <c r="K225" s="7"/>
      <c r="L225" s="8"/>
      <c r="M225" s="9"/>
      <c r="N225" s="9"/>
      <c r="O225" s="10"/>
      <c r="P225" s="10"/>
      <c r="Q225" s="11"/>
      <c r="R225" s="11"/>
      <c r="S225" s="11"/>
      <c r="T225" s="11"/>
      <c r="U225" s="11"/>
      <c r="V225" s="11"/>
      <c r="W225" s="11"/>
      <c r="X225" s="11"/>
    </row>
    <row r="226" spans="6:24">
      <c r="F226" s="3"/>
      <c r="G226" s="3"/>
      <c r="H226" s="3"/>
      <c r="J226" s="7"/>
      <c r="K226" s="7"/>
      <c r="L226" s="8"/>
      <c r="M226" s="9"/>
      <c r="N226" s="9"/>
      <c r="O226" s="10"/>
      <c r="P226" s="10"/>
      <c r="Q226" s="11"/>
      <c r="R226" s="11"/>
      <c r="S226" s="11"/>
      <c r="T226" s="11"/>
      <c r="U226" s="11"/>
      <c r="V226" s="11"/>
      <c r="W226" s="11"/>
      <c r="X226" s="11"/>
    </row>
    <row r="227" spans="6:24">
      <c r="F227" s="3"/>
      <c r="G227" s="3"/>
      <c r="H227" s="3"/>
      <c r="J227" s="7"/>
      <c r="K227" s="7"/>
      <c r="L227" s="8"/>
      <c r="M227" s="9"/>
      <c r="N227" s="9"/>
      <c r="O227" s="10"/>
      <c r="P227" s="10"/>
      <c r="Q227" s="11"/>
      <c r="R227" s="11"/>
      <c r="S227" s="11"/>
      <c r="T227" s="11"/>
      <c r="U227" s="11"/>
      <c r="V227" s="11"/>
      <c r="W227" s="11"/>
      <c r="X227" s="11"/>
    </row>
    <row r="228" spans="6:24">
      <c r="F228" s="3"/>
      <c r="G228" s="3"/>
      <c r="H228" s="3"/>
      <c r="J228" s="7"/>
      <c r="K228" s="7"/>
      <c r="L228" s="8"/>
      <c r="M228" s="9"/>
      <c r="N228" s="9"/>
      <c r="O228" s="10"/>
      <c r="P228" s="10"/>
      <c r="Q228" s="11"/>
      <c r="R228" s="11"/>
      <c r="S228" s="11"/>
      <c r="T228" s="11"/>
      <c r="U228" s="11"/>
      <c r="V228" s="11"/>
      <c r="W228" s="11"/>
      <c r="X228" s="11"/>
    </row>
    <row r="229" spans="6:24">
      <c r="F229" s="3"/>
      <c r="G229" s="3"/>
      <c r="H229" s="3"/>
      <c r="J229" s="7"/>
      <c r="K229" s="7"/>
      <c r="L229" s="8"/>
      <c r="M229" s="9"/>
      <c r="N229" s="9"/>
      <c r="O229" s="10"/>
      <c r="P229" s="10"/>
      <c r="Q229" s="11"/>
      <c r="R229" s="11"/>
      <c r="S229" s="11"/>
      <c r="T229" s="11"/>
      <c r="U229" s="11"/>
      <c r="V229" s="11"/>
      <c r="W229" s="11"/>
      <c r="X229" s="11"/>
    </row>
    <row r="230" spans="6:24">
      <c r="F230" s="3"/>
      <c r="G230" s="3"/>
      <c r="H230" s="3"/>
      <c r="J230" s="7"/>
      <c r="K230" s="7"/>
      <c r="L230" s="8"/>
      <c r="M230" s="9"/>
      <c r="N230" s="9"/>
      <c r="O230" s="10"/>
      <c r="P230" s="10"/>
      <c r="Q230" s="11"/>
      <c r="R230" s="11"/>
      <c r="S230" s="11"/>
      <c r="T230" s="11"/>
      <c r="U230" s="11"/>
      <c r="V230" s="11"/>
      <c r="W230" s="11"/>
      <c r="X230" s="11"/>
    </row>
    <row r="231" spans="6:24">
      <c r="F231" s="3"/>
      <c r="G231" s="3"/>
      <c r="H231" s="3"/>
      <c r="J231" s="7"/>
      <c r="K231" s="7"/>
      <c r="L231" s="8"/>
      <c r="M231" s="9"/>
      <c r="N231" s="9"/>
      <c r="O231" s="10"/>
      <c r="P231" s="10"/>
      <c r="Q231" s="11"/>
      <c r="R231" s="11"/>
      <c r="S231" s="11"/>
      <c r="T231" s="11"/>
      <c r="U231" s="11"/>
      <c r="V231" s="11"/>
      <c r="W231" s="11"/>
      <c r="X231" s="11"/>
    </row>
    <row r="232" spans="6:24">
      <c r="F232" s="3"/>
      <c r="G232" s="3"/>
      <c r="H232" s="3"/>
      <c r="J232" s="7"/>
      <c r="K232" s="7"/>
      <c r="L232" s="8"/>
      <c r="M232" s="9"/>
      <c r="N232" s="9"/>
      <c r="O232" s="10"/>
      <c r="P232" s="10"/>
      <c r="Q232" s="11"/>
      <c r="R232" s="11"/>
      <c r="S232" s="11"/>
      <c r="T232" s="11"/>
      <c r="U232" s="11"/>
      <c r="V232" s="11"/>
      <c r="W232" s="11"/>
      <c r="X232" s="11"/>
    </row>
    <row r="233" spans="6:24">
      <c r="F233" s="3"/>
      <c r="G233" s="3"/>
      <c r="H233" s="3"/>
      <c r="J233" s="7"/>
      <c r="K233" s="7"/>
      <c r="L233" s="8"/>
      <c r="M233" s="9"/>
      <c r="N233" s="9"/>
      <c r="O233" s="10"/>
      <c r="P233" s="10"/>
      <c r="Q233" s="11"/>
      <c r="R233" s="11"/>
      <c r="S233" s="11"/>
      <c r="T233" s="11"/>
      <c r="U233" s="11"/>
      <c r="V233" s="11"/>
      <c r="W233" s="11"/>
      <c r="X233" s="11"/>
    </row>
    <row r="234" spans="6:24">
      <c r="F234" s="3"/>
      <c r="G234" s="3"/>
      <c r="H234" s="3"/>
      <c r="J234" s="7"/>
      <c r="K234" s="7"/>
      <c r="L234" s="8"/>
      <c r="M234" s="9"/>
      <c r="N234" s="9"/>
      <c r="O234" s="10"/>
      <c r="P234" s="10"/>
      <c r="Q234" s="11"/>
      <c r="R234" s="11"/>
      <c r="S234" s="11"/>
      <c r="T234" s="11"/>
      <c r="U234" s="11"/>
      <c r="V234" s="11"/>
      <c r="W234" s="11"/>
      <c r="X234" s="11"/>
    </row>
    <row r="235" spans="6:24">
      <c r="F235" s="3"/>
      <c r="G235" s="3"/>
      <c r="H235" s="3"/>
      <c r="J235" s="7"/>
      <c r="K235" s="7"/>
      <c r="L235" s="8"/>
      <c r="M235" s="9"/>
      <c r="N235" s="9"/>
      <c r="O235" s="10"/>
      <c r="P235" s="10"/>
      <c r="Q235" s="11"/>
      <c r="R235" s="11"/>
      <c r="S235" s="11"/>
      <c r="T235" s="11"/>
      <c r="U235" s="11"/>
      <c r="V235" s="11"/>
      <c r="W235" s="11"/>
      <c r="X235" s="11"/>
    </row>
    <row r="236" spans="6:24">
      <c r="F236" s="3"/>
      <c r="G236" s="3"/>
      <c r="H236" s="3"/>
      <c r="J236" s="7"/>
      <c r="K236" s="7"/>
      <c r="L236" s="8"/>
      <c r="M236" s="9"/>
      <c r="N236" s="9"/>
      <c r="O236" s="10"/>
      <c r="P236" s="10"/>
      <c r="Q236" s="11"/>
      <c r="R236" s="11"/>
      <c r="S236" s="11"/>
      <c r="T236" s="11"/>
      <c r="U236" s="11"/>
      <c r="V236" s="11"/>
      <c r="W236" s="11"/>
      <c r="X236" s="11"/>
    </row>
    <row r="237" spans="6:24">
      <c r="F237" s="3"/>
      <c r="G237" s="3"/>
      <c r="H237" s="3"/>
      <c r="J237" s="7"/>
      <c r="K237" s="7"/>
      <c r="L237" s="8"/>
      <c r="M237" s="9"/>
      <c r="N237" s="9"/>
      <c r="O237" s="10"/>
      <c r="P237" s="10"/>
      <c r="Q237" s="11"/>
      <c r="R237" s="11"/>
      <c r="S237" s="11"/>
      <c r="T237" s="11"/>
      <c r="U237" s="11"/>
      <c r="V237" s="11"/>
      <c r="W237" s="11"/>
      <c r="X237" s="11"/>
    </row>
    <row r="238" spans="6:24">
      <c r="F238" s="3"/>
      <c r="G238" s="3"/>
      <c r="H238" s="3"/>
      <c r="J238" s="7"/>
      <c r="K238" s="7"/>
      <c r="L238" s="8"/>
      <c r="M238" s="9"/>
      <c r="N238" s="9"/>
      <c r="O238" s="10"/>
      <c r="P238" s="10"/>
      <c r="Q238" s="11"/>
      <c r="R238" s="11"/>
      <c r="S238" s="11"/>
      <c r="T238" s="11"/>
      <c r="U238" s="11"/>
      <c r="V238" s="11"/>
      <c r="W238" s="11"/>
      <c r="X238" s="11"/>
    </row>
    <row r="239" spans="6:24">
      <c r="F239" s="3"/>
      <c r="G239" s="3"/>
      <c r="H239" s="3"/>
      <c r="J239" s="7"/>
      <c r="K239" s="7"/>
      <c r="L239" s="8"/>
      <c r="M239" s="9"/>
      <c r="N239" s="9"/>
      <c r="O239" s="10"/>
      <c r="P239" s="10"/>
      <c r="Q239" s="11"/>
      <c r="R239" s="11"/>
      <c r="S239" s="11"/>
      <c r="T239" s="11"/>
      <c r="U239" s="11"/>
      <c r="V239" s="11"/>
      <c r="W239" s="11"/>
      <c r="X239" s="11"/>
    </row>
    <row r="240" spans="6:24">
      <c r="F240" s="3"/>
      <c r="G240" s="3"/>
      <c r="H240" s="3"/>
      <c r="J240" s="7"/>
      <c r="K240" s="7"/>
      <c r="L240" s="8"/>
      <c r="M240" s="9"/>
      <c r="N240" s="9"/>
      <c r="O240" s="10"/>
      <c r="P240" s="10"/>
      <c r="Q240" s="11"/>
      <c r="R240" s="11"/>
      <c r="S240" s="11"/>
      <c r="T240" s="11"/>
      <c r="U240" s="11"/>
      <c r="V240" s="11"/>
      <c r="W240" s="11"/>
      <c r="X240" s="11"/>
    </row>
    <row r="241" spans="6:24">
      <c r="F241" s="3"/>
      <c r="G241" s="3"/>
      <c r="H241" s="3"/>
      <c r="J241" s="7"/>
      <c r="K241" s="7"/>
      <c r="L241" s="8"/>
      <c r="M241" s="9"/>
      <c r="N241" s="9"/>
      <c r="O241" s="10"/>
      <c r="P241" s="10"/>
      <c r="Q241" s="11"/>
      <c r="R241" s="11"/>
      <c r="S241" s="11"/>
      <c r="T241" s="11"/>
      <c r="U241" s="11"/>
      <c r="V241" s="11"/>
      <c r="W241" s="11"/>
      <c r="X241" s="11"/>
    </row>
    <row r="242" spans="6:24">
      <c r="F242" s="3"/>
      <c r="G242" s="3"/>
      <c r="H242" s="3"/>
      <c r="J242" s="7"/>
      <c r="K242" s="7"/>
      <c r="L242" s="8"/>
      <c r="M242" s="9"/>
      <c r="N242" s="9"/>
      <c r="O242" s="10"/>
      <c r="P242" s="10"/>
      <c r="Q242" s="11"/>
      <c r="R242" s="11"/>
      <c r="S242" s="11"/>
      <c r="T242" s="11"/>
      <c r="U242" s="11"/>
      <c r="V242" s="11"/>
      <c r="W242" s="11"/>
      <c r="X242" s="11"/>
    </row>
    <row r="243" spans="6:24">
      <c r="F243" s="3"/>
      <c r="G243" s="3"/>
      <c r="H243" s="3"/>
      <c r="J243" s="7"/>
      <c r="K243" s="7"/>
      <c r="L243" s="8"/>
      <c r="M243" s="9"/>
      <c r="N243" s="9"/>
      <c r="O243" s="10"/>
      <c r="P243" s="10"/>
      <c r="Q243" s="11"/>
      <c r="R243" s="11"/>
      <c r="S243" s="11"/>
      <c r="T243" s="11"/>
      <c r="U243" s="11"/>
      <c r="V243" s="11"/>
      <c r="W243" s="11"/>
      <c r="X243" s="11"/>
    </row>
    <row r="244" spans="6:24">
      <c r="F244" s="3"/>
      <c r="G244" s="3"/>
      <c r="H244" s="3"/>
      <c r="J244" s="7"/>
      <c r="K244" s="7"/>
      <c r="L244" s="8"/>
      <c r="M244" s="9"/>
      <c r="N244" s="9"/>
      <c r="O244" s="10"/>
      <c r="P244" s="10"/>
      <c r="Q244" s="11"/>
      <c r="R244" s="11"/>
      <c r="S244" s="11"/>
      <c r="T244" s="11"/>
      <c r="U244" s="11"/>
      <c r="V244" s="11"/>
      <c r="W244" s="11"/>
      <c r="X244" s="11"/>
    </row>
    <row r="245" spans="6:24">
      <c r="F245" s="3"/>
      <c r="G245" s="3"/>
      <c r="H245" s="3"/>
      <c r="J245" s="7"/>
      <c r="K245" s="7"/>
      <c r="L245" s="8"/>
      <c r="M245" s="9"/>
      <c r="N245" s="9"/>
      <c r="O245" s="10"/>
      <c r="P245" s="10"/>
      <c r="Q245" s="11"/>
      <c r="R245" s="11"/>
      <c r="S245" s="11"/>
      <c r="T245" s="11"/>
      <c r="U245" s="11"/>
      <c r="V245" s="11"/>
      <c r="W245" s="11"/>
      <c r="X245" s="11"/>
    </row>
    <row r="246" spans="6:24">
      <c r="F246" s="3"/>
      <c r="G246" s="3"/>
      <c r="H246" s="3"/>
      <c r="J246" s="7"/>
      <c r="K246" s="7"/>
      <c r="L246" s="8"/>
      <c r="M246" s="9"/>
      <c r="N246" s="9"/>
      <c r="O246" s="10"/>
      <c r="P246" s="10"/>
      <c r="Q246" s="11"/>
      <c r="R246" s="11"/>
      <c r="S246" s="11"/>
      <c r="T246" s="11"/>
      <c r="U246" s="11"/>
      <c r="V246" s="11"/>
      <c r="W246" s="11"/>
      <c r="X246" s="11"/>
    </row>
    <row r="247" spans="6:24">
      <c r="F247" s="3"/>
      <c r="G247" s="3"/>
      <c r="H247" s="3"/>
      <c r="J247" s="7"/>
      <c r="K247" s="7"/>
      <c r="L247" s="8"/>
      <c r="M247" s="9"/>
      <c r="N247" s="9"/>
      <c r="O247" s="10"/>
      <c r="P247" s="10"/>
      <c r="Q247" s="11"/>
      <c r="R247" s="11"/>
      <c r="S247" s="11"/>
      <c r="T247" s="11"/>
      <c r="U247" s="11"/>
      <c r="V247" s="11"/>
      <c r="W247" s="11"/>
      <c r="X247" s="11"/>
    </row>
    <row r="248" spans="6:24">
      <c r="F248" s="3"/>
      <c r="G248" s="3"/>
      <c r="H248" s="3"/>
      <c r="J248" s="7"/>
      <c r="K248" s="7"/>
      <c r="L248" s="8"/>
      <c r="M248" s="9"/>
      <c r="N248" s="9"/>
      <c r="O248" s="10"/>
      <c r="P248" s="10"/>
      <c r="Q248" s="11"/>
      <c r="R248" s="11"/>
      <c r="S248" s="11"/>
      <c r="T248" s="11"/>
      <c r="U248" s="11"/>
      <c r="V248" s="11"/>
      <c r="W248" s="11"/>
      <c r="X248" s="11"/>
    </row>
    <row r="249" spans="6:24">
      <c r="F249" s="3"/>
      <c r="G249" s="3"/>
      <c r="H249" s="3"/>
      <c r="J249" s="7"/>
      <c r="K249" s="7"/>
      <c r="L249" s="8"/>
      <c r="M249" s="9"/>
      <c r="N249" s="9"/>
      <c r="O249" s="10"/>
      <c r="P249" s="10"/>
      <c r="Q249" s="11"/>
      <c r="R249" s="11"/>
      <c r="S249" s="11"/>
      <c r="T249" s="11"/>
      <c r="U249" s="11"/>
      <c r="V249" s="11"/>
      <c r="W249" s="11"/>
      <c r="X249" s="11"/>
    </row>
    <row r="250" spans="6:24">
      <c r="F250" s="3"/>
      <c r="G250" s="3"/>
      <c r="H250" s="3"/>
      <c r="J250" s="7"/>
      <c r="K250" s="7"/>
      <c r="L250" s="8"/>
      <c r="M250" s="9"/>
      <c r="N250" s="9"/>
      <c r="O250" s="10"/>
      <c r="P250" s="10"/>
      <c r="Q250" s="11"/>
      <c r="R250" s="11"/>
      <c r="S250" s="11"/>
      <c r="T250" s="11"/>
      <c r="U250" s="11"/>
      <c r="V250" s="11"/>
      <c r="W250" s="11"/>
      <c r="X250" s="11"/>
    </row>
    <row r="251" spans="6:24">
      <c r="O251" s="12"/>
      <c r="P251" s="3"/>
    </row>
    <row r="254" spans="6:24">
      <c r="M254" s="9"/>
    </row>
  </sheetData>
  <autoFilter ref="A3:X251" xr:uid="{21CF1F85-7C05-43C8-9287-23D81D9953D1}">
    <sortState xmlns:xlrd2="http://schemas.microsoft.com/office/spreadsheetml/2017/richdata2" ref="A4:X251">
      <sortCondition ref="C3:C251"/>
    </sortState>
  </autoFilter>
  <mergeCells count="8">
    <mergeCell ref="Q1:R1"/>
    <mergeCell ref="S1:T1"/>
    <mergeCell ref="U1:V1"/>
    <mergeCell ref="W1:X1"/>
    <mergeCell ref="Q2:R2"/>
    <mergeCell ref="S2:T2"/>
    <mergeCell ref="U2:V2"/>
    <mergeCell ref="W2:X2"/>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FDF52-562F-4D0C-B88A-B4FE6A7591DB}">
  <sheetPr>
    <tabColor theme="2" tint="-0.249977111117893"/>
  </sheetPr>
  <dimension ref="A1:BB82"/>
  <sheetViews>
    <sheetView workbookViewId="0">
      <pane xSplit="3" ySplit="4" topLeftCell="D5" activePane="bottomRight" state="frozen"/>
      <selection pane="topRight" activeCell="D1" sqref="D1"/>
      <selection pane="bottomLeft" activeCell="A3" sqref="A3"/>
      <selection pane="bottomRight" activeCell="F12" sqref="F12"/>
    </sheetView>
  </sheetViews>
  <sheetFormatPr defaultColWidth="9.1796875" defaultRowHeight="14.5"/>
  <cols>
    <col min="1" max="3" width="9.1796875" style="131"/>
    <col min="4" max="15" width="14.7265625" style="131" customWidth="1"/>
    <col min="16" max="37" width="15.7265625" style="131" customWidth="1"/>
    <col min="38" max="42" width="21.26953125" style="131" customWidth="1"/>
    <col min="43" max="54" width="15.7265625" style="131" customWidth="1"/>
    <col min="55" max="16384" width="9.1796875" style="131"/>
  </cols>
  <sheetData>
    <row r="1" spans="1:54">
      <c r="D1" s="182" t="s">
        <v>635</v>
      </c>
      <c r="E1" s="182"/>
      <c r="F1" s="182"/>
      <c r="G1" s="182"/>
      <c r="H1" s="182"/>
      <c r="I1" s="182"/>
      <c r="J1" s="182"/>
      <c r="K1" s="182"/>
      <c r="L1" s="182"/>
      <c r="M1" s="182"/>
      <c r="N1" s="182"/>
      <c r="O1" s="182"/>
      <c r="P1" s="183" t="s">
        <v>636</v>
      </c>
      <c r="Q1" s="182"/>
      <c r="R1" s="182"/>
      <c r="S1" s="182"/>
      <c r="T1" s="182"/>
      <c r="U1" s="182"/>
      <c r="V1" s="182"/>
      <c r="W1" s="182"/>
      <c r="X1" s="182"/>
      <c r="Y1" s="182"/>
      <c r="Z1" s="182"/>
      <c r="AA1" s="182"/>
      <c r="AB1" s="182"/>
      <c r="AC1" s="182"/>
      <c r="AD1" s="182"/>
      <c r="AE1" s="182"/>
      <c r="AF1" s="182"/>
      <c r="AG1" s="182"/>
      <c r="AH1" s="182"/>
      <c r="AI1" s="184"/>
      <c r="AJ1" s="183" t="s">
        <v>637</v>
      </c>
      <c r="AK1" s="182"/>
      <c r="AL1" s="182"/>
      <c r="AM1" s="182"/>
      <c r="AN1" s="182"/>
      <c r="AO1" s="182"/>
      <c r="AP1" s="182"/>
      <c r="AQ1" s="182"/>
      <c r="AR1" s="182"/>
      <c r="AS1" s="182"/>
      <c r="AT1" s="182"/>
      <c r="AU1" s="182"/>
      <c r="AV1" s="182"/>
      <c r="AW1" s="182"/>
      <c r="AX1" s="182"/>
      <c r="AY1" s="182"/>
      <c r="AZ1" s="182"/>
      <c r="BA1" s="182"/>
      <c r="BB1" s="184"/>
    </row>
    <row r="2" spans="1:54">
      <c r="P2" s="132"/>
      <c r="AI2" s="133"/>
      <c r="AJ2" s="134" t="s">
        <v>638</v>
      </c>
      <c r="AK2" s="135"/>
      <c r="AL2" s="136"/>
      <c r="AM2" s="136"/>
      <c r="AN2" s="136"/>
      <c r="AO2" s="136"/>
      <c r="AP2" s="136"/>
      <c r="AQ2" s="137" t="s">
        <v>639</v>
      </c>
      <c r="AR2" s="137"/>
      <c r="AS2" s="137"/>
      <c r="AT2" s="137"/>
      <c r="AU2" s="137"/>
      <c r="AV2" s="137"/>
      <c r="AW2" s="137"/>
      <c r="AX2" s="137"/>
      <c r="AY2" s="137"/>
      <c r="AZ2" s="137"/>
      <c r="BA2" s="137"/>
      <c r="BB2" s="138"/>
    </row>
    <row r="3" spans="1:54">
      <c r="D3" s="185" t="s">
        <v>640</v>
      </c>
      <c r="E3" s="185"/>
      <c r="F3" s="185"/>
      <c r="G3" s="185"/>
      <c r="H3" s="186" t="s">
        <v>641</v>
      </c>
      <c r="I3" s="186"/>
      <c r="J3" s="186"/>
      <c r="K3" s="186"/>
      <c r="L3" s="187" t="s">
        <v>642</v>
      </c>
      <c r="M3" s="187"/>
      <c r="N3" s="187"/>
      <c r="O3" s="187"/>
      <c r="P3" s="134" t="s">
        <v>643</v>
      </c>
      <c r="Q3" s="135"/>
      <c r="R3" s="135"/>
      <c r="S3" s="135"/>
      <c r="T3" s="135"/>
      <c r="U3" s="135"/>
      <c r="V3" s="139" t="s">
        <v>644</v>
      </c>
      <c r="W3" s="139" t="s">
        <v>645</v>
      </c>
      <c r="X3" s="139" t="s">
        <v>646</v>
      </c>
      <c r="Y3" s="139"/>
      <c r="Z3" s="139"/>
      <c r="AA3" s="140" t="s">
        <v>647</v>
      </c>
      <c r="AB3" s="140"/>
      <c r="AC3" s="140"/>
      <c r="AD3" s="140"/>
      <c r="AE3" s="140"/>
      <c r="AF3" s="140"/>
      <c r="AG3" s="140"/>
      <c r="AH3" s="140"/>
      <c r="AI3" s="141"/>
      <c r="AJ3" s="142"/>
      <c r="AK3" s="143"/>
      <c r="AL3" s="144"/>
      <c r="AM3" s="144"/>
      <c r="AN3" s="144"/>
      <c r="AO3" s="144"/>
      <c r="AP3" s="144"/>
      <c r="AQ3" s="188" t="s">
        <v>648</v>
      </c>
      <c r="AR3" s="189"/>
      <c r="AS3" s="189"/>
      <c r="AT3" s="190"/>
      <c r="AU3" s="188" t="s">
        <v>649</v>
      </c>
      <c r="AV3" s="189"/>
      <c r="AW3" s="189"/>
      <c r="AX3" s="190"/>
      <c r="AY3" s="188" t="s">
        <v>650</v>
      </c>
      <c r="AZ3" s="189"/>
      <c r="BA3" s="189"/>
      <c r="BB3" s="190"/>
    </row>
    <row r="4" spans="1:54" ht="90.75" customHeight="1">
      <c r="A4" s="131" t="s">
        <v>651</v>
      </c>
      <c r="B4" s="131" t="s">
        <v>652</v>
      </c>
      <c r="C4" s="131" t="s">
        <v>653</v>
      </c>
      <c r="D4" s="145" t="s">
        <v>654</v>
      </c>
      <c r="E4" s="145" t="s">
        <v>655</v>
      </c>
      <c r="F4" s="145" t="s">
        <v>656</v>
      </c>
      <c r="G4" s="145" t="s">
        <v>657</v>
      </c>
      <c r="H4" s="146" t="s">
        <v>658</v>
      </c>
      <c r="I4" s="146" t="s">
        <v>659</v>
      </c>
      <c r="J4" s="146" t="s">
        <v>660</v>
      </c>
      <c r="K4" s="146" t="s">
        <v>661</v>
      </c>
      <c r="L4" s="147" t="s">
        <v>662</v>
      </c>
      <c r="M4" s="147" t="s">
        <v>663</v>
      </c>
      <c r="N4" s="147" t="s">
        <v>664</v>
      </c>
      <c r="O4" s="147" t="s">
        <v>665</v>
      </c>
      <c r="P4" s="142" t="s">
        <v>666</v>
      </c>
      <c r="Q4" s="143" t="s">
        <v>667</v>
      </c>
      <c r="R4" s="143" t="s">
        <v>668</v>
      </c>
      <c r="S4" s="143" t="s">
        <v>669</v>
      </c>
      <c r="T4" s="143" t="s">
        <v>670</v>
      </c>
      <c r="U4" s="143" t="s">
        <v>671</v>
      </c>
      <c r="V4" s="148" t="s">
        <v>672</v>
      </c>
      <c r="W4" s="148" t="s">
        <v>673</v>
      </c>
      <c r="X4" s="148" t="s">
        <v>674</v>
      </c>
      <c r="Y4" s="148" t="s">
        <v>675</v>
      </c>
      <c r="Z4" s="148" t="s">
        <v>676</v>
      </c>
      <c r="AA4" s="149" t="s">
        <v>677</v>
      </c>
      <c r="AB4" s="149" t="s">
        <v>678</v>
      </c>
      <c r="AC4" s="149" t="s">
        <v>679</v>
      </c>
      <c r="AD4" s="149" t="s">
        <v>680</v>
      </c>
      <c r="AE4" s="149" t="s">
        <v>681</v>
      </c>
      <c r="AF4" s="149" t="s">
        <v>682</v>
      </c>
      <c r="AG4" s="149" t="s">
        <v>683</v>
      </c>
      <c r="AH4" s="149" t="s">
        <v>684</v>
      </c>
      <c r="AI4" s="150" t="s">
        <v>685</v>
      </c>
      <c r="AJ4" s="142" t="s">
        <v>686</v>
      </c>
      <c r="AK4" s="143" t="s">
        <v>687</v>
      </c>
      <c r="AL4" s="144" t="s">
        <v>688</v>
      </c>
      <c r="AM4" s="144" t="s">
        <v>689</v>
      </c>
      <c r="AN4" s="144" t="s">
        <v>690</v>
      </c>
      <c r="AO4" s="144" t="s">
        <v>691</v>
      </c>
      <c r="AP4" s="144" t="s">
        <v>692</v>
      </c>
      <c r="AQ4" s="151" t="s">
        <v>693</v>
      </c>
      <c r="AR4" s="152" t="s">
        <v>694</v>
      </c>
      <c r="AS4" s="152" t="s">
        <v>695</v>
      </c>
      <c r="AT4" s="153" t="s">
        <v>696</v>
      </c>
      <c r="AU4" s="151" t="s">
        <v>697</v>
      </c>
      <c r="AV4" s="152" t="s">
        <v>698</v>
      </c>
      <c r="AW4" s="152" t="s">
        <v>699</v>
      </c>
      <c r="AX4" s="153" t="s">
        <v>700</v>
      </c>
      <c r="AY4" s="151" t="s">
        <v>701</v>
      </c>
      <c r="AZ4" s="152" t="s">
        <v>702</v>
      </c>
      <c r="BA4" s="152" t="s">
        <v>703</v>
      </c>
      <c r="BB4" s="153" t="s">
        <v>704</v>
      </c>
    </row>
    <row r="5" spans="1:54">
      <c r="A5" s="131">
        <v>1</v>
      </c>
      <c r="B5" s="131" t="s">
        <v>17</v>
      </c>
      <c r="C5" s="131" t="s">
        <v>236</v>
      </c>
      <c r="D5" s="154">
        <v>28.598409999999998</v>
      </c>
      <c r="E5" s="154">
        <v>51.620290000000004</v>
      </c>
      <c r="F5" s="154">
        <v>5.8428299999999993</v>
      </c>
      <c r="G5" s="131">
        <v>2017</v>
      </c>
      <c r="H5" s="154">
        <v>14.89</v>
      </c>
      <c r="I5" s="154">
        <v>7.16</v>
      </c>
      <c r="J5" s="154">
        <v>22.54</v>
      </c>
      <c r="K5" s="131">
        <v>2017</v>
      </c>
      <c r="L5" s="154">
        <v>42.3</v>
      </c>
      <c r="M5" s="154">
        <v>41.9</v>
      </c>
      <c r="N5" s="154">
        <v>42.7</v>
      </c>
      <c r="O5" s="131">
        <v>2015</v>
      </c>
      <c r="P5" s="155">
        <v>121.38894242504415</v>
      </c>
      <c r="Q5" s="155">
        <v>10.37154738534166</v>
      </c>
      <c r="R5" s="155">
        <v>7.8024269178792052</v>
      </c>
      <c r="S5" s="155">
        <v>1.2782779385892425E-2</v>
      </c>
      <c r="T5" s="155">
        <v>19.420133531093601</v>
      </c>
      <c r="U5" s="155">
        <v>41.862355377896748</v>
      </c>
      <c r="V5" s="155">
        <v>5.8225441841348129</v>
      </c>
      <c r="W5" s="155">
        <v>27.743526510480887</v>
      </c>
      <c r="X5" s="155">
        <v>-0.04</v>
      </c>
      <c r="Y5" s="155">
        <v>1.91</v>
      </c>
      <c r="Z5" s="155">
        <v>1.87</v>
      </c>
      <c r="AA5" s="155">
        <v>91.518689869092057</v>
      </c>
      <c r="AB5" s="155">
        <v>56.321824907521581</v>
      </c>
      <c r="AC5" s="155">
        <v>-38.458663483836929</v>
      </c>
      <c r="AD5" s="155">
        <v>6.865306766205773</v>
      </c>
      <c r="AE5" s="155">
        <v>3.3285039046444718</v>
      </c>
      <c r="AF5" s="155">
        <v>-51.517040417932769</v>
      </c>
      <c r="AG5" s="155">
        <v>11.53104463487724</v>
      </c>
      <c r="AH5" s="155">
        <v>7.0048037402383887</v>
      </c>
      <c r="AI5" s="155">
        <v>-39.252652625665931</v>
      </c>
      <c r="AJ5">
        <v>7</v>
      </c>
      <c r="AK5">
        <v>3</v>
      </c>
      <c r="AL5" s="156">
        <v>42.857142857142854</v>
      </c>
      <c r="AM5" s="156">
        <v>1</v>
      </c>
      <c r="AN5" s="156">
        <v>0</v>
      </c>
      <c r="AO5" s="156">
        <v>1</v>
      </c>
      <c r="AP5" s="156"/>
      <c r="AQ5">
        <v>1</v>
      </c>
      <c r="AR5">
        <v>0</v>
      </c>
      <c r="AS5">
        <v>1</v>
      </c>
      <c r="AT5">
        <v>1</v>
      </c>
      <c r="AU5">
        <v>0</v>
      </c>
      <c r="AV5">
        <v>0</v>
      </c>
      <c r="AW5">
        <v>0</v>
      </c>
      <c r="AX5">
        <v>0</v>
      </c>
      <c r="AY5">
        <v>0</v>
      </c>
      <c r="AZ5">
        <v>0</v>
      </c>
      <c r="BA5">
        <v>0</v>
      </c>
      <c r="BB5">
        <v>0</v>
      </c>
    </row>
    <row r="6" spans="1:54">
      <c r="A6" s="131">
        <v>1</v>
      </c>
      <c r="B6" s="131" t="s">
        <v>18</v>
      </c>
      <c r="C6" s="131" t="s">
        <v>238</v>
      </c>
      <c r="D6" s="154"/>
      <c r="E6" s="154"/>
      <c r="F6" s="154"/>
      <c r="H6" s="154">
        <v>29.32</v>
      </c>
      <c r="I6" s="154">
        <v>22.33</v>
      </c>
      <c r="J6" s="154">
        <v>36.130000000000003</v>
      </c>
      <c r="K6" s="131">
        <v>2014</v>
      </c>
      <c r="L6" s="154">
        <v>25</v>
      </c>
      <c r="M6" s="154">
        <v>25.2</v>
      </c>
      <c r="N6" s="154">
        <v>24.8</v>
      </c>
      <c r="O6" s="131">
        <v>2016</v>
      </c>
      <c r="P6" s="155">
        <v>8.7559025162705897</v>
      </c>
      <c r="Q6" s="155">
        <v>3.4233013039272828</v>
      </c>
      <c r="R6" s="155">
        <v>0.99454117038087397</v>
      </c>
      <c r="S6" s="155">
        <v>2.2807377262788513E-2</v>
      </c>
      <c r="T6" s="155">
        <v>3.1147889792919199</v>
      </c>
      <c r="U6" s="155">
        <v>0.91840248671114322</v>
      </c>
      <c r="V6" s="155">
        <v>23.29641574879815</v>
      </c>
      <c r="W6" s="155">
        <v>3.3469238726951867</v>
      </c>
      <c r="X6" s="155">
        <v>-0.05</v>
      </c>
      <c r="Y6" s="155">
        <v>0.05</v>
      </c>
      <c r="Z6" s="155">
        <v>0</v>
      </c>
      <c r="AA6" s="155">
        <v>26.278290652003143</v>
      </c>
      <c r="AB6" s="155">
        <v>9.5298606462605733</v>
      </c>
      <c r="AC6" s="155">
        <v>-63.734853334023342</v>
      </c>
      <c r="AD6" s="155">
        <v>0.79180204241948149</v>
      </c>
      <c r="AE6" s="155">
        <v>5.761638167102781</v>
      </c>
      <c r="AF6" s="155">
        <v>627.66144294060507</v>
      </c>
      <c r="AG6" s="155">
        <v>4.1283896307934018</v>
      </c>
      <c r="AH6" s="155">
        <v>1.7038824316923264</v>
      </c>
      <c r="AI6" s="155">
        <v>-58.727673885643618</v>
      </c>
      <c r="AJ6">
        <v>17</v>
      </c>
      <c r="AK6">
        <v>6</v>
      </c>
      <c r="AL6" s="156">
        <v>35.294117647058826</v>
      </c>
      <c r="AM6" s="156">
        <v>0</v>
      </c>
      <c r="AN6" s="156">
        <v>0.33333333333333331</v>
      </c>
      <c r="AO6" s="156">
        <v>1</v>
      </c>
      <c r="AP6" s="156">
        <v>0</v>
      </c>
      <c r="AQ6">
        <v>1</v>
      </c>
      <c r="AR6">
        <v>0</v>
      </c>
      <c r="AS6">
        <v>1</v>
      </c>
      <c r="AT6">
        <v>1</v>
      </c>
      <c r="AU6">
        <v>0</v>
      </c>
      <c r="AV6">
        <v>0</v>
      </c>
      <c r="AW6">
        <v>0</v>
      </c>
      <c r="AX6">
        <v>0</v>
      </c>
      <c r="AY6">
        <v>1</v>
      </c>
      <c r="AZ6">
        <v>0</v>
      </c>
      <c r="BA6">
        <v>0</v>
      </c>
      <c r="BB6">
        <v>0</v>
      </c>
    </row>
    <row r="7" spans="1:54">
      <c r="A7" s="131">
        <v>1</v>
      </c>
      <c r="B7" s="131" t="s">
        <v>52</v>
      </c>
      <c r="C7" s="131" t="s">
        <v>273</v>
      </c>
      <c r="D7" s="154">
        <v>40.65493</v>
      </c>
      <c r="E7" s="154">
        <v>44.103389999999997</v>
      </c>
      <c r="F7" s="154">
        <v>37.190789999999993</v>
      </c>
      <c r="G7" s="131">
        <v>2017</v>
      </c>
      <c r="H7" s="154">
        <v>26.09</v>
      </c>
      <c r="I7" s="154">
        <v>20.99</v>
      </c>
      <c r="J7" s="154">
        <v>31.22</v>
      </c>
      <c r="K7" s="131">
        <v>2017</v>
      </c>
      <c r="L7" s="154">
        <v>96</v>
      </c>
      <c r="M7" s="154">
        <v>96</v>
      </c>
      <c r="N7" s="154">
        <v>96</v>
      </c>
      <c r="O7" s="131">
        <v>2015</v>
      </c>
      <c r="P7" s="155">
        <v>21.806959493626213</v>
      </c>
      <c r="Q7" s="155">
        <v>3.7742381132163039</v>
      </c>
      <c r="R7" s="155">
        <v>4.2965137920180494</v>
      </c>
      <c r="S7" s="155">
        <v>3.517485961550549E-2</v>
      </c>
      <c r="T7" s="155">
        <v>7.5353793799877202</v>
      </c>
      <c r="U7" s="155">
        <v>2.8334282334496481</v>
      </c>
      <c r="V7" s="155"/>
      <c r="W7" s="155">
        <v>2.0478434215295396</v>
      </c>
      <c r="X7" s="155">
        <v>-0.04</v>
      </c>
      <c r="Y7" s="155">
        <v>0.31</v>
      </c>
      <c r="Z7" s="155">
        <v>0.27</v>
      </c>
      <c r="AA7" s="155">
        <v>65.223805984017844</v>
      </c>
      <c r="AB7" s="155">
        <v>19.661127220007248</v>
      </c>
      <c r="AC7" s="155">
        <v>-69.855903188438703</v>
      </c>
      <c r="AD7" s="155">
        <v>40.666418881248838</v>
      </c>
      <c r="AE7" s="155">
        <v>1.1950362450163103</v>
      </c>
      <c r="AF7" s="155">
        <v>-97.061368377417324</v>
      </c>
      <c r="AG7" s="155">
        <v>4.6812116706931794</v>
      </c>
      <c r="AH7" s="155">
        <v>3.2968285610728523</v>
      </c>
      <c r="AI7" s="155">
        <v>-29.573179061465773</v>
      </c>
      <c r="AJ7">
        <v>5</v>
      </c>
      <c r="AK7">
        <v>0</v>
      </c>
      <c r="AL7" s="156">
        <v>0</v>
      </c>
      <c r="AM7" s="156">
        <v>0</v>
      </c>
      <c r="AN7" s="156">
        <v>0</v>
      </c>
      <c r="AO7" s="156"/>
      <c r="AP7" s="156"/>
      <c r="AQ7">
        <v>1</v>
      </c>
      <c r="AR7">
        <v>0</v>
      </c>
      <c r="AS7">
        <v>1</v>
      </c>
      <c r="AT7">
        <v>0</v>
      </c>
      <c r="AU7">
        <v>0</v>
      </c>
      <c r="AV7">
        <v>0</v>
      </c>
      <c r="AW7">
        <v>0</v>
      </c>
      <c r="AX7">
        <v>0</v>
      </c>
      <c r="AY7">
        <v>0</v>
      </c>
      <c r="AZ7">
        <v>0</v>
      </c>
      <c r="BA7">
        <v>0</v>
      </c>
      <c r="BB7">
        <v>0</v>
      </c>
    </row>
    <row r="8" spans="1:54">
      <c r="A8" s="131">
        <v>1</v>
      </c>
      <c r="B8" s="131" t="s">
        <v>198</v>
      </c>
      <c r="C8" s="131" t="s">
        <v>419</v>
      </c>
      <c r="D8" s="154">
        <v>15.895499999999995</v>
      </c>
      <c r="E8" s="154">
        <v>17.102740000000004</v>
      </c>
      <c r="F8" s="154">
        <v>14.580850000000002</v>
      </c>
      <c r="G8" s="131">
        <v>2017</v>
      </c>
      <c r="H8" s="154">
        <v>55.29</v>
      </c>
      <c r="I8" s="154">
        <v>51.66</v>
      </c>
      <c r="J8" s="154">
        <v>59.23</v>
      </c>
      <c r="K8" s="131">
        <v>2017</v>
      </c>
      <c r="L8" s="154"/>
      <c r="M8" s="154">
        <v>44.1</v>
      </c>
      <c r="N8" s="154">
        <v>42.8</v>
      </c>
      <c r="O8" s="131">
        <v>2015</v>
      </c>
      <c r="P8" s="155">
        <v>53.799604682545784</v>
      </c>
      <c r="Q8" s="155">
        <v>27.848956992643302</v>
      </c>
      <c r="R8" s="155">
        <v>2.7719931563486417</v>
      </c>
      <c r="S8" s="155">
        <v>0.13139415176578217</v>
      </c>
      <c r="T8" s="155">
        <v>14.7254034876823</v>
      </c>
      <c r="U8" s="155">
        <v>3.9244358021698655</v>
      </c>
      <c r="V8" s="155"/>
      <c r="W8" s="155">
        <v>0</v>
      </c>
      <c r="X8" s="155">
        <v>0</v>
      </c>
      <c r="Y8" s="155">
        <v>0.06</v>
      </c>
      <c r="Z8" s="155">
        <v>0.06</v>
      </c>
      <c r="AA8" s="155">
        <v>65.94230112666439</v>
      </c>
      <c r="AB8" s="155">
        <v>49.349794792437599</v>
      </c>
      <c r="AC8" s="155">
        <v>-25.16215850938428</v>
      </c>
      <c r="AD8" s="155">
        <v>3.015322635711847</v>
      </c>
      <c r="AE8" s="155">
        <v>1.5217923703155487</v>
      </c>
      <c r="AF8" s="155">
        <v>-49.531358525543347</v>
      </c>
      <c r="AG8" s="155">
        <v>28.118675315807444</v>
      </c>
      <c r="AH8" s="155">
        <v>20.929825741774877</v>
      </c>
      <c r="AI8" s="155">
        <v>-25.566103286491661</v>
      </c>
      <c r="AJ8">
        <v>10</v>
      </c>
      <c r="AK8">
        <v>8</v>
      </c>
      <c r="AL8" s="156">
        <v>80</v>
      </c>
      <c r="AM8" s="156"/>
      <c r="AN8" s="156">
        <v>0</v>
      </c>
      <c r="AO8" s="156">
        <v>1</v>
      </c>
      <c r="AP8" s="156"/>
      <c r="AQ8">
        <v>1</v>
      </c>
      <c r="AR8">
        <v>0</v>
      </c>
      <c r="AS8">
        <v>0</v>
      </c>
      <c r="AT8">
        <v>0</v>
      </c>
      <c r="AU8">
        <v>0</v>
      </c>
      <c r="AV8">
        <v>0</v>
      </c>
      <c r="AW8">
        <v>0</v>
      </c>
      <c r="AX8">
        <v>0</v>
      </c>
      <c r="AY8">
        <v>0</v>
      </c>
      <c r="AZ8">
        <v>0</v>
      </c>
      <c r="BA8">
        <v>0</v>
      </c>
      <c r="BB8">
        <v>0</v>
      </c>
    </row>
    <row r="9" spans="1:54">
      <c r="A9" s="131">
        <v>2</v>
      </c>
      <c r="B9" s="131" t="s">
        <v>31</v>
      </c>
      <c r="C9" s="131" t="s">
        <v>252</v>
      </c>
      <c r="D9" s="154">
        <v>17.072679999999995</v>
      </c>
      <c r="E9" s="154">
        <v>18.739170000000005</v>
      </c>
      <c r="F9" s="154">
        <v>15.367660000000004</v>
      </c>
      <c r="G9" s="131">
        <v>2017</v>
      </c>
      <c r="H9" s="154">
        <v>50.05</v>
      </c>
      <c r="I9" s="154">
        <v>35.840000000000003</v>
      </c>
      <c r="J9" s="154">
        <v>64.59</v>
      </c>
      <c r="K9" s="131">
        <v>2017</v>
      </c>
      <c r="L9" s="154">
        <v>20.2</v>
      </c>
      <c r="M9" s="154">
        <v>20</v>
      </c>
      <c r="N9" s="154">
        <v>20.3</v>
      </c>
      <c r="O9" s="131">
        <v>2014</v>
      </c>
      <c r="P9" s="155">
        <v>18.45434113312108</v>
      </c>
      <c r="Q9" s="155">
        <v>2.9043465062553926</v>
      </c>
      <c r="R9" s="155">
        <v>3.4772190832106382</v>
      </c>
      <c r="S9" s="155">
        <v>1.7706814866333753E-2</v>
      </c>
      <c r="T9" s="155">
        <v>6.7534364759922001</v>
      </c>
      <c r="U9" s="155">
        <v>15.260046338369904</v>
      </c>
      <c r="V9" s="155">
        <v>4.4447413002689915</v>
      </c>
      <c r="W9" s="155">
        <v>7.3471816575484699</v>
      </c>
      <c r="X9" s="155">
        <v>-0.16</v>
      </c>
      <c r="Y9" s="155">
        <v>0.34</v>
      </c>
      <c r="Z9" s="155">
        <v>0.18</v>
      </c>
      <c r="AA9" s="155">
        <v>27.623302626252713</v>
      </c>
      <c r="AB9" s="155">
        <v>19.804668192775473</v>
      </c>
      <c r="AC9" s="155">
        <v>-28.304488204269042</v>
      </c>
      <c r="AD9" s="155">
        <v>4.0187738429645625</v>
      </c>
      <c r="AE9" s="155">
        <v>1.5962875480451031</v>
      </c>
      <c r="AF9" s="155">
        <v>-60.279239130621086</v>
      </c>
      <c r="AG9" s="155">
        <v>2.53858420323099</v>
      </c>
      <c r="AH9" s="155">
        <v>2.0051976756188936</v>
      </c>
      <c r="AI9" s="155">
        <v>-21.011181229806255</v>
      </c>
      <c r="AJ9">
        <v>19</v>
      </c>
      <c r="AK9">
        <v>15</v>
      </c>
      <c r="AL9" s="156">
        <v>78.94736842105263</v>
      </c>
      <c r="AM9" s="156">
        <v>0</v>
      </c>
      <c r="AN9" s="156">
        <v>0.33333333333333331</v>
      </c>
      <c r="AO9" s="156">
        <v>1</v>
      </c>
      <c r="AP9" s="156">
        <v>0</v>
      </c>
      <c r="AQ9">
        <v>1</v>
      </c>
      <c r="AR9">
        <v>0</v>
      </c>
      <c r="AS9">
        <v>1</v>
      </c>
      <c r="AT9">
        <v>0</v>
      </c>
      <c r="AU9">
        <v>0</v>
      </c>
      <c r="AV9">
        <v>0</v>
      </c>
      <c r="AW9">
        <v>0</v>
      </c>
      <c r="AX9">
        <v>0</v>
      </c>
      <c r="AY9">
        <v>1</v>
      </c>
      <c r="AZ9">
        <v>0</v>
      </c>
      <c r="BA9">
        <v>0</v>
      </c>
      <c r="BB9">
        <v>0</v>
      </c>
    </row>
    <row r="10" spans="1:54">
      <c r="A10" s="131">
        <v>3</v>
      </c>
      <c r="B10" s="131" t="s">
        <v>55</v>
      </c>
      <c r="C10" s="131" t="s">
        <v>276</v>
      </c>
      <c r="D10" s="154"/>
      <c r="E10" s="154"/>
      <c r="F10" s="154"/>
      <c r="H10" s="154"/>
      <c r="I10" s="154"/>
      <c r="J10" s="154"/>
      <c r="L10" s="154">
        <v>91</v>
      </c>
      <c r="M10" s="154"/>
      <c r="N10" s="154"/>
      <c r="O10" s="131">
        <v>2010</v>
      </c>
      <c r="P10" s="155">
        <v>274.5606322174562</v>
      </c>
      <c r="Q10" s="155">
        <v>19.694414121649501</v>
      </c>
      <c r="R10" s="155">
        <v>38.879471844822504</v>
      </c>
      <c r="S10" s="155">
        <v>0.45549198665909602</v>
      </c>
      <c r="T10" s="155">
        <v>8.3006389439106005</v>
      </c>
      <c r="U10" s="155">
        <v>21.589658757198279</v>
      </c>
      <c r="V10" s="155">
        <v>57.553956834532372</v>
      </c>
      <c r="W10" s="155">
        <v>8.9928057553956826</v>
      </c>
      <c r="X10" s="155">
        <v>-0.44</v>
      </c>
      <c r="Y10" s="155">
        <v>1.55</v>
      </c>
      <c r="Z10" s="155">
        <v>1.1100000000000001</v>
      </c>
      <c r="AA10" s="155">
        <v>260.07436363636361</v>
      </c>
      <c r="AB10" s="155">
        <v>186.15971223021583</v>
      </c>
      <c r="AC10" s="155">
        <v>-28.420583394945975</v>
      </c>
      <c r="AD10" s="155">
        <v>2.973018181818182</v>
      </c>
      <c r="AE10" s="155">
        <v>63.815827338129495</v>
      </c>
      <c r="AF10" s="155">
        <v>2046.4997331130423</v>
      </c>
      <c r="AG10" s="155">
        <v>16.234036363636363</v>
      </c>
      <c r="AH10" s="155">
        <v>11.654442446043165</v>
      </c>
      <c r="AI10" s="155">
        <v>-28.209829120817531</v>
      </c>
      <c r="AJ10">
        <v>11</v>
      </c>
      <c r="AK10">
        <v>3</v>
      </c>
      <c r="AL10" s="156">
        <v>27.27272727272727</v>
      </c>
      <c r="AM10" s="156">
        <v>1</v>
      </c>
      <c r="AN10" s="156">
        <v>0.16666666666666666</v>
      </c>
      <c r="AO10" s="156"/>
      <c r="AP10" s="156">
        <v>0.25</v>
      </c>
      <c r="AQ10">
        <v>1</v>
      </c>
      <c r="AR10">
        <v>0</v>
      </c>
      <c r="AS10">
        <v>1</v>
      </c>
      <c r="AT10">
        <v>1</v>
      </c>
      <c r="AU10">
        <v>0</v>
      </c>
      <c r="AV10">
        <v>0</v>
      </c>
      <c r="AW10">
        <v>0</v>
      </c>
      <c r="AX10">
        <v>1</v>
      </c>
      <c r="AY10">
        <v>1</v>
      </c>
      <c r="AZ10">
        <v>0</v>
      </c>
      <c r="BA10">
        <v>0</v>
      </c>
      <c r="BB10">
        <v>0</v>
      </c>
    </row>
    <row r="11" spans="1:54">
      <c r="A11" s="131">
        <v>3</v>
      </c>
      <c r="B11" s="131" t="s">
        <v>159</v>
      </c>
      <c r="C11" s="131" t="s">
        <v>380</v>
      </c>
      <c r="D11" s="154"/>
      <c r="E11" s="154"/>
      <c r="F11" s="154"/>
      <c r="H11" s="154">
        <v>15.27</v>
      </c>
      <c r="I11" s="154">
        <v>9.98</v>
      </c>
      <c r="J11" s="154">
        <v>20.22</v>
      </c>
      <c r="K11" s="131">
        <v>2014</v>
      </c>
      <c r="L11" s="154">
        <v>67</v>
      </c>
      <c r="M11" s="154">
        <v>66</v>
      </c>
      <c r="N11" s="154">
        <v>69</v>
      </c>
      <c r="O11" s="131">
        <v>2014</v>
      </c>
      <c r="P11" s="155">
        <v>22.931812595860741</v>
      </c>
      <c r="Q11" s="155">
        <v>3.4619965681295248</v>
      </c>
      <c r="R11" s="155">
        <v>0.62980672239496904</v>
      </c>
      <c r="S11" s="155">
        <v>2.5310695929206917E-2</v>
      </c>
      <c r="T11" s="155">
        <v>5.3751200437545803</v>
      </c>
      <c r="U11" s="155"/>
      <c r="V11" s="155"/>
      <c r="W11" s="155"/>
      <c r="X11" s="155"/>
      <c r="Y11" s="155"/>
      <c r="Z11" s="155"/>
      <c r="AA11" s="155">
        <v>25.610258566323314</v>
      </c>
      <c r="AB11" s="155">
        <v>16.990626924217199</v>
      </c>
      <c r="AC11" s="155">
        <v>-33.656948912810506</v>
      </c>
      <c r="AD11" s="155">
        <v>0.82942330600518532</v>
      </c>
      <c r="AE11" s="155">
        <v>0.59579465894319139</v>
      </c>
      <c r="AF11" s="155">
        <v>-28.167600954841433</v>
      </c>
      <c r="AG11" s="155">
        <v>4.9484969518604158</v>
      </c>
      <c r="AH11" s="155">
        <v>2.8526990353257773</v>
      </c>
      <c r="AI11" s="155">
        <v>-42.35221193269021</v>
      </c>
      <c r="AJ11">
        <v>1</v>
      </c>
      <c r="AK11">
        <v>0</v>
      </c>
      <c r="AL11" s="156">
        <v>0</v>
      </c>
      <c r="AM11" s="156"/>
      <c r="AN11" s="156">
        <v>0</v>
      </c>
      <c r="AO11" s="156"/>
      <c r="AP11" s="156"/>
      <c r="AQ11">
        <v>0</v>
      </c>
      <c r="AR11">
        <v>0</v>
      </c>
      <c r="AS11">
        <v>1</v>
      </c>
      <c r="AT11">
        <v>0</v>
      </c>
      <c r="AU11">
        <v>0</v>
      </c>
      <c r="AV11">
        <v>0</v>
      </c>
      <c r="AW11">
        <v>0</v>
      </c>
      <c r="AX11">
        <v>0</v>
      </c>
      <c r="AY11">
        <v>0</v>
      </c>
      <c r="AZ11">
        <v>0</v>
      </c>
      <c r="BA11">
        <v>0</v>
      </c>
      <c r="BB11">
        <v>0</v>
      </c>
    </row>
    <row r="12" spans="1:54">
      <c r="A12" s="131">
        <v>3</v>
      </c>
      <c r="B12" s="131" t="s">
        <v>162</v>
      </c>
      <c r="C12" s="131" t="s">
        <v>383</v>
      </c>
      <c r="D12" s="154"/>
      <c r="E12" s="154"/>
      <c r="F12" s="154"/>
      <c r="H12" s="154"/>
      <c r="I12" s="154"/>
      <c r="J12" s="154"/>
      <c r="L12" s="154">
        <v>88</v>
      </c>
      <c r="M12" s="154">
        <v>89</v>
      </c>
      <c r="N12" s="154">
        <v>87</v>
      </c>
      <c r="O12" s="131">
        <v>2015</v>
      </c>
      <c r="P12" s="155">
        <v>306.84928982780139</v>
      </c>
      <c r="Q12" s="155">
        <v>34.732198286171922</v>
      </c>
      <c r="R12" s="155">
        <v>34.300614613011199</v>
      </c>
      <c r="S12" s="155">
        <v>1.6205027872912625</v>
      </c>
      <c r="T12" s="155">
        <v>23.436895012855501</v>
      </c>
      <c r="U12" s="155">
        <v>28.542435981451803</v>
      </c>
      <c r="V12" s="155">
        <v>41.746724890829697</v>
      </c>
      <c r="W12" s="155"/>
      <c r="X12" s="155">
        <v>-0.11</v>
      </c>
      <c r="Y12" s="155">
        <v>1.57</v>
      </c>
      <c r="Z12" s="155">
        <v>1.46</v>
      </c>
      <c r="AA12" s="155">
        <v>294.70597014925374</v>
      </c>
      <c r="AB12" s="155">
        <v>209.73187772925763</v>
      </c>
      <c r="AC12" s="155">
        <v>-28.833515784210618</v>
      </c>
      <c r="AD12" s="155">
        <v>30.882388059701494</v>
      </c>
      <c r="AE12" s="155">
        <v>18.111935953420669</v>
      </c>
      <c r="AF12" s="155">
        <v>-41.351893129485731</v>
      </c>
      <c r="AG12" s="155">
        <v>44.080298507462686</v>
      </c>
      <c r="AH12" s="155">
        <v>33.607569141193594</v>
      </c>
      <c r="AI12" s="155">
        <v>-23.758299559827357</v>
      </c>
      <c r="AJ12">
        <v>8</v>
      </c>
      <c r="AK12">
        <v>7</v>
      </c>
      <c r="AL12" s="156">
        <v>87.5</v>
      </c>
      <c r="AM12" s="156"/>
      <c r="AN12" s="156">
        <v>0</v>
      </c>
      <c r="AO12" s="156">
        <v>1</v>
      </c>
      <c r="AP12" s="156"/>
      <c r="AQ12">
        <v>0</v>
      </c>
      <c r="AR12">
        <v>0</v>
      </c>
      <c r="AS12">
        <v>0</v>
      </c>
      <c r="AT12">
        <v>1</v>
      </c>
      <c r="AU12">
        <v>0</v>
      </c>
      <c r="AV12">
        <v>0</v>
      </c>
      <c r="AW12">
        <v>0</v>
      </c>
      <c r="AX12">
        <v>0</v>
      </c>
      <c r="AY12">
        <v>0</v>
      </c>
      <c r="AZ12">
        <v>0</v>
      </c>
      <c r="BA12">
        <v>0</v>
      </c>
      <c r="BB12">
        <v>0</v>
      </c>
    </row>
    <row r="13" spans="1:54">
      <c r="A13" s="131">
        <v>3</v>
      </c>
      <c r="B13" s="131" t="s">
        <v>169</v>
      </c>
      <c r="C13" s="131" t="s">
        <v>390</v>
      </c>
      <c r="D13" s="154"/>
      <c r="E13" s="154"/>
      <c r="F13" s="154"/>
      <c r="H13" s="154"/>
      <c r="I13" s="154"/>
      <c r="J13" s="154"/>
      <c r="L13" s="154">
        <v>95</v>
      </c>
      <c r="M13" s="154">
        <v>95</v>
      </c>
      <c r="N13" s="154">
        <v>96</v>
      </c>
      <c r="O13" s="131">
        <v>2014</v>
      </c>
      <c r="P13" s="155">
        <v>227.840380906154</v>
      </c>
      <c r="Q13" s="155">
        <v>42.510009114639452</v>
      </c>
      <c r="R13" s="155">
        <v>26.25904179171463</v>
      </c>
      <c r="S13" s="155">
        <v>0.77593504161265825</v>
      </c>
      <c r="T13" s="155">
        <v>38.946333527565002</v>
      </c>
      <c r="U13" s="155">
        <v>41.62679898956781</v>
      </c>
      <c r="V13" s="155">
        <v>67.397260273972606</v>
      </c>
      <c r="W13" s="155">
        <v>11.415525114155251</v>
      </c>
      <c r="X13" s="155">
        <v>-0.05</v>
      </c>
      <c r="Y13" s="155">
        <v>1.01</v>
      </c>
      <c r="Z13" s="155">
        <v>0.96</v>
      </c>
      <c r="AA13" s="155">
        <v>154.63427906976744</v>
      </c>
      <c r="AB13" s="155">
        <v>121.41826484018264</v>
      </c>
      <c r="AC13" s="155">
        <v>-21.480369313584401</v>
      </c>
      <c r="AD13" s="155">
        <v>24.577023255813952</v>
      </c>
      <c r="AE13" s="155">
        <v>83.842922374429222</v>
      </c>
      <c r="AF13" s="155">
        <v>241.14352052214176</v>
      </c>
      <c r="AG13" s="155">
        <v>18.172976744186048</v>
      </c>
      <c r="AH13" s="155">
        <v>15.597945205479451</v>
      </c>
      <c r="AI13" s="155">
        <v>-14.169563825202214</v>
      </c>
      <c r="AJ13">
        <v>1</v>
      </c>
      <c r="AK13">
        <v>1</v>
      </c>
      <c r="AL13" s="156">
        <v>100</v>
      </c>
      <c r="AM13" s="156"/>
      <c r="AN13" s="156">
        <v>1</v>
      </c>
      <c r="AO13" s="156"/>
      <c r="AP13" s="156"/>
      <c r="AQ13">
        <v>1</v>
      </c>
      <c r="AR13">
        <v>0</v>
      </c>
      <c r="AS13">
        <v>0</v>
      </c>
      <c r="AT13">
        <v>0</v>
      </c>
      <c r="AU13">
        <v>0</v>
      </c>
      <c r="AV13">
        <v>0</v>
      </c>
      <c r="AW13">
        <v>0</v>
      </c>
      <c r="AX13">
        <v>0</v>
      </c>
      <c r="AY13">
        <v>0</v>
      </c>
      <c r="AZ13">
        <v>0</v>
      </c>
      <c r="BA13">
        <v>0</v>
      </c>
      <c r="BB13">
        <v>0</v>
      </c>
    </row>
    <row r="14" spans="1:54">
      <c r="A14" s="131">
        <v>3</v>
      </c>
      <c r="B14" s="131" t="s">
        <v>174</v>
      </c>
      <c r="C14" s="131" t="s">
        <v>395</v>
      </c>
      <c r="D14" s="154"/>
      <c r="E14" s="154"/>
      <c r="F14" s="154"/>
      <c r="H14" s="154">
        <v>28.57</v>
      </c>
      <c r="I14" s="154">
        <v>27.41</v>
      </c>
      <c r="J14" s="154">
        <v>29.74</v>
      </c>
      <c r="K14" s="131">
        <v>2011</v>
      </c>
      <c r="L14" s="154">
        <v>54</v>
      </c>
      <c r="M14" s="154">
        <v>50</v>
      </c>
      <c r="N14" s="154">
        <v>51</v>
      </c>
      <c r="O14" s="131">
        <v>2014</v>
      </c>
      <c r="P14" s="155">
        <v>110.08981093944358</v>
      </c>
      <c r="Q14" s="155">
        <v>67.842805721045224</v>
      </c>
      <c r="R14" s="155">
        <v>5.8017640146800957</v>
      </c>
      <c r="S14" s="155">
        <v>0.17752749516719335</v>
      </c>
      <c r="T14" s="155">
        <v>23.7460970878601</v>
      </c>
      <c r="U14" s="155">
        <v>2.2422210482621305</v>
      </c>
      <c r="V14" s="155">
        <v>95.172413793103445</v>
      </c>
      <c r="W14" s="155">
        <v>5.1724137931034484</v>
      </c>
      <c r="X14" s="155">
        <v>-0.05</v>
      </c>
      <c r="Y14" s="155">
        <v>0.09</v>
      </c>
      <c r="Z14" s="155">
        <v>0.04</v>
      </c>
      <c r="AA14" s="155">
        <v>92.772648083623693</v>
      </c>
      <c r="AB14" s="155">
        <v>58.757241379310344</v>
      </c>
      <c r="AC14" s="155">
        <v>-36.665339846343983</v>
      </c>
      <c r="AD14" s="155">
        <v>0.61987979094076651</v>
      </c>
      <c r="AE14" s="155">
        <v>0.48606465517241382</v>
      </c>
      <c r="AF14" s="155">
        <v>-21.587271874965765</v>
      </c>
      <c r="AG14" s="155">
        <v>49.602526132404179</v>
      </c>
      <c r="AH14" s="155">
        <v>31.589051724137931</v>
      </c>
      <c r="AI14" s="155">
        <v>-36.315639167615835</v>
      </c>
      <c r="AJ14">
        <v>3</v>
      </c>
      <c r="AK14">
        <v>0</v>
      </c>
      <c r="AL14" s="156">
        <v>0</v>
      </c>
      <c r="AM14" s="156"/>
      <c r="AN14" s="156">
        <v>0</v>
      </c>
      <c r="AO14" s="156"/>
      <c r="AP14" s="156"/>
      <c r="AQ14">
        <v>1</v>
      </c>
      <c r="AR14">
        <v>0</v>
      </c>
      <c r="AS14">
        <v>1</v>
      </c>
      <c r="AT14">
        <v>1</v>
      </c>
      <c r="AU14">
        <v>0</v>
      </c>
      <c r="AV14">
        <v>0</v>
      </c>
      <c r="AW14">
        <v>0</v>
      </c>
      <c r="AX14">
        <v>0</v>
      </c>
      <c r="AY14">
        <v>0</v>
      </c>
      <c r="AZ14">
        <v>0</v>
      </c>
      <c r="BA14">
        <v>0</v>
      </c>
      <c r="BB14">
        <v>0</v>
      </c>
    </row>
    <row r="15" spans="1:54">
      <c r="A15" s="131">
        <v>3</v>
      </c>
      <c r="B15" s="131" t="s">
        <v>188</v>
      </c>
      <c r="C15" s="131" t="s">
        <v>409</v>
      </c>
      <c r="D15" s="154">
        <v>2.6954699999999998</v>
      </c>
      <c r="E15" s="154">
        <v>1.5670199999999967</v>
      </c>
      <c r="F15" s="154">
        <v>4.2132999999999976</v>
      </c>
      <c r="G15" s="131">
        <v>2017</v>
      </c>
      <c r="H15" s="154">
        <v>62.9</v>
      </c>
      <c r="I15" s="154">
        <v>61.32</v>
      </c>
      <c r="J15" s="154">
        <v>65.03</v>
      </c>
      <c r="K15" s="131">
        <v>2017</v>
      </c>
      <c r="L15" s="154">
        <v>100</v>
      </c>
      <c r="M15" s="154">
        <v>100</v>
      </c>
      <c r="N15" s="154">
        <v>100</v>
      </c>
      <c r="O15" s="131">
        <v>2012</v>
      </c>
      <c r="P15" s="155">
        <v>30.827388780245574</v>
      </c>
      <c r="Q15" s="155">
        <v>1.9306512717770248</v>
      </c>
      <c r="R15" s="155">
        <v>2.6177669797285485</v>
      </c>
      <c r="S15" s="155">
        <v>3.0037457219819024E-2</v>
      </c>
      <c r="T15" s="155">
        <v>1.68068595230579</v>
      </c>
      <c r="U15" s="155">
        <v>1.0706016165649748</v>
      </c>
      <c r="V15" s="155">
        <v>114.32752549503819</v>
      </c>
      <c r="W15" s="155">
        <v>3.0868431883660312</v>
      </c>
      <c r="X15" s="155">
        <v>-0.2</v>
      </c>
      <c r="Y15" s="155">
        <v>0.13</v>
      </c>
      <c r="Z15" s="155">
        <v>-7.0000000000000007E-2</v>
      </c>
      <c r="AA15" s="155">
        <v>17.37714233759149</v>
      </c>
      <c r="AB15" s="155">
        <v>14.545822472218411</v>
      </c>
      <c r="AC15" s="155">
        <v>-16.293357160619916</v>
      </c>
      <c r="AD15" s="155">
        <v>0.24288539346274493</v>
      </c>
      <c r="AE15" s="155">
        <v>0.19266017286321854</v>
      </c>
      <c r="AF15" s="155">
        <v>-20.678567732493224</v>
      </c>
      <c r="AG15" s="155">
        <v>3.0598945310724188</v>
      </c>
      <c r="AH15" s="155">
        <v>1.5926647459642385</v>
      </c>
      <c r="AI15" s="155">
        <v>-47.950338490717584</v>
      </c>
      <c r="AJ15">
        <v>20</v>
      </c>
      <c r="AK15">
        <v>3</v>
      </c>
      <c r="AL15" s="156">
        <v>15</v>
      </c>
      <c r="AM15" s="156"/>
      <c r="AN15" s="156">
        <v>0</v>
      </c>
      <c r="AO15" s="156">
        <v>1</v>
      </c>
      <c r="AP15" s="156">
        <v>0</v>
      </c>
      <c r="AQ15">
        <v>1</v>
      </c>
      <c r="AR15">
        <v>0</v>
      </c>
      <c r="AS15">
        <v>0</v>
      </c>
      <c r="AT15">
        <v>0</v>
      </c>
      <c r="AU15">
        <v>1</v>
      </c>
      <c r="AV15">
        <v>0</v>
      </c>
      <c r="AW15">
        <v>1</v>
      </c>
      <c r="AX15">
        <v>0</v>
      </c>
      <c r="AY15">
        <v>0</v>
      </c>
      <c r="AZ15">
        <v>1</v>
      </c>
      <c r="BA15">
        <v>1</v>
      </c>
      <c r="BB15">
        <v>0</v>
      </c>
    </row>
    <row r="16" spans="1:54">
      <c r="A16" s="131">
        <v>3</v>
      </c>
      <c r="B16" s="131" t="s">
        <v>195</v>
      </c>
      <c r="C16" s="131" t="s">
        <v>416</v>
      </c>
      <c r="D16" s="154"/>
      <c r="E16" s="154"/>
      <c r="F16" s="154"/>
      <c r="H16" s="154">
        <v>6.45</v>
      </c>
      <c r="I16" s="154">
        <v>1.67</v>
      </c>
      <c r="J16" s="154">
        <v>11.39</v>
      </c>
      <c r="K16" s="131">
        <v>2014</v>
      </c>
      <c r="L16" s="154">
        <v>30.7</v>
      </c>
      <c r="M16" s="154">
        <v>30.3</v>
      </c>
      <c r="N16" s="154">
        <v>31.1</v>
      </c>
      <c r="O16" s="131">
        <v>2013</v>
      </c>
      <c r="P16" s="155">
        <v>120.78899460068673</v>
      </c>
      <c r="Q16" s="155">
        <v>9.6586229554265373</v>
      </c>
      <c r="R16" s="155">
        <v>2.992713771465902</v>
      </c>
      <c r="S16" s="155">
        <v>3.1363130145829858E-2</v>
      </c>
      <c r="T16" s="155">
        <v>7.78418853878975</v>
      </c>
      <c r="U16" s="155"/>
      <c r="V16" s="155">
        <v>1.1805136458123784</v>
      </c>
      <c r="W16" s="155">
        <v>0.90189767317105884</v>
      </c>
      <c r="X16" s="155">
        <v>-0.23</v>
      </c>
      <c r="Y16" s="155">
        <v>0.08</v>
      </c>
      <c r="Z16" s="155">
        <v>-0.15</v>
      </c>
      <c r="AA16" s="155">
        <v>153.12530004800769</v>
      </c>
      <c r="AB16" s="155">
        <v>76.903339368336347</v>
      </c>
      <c r="AC16" s="155">
        <v>-49.777509435589231</v>
      </c>
      <c r="AD16" s="155">
        <v>2.7994890611069199</v>
      </c>
      <c r="AE16" s="155">
        <v>3.3318346409173203</v>
      </c>
      <c r="AF16" s="155">
        <v>19.015812106796037</v>
      </c>
      <c r="AG16" s="155">
        <v>10.685172484740416</v>
      </c>
      <c r="AH16" s="155">
        <v>7.7463622342922287</v>
      </c>
      <c r="AI16" s="155">
        <v>-27.503629488855953</v>
      </c>
      <c r="AJ16">
        <v>0</v>
      </c>
      <c r="AK16">
        <v>0</v>
      </c>
      <c r="AL16" s="156"/>
      <c r="AM16" s="156"/>
      <c r="AN16" s="156"/>
      <c r="AO16" s="156"/>
      <c r="AP16" s="156"/>
      <c r="AQ16"/>
      <c r="AR16"/>
      <c r="AS16"/>
      <c r="AT16"/>
      <c r="AU16"/>
      <c r="AV16"/>
      <c r="AW16"/>
      <c r="AX16"/>
      <c r="AY16"/>
      <c r="AZ16"/>
      <c r="BA16"/>
      <c r="BB16"/>
    </row>
    <row r="17" spans="1:54">
      <c r="A17" s="131">
        <v>4</v>
      </c>
      <c r="B17" s="131" t="s">
        <v>44</v>
      </c>
      <c r="C17" s="131" t="s">
        <v>265</v>
      </c>
      <c r="D17" s="154"/>
      <c r="E17" s="154"/>
      <c r="F17" s="154"/>
      <c r="H17" s="154">
        <v>13.75</v>
      </c>
      <c r="I17" s="154">
        <v>9.7200000000000006</v>
      </c>
      <c r="J17" s="154">
        <v>18.079999999999998</v>
      </c>
      <c r="K17" s="131">
        <v>2017</v>
      </c>
      <c r="L17" s="154">
        <v>61</v>
      </c>
      <c r="M17" s="154">
        <v>62</v>
      </c>
      <c r="N17" s="154">
        <v>61</v>
      </c>
      <c r="O17" s="131">
        <v>2010</v>
      </c>
      <c r="P17" s="155">
        <v>124.0249070600178</v>
      </c>
      <c r="Q17" s="155">
        <v>11.110029048042897</v>
      </c>
      <c r="R17" s="155">
        <v>1.2961557825994066</v>
      </c>
      <c r="S17" s="155">
        <v>0.12538255551708197</v>
      </c>
      <c r="T17" s="155">
        <v>55.181300640106201</v>
      </c>
      <c r="U17" s="155">
        <v>27.151808596555167</v>
      </c>
      <c r="V17" s="155">
        <v>9.5590062111801242</v>
      </c>
      <c r="W17" s="155">
        <v>1.5527950310559007</v>
      </c>
      <c r="X17" s="155">
        <v>-0.03</v>
      </c>
      <c r="Y17" s="155">
        <v>1.47</v>
      </c>
      <c r="Z17" s="155">
        <v>1.44</v>
      </c>
      <c r="AA17" s="155">
        <v>141.17007376185458</v>
      </c>
      <c r="AB17" s="155">
        <v>80.116563146997933</v>
      </c>
      <c r="AC17" s="155">
        <v>-43.248196298211361</v>
      </c>
      <c r="AD17" s="155">
        <v>7.2628661749209691</v>
      </c>
      <c r="AE17" s="155">
        <v>4.6993581780538305</v>
      </c>
      <c r="AF17" s="155">
        <v>-35.296092962845115</v>
      </c>
      <c r="AG17" s="155">
        <v>19.333740779768178</v>
      </c>
      <c r="AH17" s="155">
        <v>13.95927536231884</v>
      </c>
      <c r="AI17" s="155">
        <v>-27.798373210183179</v>
      </c>
      <c r="AJ17">
        <v>0</v>
      </c>
      <c r="AK17">
        <v>0</v>
      </c>
      <c r="AL17" s="156"/>
      <c r="AM17" s="156"/>
      <c r="AN17" s="156"/>
      <c r="AO17" s="156"/>
      <c r="AP17" s="156"/>
      <c r="AQ17"/>
      <c r="AR17"/>
      <c r="AS17"/>
      <c r="AT17"/>
      <c r="AU17"/>
      <c r="AV17"/>
      <c r="AW17"/>
      <c r="AX17"/>
      <c r="AY17"/>
      <c r="AZ17"/>
      <c r="BA17"/>
      <c r="BB17"/>
    </row>
    <row r="18" spans="1:54">
      <c r="A18" s="131">
        <v>4</v>
      </c>
      <c r="B18" s="131" t="s">
        <v>51</v>
      </c>
      <c r="C18" s="131" t="s">
        <v>272</v>
      </c>
      <c r="D18" s="154"/>
      <c r="E18" s="154"/>
      <c r="F18" s="154"/>
      <c r="H18" s="154">
        <v>25.83</v>
      </c>
      <c r="I18" s="154">
        <v>24.22</v>
      </c>
      <c r="J18" s="154">
        <v>27.39</v>
      </c>
      <c r="K18" s="131">
        <v>2017</v>
      </c>
      <c r="L18" s="154">
        <v>24.6</v>
      </c>
      <c r="M18" s="154">
        <v>24.8</v>
      </c>
      <c r="N18" s="154">
        <v>24.4</v>
      </c>
      <c r="O18" s="131">
        <v>2014</v>
      </c>
      <c r="P18" s="155">
        <v>30.848630888511344</v>
      </c>
      <c r="Q18" s="155">
        <v>8.8487843167252436</v>
      </c>
      <c r="R18" s="155">
        <v>1.3721177191889444</v>
      </c>
      <c r="S18" s="155">
        <v>2.0758635035998459E-2</v>
      </c>
      <c r="T18" s="155">
        <v>42.473071813583402</v>
      </c>
      <c r="U18" s="155">
        <v>17.297750277156847</v>
      </c>
      <c r="V18" s="155">
        <v>4.4388740634874546</v>
      </c>
      <c r="W18" s="155">
        <v>0.5247819921617668</v>
      </c>
      <c r="X18" s="155">
        <v>-0.04</v>
      </c>
      <c r="Y18" s="155">
        <v>0.49</v>
      </c>
      <c r="Z18" s="155">
        <v>0.45</v>
      </c>
      <c r="AA18" s="155">
        <v>34.405871576545955</v>
      </c>
      <c r="AB18" s="155">
        <v>21.802447493886849</v>
      </c>
      <c r="AC18" s="155">
        <v>-36.631608225994484</v>
      </c>
      <c r="AD18" s="155">
        <v>1.4348838013158047</v>
      </c>
      <c r="AE18" s="155">
        <v>0.87034981744286022</v>
      </c>
      <c r="AF18" s="155">
        <v>-39.343533138729448</v>
      </c>
      <c r="AG18" s="155">
        <v>11.521229159705499</v>
      </c>
      <c r="AH18" s="155">
        <v>5.700382979198535</v>
      </c>
      <c r="AI18" s="155">
        <v>-50.522787975304482</v>
      </c>
      <c r="AJ18">
        <v>6</v>
      </c>
      <c r="AK18">
        <v>4</v>
      </c>
      <c r="AL18" s="156">
        <v>66.666666666666657</v>
      </c>
      <c r="AM18" s="156"/>
      <c r="AN18" s="156">
        <v>0.33333333333333331</v>
      </c>
      <c r="AO18" s="156">
        <v>1</v>
      </c>
      <c r="AP18" s="156"/>
      <c r="AQ18">
        <v>1</v>
      </c>
      <c r="AR18">
        <v>0</v>
      </c>
      <c r="AS18">
        <v>0</v>
      </c>
      <c r="AT18">
        <v>1</v>
      </c>
      <c r="AU18">
        <v>0</v>
      </c>
      <c r="AV18">
        <v>0</v>
      </c>
      <c r="AW18">
        <v>0</v>
      </c>
      <c r="AX18">
        <v>0</v>
      </c>
      <c r="AY18">
        <v>0</v>
      </c>
      <c r="AZ18">
        <v>0</v>
      </c>
      <c r="BA18">
        <v>0</v>
      </c>
      <c r="BB18">
        <v>0</v>
      </c>
    </row>
    <row r="19" spans="1:54">
      <c r="A19" s="131">
        <v>4</v>
      </c>
      <c r="B19" s="131" t="s">
        <v>67</v>
      </c>
      <c r="C19" s="131" t="s">
        <v>288</v>
      </c>
      <c r="D19" s="154"/>
      <c r="E19" s="154"/>
      <c r="F19" s="154"/>
      <c r="H19" s="154"/>
      <c r="I19" s="154"/>
      <c r="J19" s="154"/>
      <c r="L19" s="154"/>
      <c r="M19" s="154"/>
      <c r="N19" s="154"/>
      <c r="P19" s="155"/>
      <c r="Q19" s="155"/>
      <c r="R19" s="155"/>
      <c r="S19" s="155"/>
      <c r="T19" s="155">
        <v>13.6294171214104</v>
      </c>
      <c r="U19" s="155"/>
      <c r="V19" s="155"/>
      <c r="W19" s="155">
        <v>0</v>
      </c>
      <c r="X19" s="155"/>
      <c r="Y19" s="155"/>
      <c r="Z19" s="155"/>
      <c r="AA19" s="155">
        <v>18.227137546468402</v>
      </c>
      <c r="AB19" s="155">
        <v>8.0781105470953189</v>
      </c>
      <c r="AC19" s="155">
        <v>-55.680860329819069</v>
      </c>
      <c r="AD19" s="155">
        <v>2.6427309122104661</v>
      </c>
      <c r="AE19" s="155">
        <v>0.24598618161308516</v>
      </c>
      <c r="AF19" s="155">
        <v>-90.691970170836115</v>
      </c>
      <c r="AG19" s="155">
        <v>9.2270517586502709</v>
      </c>
      <c r="AH19" s="155">
        <v>3.4503384094754654</v>
      </c>
      <c r="AI19" s="155">
        <v>-62.606274466372135</v>
      </c>
      <c r="AJ19">
        <v>0</v>
      </c>
      <c r="AK19">
        <v>0</v>
      </c>
      <c r="AL19" s="156"/>
      <c r="AM19" s="156"/>
      <c r="AN19" s="156"/>
      <c r="AO19" s="156"/>
      <c r="AP19" s="156"/>
      <c r="AQ19"/>
      <c r="AR19"/>
      <c r="AS19"/>
      <c r="AT19"/>
      <c r="AU19"/>
      <c r="AV19"/>
      <c r="AW19"/>
      <c r="AX19"/>
      <c r="AY19"/>
      <c r="AZ19"/>
      <c r="BA19"/>
      <c r="BB19"/>
    </row>
    <row r="20" spans="1:54">
      <c r="A20" s="131">
        <v>4</v>
      </c>
      <c r="B20" s="131" t="s">
        <v>78</v>
      </c>
      <c r="C20" s="131" t="s">
        <v>299</v>
      </c>
      <c r="D20" s="154">
        <v>55.422789999999999</v>
      </c>
      <c r="E20" s="154">
        <v>60.598689999999998</v>
      </c>
      <c r="F20" s="154">
        <v>50.296929999999996</v>
      </c>
      <c r="G20" s="131">
        <v>2017</v>
      </c>
      <c r="H20" s="154">
        <v>23.49</v>
      </c>
      <c r="I20" s="154">
        <v>19.670000000000002</v>
      </c>
      <c r="J20" s="154">
        <v>27.26</v>
      </c>
      <c r="K20" s="131">
        <v>2017</v>
      </c>
      <c r="L20" s="154">
        <v>62</v>
      </c>
      <c r="M20" s="154">
        <v>61.5</v>
      </c>
      <c r="N20" s="154">
        <v>62.4</v>
      </c>
      <c r="O20" s="131">
        <v>2018</v>
      </c>
      <c r="P20" s="155">
        <v>47.575075622453738</v>
      </c>
      <c r="Q20" s="155">
        <v>13.65429042210388</v>
      </c>
      <c r="R20" s="155">
        <v>4.1301562134961811</v>
      </c>
      <c r="S20" s="155">
        <v>9.516576077920133E-2</v>
      </c>
      <c r="T20" s="155">
        <v>13.9416992664337</v>
      </c>
      <c r="U20" s="155">
        <v>18.824605811653203</v>
      </c>
      <c r="V20" s="155">
        <v>14.732353613035864</v>
      </c>
      <c r="W20" s="155">
        <v>0.82997030381481762</v>
      </c>
      <c r="X20" s="155">
        <v>-0.05</v>
      </c>
      <c r="Y20" s="155">
        <v>0.31</v>
      </c>
      <c r="Z20" s="155">
        <v>0.26</v>
      </c>
      <c r="AA20" s="155">
        <v>29.662673244068593</v>
      </c>
      <c r="AB20" s="155">
        <v>14.888388030153049</v>
      </c>
      <c r="AC20" s="155">
        <v>-49.807665992713048</v>
      </c>
      <c r="AD20" s="155">
        <v>0.71561663143058496</v>
      </c>
      <c r="AE20" s="155">
        <v>2.6893398309601766</v>
      </c>
      <c r="AF20" s="155">
        <v>275.8073405286757</v>
      </c>
      <c r="AG20" s="155">
        <v>10.143528306319004</v>
      </c>
      <c r="AH20" s="155">
        <v>5.3281428462651332</v>
      </c>
      <c r="AI20" s="155">
        <v>-47.472489992008818</v>
      </c>
      <c r="AJ20">
        <v>3</v>
      </c>
      <c r="AK20">
        <v>0</v>
      </c>
      <c r="AL20" s="156">
        <v>0</v>
      </c>
      <c r="AM20" s="156">
        <v>0</v>
      </c>
      <c r="AN20" s="156">
        <v>0</v>
      </c>
      <c r="AO20" s="156"/>
      <c r="AP20" s="156"/>
      <c r="AQ20">
        <v>1</v>
      </c>
      <c r="AR20">
        <v>1</v>
      </c>
      <c r="AS20">
        <v>1</v>
      </c>
      <c r="AT20">
        <v>1</v>
      </c>
      <c r="AU20">
        <v>0</v>
      </c>
      <c r="AV20">
        <v>0</v>
      </c>
      <c r="AW20">
        <v>0</v>
      </c>
      <c r="AX20">
        <v>0</v>
      </c>
      <c r="AY20">
        <v>0</v>
      </c>
      <c r="AZ20">
        <v>0</v>
      </c>
      <c r="BA20">
        <v>0</v>
      </c>
      <c r="BB20">
        <v>0</v>
      </c>
    </row>
    <row r="21" spans="1:54">
      <c r="A21" s="131">
        <v>4</v>
      </c>
      <c r="B21" s="131" t="s">
        <v>80</v>
      </c>
      <c r="C21" s="131" t="s">
        <v>301</v>
      </c>
      <c r="D21" s="154"/>
      <c r="E21" s="154"/>
      <c r="F21" s="154"/>
      <c r="H21" s="154"/>
      <c r="I21" s="154"/>
      <c r="J21" s="154"/>
      <c r="L21" s="154">
        <v>24</v>
      </c>
      <c r="M21" s="154">
        <v>24</v>
      </c>
      <c r="N21" s="154">
        <v>24</v>
      </c>
      <c r="O21" s="131">
        <v>2014</v>
      </c>
      <c r="P21" s="155">
        <v>77.249128765574383</v>
      </c>
      <c r="Q21" s="155">
        <v>17.237331791599352</v>
      </c>
      <c r="R21" s="155">
        <v>8.4094349768813696</v>
      </c>
      <c r="S21" s="155">
        <v>0.12946936133553713</v>
      </c>
      <c r="T21" s="155">
        <v>15.981142222881299</v>
      </c>
      <c r="U21" s="155">
        <v>63.898373144601095</v>
      </c>
      <c r="V21" s="155">
        <v>1.7276422764227641</v>
      </c>
      <c r="W21" s="155">
        <v>0</v>
      </c>
      <c r="X21" s="155">
        <v>-0.08</v>
      </c>
      <c r="Y21" s="155">
        <v>0.44</v>
      </c>
      <c r="Z21" s="155">
        <v>0.36</v>
      </c>
      <c r="AA21" s="155">
        <v>45.610879750130138</v>
      </c>
      <c r="AB21" s="155">
        <v>20.226067073170732</v>
      </c>
      <c r="AC21" s="155">
        <v>-55.655170029661562</v>
      </c>
      <c r="AD21" s="155">
        <v>2.8164966163456535</v>
      </c>
      <c r="AE21" s="155">
        <v>1.6123323170731707</v>
      </c>
      <c r="AF21" s="155">
        <v>-42.753976421773984</v>
      </c>
      <c r="AG21" s="155">
        <v>15.798438313378449</v>
      </c>
      <c r="AH21" s="155">
        <v>9.3008130081300813</v>
      </c>
      <c r="AI21" s="155">
        <v>-41.128275949566749</v>
      </c>
      <c r="AJ21">
        <v>3</v>
      </c>
      <c r="AK21">
        <v>0</v>
      </c>
      <c r="AL21" s="156">
        <v>0</v>
      </c>
      <c r="AM21" s="156"/>
      <c r="AN21" s="156">
        <v>0</v>
      </c>
      <c r="AO21" s="156"/>
      <c r="AP21" s="156"/>
      <c r="AQ21">
        <v>0</v>
      </c>
      <c r="AR21">
        <v>0</v>
      </c>
      <c r="AS21">
        <v>1</v>
      </c>
      <c r="AT21">
        <v>1</v>
      </c>
      <c r="AU21">
        <v>0</v>
      </c>
      <c r="AV21">
        <v>0</v>
      </c>
      <c r="AW21">
        <v>0</v>
      </c>
      <c r="AX21">
        <v>0</v>
      </c>
      <c r="AY21">
        <v>0</v>
      </c>
      <c r="AZ21">
        <v>0</v>
      </c>
      <c r="BA21">
        <v>0</v>
      </c>
      <c r="BB21">
        <v>0</v>
      </c>
    </row>
    <row r="22" spans="1:54">
      <c r="A22" s="131">
        <v>4</v>
      </c>
      <c r="B22" s="131" t="s">
        <v>125</v>
      </c>
      <c r="C22" s="131" t="s">
        <v>346</v>
      </c>
      <c r="D22" s="154">
        <v>29.29505</v>
      </c>
      <c r="E22" s="154">
        <v>36.90898</v>
      </c>
      <c r="F22" s="154">
        <v>21.417359999999995</v>
      </c>
      <c r="G22" s="131">
        <v>2017</v>
      </c>
      <c r="H22" s="154">
        <v>35.42</v>
      </c>
      <c r="I22" s="154">
        <v>25.71</v>
      </c>
      <c r="J22" s="154">
        <v>45.46</v>
      </c>
      <c r="K22" s="131">
        <v>2017</v>
      </c>
      <c r="L22" s="154">
        <v>86.7</v>
      </c>
      <c r="M22" s="154">
        <v>85.6</v>
      </c>
      <c r="N22" s="154">
        <v>87.8</v>
      </c>
      <c r="O22" s="131">
        <v>2018</v>
      </c>
      <c r="P22" s="155">
        <v>73.847706792244651</v>
      </c>
      <c r="Q22" s="155">
        <v>12.227081446504974</v>
      </c>
      <c r="R22" s="155">
        <v>5.0573838427922935</v>
      </c>
      <c r="S22" s="155">
        <v>0.11135260902204154</v>
      </c>
      <c r="T22" s="155">
        <v>27.986466884613002</v>
      </c>
      <c r="U22" s="155">
        <v>18.383540108212927</v>
      </c>
      <c r="V22" s="155">
        <v>10.38961038961039</v>
      </c>
      <c r="W22" s="155">
        <v>1.2740111599427189</v>
      </c>
      <c r="X22" s="155">
        <v>-0.13</v>
      </c>
      <c r="Y22" s="155">
        <v>0.62</v>
      </c>
      <c r="Z22" s="155">
        <v>0.49</v>
      </c>
      <c r="AA22" s="155">
        <v>59.640299114864177</v>
      </c>
      <c r="AB22" s="155">
        <v>39.4008690928843</v>
      </c>
      <c r="AC22" s="155">
        <v>-33.935829166449629</v>
      </c>
      <c r="AD22" s="155">
        <v>4.9375826635466478</v>
      </c>
      <c r="AE22" s="155">
        <v>1.8861389561009332</v>
      </c>
      <c r="AF22" s="155">
        <v>-61.800356882610117</v>
      </c>
      <c r="AG22" s="155">
        <v>11.657645742191475</v>
      </c>
      <c r="AH22" s="155">
        <v>6.8622290257271246</v>
      </c>
      <c r="AI22" s="155">
        <v>-41.135378639176921</v>
      </c>
      <c r="AJ22">
        <v>7</v>
      </c>
      <c r="AK22">
        <v>0</v>
      </c>
      <c r="AL22" s="156">
        <v>0</v>
      </c>
      <c r="AM22" s="156">
        <v>0</v>
      </c>
      <c r="AN22" s="156">
        <v>0</v>
      </c>
      <c r="AO22" s="156"/>
      <c r="AP22" s="156"/>
      <c r="AQ22">
        <v>1</v>
      </c>
      <c r="AR22">
        <v>0</v>
      </c>
      <c r="AS22">
        <v>1</v>
      </c>
      <c r="AT22">
        <v>1</v>
      </c>
      <c r="AU22">
        <v>0</v>
      </c>
      <c r="AV22">
        <v>0</v>
      </c>
      <c r="AW22">
        <v>0</v>
      </c>
      <c r="AX22">
        <v>0</v>
      </c>
      <c r="AY22">
        <v>0</v>
      </c>
      <c r="AZ22">
        <v>0</v>
      </c>
      <c r="BA22">
        <v>0</v>
      </c>
      <c r="BB22">
        <v>0</v>
      </c>
    </row>
    <row r="23" spans="1:54">
      <c r="A23" s="131">
        <v>4</v>
      </c>
      <c r="B23" s="131" t="s">
        <v>131</v>
      </c>
      <c r="C23" s="131" t="s">
        <v>352</v>
      </c>
      <c r="D23" s="154">
        <v>11.115299999999994</v>
      </c>
      <c r="E23" s="154">
        <v>12.036809999999997</v>
      </c>
      <c r="F23" s="154">
        <v>10.188969999999998</v>
      </c>
      <c r="G23" s="131">
        <v>2017</v>
      </c>
      <c r="H23" s="154">
        <v>20.87</v>
      </c>
      <c r="I23" s="154">
        <v>15.49</v>
      </c>
      <c r="J23" s="154">
        <v>26.29</v>
      </c>
      <c r="K23" s="131">
        <v>2017</v>
      </c>
      <c r="L23" s="154">
        <v>66</v>
      </c>
      <c r="M23" s="154">
        <v>66</v>
      </c>
      <c r="N23" s="154">
        <v>66</v>
      </c>
      <c r="O23" s="131">
        <v>2015</v>
      </c>
      <c r="P23" s="155">
        <v>79.914049726195429</v>
      </c>
      <c r="Q23" s="155">
        <v>6.0902197169732633</v>
      </c>
      <c r="R23" s="155">
        <v>6.986141387161906</v>
      </c>
      <c r="S23" s="155">
        <v>4.0195428384385438E-2</v>
      </c>
      <c r="T23" s="155">
        <v>6.9787770509719804</v>
      </c>
      <c r="U23" s="155">
        <v>15.79999026851093</v>
      </c>
      <c r="V23" s="155">
        <v>34.12903225806452</v>
      </c>
      <c r="W23" s="155">
        <v>1.118279569892473</v>
      </c>
      <c r="X23" s="155">
        <v>-0.08</v>
      </c>
      <c r="Y23" s="155">
        <v>0.16</v>
      </c>
      <c r="Z23" s="155">
        <v>0.08</v>
      </c>
      <c r="AA23" s="155">
        <v>46.048585947856829</v>
      </c>
      <c r="AB23" s="155">
        <v>54.033333333333331</v>
      </c>
      <c r="AC23" s="155">
        <v>17.339831877830171</v>
      </c>
      <c r="AD23" s="155">
        <v>5.5580866106937696</v>
      </c>
      <c r="AE23" s="155">
        <v>2.1911397849462366</v>
      </c>
      <c r="AF23" s="155">
        <v>-60.577444390116561</v>
      </c>
      <c r="AG23" s="155">
        <v>4.9583738400353514</v>
      </c>
      <c r="AH23" s="155">
        <v>4.9116559139784943</v>
      </c>
      <c r="AI23" s="155">
        <v>-0.9422025761680719</v>
      </c>
      <c r="AJ23">
        <v>5</v>
      </c>
      <c r="AK23">
        <v>1</v>
      </c>
      <c r="AL23" s="156">
        <v>20</v>
      </c>
      <c r="AM23" s="156">
        <v>0</v>
      </c>
      <c r="AN23" s="156">
        <v>0.25</v>
      </c>
      <c r="AO23" s="156"/>
      <c r="AP23" s="156"/>
      <c r="AQ23">
        <v>1</v>
      </c>
      <c r="AR23">
        <v>0</v>
      </c>
      <c r="AS23">
        <v>0</v>
      </c>
      <c r="AT23">
        <v>1</v>
      </c>
      <c r="AU23">
        <v>0</v>
      </c>
      <c r="AV23">
        <v>0</v>
      </c>
      <c r="AW23">
        <v>0</v>
      </c>
      <c r="AX23">
        <v>0</v>
      </c>
      <c r="AY23">
        <v>0</v>
      </c>
      <c r="AZ23">
        <v>0</v>
      </c>
      <c r="BA23">
        <v>0</v>
      </c>
      <c r="BB23">
        <v>0</v>
      </c>
    </row>
    <row r="24" spans="1:54">
      <c r="A24" s="131">
        <v>4</v>
      </c>
      <c r="B24" s="131" t="s">
        <v>133</v>
      </c>
      <c r="C24" s="131" t="s">
        <v>354</v>
      </c>
      <c r="D24" s="154">
        <v>84.274370000000005</v>
      </c>
      <c r="E24" s="154">
        <v>84.39191000000001</v>
      </c>
      <c r="F24" s="154">
        <v>84.145899999999997</v>
      </c>
      <c r="G24" s="131">
        <v>2017</v>
      </c>
      <c r="H24" s="154">
        <v>33.71</v>
      </c>
      <c r="I24" s="154">
        <v>29.85</v>
      </c>
      <c r="J24" s="154">
        <v>37.94</v>
      </c>
      <c r="K24" s="131">
        <v>2017</v>
      </c>
      <c r="L24" s="154">
        <v>67.2</v>
      </c>
      <c r="M24" s="154">
        <v>67.2</v>
      </c>
      <c r="N24" s="154">
        <v>67.2</v>
      </c>
      <c r="O24" s="131">
        <v>2016</v>
      </c>
      <c r="P24" s="155">
        <v>71.202869717641292</v>
      </c>
      <c r="Q24" s="155">
        <v>25.320019387034403</v>
      </c>
      <c r="R24" s="155">
        <v>6.240662635398448</v>
      </c>
      <c r="S24" s="155">
        <v>0.11972711650332894</v>
      </c>
      <c r="T24" s="155">
        <v>52.433204650878899</v>
      </c>
      <c r="U24" s="155">
        <v>21.392940555576757</v>
      </c>
      <c r="V24" s="155">
        <v>11.13225300575013</v>
      </c>
      <c r="W24" s="155">
        <v>6.4296915838996345</v>
      </c>
      <c r="X24" s="155">
        <v>-0.17</v>
      </c>
      <c r="Y24" s="155">
        <v>1.41</v>
      </c>
      <c r="Z24" s="155">
        <v>1.24</v>
      </c>
      <c r="AA24" s="155">
        <v>49.598904933168718</v>
      </c>
      <c r="AB24" s="155">
        <v>34.785520125457396</v>
      </c>
      <c r="AC24" s="155">
        <v>-29.866354565027976</v>
      </c>
      <c r="AD24" s="155">
        <v>4.3635407160878197</v>
      </c>
      <c r="AE24" s="155">
        <v>3.1283167799268163</v>
      </c>
      <c r="AF24" s="155">
        <v>-28.307835689647398</v>
      </c>
      <c r="AG24" s="155">
        <v>22.286488807772827</v>
      </c>
      <c r="AH24" s="155">
        <v>16.193674856246734</v>
      </c>
      <c r="AI24" s="155">
        <v>-27.338599651467355</v>
      </c>
      <c r="AJ24">
        <v>12</v>
      </c>
      <c r="AK24">
        <v>6</v>
      </c>
      <c r="AL24" s="156">
        <v>50</v>
      </c>
      <c r="AM24" s="156">
        <v>0</v>
      </c>
      <c r="AN24" s="156">
        <v>0</v>
      </c>
      <c r="AO24" s="156">
        <v>1</v>
      </c>
      <c r="AP24" s="156"/>
      <c r="AQ24">
        <v>1</v>
      </c>
      <c r="AR24">
        <v>0</v>
      </c>
      <c r="AS24">
        <v>0</v>
      </c>
      <c r="AT24">
        <v>0</v>
      </c>
      <c r="AU24">
        <v>0</v>
      </c>
      <c r="AV24">
        <v>0</v>
      </c>
      <c r="AW24">
        <v>0</v>
      </c>
      <c r="AX24">
        <v>0</v>
      </c>
      <c r="AY24">
        <v>0</v>
      </c>
      <c r="AZ24">
        <v>0</v>
      </c>
      <c r="BA24">
        <v>0</v>
      </c>
      <c r="BB24">
        <v>0</v>
      </c>
    </row>
    <row r="25" spans="1:54">
      <c r="A25" s="131">
        <v>4</v>
      </c>
      <c r="B25" s="131" t="s">
        <v>136</v>
      </c>
      <c r="C25" s="131" t="s">
        <v>357</v>
      </c>
      <c r="D25" s="154">
        <v>55.192750000000004</v>
      </c>
      <c r="E25" s="154">
        <v>67.979119999999995</v>
      </c>
      <c r="F25" s="154">
        <v>42.944049999999997</v>
      </c>
      <c r="G25" s="131">
        <v>2017</v>
      </c>
      <c r="H25" s="154">
        <v>15.52</v>
      </c>
      <c r="I25" s="154">
        <v>10.91</v>
      </c>
      <c r="J25" s="154">
        <v>19.940000000000001</v>
      </c>
      <c r="K25" s="131">
        <v>2017</v>
      </c>
      <c r="L25" s="154">
        <v>63.9</v>
      </c>
      <c r="M25" s="154">
        <v>62.3</v>
      </c>
      <c r="N25" s="154">
        <v>65.400000000000006</v>
      </c>
      <c r="O25" s="131">
        <v>2012</v>
      </c>
      <c r="P25" s="155">
        <v>50.629658467655482</v>
      </c>
      <c r="Q25" s="155">
        <v>6.188108440454938</v>
      </c>
      <c r="R25" s="155">
        <v>3.5635092871278298</v>
      </c>
      <c r="S25" s="155">
        <v>6.1256058360493498E-2</v>
      </c>
      <c r="T25" s="155">
        <v>16.522699594497698</v>
      </c>
      <c r="U25" s="155">
        <v>13.778314879615811</v>
      </c>
      <c r="V25" s="155">
        <v>5.376957078531003</v>
      </c>
      <c r="W25" s="155">
        <v>19.992151030693602</v>
      </c>
      <c r="X25" s="155">
        <v>-0.09</v>
      </c>
      <c r="Y25" s="155">
        <v>0.67</v>
      </c>
      <c r="Z25" s="155">
        <v>0.57999999999999996</v>
      </c>
      <c r="AA25" s="155">
        <v>44.978851186135302</v>
      </c>
      <c r="AB25" s="155">
        <v>28.881934977485852</v>
      </c>
      <c r="AC25" s="155">
        <v>-35.787744204572562</v>
      </c>
      <c r="AD25" s="155">
        <v>3.4454592252584617</v>
      </c>
      <c r="AE25" s="155">
        <v>2.4203288305035735</v>
      </c>
      <c r="AF25" s="155">
        <v>-29.753084501471292</v>
      </c>
      <c r="AG25" s="155">
        <v>6.9085410321307537</v>
      </c>
      <c r="AH25" s="155">
        <v>4.09838889577395</v>
      </c>
      <c r="AI25" s="155">
        <v>-40.676491943626594</v>
      </c>
      <c r="AJ25">
        <v>7</v>
      </c>
      <c r="AK25">
        <v>4</v>
      </c>
      <c r="AL25" s="156">
        <v>57.142857142857139</v>
      </c>
      <c r="AM25" s="156">
        <v>0.66666666666666663</v>
      </c>
      <c r="AN25" s="156">
        <v>0.33333333333333331</v>
      </c>
      <c r="AO25" s="156">
        <v>1</v>
      </c>
      <c r="AP25" s="156"/>
      <c r="AQ25">
        <v>1</v>
      </c>
      <c r="AR25">
        <v>0</v>
      </c>
      <c r="AS25">
        <v>1</v>
      </c>
      <c r="AT25">
        <v>1</v>
      </c>
      <c r="AU25">
        <v>0</v>
      </c>
      <c r="AV25">
        <v>0</v>
      </c>
      <c r="AW25">
        <v>0</v>
      </c>
      <c r="AX25">
        <v>0</v>
      </c>
      <c r="AY25">
        <v>0</v>
      </c>
      <c r="AZ25">
        <v>0</v>
      </c>
      <c r="BA25">
        <v>0</v>
      </c>
      <c r="BB25">
        <v>0</v>
      </c>
    </row>
    <row r="26" spans="1:54">
      <c r="A26" s="131">
        <v>4</v>
      </c>
      <c r="B26" s="131" t="s">
        <v>166</v>
      </c>
      <c r="C26" s="131" t="s">
        <v>387</v>
      </c>
      <c r="D26" s="154"/>
      <c r="E26" s="154"/>
      <c r="F26" s="154"/>
      <c r="H26" s="154">
        <v>38.659999999999997</v>
      </c>
      <c r="I26" s="154">
        <v>33.659999999999997</v>
      </c>
      <c r="J26" s="154">
        <v>43.57</v>
      </c>
      <c r="K26" s="131">
        <v>2014</v>
      </c>
      <c r="L26" s="154">
        <v>3</v>
      </c>
      <c r="M26" s="154">
        <v>3</v>
      </c>
      <c r="N26" s="154">
        <v>3</v>
      </c>
      <c r="O26" s="131">
        <v>2006</v>
      </c>
      <c r="P26" s="155">
        <v>96.492091509428633</v>
      </c>
      <c r="Q26" s="155">
        <v>7.7577350942064207</v>
      </c>
      <c r="R26" s="155">
        <v>3.0630518150819586</v>
      </c>
      <c r="S26" s="155">
        <v>0.1405227670703576</v>
      </c>
      <c r="T26" s="155"/>
      <c r="U26" s="155"/>
      <c r="V26" s="155">
        <v>24.888315610646195</v>
      </c>
      <c r="W26" s="155">
        <v>8.6516076259988672</v>
      </c>
      <c r="X26" s="155"/>
      <c r="Y26" s="155"/>
      <c r="Z26" s="155"/>
      <c r="AA26" s="155">
        <v>115.35304021239396</v>
      </c>
      <c r="AB26" s="155">
        <v>105.90505253885358</v>
      </c>
      <c r="AC26" s="155">
        <v>-8.1904973255531583</v>
      </c>
      <c r="AD26" s="155">
        <v>2.0059444408469855</v>
      </c>
      <c r="AE26" s="155">
        <v>10.404769395331279</v>
      </c>
      <c r="AF26" s="155">
        <v>418.69678857795247</v>
      </c>
      <c r="AG26" s="155">
        <v>13.043450106844524</v>
      </c>
      <c r="AH26" s="155">
        <v>8.7167935569118473</v>
      </c>
      <c r="AI26" s="155">
        <v>-33.171105148493439</v>
      </c>
      <c r="AJ26">
        <v>1</v>
      </c>
      <c r="AK26">
        <v>1</v>
      </c>
      <c r="AL26" s="156">
        <v>100</v>
      </c>
      <c r="AM26" s="156"/>
      <c r="AN26" s="156">
        <v>1</v>
      </c>
      <c r="AO26" s="156"/>
      <c r="AP26" s="156"/>
      <c r="AQ26">
        <v>1</v>
      </c>
      <c r="AR26">
        <v>0</v>
      </c>
      <c r="AS26">
        <v>0</v>
      </c>
      <c r="AT26">
        <v>0</v>
      </c>
      <c r="AU26">
        <v>0</v>
      </c>
      <c r="AV26">
        <v>0</v>
      </c>
      <c r="AW26">
        <v>0</v>
      </c>
      <c r="AX26">
        <v>0</v>
      </c>
      <c r="AY26">
        <v>0</v>
      </c>
      <c r="AZ26">
        <v>0</v>
      </c>
      <c r="BA26">
        <v>0</v>
      </c>
      <c r="BB26">
        <v>0</v>
      </c>
    </row>
    <row r="27" spans="1:54">
      <c r="A27" s="131">
        <v>4</v>
      </c>
      <c r="B27" s="131" t="s">
        <v>168</v>
      </c>
      <c r="C27" s="131" t="s">
        <v>389</v>
      </c>
      <c r="D27" s="154">
        <v>78.575680000000006</v>
      </c>
      <c r="E27" s="154">
        <v>88.555530000000005</v>
      </c>
      <c r="F27" s="154">
        <v>68.410960000000003</v>
      </c>
      <c r="G27" s="131">
        <v>2017</v>
      </c>
      <c r="H27" s="154">
        <v>8.57</v>
      </c>
      <c r="I27" s="154">
        <v>4.71</v>
      </c>
      <c r="J27" s="154">
        <v>12.5</v>
      </c>
      <c r="K27" s="131">
        <v>2017</v>
      </c>
      <c r="L27" s="154">
        <v>35</v>
      </c>
      <c r="M27" s="154">
        <v>36</v>
      </c>
      <c r="N27" s="154">
        <v>35</v>
      </c>
      <c r="O27" s="131">
        <v>2010</v>
      </c>
      <c r="P27" s="155">
        <v>169.77376044173397</v>
      </c>
      <c r="Q27" s="155">
        <v>19.201734021811635</v>
      </c>
      <c r="R27" s="155">
        <v>6.5717260542434097</v>
      </c>
      <c r="S27" s="155">
        <v>0.16979391708469482</v>
      </c>
      <c r="T27" s="155">
        <v>68.117243051528902</v>
      </c>
      <c r="U27" s="155">
        <v>48.449958986971389</v>
      </c>
      <c r="V27" s="155"/>
      <c r="W27" s="155">
        <v>0.67893514382705022</v>
      </c>
      <c r="X27" s="155"/>
      <c r="Y27" s="155"/>
      <c r="Z27" s="155"/>
      <c r="AA27" s="155">
        <v>191.40661724823721</v>
      </c>
      <c r="AB27" s="155">
        <v>128.39941039842773</v>
      </c>
      <c r="AC27" s="155">
        <v>-32.917987766376321</v>
      </c>
      <c r="AD27" s="155">
        <v>5.5035075031639851</v>
      </c>
      <c r="AE27" s="155">
        <v>5.8003930677148476</v>
      </c>
      <c r="AF27" s="155">
        <v>5.3944791458934604</v>
      </c>
      <c r="AG27" s="155">
        <v>33.663080817212077</v>
      </c>
      <c r="AH27" s="155">
        <v>18.204305878149007</v>
      </c>
      <c r="AI27" s="155">
        <v>-45.922044458744047</v>
      </c>
      <c r="AJ27">
        <v>2</v>
      </c>
      <c r="AK27">
        <v>2</v>
      </c>
      <c r="AL27" s="156">
        <v>100</v>
      </c>
      <c r="AM27" s="156"/>
      <c r="AN27" s="156">
        <v>1</v>
      </c>
      <c r="AO27" s="156">
        <v>1</v>
      </c>
      <c r="AP27" s="156"/>
      <c r="AQ27">
        <v>1</v>
      </c>
      <c r="AR27">
        <v>0</v>
      </c>
      <c r="AS27">
        <v>0</v>
      </c>
      <c r="AT27">
        <v>0</v>
      </c>
      <c r="AU27">
        <v>0</v>
      </c>
      <c r="AV27">
        <v>0</v>
      </c>
      <c r="AW27">
        <v>0</v>
      </c>
      <c r="AX27">
        <v>0</v>
      </c>
      <c r="AY27">
        <v>0</v>
      </c>
      <c r="AZ27">
        <v>0</v>
      </c>
      <c r="BA27">
        <v>0</v>
      </c>
      <c r="BB27">
        <v>0</v>
      </c>
    </row>
    <row r="28" spans="1:54">
      <c r="A28" s="131">
        <v>4</v>
      </c>
      <c r="B28" s="131" t="s">
        <v>178</v>
      </c>
      <c r="C28" s="131" t="s">
        <v>399</v>
      </c>
      <c r="D28" s="154">
        <v>62.671300000000009</v>
      </c>
      <c r="E28" s="154">
        <v>79.432729999999992</v>
      </c>
      <c r="F28" s="154">
        <v>45.030040000000007</v>
      </c>
      <c r="G28" s="131">
        <v>2017</v>
      </c>
      <c r="H28" s="154">
        <v>21.76</v>
      </c>
      <c r="I28" s="154">
        <v>14.85</v>
      </c>
      <c r="J28" s="154">
        <v>29.03</v>
      </c>
      <c r="K28" s="131">
        <v>2017</v>
      </c>
      <c r="L28" s="154">
        <v>12</v>
      </c>
      <c r="M28" s="154">
        <v>12</v>
      </c>
      <c r="N28" s="154">
        <v>12</v>
      </c>
      <c r="O28" s="131">
        <v>2015</v>
      </c>
      <c r="P28" s="155">
        <v>44.083628903025648</v>
      </c>
      <c r="Q28" s="155">
        <v>4.8409569877004763</v>
      </c>
      <c r="R28" s="155">
        <v>1.2489594080007611</v>
      </c>
      <c r="S28" s="155">
        <v>5.3406919541655461E-2</v>
      </c>
      <c r="T28" s="155">
        <v>21.055234968662301</v>
      </c>
      <c r="U28" s="155">
        <v>5.3296120148456705</v>
      </c>
      <c r="V28" s="155">
        <v>11.348471934737612</v>
      </c>
      <c r="W28" s="155">
        <v>18.075003043954705</v>
      </c>
      <c r="X28" s="155">
        <v>-0.03</v>
      </c>
      <c r="Y28" s="155">
        <v>1.38</v>
      </c>
      <c r="Z28" s="155">
        <v>1.35</v>
      </c>
      <c r="AA28" s="155">
        <v>32.934533141029661</v>
      </c>
      <c r="AB28" s="155">
        <v>32.132290271520759</v>
      </c>
      <c r="AC28" s="155">
        <v>-2.4358713878639193</v>
      </c>
      <c r="AD28" s="155">
        <v>2.3533391860538031</v>
      </c>
      <c r="AE28" s="155">
        <v>1.4477718251552416</v>
      </c>
      <c r="AF28" s="155">
        <v>-38.480103771911523</v>
      </c>
      <c r="AG28" s="155">
        <v>9.5677556907255283</v>
      </c>
      <c r="AH28" s="155">
        <v>4.368227200779252</v>
      </c>
      <c r="AI28" s="155">
        <v>-54.344285724043118</v>
      </c>
      <c r="AJ28">
        <v>6</v>
      </c>
      <c r="AK28">
        <v>0</v>
      </c>
      <c r="AL28" s="156">
        <v>0</v>
      </c>
      <c r="AM28" s="156">
        <v>0</v>
      </c>
      <c r="AN28" s="156">
        <v>0</v>
      </c>
      <c r="AO28" s="156"/>
      <c r="AP28" s="156">
        <v>0</v>
      </c>
      <c r="AQ28">
        <v>0</v>
      </c>
      <c r="AR28">
        <v>0</v>
      </c>
      <c r="AS28">
        <v>0</v>
      </c>
      <c r="AT28">
        <v>1</v>
      </c>
      <c r="AU28">
        <v>0</v>
      </c>
      <c r="AV28">
        <v>0</v>
      </c>
      <c r="AW28">
        <v>0</v>
      </c>
      <c r="AX28">
        <v>0</v>
      </c>
      <c r="AY28">
        <v>0</v>
      </c>
      <c r="AZ28">
        <v>0</v>
      </c>
      <c r="BA28">
        <v>0</v>
      </c>
      <c r="BB28">
        <v>0</v>
      </c>
    </row>
    <row r="29" spans="1:54">
      <c r="A29" s="131">
        <v>4</v>
      </c>
      <c r="B29" s="131" t="s">
        <v>186</v>
      </c>
      <c r="C29" s="131" t="s">
        <v>407</v>
      </c>
      <c r="D29" s="154"/>
      <c r="E29" s="154"/>
      <c r="F29" s="154"/>
      <c r="H29" s="154">
        <v>46.75</v>
      </c>
      <c r="I29" s="154">
        <v>42.15</v>
      </c>
      <c r="J29" s="154">
        <v>51.55</v>
      </c>
      <c r="K29" s="131">
        <v>2017</v>
      </c>
      <c r="L29" s="154">
        <v>26.4</v>
      </c>
      <c r="M29" s="154">
        <v>25</v>
      </c>
      <c r="N29" s="154">
        <v>27.8</v>
      </c>
      <c r="O29" s="131">
        <v>2016</v>
      </c>
      <c r="P29" s="155">
        <v>48.349297502525339</v>
      </c>
      <c r="Q29" s="155">
        <v>16.639936394927883</v>
      </c>
      <c r="R29" s="155">
        <v>3.2041143497185076</v>
      </c>
      <c r="S29" s="155">
        <v>0.12059631667660942</v>
      </c>
      <c r="T29" s="155">
        <v>31.816482543945298</v>
      </c>
      <c r="U29" s="155">
        <v>8.3811889833167061</v>
      </c>
      <c r="V29" s="155">
        <v>0.43509559045099949</v>
      </c>
      <c r="W29" s="155">
        <v>0</v>
      </c>
      <c r="X29" s="155">
        <v>-0.18</v>
      </c>
      <c r="Y29" s="155">
        <v>0.59</v>
      </c>
      <c r="Z29" s="155">
        <v>0.41</v>
      </c>
      <c r="AA29" s="155">
        <v>31.990776657184725</v>
      </c>
      <c r="AB29" s="155">
        <v>22.951920179462284</v>
      </c>
      <c r="AC29" s="155">
        <v>-28.254570292504688</v>
      </c>
      <c r="AD29" s="155">
        <v>2.6225325402982502</v>
      </c>
      <c r="AE29" s="155">
        <v>1.9999330364616466</v>
      </c>
      <c r="AF29" s="155">
        <v>-23.740391940600968</v>
      </c>
      <c r="AG29" s="155">
        <v>11.244875441772262</v>
      </c>
      <c r="AH29" s="155">
        <v>9.2417048916864761</v>
      </c>
      <c r="AI29" s="155">
        <v>-17.814075046526913</v>
      </c>
      <c r="AJ29">
        <v>1</v>
      </c>
      <c r="AK29">
        <v>1</v>
      </c>
      <c r="AL29" s="156">
        <v>100</v>
      </c>
      <c r="AM29" s="156"/>
      <c r="AN29" s="156"/>
      <c r="AO29" s="156">
        <v>1</v>
      </c>
      <c r="AP29" s="156"/>
      <c r="AQ29">
        <v>1</v>
      </c>
      <c r="AR29">
        <v>0</v>
      </c>
      <c r="AS29">
        <v>0</v>
      </c>
      <c r="AT29">
        <v>0</v>
      </c>
      <c r="AU29">
        <v>0</v>
      </c>
      <c r="AV29">
        <v>0</v>
      </c>
      <c r="AW29">
        <v>0</v>
      </c>
      <c r="AX29">
        <v>0</v>
      </c>
      <c r="AY29">
        <v>0</v>
      </c>
      <c r="AZ29">
        <v>0</v>
      </c>
      <c r="BA29">
        <v>0</v>
      </c>
      <c r="BB29">
        <v>0</v>
      </c>
    </row>
    <row r="30" spans="1:54">
      <c r="A30" s="131">
        <v>4</v>
      </c>
      <c r="B30" s="131" t="s">
        <v>187</v>
      </c>
      <c r="C30" s="131" t="s">
        <v>408</v>
      </c>
      <c r="D30" s="154">
        <v>18.615280000000002</v>
      </c>
      <c r="E30" s="154">
        <v>19.468490000000006</v>
      </c>
      <c r="F30" s="154">
        <v>17.711469999999995</v>
      </c>
      <c r="G30" s="131">
        <v>2017</v>
      </c>
      <c r="H30" s="154">
        <v>59.2</v>
      </c>
      <c r="I30" s="154">
        <v>52.71</v>
      </c>
      <c r="J30" s="154">
        <v>66.08</v>
      </c>
      <c r="K30" s="131">
        <v>2017</v>
      </c>
      <c r="L30" s="154">
        <v>32.200000000000003</v>
      </c>
      <c r="M30" s="154">
        <v>32.200000000000003</v>
      </c>
      <c r="N30" s="154">
        <v>32.200000000000003</v>
      </c>
      <c r="O30" s="131">
        <v>2016</v>
      </c>
      <c r="P30" s="155">
        <v>46.17260075622449</v>
      </c>
      <c r="Q30" s="155">
        <v>17.686422814066219</v>
      </c>
      <c r="R30" s="155">
        <v>2.8569459580785956</v>
      </c>
      <c r="S30" s="155">
        <v>5.4106162063304521E-2</v>
      </c>
      <c r="T30" s="155">
        <v>42.508918046951301</v>
      </c>
      <c r="U30" s="155">
        <v>14.373030633393903</v>
      </c>
      <c r="V30" s="155">
        <v>10.745283225115323</v>
      </c>
      <c r="W30" s="155">
        <v>7.4375286941693446</v>
      </c>
      <c r="X30" s="155">
        <v>-0.16</v>
      </c>
      <c r="Y30" s="155">
        <v>1.71</v>
      </c>
      <c r="Z30" s="155">
        <v>1.55</v>
      </c>
      <c r="AA30" s="155">
        <v>41.028755364806869</v>
      </c>
      <c r="AB30" s="155">
        <v>33.545659255372641</v>
      </c>
      <c r="AC30" s="155">
        <v>-18.238662233105384</v>
      </c>
      <c r="AD30" s="155">
        <v>2.4134176643325049</v>
      </c>
      <c r="AE30" s="155">
        <v>1.3566953061804508</v>
      </c>
      <c r="AF30" s="155">
        <v>-43.785308020620583</v>
      </c>
      <c r="AG30" s="155">
        <v>13.414727806641066</v>
      </c>
      <c r="AH30" s="155">
        <v>8.6540958877156164</v>
      </c>
      <c r="AI30" s="155">
        <v>-35.488099255869074</v>
      </c>
      <c r="AJ30">
        <v>18</v>
      </c>
      <c r="AK30">
        <v>11</v>
      </c>
      <c r="AL30" s="156">
        <v>61.111111111111114</v>
      </c>
      <c r="AM30" s="156">
        <v>0.2</v>
      </c>
      <c r="AN30" s="156">
        <v>0.33333333333333331</v>
      </c>
      <c r="AO30" s="156">
        <v>1</v>
      </c>
      <c r="AP30" s="156"/>
      <c r="AQ30">
        <v>1</v>
      </c>
      <c r="AR30">
        <v>1</v>
      </c>
      <c r="AS30">
        <v>1</v>
      </c>
      <c r="AT30">
        <v>1</v>
      </c>
      <c r="AU30">
        <v>0</v>
      </c>
      <c r="AV30">
        <v>0</v>
      </c>
      <c r="AW30">
        <v>0</v>
      </c>
      <c r="AX30">
        <v>1</v>
      </c>
      <c r="AY30">
        <v>0</v>
      </c>
      <c r="AZ30">
        <v>0</v>
      </c>
      <c r="BA30">
        <v>0</v>
      </c>
      <c r="BB30">
        <v>0</v>
      </c>
    </row>
    <row r="31" spans="1:54">
      <c r="B31" s="131" t="s">
        <v>27</v>
      </c>
      <c r="C31" s="131" t="s">
        <v>248</v>
      </c>
      <c r="D31" s="154"/>
      <c r="E31" s="154"/>
      <c r="F31" s="154"/>
      <c r="H31" s="154">
        <v>7.11</v>
      </c>
      <c r="I31" s="154">
        <v>6.73</v>
      </c>
      <c r="J31" s="154">
        <v>7.5</v>
      </c>
      <c r="K31" s="131">
        <v>2014</v>
      </c>
      <c r="L31" s="154">
        <v>83.5</v>
      </c>
      <c r="M31" s="154">
        <v>83.3</v>
      </c>
      <c r="N31" s="154">
        <v>83.7</v>
      </c>
      <c r="O31" s="131">
        <v>2017</v>
      </c>
      <c r="P31" s="155">
        <v>49.166910437901834</v>
      </c>
      <c r="Q31" s="155">
        <v>12.833861600679597</v>
      </c>
      <c r="R31" s="155">
        <v>1.7839571707936028</v>
      </c>
      <c r="S31" s="155">
        <v>5.3834425003212172E-3</v>
      </c>
      <c r="T31" s="155">
        <v>31.036391854286201</v>
      </c>
      <c r="U31" s="155">
        <v>14.991198282107746</v>
      </c>
      <c r="V31" s="155">
        <v>1.2135228323942477</v>
      </c>
      <c r="W31" s="155">
        <v>0.42048608191068876</v>
      </c>
      <c r="X31" s="155">
        <v>-0.1</v>
      </c>
      <c r="Y31" s="155">
        <v>1.24</v>
      </c>
      <c r="Z31" s="155">
        <v>1.1399999999999999</v>
      </c>
      <c r="AA31" s="155">
        <v>38.23215679472726</v>
      </c>
      <c r="AB31" s="155">
        <v>21.265747203767557</v>
      </c>
      <c r="AC31" s="155">
        <v>-44.377327918103759</v>
      </c>
      <c r="AD31" s="155">
        <v>1.2614083774173965</v>
      </c>
      <c r="AE31" s="155">
        <v>0.61395761500294344</v>
      </c>
      <c r="AF31" s="155">
        <v>-51.327609202980064</v>
      </c>
      <c r="AG31" s="155">
        <v>15.465701153412541</v>
      </c>
      <c r="AH31" s="155">
        <v>5.2680514674964263</v>
      </c>
      <c r="AI31" s="155">
        <v>-65.937196023382242</v>
      </c>
      <c r="AJ31">
        <v>5</v>
      </c>
      <c r="AK31">
        <v>2</v>
      </c>
      <c r="AL31" s="156">
        <v>40</v>
      </c>
      <c r="AM31" s="156">
        <v>1</v>
      </c>
      <c r="AN31" s="156">
        <v>0.33333333333333331</v>
      </c>
      <c r="AO31" s="156"/>
      <c r="AP31" s="156">
        <v>0</v>
      </c>
      <c r="AQ31">
        <v>0</v>
      </c>
      <c r="AR31">
        <v>0</v>
      </c>
      <c r="AS31">
        <v>0</v>
      </c>
      <c r="AT31">
        <v>0</v>
      </c>
      <c r="AU31">
        <v>0</v>
      </c>
      <c r="AV31">
        <v>0</v>
      </c>
      <c r="AW31">
        <v>0</v>
      </c>
      <c r="AX31">
        <v>0</v>
      </c>
      <c r="AY31">
        <v>1</v>
      </c>
      <c r="AZ31">
        <v>0</v>
      </c>
      <c r="BA31">
        <v>0</v>
      </c>
      <c r="BB31">
        <v>0</v>
      </c>
    </row>
    <row r="32" spans="1:54">
      <c r="B32" s="131" t="s">
        <v>29</v>
      </c>
      <c r="C32" s="131" t="s">
        <v>250</v>
      </c>
      <c r="D32" s="154">
        <v>53.988700000000001</v>
      </c>
      <c r="E32" s="154">
        <v>62.751469999999998</v>
      </c>
      <c r="F32" s="154">
        <v>45.021840000000005</v>
      </c>
      <c r="G32" s="131">
        <v>2017</v>
      </c>
      <c r="H32" s="154">
        <v>38.49</v>
      </c>
      <c r="I32" s="154">
        <v>28.59</v>
      </c>
      <c r="J32" s="154">
        <v>48.62</v>
      </c>
      <c r="K32" s="131">
        <v>2017</v>
      </c>
      <c r="L32" s="154">
        <v>85.6</v>
      </c>
      <c r="M32" s="154">
        <v>85.9</v>
      </c>
      <c r="N32" s="154">
        <v>85.4</v>
      </c>
      <c r="O32" s="131">
        <v>2018</v>
      </c>
      <c r="P32" s="155">
        <v>52.348956009298433</v>
      </c>
      <c r="Q32" s="155">
        <v>10.463822363942102</v>
      </c>
      <c r="R32" s="155">
        <v>4.5456015168881443</v>
      </c>
      <c r="S32" s="155">
        <v>2.7136036887411261E-2</v>
      </c>
      <c r="T32" s="155">
        <v>19.3345546722412</v>
      </c>
      <c r="U32" s="155">
        <v>12.135255365935702</v>
      </c>
      <c r="V32" s="155">
        <v>10.100635156314443</v>
      </c>
      <c r="W32" s="155">
        <v>0.85787346366410955</v>
      </c>
      <c r="X32" s="155">
        <v>-0.09</v>
      </c>
      <c r="Y32" s="155">
        <v>0.86</v>
      </c>
      <c r="Z32" s="155">
        <v>0.77</v>
      </c>
      <c r="AA32" s="155">
        <v>37.688585713075163</v>
      </c>
      <c r="AB32" s="155">
        <v>36.277571558195163</v>
      </c>
      <c r="AC32" s="155">
        <v>-3.7438766358125264</v>
      </c>
      <c r="AD32" s="155">
        <v>2.2464621642233711</v>
      </c>
      <c r="AE32" s="155">
        <v>1.642580219417636</v>
      </c>
      <c r="AF32" s="155">
        <v>-26.881465195497935</v>
      </c>
      <c r="AG32" s="155">
        <v>7.8482247267180751</v>
      </c>
      <c r="AH32" s="155">
        <v>5.3018477274602001</v>
      </c>
      <c r="AI32" s="155">
        <v>-32.445261035774443</v>
      </c>
      <c r="AJ32">
        <v>3</v>
      </c>
      <c r="AK32">
        <v>1</v>
      </c>
      <c r="AL32" s="156">
        <v>33.333333333333329</v>
      </c>
      <c r="AM32" s="156">
        <v>0.5</v>
      </c>
      <c r="AN32" s="156">
        <v>0</v>
      </c>
      <c r="AO32" s="156"/>
      <c r="AP32" s="156"/>
      <c r="AQ32">
        <v>1</v>
      </c>
      <c r="AR32">
        <v>0</v>
      </c>
      <c r="AS32">
        <v>0</v>
      </c>
      <c r="AT32">
        <v>1</v>
      </c>
      <c r="AU32">
        <v>0</v>
      </c>
      <c r="AV32">
        <v>0</v>
      </c>
      <c r="AW32">
        <v>0</v>
      </c>
      <c r="AX32">
        <v>0</v>
      </c>
      <c r="AY32">
        <v>0</v>
      </c>
      <c r="AZ32">
        <v>0</v>
      </c>
      <c r="BA32">
        <v>0</v>
      </c>
      <c r="BB32">
        <v>0</v>
      </c>
    </row>
    <row r="33" spans="2:54">
      <c r="B33" s="131" t="s">
        <v>30</v>
      </c>
      <c r="C33" s="131" t="s">
        <v>251</v>
      </c>
      <c r="D33" s="154">
        <v>19.303570000000004</v>
      </c>
      <c r="E33" s="154">
        <v>24.647479999999998</v>
      </c>
      <c r="F33" s="154">
        <v>14.292899999999998</v>
      </c>
      <c r="G33" s="131">
        <v>2017</v>
      </c>
      <c r="H33" s="154">
        <v>43.16</v>
      </c>
      <c r="I33" s="154">
        <v>34.5</v>
      </c>
      <c r="J33" s="154">
        <v>51.28</v>
      </c>
      <c r="K33" s="131">
        <v>2017</v>
      </c>
      <c r="L33" s="154">
        <v>76.900000000000006</v>
      </c>
      <c r="M33" s="154">
        <v>76.7</v>
      </c>
      <c r="N33" s="154">
        <v>77</v>
      </c>
      <c r="O33" s="131">
        <v>2010</v>
      </c>
      <c r="P33" s="155">
        <v>56.756541145300396</v>
      </c>
      <c r="Q33" s="155">
        <v>9.9636230152387881</v>
      </c>
      <c r="R33" s="155">
        <v>3.8114042536266921</v>
      </c>
      <c r="S33" s="155">
        <v>0.15478149048441228</v>
      </c>
      <c r="T33" s="155">
        <v>17.996998131275198</v>
      </c>
      <c r="U33" s="155">
        <v>12.026205353162284</v>
      </c>
      <c r="V33" s="155">
        <v>6.7827584557240588</v>
      </c>
      <c r="W33" s="155">
        <v>1.0118164856719132</v>
      </c>
      <c r="X33" s="155">
        <v>-0.12</v>
      </c>
      <c r="Y33" s="155">
        <v>1.67</v>
      </c>
      <c r="Z33" s="155">
        <v>1.55</v>
      </c>
      <c r="AA33" s="155">
        <v>42.193149943408294</v>
      </c>
      <c r="AB33" s="155">
        <v>39.544371621298382</v>
      </c>
      <c r="AC33" s="155">
        <v>-6.2777449080303249</v>
      </c>
      <c r="AD33" s="155">
        <v>2.4675754145957383</v>
      </c>
      <c r="AE33" s="155">
        <v>1.5611060613309093</v>
      </c>
      <c r="AF33" s="155">
        <v>-36.735223892370293</v>
      </c>
      <c r="AG33" s="155">
        <v>11.559716549382411</v>
      </c>
      <c r="AH33" s="155">
        <v>6.9103956369899056</v>
      </c>
      <c r="AI33" s="155">
        <v>-40.220025227529476</v>
      </c>
      <c r="AJ33">
        <v>14</v>
      </c>
      <c r="AK33">
        <v>5</v>
      </c>
      <c r="AL33" s="156">
        <v>35.714285714285715</v>
      </c>
      <c r="AM33" s="156">
        <v>0.44444444444444442</v>
      </c>
      <c r="AN33" s="156">
        <v>0.2</v>
      </c>
      <c r="AO33" s="156"/>
      <c r="AP33" s="156"/>
      <c r="AQ33">
        <v>1</v>
      </c>
      <c r="AR33">
        <v>0</v>
      </c>
      <c r="AS33">
        <v>1</v>
      </c>
      <c r="AT33">
        <v>1</v>
      </c>
      <c r="AU33">
        <v>0</v>
      </c>
      <c r="AV33">
        <v>0</v>
      </c>
      <c r="AW33">
        <v>0</v>
      </c>
      <c r="AX33">
        <v>0</v>
      </c>
      <c r="AY33">
        <v>0</v>
      </c>
      <c r="AZ33">
        <v>0</v>
      </c>
      <c r="BA33">
        <v>0</v>
      </c>
      <c r="BB33">
        <v>0</v>
      </c>
    </row>
    <row r="34" spans="2:54">
      <c r="B34" s="131" t="s">
        <v>38</v>
      </c>
      <c r="C34" s="131" t="s">
        <v>259</v>
      </c>
      <c r="D34" s="154">
        <v>2.3202900000000026</v>
      </c>
      <c r="E34" s="154">
        <v>2.3703800000000053</v>
      </c>
      <c r="F34" s="154">
        <v>2.2677399999999959</v>
      </c>
      <c r="G34" s="131">
        <v>2017</v>
      </c>
      <c r="H34" s="154">
        <v>54.41</v>
      </c>
      <c r="I34" s="154">
        <v>53.85</v>
      </c>
      <c r="J34" s="154">
        <v>54.98</v>
      </c>
      <c r="K34" s="131">
        <v>2017</v>
      </c>
      <c r="L34" s="154"/>
      <c r="M34" s="154">
        <v>75.5</v>
      </c>
      <c r="N34" s="154">
        <v>76.400000000000006</v>
      </c>
      <c r="O34" s="131">
        <v>2008</v>
      </c>
      <c r="P34" s="155">
        <v>71.318211798493806</v>
      </c>
      <c r="Q34" s="155">
        <v>5.039895452988377</v>
      </c>
      <c r="R34" s="155">
        <v>3.4056290662929745</v>
      </c>
      <c r="S34" s="155">
        <v>0.39095979551487697</v>
      </c>
      <c r="T34" s="155">
        <v>2.30387132614851</v>
      </c>
      <c r="U34" s="155"/>
      <c r="V34" s="155">
        <v>28.01336417373426</v>
      </c>
      <c r="W34" s="155"/>
      <c r="X34" s="155">
        <v>-7.0000000000000007E-2</v>
      </c>
      <c r="Y34" s="155">
        <v>0.19</v>
      </c>
      <c r="Z34" s="155">
        <v>0.12</v>
      </c>
      <c r="AA34" s="155">
        <v>64.381134369842783</v>
      </c>
      <c r="AB34" s="155">
        <v>21.140058254090636</v>
      </c>
      <c r="AC34" s="155">
        <v>-67.164203518611814</v>
      </c>
      <c r="AD34" s="155">
        <v>0.43128810909406756</v>
      </c>
      <c r="AE34" s="155">
        <v>0.27776150089951168</v>
      </c>
      <c r="AF34" s="155">
        <v>-35.597227226376063</v>
      </c>
      <c r="AG34" s="155">
        <v>7.4544514896204292</v>
      </c>
      <c r="AH34" s="155">
        <v>7.32995802278763</v>
      </c>
      <c r="AI34" s="155">
        <v>-1.6700553623045788</v>
      </c>
      <c r="AJ34">
        <v>28</v>
      </c>
      <c r="AK34">
        <v>18</v>
      </c>
      <c r="AL34" s="156">
        <v>64.285714285714292</v>
      </c>
      <c r="AM34" s="156">
        <v>0</v>
      </c>
      <c r="AN34" s="156">
        <v>0.33333333333333331</v>
      </c>
      <c r="AO34" s="156">
        <v>1</v>
      </c>
      <c r="AP34" s="156">
        <v>0.25</v>
      </c>
      <c r="AQ34">
        <v>1</v>
      </c>
      <c r="AR34">
        <v>0</v>
      </c>
      <c r="AS34">
        <v>1</v>
      </c>
      <c r="AT34">
        <v>1</v>
      </c>
      <c r="AU34">
        <v>1</v>
      </c>
      <c r="AV34">
        <v>0</v>
      </c>
      <c r="AW34">
        <v>0</v>
      </c>
      <c r="AX34">
        <v>0</v>
      </c>
      <c r="AY34">
        <v>1</v>
      </c>
      <c r="AZ34">
        <v>0</v>
      </c>
      <c r="BA34">
        <v>1</v>
      </c>
      <c r="BB34">
        <v>0</v>
      </c>
    </row>
    <row r="35" spans="2:54">
      <c r="B35" s="131" t="s">
        <v>42</v>
      </c>
      <c r="C35" s="131" t="s">
        <v>263</v>
      </c>
      <c r="D35" s="154"/>
      <c r="E35" s="154"/>
      <c r="F35" s="154"/>
      <c r="H35" s="154">
        <v>33.67</v>
      </c>
      <c r="I35" s="154">
        <v>27.68</v>
      </c>
      <c r="J35" s="154">
        <v>38.99</v>
      </c>
      <c r="K35" s="131">
        <v>2014</v>
      </c>
      <c r="L35" s="154">
        <v>100</v>
      </c>
      <c r="M35" s="154">
        <v>100</v>
      </c>
      <c r="N35" s="154">
        <v>100</v>
      </c>
      <c r="O35" s="131">
        <v>2010</v>
      </c>
      <c r="P35" s="155">
        <v>137.69586708553587</v>
      </c>
      <c r="Q35" s="155">
        <v>8.0962445068613516</v>
      </c>
      <c r="R35" s="155">
        <v>3.6026789439319011</v>
      </c>
      <c r="S35" s="155">
        <v>0.20926458771143483</v>
      </c>
      <c r="T35" s="155">
        <v>11.1681550741196</v>
      </c>
      <c r="U35" s="155">
        <v>2.8598849496824412</v>
      </c>
      <c r="V35" s="155"/>
      <c r="W35" s="155">
        <v>6.4766839378238341</v>
      </c>
      <c r="X35" s="155">
        <v>-0.27</v>
      </c>
      <c r="Y35" s="155">
        <v>2.2799999999999998</v>
      </c>
      <c r="Z35" s="155">
        <v>2.0099999999999998</v>
      </c>
      <c r="AA35" s="155">
        <v>156.04770642201834</v>
      </c>
      <c r="AB35" s="155">
        <v>133.32137305699482</v>
      </c>
      <c r="AC35" s="155">
        <v>-14.563708679935349</v>
      </c>
      <c r="AD35" s="155">
        <v>10.671205766710354</v>
      </c>
      <c r="AE35" s="155">
        <v>6.1096502590673571</v>
      </c>
      <c r="AF35" s="155">
        <v>-42.746392557372658</v>
      </c>
      <c r="AG35" s="155">
        <v>13.159501965923985</v>
      </c>
      <c r="AH35" s="155">
        <v>10.762538860103627</v>
      </c>
      <c r="AI35" s="155">
        <v>-18.214694690020949</v>
      </c>
      <c r="AJ35">
        <v>7</v>
      </c>
      <c r="AK35">
        <v>4</v>
      </c>
      <c r="AL35" s="156">
        <v>57.142857142857139</v>
      </c>
      <c r="AM35" s="156"/>
      <c r="AN35" s="156">
        <v>0</v>
      </c>
      <c r="AO35" s="156">
        <v>1</v>
      </c>
      <c r="AP35" s="156"/>
      <c r="AQ35">
        <v>1</v>
      </c>
      <c r="AR35">
        <v>1</v>
      </c>
      <c r="AS35">
        <v>0</v>
      </c>
      <c r="AT35">
        <v>0</v>
      </c>
      <c r="AU35">
        <v>0</v>
      </c>
      <c r="AV35">
        <v>0</v>
      </c>
      <c r="AW35">
        <v>0</v>
      </c>
      <c r="AX35">
        <v>0</v>
      </c>
      <c r="AY35">
        <v>0</v>
      </c>
      <c r="AZ35">
        <v>0</v>
      </c>
      <c r="BA35">
        <v>0</v>
      </c>
      <c r="BB35">
        <v>0</v>
      </c>
    </row>
    <row r="36" spans="2:54">
      <c r="B36" s="131" t="s">
        <v>49</v>
      </c>
      <c r="C36" s="131" t="s">
        <v>270</v>
      </c>
      <c r="D36" s="154">
        <v>31.926080000000002</v>
      </c>
      <c r="E36" s="154">
        <v>31.459289999999996</v>
      </c>
      <c r="F36" s="154">
        <v>32.352409999999999</v>
      </c>
      <c r="G36" s="131">
        <v>2017</v>
      </c>
      <c r="H36" s="154">
        <v>41.33</v>
      </c>
      <c r="I36" s="154">
        <v>35.56</v>
      </c>
      <c r="J36" s="154">
        <v>46.6</v>
      </c>
      <c r="K36" s="131">
        <v>2017</v>
      </c>
      <c r="L36" s="154">
        <v>72</v>
      </c>
      <c r="M36" s="154">
        <v>71</v>
      </c>
      <c r="N36" s="154">
        <v>73</v>
      </c>
      <c r="O36" s="131">
        <v>2016</v>
      </c>
      <c r="P36" s="155">
        <v>33.914987133838139</v>
      </c>
      <c r="Q36" s="155">
        <v>9.9054474622009892</v>
      </c>
      <c r="R36" s="155">
        <v>2.8080417878488593</v>
      </c>
      <c r="S36" s="155">
        <v>4.8173442092508748E-2</v>
      </c>
      <c r="T36" s="155">
        <v>13.0825042724609</v>
      </c>
      <c r="U36" s="155">
        <v>3.7489187476767758</v>
      </c>
      <c r="V36" s="155">
        <v>33.596178633709904</v>
      </c>
      <c r="W36" s="155">
        <v>2.8432784896504661</v>
      </c>
      <c r="X36" s="155">
        <v>-0.03</v>
      </c>
      <c r="Y36" s="155">
        <v>0.65</v>
      </c>
      <c r="Z36" s="155">
        <v>0.62</v>
      </c>
      <c r="AA36" s="155">
        <v>28.320721701598163</v>
      </c>
      <c r="AB36" s="155">
        <v>28.21677155205095</v>
      </c>
      <c r="AC36" s="155">
        <v>-0.3670462590695478</v>
      </c>
      <c r="AD36" s="155">
        <v>1.0123848038262628</v>
      </c>
      <c r="AE36" s="155">
        <v>0.88485101220714235</v>
      </c>
      <c r="AF36" s="155">
        <v>-12.59736328885146</v>
      </c>
      <c r="AG36" s="155">
        <v>7.9853404362872809</v>
      </c>
      <c r="AH36" s="155">
        <v>6.4722875123208734</v>
      </c>
      <c r="AI36" s="155">
        <v>-18.947882510941373</v>
      </c>
      <c r="AJ36">
        <v>22</v>
      </c>
      <c r="AK36">
        <v>10</v>
      </c>
      <c r="AL36" s="156">
        <v>45.454545454545453</v>
      </c>
      <c r="AM36" s="156">
        <v>0.5</v>
      </c>
      <c r="AN36" s="156">
        <v>0</v>
      </c>
      <c r="AO36" s="156">
        <v>1</v>
      </c>
      <c r="AP36" s="156"/>
      <c r="AQ36"/>
      <c r="AR36"/>
      <c r="AS36"/>
      <c r="AT36"/>
      <c r="AU36"/>
      <c r="AV36"/>
      <c r="AW36"/>
      <c r="AX36"/>
      <c r="AY36"/>
      <c r="AZ36"/>
      <c r="BA36"/>
      <c r="BB36"/>
    </row>
    <row r="37" spans="2:54">
      <c r="B37" s="131" t="s">
        <v>50</v>
      </c>
      <c r="C37" s="131" t="s">
        <v>271</v>
      </c>
      <c r="D37" s="154">
        <v>23.76416</v>
      </c>
      <c r="E37" s="154">
        <v>25.068579999999997</v>
      </c>
      <c r="F37" s="154">
        <v>22.433070000000001</v>
      </c>
      <c r="G37" s="131">
        <v>2017</v>
      </c>
      <c r="H37" s="154">
        <v>34.590000000000003</v>
      </c>
      <c r="I37" s="154">
        <v>30.03</v>
      </c>
      <c r="J37" s="154">
        <v>39.24</v>
      </c>
      <c r="K37" s="131">
        <v>2017</v>
      </c>
      <c r="L37" s="154">
        <v>66</v>
      </c>
      <c r="M37" s="154">
        <v>65</v>
      </c>
      <c r="N37" s="154">
        <v>67</v>
      </c>
      <c r="O37" s="131">
        <v>2014</v>
      </c>
      <c r="P37" s="155">
        <v>39.521235007771075</v>
      </c>
      <c r="Q37" s="155">
        <v>6.7268444892953978</v>
      </c>
      <c r="R37" s="155">
        <v>4.2694882610196627</v>
      </c>
      <c r="S37" s="155">
        <v>1.9885327069515367E-2</v>
      </c>
      <c r="T37" s="155">
        <v>7.71409943699837</v>
      </c>
      <c r="U37" s="155">
        <v>9.821211826380253</v>
      </c>
      <c r="V37" s="155">
        <v>14.390115271604008</v>
      </c>
      <c r="W37" s="155">
        <v>1.3184660589165975</v>
      </c>
      <c r="X37" s="155">
        <v>-0.06</v>
      </c>
      <c r="Y37" s="155">
        <v>0.16</v>
      </c>
      <c r="Z37" s="155">
        <v>0.1</v>
      </c>
      <c r="AA37" s="155">
        <v>30.02886844952852</v>
      </c>
      <c r="AB37" s="155">
        <v>23.13877797031568</v>
      </c>
      <c r="AC37" s="155">
        <v>-22.944888818549614</v>
      </c>
      <c r="AD37" s="155">
        <v>1.1506531148554646</v>
      </c>
      <c r="AE37" s="155">
        <v>0.54095155578994947</v>
      </c>
      <c r="AF37" s="155">
        <v>-52.987433935908726</v>
      </c>
      <c r="AG37" s="155">
        <v>7.181790075745865</v>
      </c>
      <c r="AH37" s="155">
        <v>4.9707300534920513</v>
      </c>
      <c r="AI37" s="155">
        <v>-30.787032187433915</v>
      </c>
      <c r="AJ37">
        <v>7</v>
      </c>
      <c r="AK37">
        <v>2</v>
      </c>
      <c r="AL37" s="156">
        <v>28.571428571428569</v>
      </c>
      <c r="AM37" s="156">
        <v>1</v>
      </c>
      <c r="AN37" s="156">
        <v>0</v>
      </c>
      <c r="AO37" s="156">
        <v>1</v>
      </c>
      <c r="AP37" s="156"/>
      <c r="AQ37">
        <v>1</v>
      </c>
      <c r="AR37">
        <v>0</v>
      </c>
      <c r="AS37">
        <v>0</v>
      </c>
      <c r="AT37">
        <v>1</v>
      </c>
      <c r="AU37">
        <v>0</v>
      </c>
      <c r="AV37">
        <v>0</v>
      </c>
      <c r="AW37">
        <v>1</v>
      </c>
      <c r="AX37">
        <v>1</v>
      </c>
      <c r="AY37">
        <v>0</v>
      </c>
      <c r="AZ37">
        <v>0</v>
      </c>
      <c r="BA37">
        <v>0</v>
      </c>
      <c r="BB37">
        <v>0</v>
      </c>
    </row>
    <row r="38" spans="2:54">
      <c r="B38" s="131" t="s">
        <v>54</v>
      </c>
      <c r="C38" s="131" t="s">
        <v>275</v>
      </c>
      <c r="D38" s="154"/>
      <c r="E38" s="154"/>
      <c r="F38" s="154"/>
      <c r="H38" s="154">
        <v>21.69</v>
      </c>
      <c r="I38" s="154">
        <v>17.89</v>
      </c>
      <c r="J38" s="154">
        <v>25.7</v>
      </c>
      <c r="K38" s="131">
        <v>2011</v>
      </c>
      <c r="L38" s="154">
        <v>87.3</v>
      </c>
      <c r="M38" s="154">
        <v>87.2</v>
      </c>
      <c r="N38" s="154">
        <v>87.4</v>
      </c>
      <c r="O38" s="131">
        <v>2012</v>
      </c>
      <c r="P38" s="155">
        <v>90.03952192148563</v>
      </c>
      <c r="Q38" s="155">
        <v>13.050035096421123</v>
      </c>
      <c r="R38" s="155">
        <v>20.226510180616046</v>
      </c>
      <c r="S38" s="155">
        <v>0.13583759826325448</v>
      </c>
      <c r="T38" s="155">
        <v>11.1131697893143</v>
      </c>
      <c r="U38" s="155">
        <v>46.694053275748132</v>
      </c>
      <c r="V38" s="155">
        <v>16.7816091954023</v>
      </c>
      <c r="W38" s="155">
        <v>5.7471264367816088</v>
      </c>
      <c r="X38" s="155">
        <v>-0.02</v>
      </c>
      <c r="Y38" s="155">
        <v>1.1200000000000001</v>
      </c>
      <c r="Z38" s="155">
        <v>1.1000000000000001</v>
      </c>
      <c r="AA38" s="155">
        <v>41.598942420681553</v>
      </c>
      <c r="AB38" s="155">
        <v>33.738758620689659</v>
      </c>
      <c r="AC38" s="155">
        <v>-18.895152959667747</v>
      </c>
      <c r="AD38" s="155">
        <v>2.0758519388954171</v>
      </c>
      <c r="AE38" s="155">
        <v>2.6993103448275861</v>
      </c>
      <c r="AF38" s="155">
        <v>30.033857148015962</v>
      </c>
      <c r="AG38" s="155">
        <v>9.7917508813160978</v>
      </c>
      <c r="AH38" s="155">
        <v>13.099885057471264</v>
      </c>
      <c r="AI38" s="155">
        <v>33.784909524889017</v>
      </c>
      <c r="AJ38">
        <v>1</v>
      </c>
      <c r="AK38">
        <v>0</v>
      </c>
      <c r="AL38" s="156">
        <v>0</v>
      </c>
      <c r="AM38" s="156"/>
      <c r="AN38" s="156">
        <v>0</v>
      </c>
      <c r="AO38" s="156"/>
      <c r="AP38" s="156"/>
      <c r="AQ38">
        <v>1</v>
      </c>
      <c r="AR38">
        <v>0</v>
      </c>
      <c r="AS38">
        <v>0</v>
      </c>
      <c r="AT38">
        <v>0</v>
      </c>
      <c r="AU38">
        <v>0</v>
      </c>
      <c r="AV38">
        <v>0</v>
      </c>
      <c r="AW38">
        <v>0</v>
      </c>
      <c r="AX38">
        <v>0</v>
      </c>
      <c r="AY38">
        <v>0</v>
      </c>
      <c r="AZ38">
        <v>0</v>
      </c>
      <c r="BA38">
        <v>0</v>
      </c>
      <c r="BB38">
        <v>0</v>
      </c>
    </row>
    <row r="39" spans="2:54">
      <c r="B39" s="131" t="s">
        <v>60</v>
      </c>
      <c r="C39" s="131" t="s">
        <v>281</v>
      </c>
      <c r="D39" s="154"/>
      <c r="E39" s="154"/>
      <c r="F39" s="154"/>
      <c r="H39" s="154">
        <v>12.27</v>
      </c>
      <c r="I39" s="154">
        <v>8.76</v>
      </c>
      <c r="J39" s="154">
        <v>16.63</v>
      </c>
      <c r="K39" s="131">
        <v>2011</v>
      </c>
      <c r="L39" s="154">
        <v>92</v>
      </c>
      <c r="M39" s="154">
        <v>91</v>
      </c>
      <c r="N39" s="154">
        <v>93</v>
      </c>
      <c r="O39" s="131">
        <v>2006</v>
      </c>
      <c r="P39" s="155">
        <v>186.19651767608883</v>
      </c>
      <c r="Q39" s="155">
        <v>15.41358988691724</v>
      </c>
      <c r="R39" s="155">
        <v>15.602116384907912</v>
      </c>
      <c r="S39" s="155">
        <v>5.1867733537963451E-2</v>
      </c>
      <c r="T39" s="155">
        <v>25.781264901161201</v>
      </c>
      <c r="U39" s="155">
        <v>28.655349842530605</v>
      </c>
      <c r="V39" s="155">
        <v>48.663967611336034</v>
      </c>
      <c r="W39" s="155">
        <v>13.157894736842104</v>
      </c>
      <c r="X39" s="155">
        <v>-0.17</v>
      </c>
      <c r="Y39" s="155">
        <v>0.71</v>
      </c>
      <c r="Z39" s="155">
        <v>0.54</v>
      </c>
      <c r="AA39" s="155">
        <v>134.58757700205339</v>
      </c>
      <c r="AB39" s="155">
        <v>84.915283400809713</v>
      </c>
      <c r="AC39" s="155">
        <v>-36.90704202252325</v>
      </c>
      <c r="AD39" s="155">
        <v>10.335523613963039</v>
      </c>
      <c r="AE39" s="155">
        <v>7.2676518218623478</v>
      </c>
      <c r="AF39" s="155">
        <v>-29.682790216415079</v>
      </c>
      <c r="AG39" s="155">
        <v>11.125051334702258</v>
      </c>
      <c r="AH39" s="155">
        <v>16.520850202429148</v>
      </c>
      <c r="AI39" s="155">
        <v>48.501339053563107</v>
      </c>
      <c r="AJ39">
        <v>1</v>
      </c>
      <c r="AK39">
        <v>0</v>
      </c>
      <c r="AL39" s="156">
        <v>0</v>
      </c>
      <c r="AM39" s="156"/>
      <c r="AN39" s="156">
        <v>0</v>
      </c>
      <c r="AO39" s="156"/>
      <c r="AP39" s="156"/>
      <c r="AQ39">
        <v>0</v>
      </c>
      <c r="AR39">
        <v>0</v>
      </c>
      <c r="AS39">
        <v>1</v>
      </c>
      <c r="AT39">
        <v>0</v>
      </c>
      <c r="AU39">
        <v>0</v>
      </c>
      <c r="AV39">
        <v>0</v>
      </c>
      <c r="AW39">
        <v>0</v>
      </c>
      <c r="AX39">
        <v>0</v>
      </c>
      <c r="AY39">
        <v>0</v>
      </c>
      <c r="AZ39">
        <v>0</v>
      </c>
      <c r="BA39">
        <v>0</v>
      </c>
      <c r="BB39">
        <v>0</v>
      </c>
    </row>
    <row r="40" spans="2:54">
      <c r="B40" s="131" t="s">
        <v>64</v>
      </c>
      <c r="C40" s="131" t="s">
        <v>285</v>
      </c>
      <c r="D40" s="154">
        <v>4.9128500000000024</v>
      </c>
      <c r="E40" s="154">
        <v>5.4794099999999961</v>
      </c>
      <c r="F40" s="154">
        <v>4.3475400000000057</v>
      </c>
      <c r="G40" s="131">
        <v>2017</v>
      </c>
      <c r="H40" s="154">
        <v>42.78</v>
      </c>
      <c r="I40" s="154">
        <v>29.27</v>
      </c>
      <c r="J40" s="154">
        <v>56.25</v>
      </c>
      <c r="K40" s="131">
        <v>2017</v>
      </c>
      <c r="L40" s="154">
        <v>100</v>
      </c>
      <c r="M40" s="154">
        <v>100</v>
      </c>
      <c r="N40" s="154">
        <v>100</v>
      </c>
      <c r="O40" s="131">
        <v>2013</v>
      </c>
      <c r="P40" s="155">
        <v>3.4773387200002022</v>
      </c>
      <c r="Q40" s="155">
        <v>0.10447821455256075</v>
      </c>
      <c r="R40" s="155">
        <v>3.0251051464662924</v>
      </c>
      <c r="S40" s="155">
        <v>2.0112635643858563E-3</v>
      </c>
      <c r="T40" s="155">
        <v>2.1430358174257001E-2</v>
      </c>
      <c r="U40" s="155"/>
      <c r="V40" s="155"/>
      <c r="W40" s="155"/>
      <c r="X40" s="155"/>
      <c r="Y40" s="155"/>
      <c r="Z40" s="155"/>
      <c r="AA40" s="155">
        <v>1.3128539242329222</v>
      </c>
      <c r="AB40" s="155">
        <v>1.3872112380561448</v>
      </c>
      <c r="AC40" s="155">
        <v>5.6637918698128065</v>
      </c>
      <c r="AD40" s="155">
        <v>1.2204329547302162E-2</v>
      </c>
      <c r="AE40" s="155">
        <v>4.845818795466466E-2</v>
      </c>
      <c r="AF40" s="155">
        <v>297.0573538419128</v>
      </c>
      <c r="AG40" s="155">
        <v>0.1257677746033958</v>
      </c>
      <c r="AH40" s="155">
        <v>3.5396000091217988E-2</v>
      </c>
      <c r="AI40" s="155">
        <v>-71.856065512140916</v>
      </c>
      <c r="AJ40">
        <v>9</v>
      </c>
      <c r="AK40">
        <v>3</v>
      </c>
      <c r="AL40" s="156">
        <v>33.333333333333329</v>
      </c>
      <c r="AM40" s="156">
        <v>0</v>
      </c>
      <c r="AN40" s="156">
        <v>0.42857142857142855</v>
      </c>
      <c r="AO40" s="156"/>
      <c r="AP40" s="156"/>
      <c r="AQ40">
        <v>1</v>
      </c>
      <c r="AR40">
        <v>0</v>
      </c>
      <c r="AS40">
        <v>1</v>
      </c>
      <c r="AT40">
        <v>0</v>
      </c>
      <c r="AU40">
        <v>1</v>
      </c>
      <c r="AV40">
        <v>0</v>
      </c>
      <c r="AW40">
        <v>1</v>
      </c>
      <c r="AX40">
        <v>1</v>
      </c>
      <c r="AY40">
        <v>0</v>
      </c>
      <c r="AZ40">
        <v>0</v>
      </c>
      <c r="BA40">
        <v>0</v>
      </c>
      <c r="BB40">
        <v>0</v>
      </c>
    </row>
    <row r="41" spans="2:54">
      <c r="B41" s="131" t="s">
        <v>66</v>
      </c>
      <c r="C41" s="131" t="s">
        <v>287</v>
      </c>
      <c r="D41" s="154">
        <v>7.8004799999999985</v>
      </c>
      <c r="E41" s="154">
        <v>10.876430000000003</v>
      </c>
      <c r="F41" s="154">
        <v>4.68248</v>
      </c>
      <c r="G41" s="131">
        <v>2017</v>
      </c>
      <c r="H41" s="154">
        <v>32.78</v>
      </c>
      <c r="I41" s="154">
        <v>26.99</v>
      </c>
      <c r="J41" s="154">
        <v>38.65</v>
      </c>
      <c r="K41" s="131">
        <v>2017</v>
      </c>
      <c r="L41" s="154">
        <v>99.4</v>
      </c>
      <c r="M41" s="154">
        <v>99.3</v>
      </c>
      <c r="N41" s="154">
        <v>99.5</v>
      </c>
      <c r="O41" s="131">
        <v>2014</v>
      </c>
      <c r="P41" s="155">
        <v>23.385849744591813</v>
      </c>
      <c r="Q41" s="155">
        <v>0.42521577040357161</v>
      </c>
      <c r="R41" s="155">
        <v>2.244428064645922</v>
      </c>
      <c r="S41" s="155">
        <v>7.5344059655741381E-3</v>
      </c>
      <c r="T41" s="155">
        <v>0.33572958782315299</v>
      </c>
      <c r="U41" s="155"/>
      <c r="V41" s="155">
        <v>77.90177262688843</v>
      </c>
      <c r="W41" s="155">
        <v>0.56579435964586555</v>
      </c>
      <c r="X41" s="155">
        <v>-0.19</v>
      </c>
      <c r="Y41" s="155">
        <v>0.28999999999999998</v>
      </c>
      <c r="Z41" s="155">
        <v>0.1</v>
      </c>
      <c r="AA41" s="155">
        <v>24.771357134318844</v>
      </c>
      <c r="AB41" s="155">
        <v>11.221812887212462</v>
      </c>
      <c r="AC41" s="155">
        <v>-54.698433249482783</v>
      </c>
      <c r="AD41" s="155">
        <v>1.5813742678407778</v>
      </c>
      <c r="AE41" s="155">
        <v>0.82621904743291574</v>
      </c>
      <c r="AF41" s="155">
        <v>-47.753099045867089</v>
      </c>
      <c r="AG41" s="155">
        <v>1.3209447344304099</v>
      </c>
      <c r="AH41" s="155">
        <v>0.58606523736001714</v>
      </c>
      <c r="AI41" s="155">
        <v>-55.632872285703314</v>
      </c>
      <c r="AJ41">
        <v>38</v>
      </c>
      <c r="AK41">
        <v>21</v>
      </c>
      <c r="AL41" s="156">
        <v>55.26315789473685</v>
      </c>
      <c r="AM41" s="156">
        <v>0</v>
      </c>
      <c r="AN41" s="156">
        <v>0.63636363636363635</v>
      </c>
      <c r="AO41" s="156">
        <v>1</v>
      </c>
      <c r="AP41" s="156">
        <v>0.5</v>
      </c>
      <c r="AQ41">
        <v>1</v>
      </c>
      <c r="AR41">
        <v>0</v>
      </c>
      <c r="AS41">
        <v>0</v>
      </c>
      <c r="AT41">
        <v>0</v>
      </c>
      <c r="AU41">
        <v>0</v>
      </c>
      <c r="AV41">
        <v>0</v>
      </c>
      <c r="AW41">
        <v>1</v>
      </c>
      <c r="AX41">
        <v>0</v>
      </c>
      <c r="AY41">
        <v>1</v>
      </c>
      <c r="AZ41">
        <v>0</v>
      </c>
      <c r="BA41">
        <v>0</v>
      </c>
      <c r="BB41">
        <v>0</v>
      </c>
    </row>
    <row r="42" spans="2:54">
      <c r="B42" s="131" t="s">
        <v>70</v>
      </c>
      <c r="C42" s="131" t="s">
        <v>291</v>
      </c>
      <c r="D42" s="154">
        <v>41.034260000000003</v>
      </c>
      <c r="E42" s="154">
        <v>50.569540000000003</v>
      </c>
      <c r="F42" s="154">
        <v>30.895289999999996</v>
      </c>
      <c r="G42" s="131">
        <v>2017</v>
      </c>
      <c r="H42" s="154">
        <v>34.83</v>
      </c>
      <c r="I42" s="154">
        <v>29.08</v>
      </c>
      <c r="J42" s="154">
        <v>40.94</v>
      </c>
      <c r="K42" s="131">
        <v>2017</v>
      </c>
      <c r="L42" s="154">
        <v>2.7</v>
      </c>
      <c r="M42" s="154">
        <v>2.6</v>
      </c>
      <c r="N42" s="154">
        <v>2.7</v>
      </c>
      <c r="O42" s="131">
        <v>2016</v>
      </c>
      <c r="P42" s="155">
        <v>39.083462507672451</v>
      </c>
      <c r="Q42" s="155">
        <v>8.4036056146918376</v>
      </c>
      <c r="R42" s="155">
        <v>2.7796276753032969</v>
      </c>
      <c r="S42" s="155">
        <v>1.1259561499659117E-2</v>
      </c>
      <c r="T42" s="155">
        <v>22.111338376998901</v>
      </c>
      <c r="U42" s="155">
        <v>14.628807206589311</v>
      </c>
      <c r="V42" s="155">
        <v>3.7344734003688109</v>
      </c>
      <c r="W42" s="155">
        <v>2.8930795727358127</v>
      </c>
      <c r="X42" s="155">
        <v>-0.12</v>
      </c>
      <c r="Y42" s="155">
        <v>1.64</v>
      </c>
      <c r="Z42" s="155">
        <v>1.52</v>
      </c>
      <c r="AA42" s="155">
        <v>37.585720786231143</v>
      </c>
      <c r="AB42" s="155">
        <v>29.110330190320447</v>
      </c>
      <c r="AC42" s="155">
        <v>-22.549495975119104</v>
      </c>
      <c r="AD42" s="155">
        <v>2.5082664906003802</v>
      </c>
      <c r="AE42" s="155">
        <v>3.0006349813854771</v>
      </c>
      <c r="AF42" s="155">
        <v>19.629831703697608</v>
      </c>
      <c r="AG42" s="155">
        <v>6.5799213055077219</v>
      </c>
      <c r="AH42" s="155">
        <v>3.2726592672488781</v>
      </c>
      <c r="AI42" s="155">
        <v>-50.262942134133141</v>
      </c>
      <c r="AJ42">
        <v>10</v>
      </c>
      <c r="AK42">
        <v>5</v>
      </c>
      <c r="AL42" s="156">
        <v>50</v>
      </c>
      <c r="AM42" s="156">
        <v>0</v>
      </c>
      <c r="AN42" s="156">
        <v>0.6</v>
      </c>
      <c r="AO42" s="156">
        <v>1</v>
      </c>
      <c r="AP42" s="156">
        <v>0</v>
      </c>
      <c r="AQ42">
        <v>0</v>
      </c>
      <c r="AR42">
        <v>1</v>
      </c>
      <c r="AS42">
        <v>1</v>
      </c>
      <c r="AT42">
        <v>1</v>
      </c>
      <c r="AU42">
        <v>1</v>
      </c>
      <c r="AV42">
        <v>0</v>
      </c>
      <c r="AW42">
        <v>0</v>
      </c>
      <c r="AX42">
        <v>0</v>
      </c>
      <c r="AY42">
        <v>0</v>
      </c>
      <c r="AZ42">
        <v>0</v>
      </c>
      <c r="BA42">
        <v>1</v>
      </c>
      <c r="BB42">
        <v>0</v>
      </c>
    </row>
    <row r="43" spans="2:54">
      <c r="B43" s="131" t="s">
        <v>77</v>
      </c>
      <c r="C43" s="131" t="s">
        <v>298</v>
      </c>
      <c r="D43" s="154"/>
      <c r="E43" s="154"/>
      <c r="F43" s="154"/>
      <c r="H43" s="154">
        <v>57.72</v>
      </c>
      <c r="I43" s="154">
        <v>53.72</v>
      </c>
      <c r="J43" s="154">
        <v>61.79</v>
      </c>
      <c r="K43" s="131">
        <v>2017</v>
      </c>
      <c r="L43" s="154">
        <v>70.5</v>
      </c>
      <c r="M43" s="154">
        <v>70.099999999999994</v>
      </c>
      <c r="N43" s="154">
        <v>70.8</v>
      </c>
      <c r="O43" s="131">
        <v>2014</v>
      </c>
      <c r="P43" s="155">
        <v>47.189521978289974</v>
      </c>
      <c r="Q43" s="155">
        <v>8.9990471172627977</v>
      </c>
      <c r="R43" s="155">
        <v>4.3646228905793816</v>
      </c>
      <c r="S43" s="155">
        <v>1.1799930830092509E-2</v>
      </c>
      <c r="T43" s="155">
        <v>14.4953966140747</v>
      </c>
      <c r="U43" s="155">
        <v>4.448037168714011</v>
      </c>
      <c r="V43" s="155">
        <v>32.182280436391721</v>
      </c>
      <c r="W43" s="155">
        <v>3.2182280436391721</v>
      </c>
      <c r="X43" s="155">
        <v>-0.11</v>
      </c>
      <c r="Y43" s="155">
        <v>0.41</v>
      </c>
      <c r="Z43" s="155">
        <v>0.3</v>
      </c>
      <c r="AA43" s="155">
        <v>22.465152212505753</v>
      </c>
      <c r="AB43" s="155">
        <v>20.071444662568791</v>
      </c>
      <c r="AC43" s="155">
        <v>-10.655202899557692</v>
      </c>
      <c r="AD43" s="155">
        <v>1.9374021960681176</v>
      </c>
      <c r="AE43" s="155">
        <v>1.7560872783445436</v>
      </c>
      <c r="AF43" s="155">
        <v>-9.3586617219463051</v>
      </c>
      <c r="AG43" s="155">
        <v>7.1147675718324672</v>
      </c>
      <c r="AH43" s="155">
        <v>3.8151771634538023</v>
      </c>
      <c r="AI43" s="155">
        <v>-46.376643721178198</v>
      </c>
      <c r="AJ43">
        <v>5</v>
      </c>
      <c r="AK43">
        <v>0</v>
      </c>
      <c r="AL43" s="156">
        <v>0</v>
      </c>
      <c r="AM43" s="156">
        <v>0</v>
      </c>
      <c r="AN43" s="156">
        <v>0</v>
      </c>
      <c r="AO43" s="156"/>
      <c r="AP43" s="156"/>
      <c r="AQ43">
        <v>0</v>
      </c>
      <c r="AR43">
        <v>0</v>
      </c>
      <c r="AS43">
        <v>1</v>
      </c>
      <c r="AT43">
        <v>1</v>
      </c>
      <c r="AU43">
        <v>0</v>
      </c>
      <c r="AV43">
        <v>0</v>
      </c>
      <c r="AW43">
        <v>1</v>
      </c>
      <c r="AX43">
        <v>0</v>
      </c>
      <c r="AY43">
        <v>0</v>
      </c>
      <c r="AZ43">
        <v>0</v>
      </c>
      <c r="BA43">
        <v>0</v>
      </c>
      <c r="BB43">
        <v>0</v>
      </c>
    </row>
    <row r="44" spans="2:54">
      <c r="B44" s="131" t="s">
        <v>79</v>
      </c>
      <c r="C44" s="131" t="s">
        <v>300</v>
      </c>
      <c r="D44" s="154"/>
      <c r="E44" s="154"/>
      <c r="F44" s="154"/>
      <c r="H44" s="154"/>
      <c r="I44" s="154"/>
      <c r="J44" s="154"/>
      <c r="L44" s="154">
        <v>72</v>
      </c>
      <c r="M44" s="154">
        <v>70.599999999999994</v>
      </c>
      <c r="N44" s="154">
        <v>73.3</v>
      </c>
      <c r="O44" s="131">
        <v>2013</v>
      </c>
      <c r="P44" s="155">
        <v>76.068387379034604</v>
      </c>
      <c r="Q44" s="155">
        <v>18.947300853581012</v>
      </c>
      <c r="R44" s="155">
        <v>4.814366956569252</v>
      </c>
      <c r="S44" s="155">
        <v>0.1110015247105019</v>
      </c>
      <c r="T44" s="155">
        <v>41.995564103126497</v>
      </c>
      <c r="U44" s="155">
        <v>20.49891092365435</v>
      </c>
      <c r="V44" s="155">
        <v>30.711625982623087</v>
      </c>
      <c r="W44" s="155">
        <v>2.0686801820438561</v>
      </c>
      <c r="X44" s="155">
        <v>-0.1</v>
      </c>
      <c r="Y44" s="155">
        <v>1.25</v>
      </c>
      <c r="Z44" s="155">
        <v>1.1499999999999999</v>
      </c>
      <c r="AA44" s="155">
        <v>51.405238500851787</v>
      </c>
      <c r="AB44" s="155">
        <v>40.946503930492348</v>
      </c>
      <c r="AC44" s="155">
        <v>-20.345659071664723</v>
      </c>
      <c r="AD44" s="155">
        <v>2.3406473594548554</v>
      </c>
      <c r="AE44" s="155">
        <v>2.2165246172941662</v>
      </c>
      <c r="AF44" s="155">
        <v>-5.302923640304269</v>
      </c>
      <c r="AG44" s="155">
        <v>7.5537052810902896</v>
      </c>
      <c r="AH44" s="155">
        <v>9.4001241208109221</v>
      </c>
      <c r="AI44" s="155">
        <v>24.443882452534904</v>
      </c>
      <c r="AJ44">
        <v>4</v>
      </c>
      <c r="AK44">
        <v>1</v>
      </c>
      <c r="AL44" s="156">
        <v>25</v>
      </c>
      <c r="AM44" s="156">
        <v>0.5</v>
      </c>
      <c r="AN44" s="156">
        <v>0</v>
      </c>
      <c r="AO44" s="156"/>
      <c r="AP44" s="156"/>
      <c r="AQ44">
        <v>1</v>
      </c>
      <c r="AR44">
        <v>0</v>
      </c>
      <c r="AS44">
        <v>1</v>
      </c>
      <c r="AT44">
        <v>0</v>
      </c>
      <c r="AU44">
        <v>0</v>
      </c>
      <c r="AV44">
        <v>0</v>
      </c>
      <c r="AW44">
        <v>0</v>
      </c>
      <c r="AX44">
        <v>0</v>
      </c>
      <c r="AY44">
        <v>0</v>
      </c>
      <c r="AZ44">
        <v>0</v>
      </c>
      <c r="BA44">
        <v>0</v>
      </c>
      <c r="BB44">
        <v>0</v>
      </c>
    </row>
    <row r="45" spans="2:54">
      <c r="B45" s="131" t="s">
        <v>87</v>
      </c>
      <c r="C45" s="131" t="s">
        <v>308</v>
      </c>
      <c r="D45" s="154">
        <v>16.22325</v>
      </c>
      <c r="E45" s="154">
        <v>16.853620000000003</v>
      </c>
      <c r="F45" s="154">
        <v>15.520310000000004</v>
      </c>
      <c r="G45" s="131">
        <v>2017</v>
      </c>
      <c r="H45" s="154">
        <v>45.34</v>
      </c>
      <c r="I45" s="154">
        <v>40.950000000000003</v>
      </c>
      <c r="J45" s="154">
        <v>50.24</v>
      </c>
      <c r="K45" s="131">
        <v>2017</v>
      </c>
      <c r="L45" s="154">
        <v>93.6</v>
      </c>
      <c r="M45" s="154">
        <v>93.5</v>
      </c>
      <c r="N45" s="154">
        <v>93.6</v>
      </c>
      <c r="O45" s="131">
        <v>2012</v>
      </c>
      <c r="P45" s="155">
        <v>58.510641650837961</v>
      </c>
      <c r="Q45" s="155">
        <v>5.8126929662213849</v>
      </c>
      <c r="R45" s="155">
        <v>4.4034386920401358</v>
      </c>
      <c r="S45" s="155">
        <v>4.611657617689504E-2</v>
      </c>
      <c r="T45" s="155">
        <v>5.3961507976055101</v>
      </c>
      <c r="U45" s="155">
        <v>3.0112832018749764</v>
      </c>
      <c r="V45" s="155">
        <v>22.513881877839474</v>
      </c>
      <c r="W45" s="155">
        <v>2.0191822311963654</v>
      </c>
      <c r="X45" s="155">
        <v>-0.15</v>
      </c>
      <c r="Y45" s="155">
        <v>0.51</v>
      </c>
      <c r="Z45" s="155">
        <v>0.36</v>
      </c>
      <c r="AA45" s="155">
        <v>46.972809357685207</v>
      </c>
      <c r="AB45" s="155">
        <v>49.349823321554773</v>
      </c>
      <c r="AC45" s="155">
        <v>5.0604040856258914</v>
      </c>
      <c r="AD45" s="155">
        <v>6.8091011697106509</v>
      </c>
      <c r="AE45" s="155">
        <v>4.0439475012619885</v>
      </c>
      <c r="AF45" s="155">
        <v>-40.609672253792731</v>
      </c>
      <c r="AG45" s="155">
        <v>2.2344449004719884</v>
      </c>
      <c r="AH45" s="155">
        <v>6.8332963149924284</v>
      </c>
      <c r="AI45" s="155">
        <v>205.8162818670987</v>
      </c>
      <c r="AJ45">
        <v>12</v>
      </c>
      <c r="AK45">
        <v>8</v>
      </c>
      <c r="AL45" s="156">
        <v>66.666666666666657</v>
      </c>
      <c r="AM45" s="156">
        <v>0</v>
      </c>
      <c r="AN45" s="156">
        <v>0</v>
      </c>
      <c r="AO45" s="156">
        <v>1</v>
      </c>
      <c r="AP45" s="156">
        <v>1</v>
      </c>
      <c r="AQ45">
        <v>1</v>
      </c>
      <c r="AR45">
        <v>0</v>
      </c>
      <c r="AS45">
        <v>1</v>
      </c>
      <c r="AT45">
        <v>0</v>
      </c>
      <c r="AU45">
        <v>0</v>
      </c>
      <c r="AV45">
        <v>0</v>
      </c>
      <c r="AW45">
        <v>0</v>
      </c>
      <c r="AX45">
        <v>0</v>
      </c>
      <c r="AY45">
        <v>0</v>
      </c>
      <c r="AZ45">
        <v>0</v>
      </c>
      <c r="BA45">
        <v>0</v>
      </c>
      <c r="BB45">
        <v>0</v>
      </c>
    </row>
    <row r="46" spans="2:54">
      <c r="B46" s="131" t="s">
        <v>89</v>
      </c>
      <c r="C46" s="131" t="s">
        <v>310</v>
      </c>
      <c r="D46" s="154">
        <v>27.455169999999995</v>
      </c>
      <c r="E46" s="154">
        <v>23.602060000000002</v>
      </c>
      <c r="F46" s="154">
        <v>31.544589999999996</v>
      </c>
      <c r="G46" s="131">
        <v>2017</v>
      </c>
      <c r="H46" s="154">
        <v>32.619999999999997</v>
      </c>
      <c r="I46" s="154">
        <v>30.05</v>
      </c>
      <c r="J46" s="154">
        <v>35.35</v>
      </c>
      <c r="K46" s="131">
        <v>2017</v>
      </c>
      <c r="L46" s="154">
        <v>84.8</v>
      </c>
      <c r="M46" s="154">
        <v>85.4</v>
      </c>
      <c r="N46" s="154">
        <v>84.2</v>
      </c>
      <c r="O46" s="131">
        <v>2017</v>
      </c>
      <c r="P46" s="155">
        <v>97.913582642087079</v>
      </c>
      <c r="Q46" s="155">
        <v>22.305544473960339</v>
      </c>
      <c r="R46" s="155">
        <v>8.0631544047821766</v>
      </c>
      <c r="S46" s="155">
        <v>0.27188082010343606</v>
      </c>
      <c r="T46" s="155">
        <v>43.061801791191101</v>
      </c>
      <c r="U46" s="155">
        <v>35.323862204615494</v>
      </c>
      <c r="V46" s="155">
        <v>10.770849776374638</v>
      </c>
      <c r="W46" s="155">
        <v>1.7539244058581076</v>
      </c>
      <c r="X46" s="155">
        <v>0</v>
      </c>
      <c r="Y46" s="155">
        <v>0.85</v>
      </c>
      <c r="Z46" s="155">
        <v>0.85</v>
      </c>
      <c r="AA46" s="155">
        <v>52.437538844002489</v>
      </c>
      <c r="AB46" s="155">
        <v>40.003069367710253</v>
      </c>
      <c r="AC46" s="155">
        <v>-23.712915881280761</v>
      </c>
      <c r="AD46" s="155">
        <v>2.5084258190535382</v>
      </c>
      <c r="AE46" s="155">
        <v>1.6059721126019468</v>
      </c>
      <c r="AF46" s="155">
        <v>-35.976894337345755</v>
      </c>
      <c r="AG46" s="155">
        <v>13.927372813637575</v>
      </c>
      <c r="AH46" s="155">
        <v>8.9781636411470664</v>
      </c>
      <c r="AI46" s="155">
        <v>-35.535841818237834</v>
      </c>
      <c r="AJ46">
        <v>5</v>
      </c>
      <c r="AK46">
        <v>1</v>
      </c>
      <c r="AL46" s="156">
        <v>20</v>
      </c>
      <c r="AM46" s="156"/>
      <c r="AN46" s="156">
        <v>0</v>
      </c>
      <c r="AO46" s="156">
        <v>1</v>
      </c>
      <c r="AP46" s="156">
        <v>0</v>
      </c>
      <c r="AQ46">
        <v>1</v>
      </c>
      <c r="AR46">
        <v>0</v>
      </c>
      <c r="AS46">
        <v>1</v>
      </c>
      <c r="AT46">
        <v>0</v>
      </c>
      <c r="AU46">
        <v>0</v>
      </c>
      <c r="AV46">
        <v>0</v>
      </c>
      <c r="AW46">
        <v>0</v>
      </c>
      <c r="AX46">
        <v>0</v>
      </c>
      <c r="AY46">
        <v>1</v>
      </c>
      <c r="AZ46">
        <v>0</v>
      </c>
      <c r="BA46">
        <v>0</v>
      </c>
      <c r="BB46">
        <v>0</v>
      </c>
    </row>
    <row r="47" spans="2:54">
      <c r="B47" s="131" t="s">
        <v>92</v>
      </c>
      <c r="C47" s="131" t="s">
        <v>313</v>
      </c>
      <c r="D47" s="154">
        <v>3.2470899999999969</v>
      </c>
      <c r="E47" s="154">
        <v>3.3085800000000054</v>
      </c>
      <c r="F47" s="154">
        <v>3.1875300000000051</v>
      </c>
      <c r="G47" s="131">
        <v>2017</v>
      </c>
      <c r="H47" s="154">
        <v>79.88</v>
      </c>
      <c r="I47" s="154">
        <v>76.64</v>
      </c>
      <c r="J47" s="154">
        <v>83.01</v>
      </c>
      <c r="K47" s="131">
        <v>2017</v>
      </c>
      <c r="L47" s="154">
        <v>79.7</v>
      </c>
      <c r="M47" s="154">
        <v>80.099999999999994</v>
      </c>
      <c r="N47" s="154">
        <v>79.400000000000006</v>
      </c>
      <c r="O47" s="131">
        <v>2016</v>
      </c>
      <c r="P47" s="155">
        <v>2.2304792529131303</v>
      </c>
      <c r="Q47" s="155">
        <v>0.39881873880479141</v>
      </c>
      <c r="R47" s="155">
        <v>0.44380183102462489</v>
      </c>
      <c r="S47" s="155">
        <v>7.2644682727257255E-4</v>
      </c>
      <c r="T47" s="155">
        <v>0.80483956262469303</v>
      </c>
      <c r="U47" s="155">
        <v>0.68025432302437649</v>
      </c>
      <c r="V47" s="155"/>
      <c r="W47" s="155">
        <v>0.72463558076643253</v>
      </c>
      <c r="X47" s="155">
        <v>-0.09</v>
      </c>
      <c r="Y47" s="155">
        <v>0.14000000000000001</v>
      </c>
      <c r="Z47" s="155">
        <v>0.05</v>
      </c>
      <c r="AA47" s="155">
        <v>4.6884320903266792</v>
      </c>
      <c r="AB47" s="155">
        <v>5.4230712374746739</v>
      </c>
      <c r="AC47" s="155">
        <v>15.669186051851437</v>
      </c>
      <c r="AD47" s="155">
        <v>0.18612679282620692</v>
      </c>
      <c r="AE47" s="155">
        <v>0.14930101651879271</v>
      </c>
      <c r="AF47" s="155">
        <v>-19.785317174513249</v>
      </c>
      <c r="AG47" s="155">
        <v>0.47656866346901167</v>
      </c>
      <c r="AH47" s="155">
        <v>0.81130924258190551</v>
      </c>
      <c r="AI47" s="155">
        <v>70.239737685702863</v>
      </c>
      <c r="AJ47">
        <v>31</v>
      </c>
      <c r="AK47">
        <v>16</v>
      </c>
      <c r="AL47" s="156">
        <v>51.612903225806448</v>
      </c>
      <c r="AM47" s="156">
        <v>0.25</v>
      </c>
      <c r="AN47" s="156">
        <v>0.33333333333333331</v>
      </c>
      <c r="AO47" s="156">
        <v>1</v>
      </c>
      <c r="AP47" s="156"/>
      <c r="AQ47">
        <v>1</v>
      </c>
      <c r="AR47">
        <v>0</v>
      </c>
      <c r="AS47">
        <v>1</v>
      </c>
      <c r="AT47">
        <v>0</v>
      </c>
      <c r="AU47">
        <v>0</v>
      </c>
      <c r="AV47">
        <v>1</v>
      </c>
      <c r="AW47">
        <v>0</v>
      </c>
      <c r="AX47">
        <v>1</v>
      </c>
      <c r="AY47">
        <v>0</v>
      </c>
      <c r="AZ47">
        <v>0</v>
      </c>
      <c r="BA47">
        <v>0</v>
      </c>
      <c r="BB47">
        <v>0</v>
      </c>
    </row>
    <row r="48" spans="2:54">
      <c r="B48" s="131" t="s">
        <v>103</v>
      </c>
      <c r="C48" s="131" t="s">
        <v>324</v>
      </c>
      <c r="D48" s="154">
        <v>9.0858600000000003</v>
      </c>
      <c r="E48" s="154">
        <v>11.188549999999998</v>
      </c>
      <c r="F48" s="154">
        <v>6.7370200000000047</v>
      </c>
      <c r="G48" s="131">
        <v>2017</v>
      </c>
      <c r="H48" s="154">
        <v>81.569999999999993</v>
      </c>
      <c r="I48" s="154">
        <v>77.75</v>
      </c>
      <c r="J48" s="154">
        <v>85.84</v>
      </c>
      <c r="K48" s="131">
        <v>2017</v>
      </c>
      <c r="L48" s="154">
        <v>66.900000000000006</v>
      </c>
      <c r="M48" s="154">
        <v>66.400000000000006</v>
      </c>
      <c r="N48" s="154">
        <v>67.400000000000006</v>
      </c>
      <c r="O48" s="131">
        <v>2014</v>
      </c>
      <c r="P48" s="155">
        <v>51.158787025031927</v>
      </c>
      <c r="Q48" s="155">
        <v>17.507746321418722</v>
      </c>
      <c r="R48" s="155">
        <v>2.2598184080917485</v>
      </c>
      <c r="S48" s="155">
        <v>1.3797311417407714E-2</v>
      </c>
      <c r="T48" s="155">
        <v>17.872673273086502</v>
      </c>
      <c r="U48" s="155">
        <v>3.1231651798268603</v>
      </c>
      <c r="V48" s="155">
        <v>13.743467668445817</v>
      </c>
      <c r="W48" s="155">
        <v>1.1753547451228357</v>
      </c>
      <c r="X48" s="155">
        <v>-0.18</v>
      </c>
      <c r="Y48" s="155">
        <v>1.79</v>
      </c>
      <c r="Z48" s="155">
        <v>1.61</v>
      </c>
      <c r="AA48" s="155">
        <v>52.78943964697379</v>
      </c>
      <c r="AB48" s="155">
        <v>48.288966171356307</v>
      </c>
      <c r="AC48" s="155">
        <v>-8.5253291296784504</v>
      </c>
      <c r="AD48" s="155">
        <v>1.2409613116749725</v>
      </c>
      <c r="AE48" s="155">
        <v>4.9833925350095774</v>
      </c>
      <c r="AF48" s="155">
        <v>301.57517306347802</v>
      </c>
      <c r="AG48" s="155">
        <v>13.56073344238597</v>
      </c>
      <c r="AH48" s="155">
        <v>7.3364452957914121</v>
      </c>
      <c r="AI48" s="155">
        <v>-45.899347354912791</v>
      </c>
      <c r="AJ48">
        <v>9</v>
      </c>
      <c r="AK48">
        <v>3</v>
      </c>
      <c r="AL48" s="156">
        <v>33.333333333333329</v>
      </c>
      <c r="AM48" s="156">
        <v>0</v>
      </c>
      <c r="AN48" s="156">
        <v>0.2857142857142857</v>
      </c>
      <c r="AO48" s="156">
        <v>1</v>
      </c>
      <c r="AP48" s="156"/>
      <c r="AQ48">
        <v>1</v>
      </c>
      <c r="AR48">
        <v>1</v>
      </c>
      <c r="AS48">
        <v>0</v>
      </c>
      <c r="AT48">
        <v>1</v>
      </c>
      <c r="AU48">
        <v>0</v>
      </c>
      <c r="AV48">
        <v>0</v>
      </c>
      <c r="AW48">
        <v>0</v>
      </c>
      <c r="AX48">
        <v>0</v>
      </c>
      <c r="AY48">
        <v>0</v>
      </c>
      <c r="AZ48">
        <v>0</v>
      </c>
      <c r="BA48">
        <v>0</v>
      </c>
      <c r="BB48">
        <v>0</v>
      </c>
    </row>
    <row r="49" spans="2:54">
      <c r="B49" s="131" t="s">
        <v>104</v>
      </c>
      <c r="C49" s="131" t="s">
        <v>325</v>
      </c>
      <c r="D49" s="154">
        <v>10.232980000000003</v>
      </c>
      <c r="E49" s="154">
        <v>10.801439999999996</v>
      </c>
      <c r="F49" s="154">
        <v>9.5918100000000006</v>
      </c>
      <c r="G49" s="131">
        <v>2017</v>
      </c>
      <c r="H49" s="154">
        <v>39.94</v>
      </c>
      <c r="I49" s="154">
        <v>38.85</v>
      </c>
      <c r="J49" s="154">
        <v>41.17</v>
      </c>
      <c r="K49" s="131">
        <v>2017</v>
      </c>
      <c r="L49" s="154">
        <v>98</v>
      </c>
      <c r="M49" s="154">
        <v>98</v>
      </c>
      <c r="N49" s="154">
        <v>98</v>
      </c>
      <c r="O49" s="131">
        <v>2014</v>
      </c>
      <c r="P49" s="155">
        <v>94.145795360956498</v>
      </c>
      <c r="Q49" s="155">
        <v>7.2039142148699682</v>
      </c>
      <c r="R49" s="155">
        <v>10.692988154063364</v>
      </c>
      <c r="S49" s="155">
        <v>0.12677721609333095</v>
      </c>
      <c r="T49" s="155">
        <v>5.6419841945171401</v>
      </c>
      <c r="U49" s="155">
        <v>11.795927485577131</v>
      </c>
      <c r="V49" s="155">
        <v>37.093807480073572</v>
      </c>
      <c r="W49" s="155">
        <v>3.2418761496014716</v>
      </c>
      <c r="X49" s="155">
        <v>-0.27</v>
      </c>
      <c r="Y49" s="155">
        <v>0.19</v>
      </c>
      <c r="Z49" s="155">
        <v>-0.08</v>
      </c>
      <c r="AA49" s="155">
        <v>34.069544887780552</v>
      </c>
      <c r="AB49" s="155">
        <v>34.626195585530347</v>
      </c>
      <c r="AC49" s="155">
        <v>1.6338659632328723</v>
      </c>
      <c r="AD49" s="155">
        <v>3.0199501246882794</v>
      </c>
      <c r="AE49" s="155">
        <v>4.8148375229920291</v>
      </c>
      <c r="AF49" s="155">
        <v>59.43433911806801</v>
      </c>
      <c r="AG49" s="155">
        <v>7.3252649625935158</v>
      </c>
      <c r="AH49" s="155">
        <v>5.8394389944819132</v>
      </c>
      <c r="AI49" s="155">
        <v>-20.283579852728561</v>
      </c>
      <c r="AJ49">
        <v>12</v>
      </c>
      <c r="AK49">
        <v>7</v>
      </c>
      <c r="AL49" s="156">
        <v>58.333333333333336</v>
      </c>
      <c r="AM49" s="156"/>
      <c r="AN49" s="156">
        <v>0</v>
      </c>
      <c r="AO49" s="156">
        <v>1</v>
      </c>
      <c r="AP49" s="156"/>
      <c r="AQ49">
        <v>1</v>
      </c>
      <c r="AR49">
        <v>0</v>
      </c>
      <c r="AS49">
        <v>1</v>
      </c>
      <c r="AT49">
        <v>1</v>
      </c>
      <c r="AU49">
        <v>0</v>
      </c>
      <c r="AV49">
        <v>0</v>
      </c>
      <c r="AW49">
        <v>0</v>
      </c>
      <c r="AX49">
        <v>1</v>
      </c>
      <c r="AY49">
        <v>0</v>
      </c>
      <c r="AZ49">
        <v>0</v>
      </c>
      <c r="BA49">
        <v>0</v>
      </c>
      <c r="BB49">
        <v>0</v>
      </c>
    </row>
    <row r="50" spans="2:54">
      <c r="B50" s="131" t="s">
        <v>105</v>
      </c>
      <c r="C50" s="131" t="s">
        <v>326</v>
      </c>
      <c r="D50" s="154">
        <v>11.379680000000004</v>
      </c>
      <c r="E50" s="154">
        <v>11.135110000000005</v>
      </c>
      <c r="F50" s="154">
        <v>11.67182</v>
      </c>
      <c r="G50" s="131">
        <v>2017</v>
      </c>
      <c r="H50" s="154">
        <v>21.67</v>
      </c>
      <c r="I50" s="154">
        <v>21.53</v>
      </c>
      <c r="J50" s="154">
        <v>21.85</v>
      </c>
      <c r="K50" s="131">
        <v>2017</v>
      </c>
      <c r="L50" s="154">
        <v>73.3</v>
      </c>
      <c r="M50" s="154">
        <v>72.900000000000006</v>
      </c>
      <c r="N50" s="154">
        <v>73.7</v>
      </c>
      <c r="O50" s="131">
        <v>2014</v>
      </c>
      <c r="P50" s="155">
        <v>49.607058398525879</v>
      </c>
      <c r="Q50" s="155">
        <v>9.5575978620644513</v>
      </c>
      <c r="R50" s="155">
        <v>6.7840251818606516</v>
      </c>
      <c r="S50" s="155">
        <v>5.7450075499308945E-2</v>
      </c>
      <c r="T50" s="155">
        <v>15.065532922744801</v>
      </c>
      <c r="U50" s="155">
        <v>30.239016551818686</v>
      </c>
      <c r="V50" s="155"/>
      <c r="W50" s="155">
        <v>2.1574256833542678</v>
      </c>
      <c r="X50" s="155">
        <v>-0.06</v>
      </c>
      <c r="Y50" s="155">
        <v>0.26</v>
      </c>
      <c r="Z50" s="155">
        <v>0.2</v>
      </c>
      <c r="AA50" s="155">
        <v>32.897494996057503</v>
      </c>
      <c r="AB50" s="155">
        <v>23.209940785932172</v>
      </c>
      <c r="AC50" s="155">
        <v>-29.447695671923668</v>
      </c>
      <c r="AD50" s="155">
        <v>6.298113665312064</v>
      </c>
      <c r="AE50" s="155">
        <v>2.2514624080387584</v>
      </c>
      <c r="AF50" s="155">
        <v>-64.251797797186924</v>
      </c>
      <c r="AG50" s="155">
        <v>6.5932552920482808</v>
      </c>
      <c r="AH50" s="155">
        <v>5.4827740893594115</v>
      </c>
      <c r="AI50" s="155">
        <v>-16.842684736144708</v>
      </c>
      <c r="AJ50">
        <v>14</v>
      </c>
      <c r="AK50">
        <v>8</v>
      </c>
      <c r="AL50" s="156">
        <v>57.142857142857139</v>
      </c>
      <c r="AM50" s="156"/>
      <c r="AN50" s="156">
        <v>0</v>
      </c>
      <c r="AO50" s="156">
        <v>1</v>
      </c>
      <c r="AP50" s="156">
        <v>0</v>
      </c>
      <c r="AQ50">
        <v>1</v>
      </c>
      <c r="AR50">
        <v>0</v>
      </c>
      <c r="AS50">
        <v>1</v>
      </c>
      <c r="AT50">
        <v>0</v>
      </c>
      <c r="AU50">
        <v>0</v>
      </c>
      <c r="AV50">
        <v>0</v>
      </c>
      <c r="AW50">
        <v>0</v>
      </c>
      <c r="AX50">
        <v>1</v>
      </c>
      <c r="AY50">
        <v>1</v>
      </c>
      <c r="AZ50">
        <v>1</v>
      </c>
      <c r="BA50">
        <v>0</v>
      </c>
      <c r="BB50">
        <v>0</v>
      </c>
    </row>
    <row r="51" spans="2:54">
      <c r="B51" s="131" t="s">
        <v>109</v>
      </c>
      <c r="C51" s="131" t="s">
        <v>330</v>
      </c>
      <c r="D51" s="154">
        <v>59.264960000000002</v>
      </c>
      <c r="E51" s="154">
        <v>59.228409999999997</v>
      </c>
      <c r="F51" s="154">
        <v>59.303100000000001</v>
      </c>
      <c r="G51" s="131">
        <v>2017</v>
      </c>
      <c r="H51" s="154">
        <v>29.06</v>
      </c>
      <c r="I51" s="154">
        <v>31.87</v>
      </c>
      <c r="J51" s="154">
        <v>26.12</v>
      </c>
      <c r="K51" s="131">
        <v>2017</v>
      </c>
      <c r="L51" s="154">
        <v>73</v>
      </c>
      <c r="M51" s="154">
        <v>73</v>
      </c>
      <c r="N51" s="154">
        <v>73</v>
      </c>
      <c r="O51" s="131">
        <v>2017</v>
      </c>
      <c r="P51" s="155">
        <v>71.231542191567257</v>
      </c>
      <c r="Q51" s="155">
        <v>10.00395537660061</v>
      </c>
      <c r="R51" s="155">
        <v>11.278654805686401</v>
      </c>
      <c r="S51" s="155">
        <v>0.10616577354409601</v>
      </c>
      <c r="T51" s="155">
        <v>16.6513592004776</v>
      </c>
      <c r="U51" s="155">
        <v>30.11417008239054</v>
      </c>
      <c r="V51" s="155"/>
      <c r="W51" s="155">
        <v>2.473886750962067</v>
      </c>
      <c r="X51" s="155">
        <v>-0.13</v>
      </c>
      <c r="Y51" s="155">
        <v>0.15</v>
      </c>
      <c r="Z51" s="155">
        <v>0.02</v>
      </c>
      <c r="AA51" s="155">
        <v>55.188310782535922</v>
      </c>
      <c r="AB51" s="155">
        <v>39.070918086860914</v>
      </c>
      <c r="AC51" s="155">
        <v>-29.204359523131629</v>
      </c>
      <c r="AD51" s="155">
        <v>8.4711256800111592</v>
      </c>
      <c r="AE51" s="155">
        <v>6.9927432655305113</v>
      </c>
      <c r="AF51" s="155">
        <v>-17.45201842500229</v>
      </c>
      <c r="AG51" s="155">
        <v>9.2455293625331283</v>
      </c>
      <c r="AH51" s="155">
        <v>5.5154892798240791</v>
      </c>
      <c r="AI51" s="155">
        <v>-40.344256520613953</v>
      </c>
      <c r="AJ51">
        <v>1</v>
      </c>
      <c r="AK51">
        <v>0</v>
      </c>
      <c r="AL51" s="156">
        <v>0</v>
      </c>
      <c r="AM51" s="156"/>
      <c r="AN51" s="156">
        <v>0</v>
      </c>
      <c r="AO51" s="156"/>
      <c r="AP51" s="156"/>
      <c r="AQ51">
        <v>0</v>
      </c>
      <c r="AR51">
        <v>0</v>
      </c>
      <c r="AS51">
        <v>0</v>
      </c>
      <c r="AT51">
        <v>1</v>
      </c>
      <c r="AU51">
        <v>0</v>
      </c>
      <c r="AV51">
        <v>0</v>
      </c>
      <c r="AW51">
        <v>0</v>
      </c>
      <c r="AX51">
        <v>0</v>
      </c>
      <c r="AY51">
        <v>0</v>
      </c>
      <c r="AZ51">
        <v>0</v>
      </c>
      <c r="BA51">
        <v>0</v>
      </c>
      <c r="BB51">
        <v>0</v>
      </c>
    </row>
    <row r="52" spans="2:54">
      <c r="B52" s="131" t="s">
        <v>111</v>
      </c>
      <c r="C52" s="131" t="s">
        <v>332</v>
      </c>
      <c r="D52" s="154"/>
      <c r="E52" s="154"/>
      <c r="F52" s="154"/>
      <c r="H52" s="154">
        <v>35.71</v>
      </c>
      <c r="I52" s="154">
        <v>28.16</v>
      </c>
      <c r="J52" s="154">
        <v>43.66</v>
      </c>
      <c r="K52" s="131">
        <v>2017</v>
      </c>
      <c r="L52" s="154">
        <v>24.6</v>
      </c>
      <c r="M52" s="154">
        <v>24.4</v>
      </c>
      <c r="N52" s="154">
        <v>24.8</v>
      </c>
      <c r="O52" s="131">
        <v>2013</v>
      </c>
      <c r="P52" s="155">
        <v>174.0162107264361</v>
      </c>
      <c r="Q52" s="155">
        <v>33.171429238483114</v>
      </c>
      <c r="R52" s="155">
        <v>10.124299714704877</v>
      </c>
      <c r="S52" s="155">
        <v>0.25571154387391692</v>
      </c>
      <c r="T52" s="155">
        <v>28.7523210048676</v>
      </c>
      <c r="U52" s="155">
        <v>66.987606578079294</v>
      </c>
      <c r="V52" s="155">
        <v>16.148675365757217</v>
      </c>
      <c r="W52" s="155">
        <v>1.4827995255041519</v>
      </c>
      <c r="X52" s="155">
        <v>-0.1</v>
      </c>
      <c r="Y52" s="155">
        <v>2.0699999999999998</v>
      </c>
      <c r="Z52" s="155">
        <v>1.97</v>
      </c>
      <c r="AA52" s="155">
        <v>76.276281142394168</v>
      </c>
      <c r="AB52" s="155">
        <v>59.824634242783709</v>
      </c>
      <c r="AC52" s="155">
        <v>-21.568496330986797</v>
      </c>
      <c r="AD52" s="155">
        <v>6.757970427385052</v>
      </c>
      <c r="AE52" s="155">
        <v>5.0010280743376825</v>
      </c>
      <c r="AF52" s="155">
        <v>-25.998076965945028</v>
      </c>
      <c r="AG52" s="155">
        <v>16.599777192627101</v>
      </c>
      <c r="AH52" s="155">
        <v>13.886773428232503</v>
      </c>
      <c r="AI52" s="155">
        <v>-16.343615537198875</v>
      </c>
      <c r="AJ52">
        <v>5</v>
      </c>
      <c r="AK52">
        <v>1</v>
      </c>
      <c r="AL52" s="156">
        <v>20</v>
      </c>
      <c r="AM52" s="156"/>
      <c r="AN52" s="156">
        <v>0</v>
      </c>
      <c r="AO52" s="156"/>
      <c r="AP52" s="156">
        <v>1</v>
      </c>
      <c r="AQ52">
        <v>1</v>
      </c>
      <c r="AR52">
        <v>0</v>
      </c>
      <c r="AS52">
        <v>1</v>
      </c>
      <c r="AT52">
        <v>1</v>
      </c>
      <c r="AU52">
        <v>0</v>
      </c>
      <c r="AV52">
        <v>0</v>
      </c>
      <c r="AW52">
        <v>0</v>
      </c>
      <c r="AX52">
        <v>0</v>
      </c>
      <c r="AY52">
        <v>0</v>
      </c>
      <c r="AZ52">
        <v>0</v>
      </c>
      <c r="BA52">
        <v>0</v>
      </c>
      <c r="BB52">
        <v>0</v>
      </c>
    </row>
    <row r="53" spans="2:54">
      <c r="B53" s="131" t="s">
        <v>114</v>
      </c>
      <c r="C53" s="131" t="s">
        <v>335</v>
      </c>
      <c r="D53" s="154">
        <v>7.8556700000000035</v>
      </c>
      <c r="E53" s="154">
        <v>10.211530000000002</v>
      </c>
      <c r="F53" s="154">
        <v>5.0648000000000026</v>
      </c>
      <c r="G53" s="131">
        <v>2017</v>
      </c>
      <c r="H53" s="154">
        <v>73.650000000000006</v>
      </c>
      <c r="I53" s="154">
        <v>73.44</v>
      </c>
      <c r="J53" s="154">
        <v>73.89</v>
      </c>
      <c r="K53" s="131">
        <v>2017</v>
      </c>
      <c r="L53" s="154">
        <v>97</v>
      </c>
      <c r="M53" s="154">
        <v>97</v>
      </c>
      <c r="N53" s="154">
        <v>97</v>
      </c>
      <c r="O53" s="131">
        <v>2007</v>
      </c>
      <c r="P53" s="155">
        <v>13.420485268238018</v>
      </c>
      <c r="Q53" s="155">
        <v>3.1094454807023957</v>
      </c>
      <c r="R53" s="155">
        <v>4.3566409383231104</v>
      </c>
      <c r="S53" s="155">
        <v>2.17083374649364E-2</v>
      </c>
      <c r="T53" s="155">
        <v>1.34251099079847</v>
      </c>
      <c r="U53" s="155">
        <v>4.615180577178073</v>
      </c>
      <c r="V53" s="155"/>
      <c r="W53" s="155">
        <v>10.160183066361556</v>
      </c>
      <c r="X53" s="155"/>
      <c r="Y53" s="155"/>
      <c r="Z53" s="155"/>
      <c r="AA53" s="155">
        <v>32.73971112361658</v>
      </c>
      <c r="AB53" s="155">
        <v>25.9530191939476</v>
      </c>
      <c r="AC53" s="155">
        <v>-20.729235832424443</v>
      </c>
      <c r="AD53" s="155">
        <v>2.653104483211405</v>
      </c>
      <c r="AE53" s="155">
        <v>2.2879652547517861</v>
      </c>
      <c r="AF53" s="155">
        <v>-13.762715745655152</v>
      </c>
      <c r="AG53" s="155">
        <v>1.8821515663102608</v>
      </c>
      <c r="AH53" s="155">
        <v>5.9903329752953809</v>
      </c>
      <c r="AI53" s="155">
        <v>218.27048801594296</v>
      </c>
      <c r="AJ53">
        <v>11</v>
      </c>
      <c r="AK53">
        <v>7</v>
      </c>
      <c r="AL53" s="156">
        <v>63.636363636363633</v>
      </c>
      <c r="AM53" s="156"/>
      <c r="AN53" s="156">
        <v>1</v>
      </c>
      <c r="AO53" s="156"/>
      <c r="AP53" s="156"/>
      <c r="AQ53">
        <v>1</v>
      </c>
      <c r="AR53">
        <v>0</v>
      </c>
      <c r="AS53">
        <v>1</v>
      </c>
      <c r="AT53">
        <v>1</v>
      </c>
      <c r="AU53">
        <v>0</v>
      </c>
      <c r="AV53">
        <v>0</v>
      </c>
      <c r="AW53">
        <v>1</v>
      </c>
      <c r="AX53">
        <v>0</v>
      </c>
      <c r="AY53">
        <v>0</v>
      </c>
      <c r="AZ53">
        <v>0</v>
      </c>
      <c r="BA53">
        <v>0</v>
      </c>
      <c r="BB53">
        <v>0</v>
      </c>
    </row>
    <row r="54" spans="2:54">
      <c r="B54" s="131" t="s">
        <v>115</v>
      </c>
      <c r="C54" s="131" t="s">
        <v>336</v>
      </c>
      <c r="D54" s="154">
        <v>30.306699999999999</v>
      </c>
      <c r="E54" s="154">
        <v>32.364820000000009</v>
      </c>
      <c r="F54" s="154">
        <v>28.103020000000001</v>
      </c>
      <c r="G54" s="131">
        <v>2017</v>
      </c>
      <c r="H54" s="154">
        <v>45.56</v>
      </c>
      <c r="I54" s="154">
        <v>46.46</v>
      </c>
      <c r="J54" s="154">
        <v>44.6</v>
      </c>
      <c r="K54" s="131">
        <v>2017</v>
      </c>
      <c r="L54" s="154">
        <v>43.3</v>
      </c>
      <c r="M54" s="154">
        <v>44.3</v>
      </c>
      <c r="N54" s="154">
        <v>42.4</v>
      </c>
      <c r="O54" s="131">
        <v>2014</v>
      </c>
      <c r="P54" s="155">
        <v>59.610439727593203</v>
      </c>
      <c r="Q54" s="155">
        <v>37.299951948281198</v>
      </c>
      <c r="R54" s="155">
        <v>2.9684138507394175</v>
      </c>
      <c r="S54" s="155">
        <v>0.18677370697904921</v>
      </c>
      <c r="T54" s="155">
        <v>20.437058806419401</v>
      </c>
      <c r="U54" s="155">
        <v>2.7600703448743014</v>
      </c>
      <c r="V54" s="155">
        <v>22.92250233426704</v>
      </c>
      <c r="W54" s="155">
        <v>3.5014005602240896</v>
      </c>
      <c r="X54" s="155">
        <v>-0.5</v>
      </c>
      <c r="Y54" s="155">
        <v>0.88</v>
      </c>
      <c r="Z54" s="155">
        <v>0.38</v>
      </c>
      <c r="AA54" s="155">
        <v>68.064376470588229</v>
      </c>
      <c r="AB54" s="155">
        <v>52.193417366946775</v>
      </c>
      <c r="AC54" s="155">
        <v>-23.317570697940006</v>
      </c>
      <c r="AD54" s="155">
        <v>1.6873929411764705</v>
      </c>
      <c r="AE54" s="155">
        <v>0.6961064425770308</v>
      </c>
      <c r="AF54" s="155">
        <v>-58.746630640063181</v>
      </c>
      <c r="AG54" s="155">
        <v>34.755152941176469</v>
      </c>
      <c r="AH54" s="155">
        <v>22.438188608776844</v>
      </c>
      <c r="AI54" s="155">
        <v>-35.439246529129761</v>
      </c>
      <c r="AJ54">
        <v>8</v>
      </c>
      <c r="AK54">
        <v>0</v>
      </c>
      <c r="AL54" s="156">
        <v>0</v>
      </c>
      <c r="AM54" s="156">
        <v>0</v>
      </c>
      <c r="AN54" s="156">
        <v>0</v>
      </c>
      <c r="AO54" s="156"/>
      <c r="AP54" s="156">
        <v>0</v>
      </c>
      <c r="AQ54">
        <v>1</v>
      </c>
      <c r="AR54">
        <v>0</v>
      </c>
      <c r="AS54">
        <v>1</v>
      </c>
      <c r="AT54">
        <v>0</v>
      </c>
      <c r="AU54">
        <v>0</v>
      </c>
      <c r="AV54">
        <v>0</v>
      </c>
      <c r="AW54">
        <v>0</v>
      </c>
      <c r="AX54">
        <v>0</v>
      </c>
      <c r="AY54">
        <v>1</v>
      </c>
      <c r="AZ54">
        <v>0</v>
      </c>
      <c r="BA54">
        <v>0</v>
      </c>
      <c r="BB54">
        <v>0</v>
      </c>
    </row>
    <row r="55" spans="2:54">
      <c r="B55" s="131" t="s">
        <v>119</v>
      </c>
      <c r="C55" s="131" t="s">
        <v>340</v>
      </c>
      <c r="D55" s="154">
        <v>7.2891599999999945</v>
      </c>
      <c r="E55" s="154">
        <v>7.1480800000000011</v>
      </c>
      <c r="F55" s="154">
        <v>7.4420000000000037</v>
      </c>
      <c r="G55" s="131">
        <v>2017</v>
      </c>
      <c r="H55" s="154">
        <v>28.64</v>
      </c>
      <c r="I55" s="154">
        <v>16.809999999999999</v>
      </c>
      <c r="J55" s="154">
        <v>41.47</v>
      </c>
      <c r="K55" s="131">
        <v>2017</v>
      </c>
      <c r="L55" s="154">
        <v>96</v>
      </c>
      <c r="M55" s="154"/>
      <c r="N55" s="154"/>
      <c r="O55" s="131">
        <v>2018</v>
      </c>
      <c r="P55" s="155">
        <v>53.160194504364888</v>
      </c>
      <c r="Q55" s="155">
        <v>2.3039151156177842</v>
      </c>
      <c r="R55" s="155">
        <v>8.4203826083455606</v>
      </c>
      <c r="S55" s="155">
        <v>3.8107393305626888E-2</v>
      </c>
      <c r="T55" s="155">
        <v>0.221301289275289</v>
      </c>
      <c r="U55" s="155"/>
      <c r="V55" s="155"/>
      <c r="W55" s="155">
        <v>7.8025520847443852</v>
      </c>
      <c r="X55" s="155">
        <v>-0.16</v>
      </c>
      <c r="Y55" s="155">
        <v>0.46</v>
      </c>
      <c r="Z55" s="155">
        <v>0.3</v>
      </c>
      <c r="AA55" s="155">
        <v>61.483000658039046</v>
      </c>
      <c r="AB55" s="155">
        <v>55.505161063097724</v>
      </c>
      <c r="AC55" s="155">
        <v>-9.7227518679339315</v>
      </c>
      <c r="AD55" s="155">
        <v>12.650005483658697</v>
      </c>
      <c r="AE55" s="155">
        <v>11.400422638237924</v>
      </c>
      <c r="AF55" s="155">
        <v>-9.8781209781686474</v>
      </c>
      <c r="AG55" s="155">
        <v>2.0674490019741172</v>
      </c>
      <c r="AH55" s="155">
        <v>1.1639511256806914</v>
      </c>
      <c r="AI55" s="155">
        <v>-43.701096154280705</v>
      </c>
      <c r="AJ55">
        <v>15</v>
      </c>
      <c r="AK55">
        <v>7</v>
      </c>
      <c r="AL55" s="156">
        <v>46.666666666666664</v>
      </c>
      <c r="AM55" s="156">
        <v>0</v>
      </c>
      <c r="AN55" s="156">
        <v>0</v>
      </c>
      <c r="AO55" s="156">
        <v>1</v>
      </c>
      <c r="AP55" s="156">
        <v>1</v>
      </c>
      <c r="AQ55">
        <v>1</v>
      </c>
      <c r="AR55">
        <v>0</v>
      </c>
      <c r="AS55">
        <v>0</v>
      </c>
      <c r="AT55">
        <v>0</v>
      </c>
      <c r="AU55">
        <v>1</v>
      </c>
      <c r="AV55">
        <v>0</v>
      </c>
      <c r="AW55">
        <v>0</v>
      </c>
      <c r="AX55">
        <v>1</v>
      </c>
      <c r="AY55">
        <v>0</v>
      </c>
      <c r="AZ55">
        <v>0</v>
      </c>
      <c r="BA55">
        <v>0</v>
      </c>
      <c r="BB55">
        <v>0</v>
      </c>
    </row>
    <row r="56" spans="2:54">
      <c r="B56" s="131" t="s">
        <v>120</v>
      </c>
      <c r="C56" s="131" t="s">
        <v>341</v>
      </c>
      <c r="D56" s="154">
        <v>2.9296100000000047</v>
      </c>
      <c r="E56" s="154">
        <v>3.130529999999998</v>
      </c>
      <c r="F56" s="154">
        <v>2.7079399999999976</v>
      </c>
      <c r="G56" s="131">
        <v>2017</v>
      </c>
      <c r="H56" s="154">
        <v>43.79</v>
      </c>
      <c r="I56" s="154">
        <v>44.55</v>
      </c>
      <c r="J56" s="154">
        <v>42.94</v>
      </c>
      <c r="K56" s="131">
        <v>2017</v>
      </c>
      <c r="L56" s="154">
        <v>100</v>
      </c>
      <c r="M56" s="154">
        <v>100</v>
      </c>
      <c r="N56" s="154">
        <v>99</v>
      </c>
      <c r="O56" s="131">
        <v>2012</v>
      </c>
      <c r="P56" s="155">
        <v>113.97678562431423</v>
      </c>
      <c r="Q56" s="155">
        <v>12.892604800277503</v>
      </c>
      <c r="R56" s="155">
        <v>19.287893610024135</v>
      </c>
      <c r="S56" s="155">
        <v>0.4184444475630546</v>
      </c>
      <c r="T56" s="155">
        <v>4.6994362026453</v>
      </c>
      <c r="U56" s="155">
        <v>6.2992647348861466</v>
      </c>
      <c r="V56" s="155">
        <v>58.279623202776399</v>
      </c>
      <c r="W56" s="155">
        <v>14.35299950421418</v>
      </c>
      <c r="X56" s="155">
        <v>-0.2</v>
      </c>
      <c r="Y56" s="155">
        <v>0.22</v>
      </c>
      <c r="Z56" s="155">
        <v>0.02</v>
      </c>
      <c r="AA56" s="155">
        <v>24.728518426910711</v>
      </c>
      <c r="AB56" s="155">
        <v>22.374665344571145</v>
      </c>
      <c r="AC56" s="155">
        <v>-9.5187792560107241</v>
      </c>
      <c r="AD56" s="155">
        <v>1.635332673757111</v>
      </c>
      <c r="AE56" s="155">
        <v>2.1115840356965792</v>
      </c>
      <c r="AF56" s="155">
        <v>29.122598085519801</v>
      </c>
      <c r="AG56" s="155">
        <v>4.3693544397724464</v>
      </c>
      <c r="AH56" s="155">
        <v>3.6024789291026278</v>
      </c>
      <c r="AI56" s="155">
        <v>-17.551231451705185</v>
      </c>
      <c r="AJ56">
        <v>8</v>
      </c>
      <c r="AK56">
        <v>2</v>
      </c>
      <c r="AL56" s="156">
        <v>25</v>
      </c>
      <c r="AM56" s="156">
        <v>0</v>
      </c>
      <c r="AN56" s="156">
        <v>0</v>
      </c>
      <c r="AO56" s="156">
        <v>1</v>
      </c>
      <c r="AP56" s="156"/>
      <c r="AQ56">
        <v>1</v>
      </c>
      <c r="AR56">
        <v>0</v>
      </c>
      <c r="AS56">
        <v>0</v>
      </c>
      <c r="AT56">
        <v>0</v>
      </c>
      <c r="AU56">
        <v>1</v>
      </c>
      <c r="AV56">
        <v>0</v>
      </c>
      <c r="AW56">
        <v>0</v>
      </c>
      <c r="AX56">
        <v>0</v>
      </c>
      <c r="AY56">
        <v>1</v>
      </c>
      <c r="AZ56">
        <v>0</v>
      </c>
      <c r="BA56">
        <v>0</v>
      </c>
      <c r="BB56">
        <v>0</v>
      </c>
    </row>
    <row r="57" spans="2:54">
      <c r="B57" s="131" t="s">
        <v>121</v>
      </c>
      <c r="C57" s="131" t="s">
        <v>342</v>
      </c>
      <c r="D57" s="154">
        <v>21.101769999999998</v>
      </c>
      <c r="E57" s="154">
        <v>26.1053</v>
      </c>
      <c r="F57" s="154">
        <v>15.496149999999997</v>
      </c>
      <c r="G57" s="131">
        <v>2017</v>
      </c>
      <c r="H57" s="154">
        <v>17.87</v>
      </c>
      <c r="I57" s="154">
        <v>16.309999999999999</v>
      </c>
      <c r="J57" s="154">
        <v>19.61</v>
      </c>
      <c r="K57" s="131">
        <v>2017</v>
      </c>
      <c r="L57" s="154">
        <v>83</v>
      </c>
      <c r="M57" s="154">
        <v>83</v>
      </c>
      <c r="N57" s="154">
        <v>83</v>
      </c>
      <c r="O57" s="131">
        <v>2013</v>
      </c>
      <c r="P57" s="155">
        <v>27.661611102738391</v>
      </c>
      <c r="Q57" s="155">
        <v>5.5418643738536355</v>
      </c>
      <c r="R57" s="155">
        <v>2.1078696231793548</v>
      </c>
      <c r="S57" s="155">
        <v>0.26004693569709153</v>
      </c>
      <c r="T57" s="155">
        <v>22.9964897036552</v>
      </c>
      <c r="U57" s="155">
        <v>16.505581340251769</v>
      </c>
      <c r="V57" s="155">
        <v>12.509118486150735</v>
      </c>
      <c r="W57" s="155">
        <v>0.72225632877108081</v>
      </c>
      <c r="X57" s="155">
        <v>-0.21</v>
      </c>
      <c r="Y57" s="155">
        <v>1.37</v>
      </c>
      <c r="Z57" s="155">
        <v>1.1599999999999999</v>
      </c>
      <c r="AA57" s="155">
        <v>19.668137491193594</v>
      </c>
      <c r="AB57" s="155">
        <v>20.495503954353399</v>
      </c>
      <c r="AC57" s="155">
        <v>4.2066335133677857</v>
      </c>
      <c r="AD57" s="155">
        <v>0.61579220586599426</v>
      </c>
      <c r="AE57" s="155">
        <v>1.4422375501065328</v>
      </c>
      <c r="AF57" s="155">
        <v>134.20847752989999</v>
      </c>
      <c r="AG57" s="155">
        <v>4.0149060031888464</v>
      </c>
      <c r="AH57" s="155">
        <v>4.7023942797298766</v>
      </c>
      <c r="AI57" s="155">
        <v>17.123396562584304</v>
      </c>
      <c r="AJ57">
        <v>4</v>
      </c>
      <c r="AK57">
        <v>1</v>
      </c>
      <c r="AL57" s="156">
        <v>25</v>
      </c>
      <c r="AM57" s="156">
        <v>0</v>
      </c>
      <c r="AN57" s="156">
        <v>0.33333333333333331</v>
      </c>
      <c r="AO57" s="156"/>
      <c r="AP57" s="156"/>
      <c r="AQ57">
        <v>1</v>
      </c>
      <c r="AR57">
        <v>0</v>
      </c>
      <c r="AS57">
        <v>1</v>
      </c>
      <c r="AT57">
        <v>0</v>
      </c>
      <c r="AU57">
        <v>0</v>
      </c>
      <c r="AV57">
        <v>0</v>
      </c>
      <c r="AW57">
        <v>0</v>
      </c>
      <c r="AX57">
        <v>1</v>
      </c>
      <c r="AY57">
        <v>0</v>
      </c>
      <c r="AZ57">
        <v>0</v>
      </c>
      <c r="BA57">
        <v>0</v>
      </c>
      <c r="BB57">
        <v>0</v>
      </c>
    </row>
    <row r="58" spans="2:54">
      <c r="B58" s="131" t="s">
        <v>127</v>
      </c>
      <c r="C58" s="131" t="s">
        <v>348</v>
      </c>
      <c r="D58" s="154">
        <v>11.244440000000001</v>
      </c>
      <c r="E58" s="154">
        <v>12.842129999999996</v>
      </c>
      <c r="F58" s="154">
        <v>9.4320999999999984</v>
      </c>
      <c r="G58" s="131">
        <v>2017</v>
      </c>
      <c r="H58" s="154">
        <v>25.99</v>
      </c>
      <c r="I58" s="154">
        <v>25.98</v>
      </c>
      <c r="J58" s="154">
        <v>26.01</v>
      </c>
      <c r="K58" s="131">
        <v>2017</v>
      </c>
      <c r="L58" s="154">
        <v>81.3</v>
      </c>
      <c r="M58" s="154">
        <v>80.599999999999994</v>
      </c>
      <c r="N58" s="154">
        <v>81.900000000000006</v>
      </c>
      <c r="O58" s="131">
        <v>2016</v>
      </c>
      <c r="P58" s="155">
        <v>27.879978871626033</v>
      </c>
      <c r="Q58" s="155">
        <v>4.564076097634624</v>
      </c>
      <c r="R58" s="155">
        <v>1.892018047058736</v>
      </c>
      <c r="S58" s="155">
        <v>4.468068965825555E-2</v>
      </c>
      <c r="T58" s="155">
        <v>8.9619897305965406</v>
      </c>
      <c r="U58" s="155">
        <v>5.0634406514710264</v>
      </c>
      <c r="V58" s="155">
        <v>6.5521043925748943</v>
      </c>
      <c r="W58" s="155">
        <v>0.91894872266127547</v>
      </c>
      <c r="X58" s="155">
        <v>-0.06</v>
      </c>
      <c r="Y58" s="155">
        <v>0.14000000000000001</v>
      </c>
      <c r="Z58" s="155">
        <v>0.08</v>
      </c>
      <c r="AA58" s="155">
        <v>19.468868535479693</v>
      </c>
      <c r="AB58" s="155">
        <v>15.732383752986584</v>
      </c>
      <c r="AC58" s="155">
        <v>-19.192100330246774</v>
      </c>
      <c r="AD58" s="155">
        <v>1.8661485798871311</v>
      </c>
      <c r="AE58" s="155">
        <v>2.6468847638301782</v>
      </c>
      <c r="AF58" s="155">
        <v>41.836764358294978</v>
      </c>
      <c r="AG58" s="155">
        <v>3.8551947451198076</v>
      </c>
      <c r="AH58" s="155">
        <v>3.2622863444219812</v>
      </c>
      <c r="AI58" s="155">
        <v>-15.379466924423834</v>
      </c>
      <c r="AJ58">
        <v>15</v>
      </c>
      <c r="AK58">
        <v>9</v>
      </c>
      <c r="AL58" s="156">
        <v>60</v>
      </c>
      <c r="AM58" s="156"/>
      <c r="AN58" s="156">
        <v>0.25</v>
      </c>
      <c r="AO58" s="156">
        <v>1</v>
      </c>
      <c r="AP58" s="156"/>
      <c r="AQ58">
        <v>1</v>
      </c>
      <c r="AR58">
        <v>0</v>
      </c>
      <c r="AS58">
        <v>1</v>
      </c>
      <c r="AT58">
        <v>1</v>
      </c>
      <c r="AU58">
        <v>0</v>
      </c>
      <c r="AV58">
        <v>1</v>
      </c>
      <c r="AW58">
        <v>0</v>
      </c>
      <c r="AX58">
        <v>1</v>
      </c>
      <c r="AY58">
        <v>0</v>
      </c>
      <c r="AZ58">
        <v>0</v>
      </c>
      <c r="BA58">
        <v>0</v>
      </c>
      <c r="BB58">
        <v>0</v>
      </c>
    </row>
    <row r="59" spans="2:54">
      <c r="B59" s="131" t="s">
        <v>129</v>
      </c>
      <c r="C59" s="131" t="s">
        <v>350</v>
      </c>
      <c r="D59" s="154">
        <v>4.3255000000000043</v>
      </c>
      <c r="E59" s="154">
        <v>3.6783400000000022</v>
      </c>
      <c r="F59" s="154">
        <v>5.0301400000000047</v>
      </c>
      <c r="G59" s="131">
        <v>2017</v>
      </c>
      <c r="H59" s="154">
        <v>92.97</v>
      </c>
      <c r="I59" s="154">
        <v>94.95</v>
      </c>
      <c r="J59" s="154">
        <v>90.81</v>
      </c>
      <c r="K59" s="131">
        <v>2017</v>
      </c>
      <c r="L59" s="154">
        <v>99</v>
      </c>
      <c r="M59" s="154">
        <v>99</v>
      </c>
      <c r="N59" s="154">
        <v>99</v>
      </c>
      <c r="O59" s="131">
        <v>2013</v>
      </c>
      <c r="P59" s="155">
        <v>130.31943751868823</v>
      </c>
      <c r="Q59" s="155">
        <v>14.166616209830272</v>
      </c>
      <c r="R59" s="155">
        <v>15.971634089841563</v>
      </c>
      <c r="S59" s="155">
        <v>7.8361622810891651E-2</v>
      </c>
      <c r="T59" s="155">
        <v>2.8360016644000998</v>
      </c>
      <c r="U59" s="155">
        <v>9.5340988500783865</v>
      </c>
      <c r="V59" s="155">
        <v>30.201342281879196</v>
      </c>
      <c r="W59" s="155">
        <v>8.8773642464917621</v>
      </c>
      <c r="X59" s="155">
        <v>-0.12</v>
      </c>
      <c r="Y59" s="155">
        <v>0.92</v>
      </c>
      <c r="Z59" s="155">
        <v>0.8</v>
      </c>
      <c r="AA59" s="155">
        <v>103.16862015503877</v>
      </c>
      <c r="AB59" s="155">
        <v>122.90634533251983</v>
      </c>
      <c r="AC59" s="155">
        <v>19.131519979447042</v>
      </c>
      <c r="AD59" s="155">
        <v>6.8809302325581392</v>
      </c>
      <c r="AE59" s="155">
        <v>7.8123245881635146</v>
      </c>
      <c r="AF59" s="155">
        <v>13.535878495008502</v>
      </c>
      <c r="AG59" s="155">
        <v>5.1023565891472868</v>
      </c>
      <c r="AH59" s="155">
        <v>8.2244051250762666</v>
      </c>
      <c r="AI59" s="155">
        <v>61.188364266221164</v>
      </c>
      <c r="AJ59">
        <v>5</v>
      </c>
      <c r="AK59">
        <v>0</v>
      </c>
      <c r="AL59" s="156">
        <v>0</v>
      </c>
      <c r="AM59" s="156"/>
      <c r="AN59" s="156">
        <v>0</v>
      </c>
      <c r="AO59" s="156"/>
      <c r="AP59" s="156"/>
      <c r="AQ59">
        <v>1</v>
      </c>
      <c r="AR59">
        <v>0</v>
      </c>
      <c r="AS59">
        <v>1</v>
      </c>
      <c r="AT59">
        <v>1</v>
      </c>
      <c r="AU59">
        <v>0</v>
      </c>
      <c r="AV59">
        <v>0</v>
      </c>
      <c r="AW59">
        <v>0</v>
      </c>
      <c r="AX59">
        <v>1</v>
      </c>
      <c r="AY59">
        <v>1</v>
      </c>
      <c r="AZ59">
        <v>0</v>
      </c>
      <c r="BA59">
        <v>0</v>
      </c>
      <c r="BB59">
        <v>0</v>
      </c>
    </row>
    <row r="60" spans="2:54">
      <c r="B60" s="131" t="s">
        <v>130</v>
      </c>
      <c r="C60" s="131" t="s">
        <v>351</v>
      </c>
      <c r="D60" s="154">
        <v>41.866509999999998</v>
      </c>
      <c r="E60" s="154">
        <v>48.59751</v>
      </c>
      <c r="F60" s="154">
        <v>34.676149999999993</v>
      </c>
      <c r="G60" s="131">
        <v>2017</v>
      </c>
      <c r="H60" s="154">
        <v>41.67</v>
      </c>
      <c r="I60" s="154">
        <v>32.869999999999997</v>
      </c>
      <c r="J60" s="154">
        <v>51.07</v>
      </c>
      <c r="K60" s="131">
        <v>2017</v>
      </c>
      <c r="L60" s="154">
        <v>55</v>
      </c>
      <c r="M60" s="154">
        <v>56.1</v>
      </c>
      <c r="N60" s="154">
        <v>53.9</v>
      </c>
      <c r="O60" s="131">
        <v>2015</v>
      </c>
      <c r="P60" s="155">
        <v>66.577436147066393</v>
      </c>
      <c r="Q60" s="155">
        <v>24.781338496457231</v>
      </c>
      <c r="R60" s="155">
        <v>6.368455002103599</v>
      </c>
      <c r="S60" s="155">
        <v>0.39395839960492351</v>
      </c>
      <c r="T60" s="155">
        <v>61.173003911972003</v>
      </c>
      <c r="U60" s="155">
        <v>16.588460145619248</v>
      </c>
      <c r="V60" s="155">
        <v>10.790273556231003</v>
      </c>
      <c r="W60" s="155">
        <v>6.718924972004479</v>
      </c>
      <c r="X60" s="155">
        <v>-0.3</v>
      </c>
      <c r="Y60" s="155">
        <v>1.59</v>
      </c>
      <c r="Z60" s="155">
        <v>1.29</v>
      </c>
      <c r="AA60" s="155">
        <v>49.086972271619572</v>
      </c>
      <c r="AB60" s="155">
        <v>34.238713805791072</v>
      </c>
      <c r="AC60" s="155">
        <v>-30.248878223058096</v>
      </c>
      <c r="AD60" s="155">
        <v>3.3244088783507872</v>
      </c>
      <c r="AE60" s="155">
        <v>5.0508078707406812</v>
      </c>
      <c r="AF60" s="155">
        <v>51.931006550744939</v>
      </c>
      <c r="AG60" s="155">
        <v>15.891095303958375</v>
      </c>
      <c r="AH60" s="155">
        <v>11.447640377539594</v>
      </c>
      <c r="AI60" s="155">
        <v>-27.961917296612924</v>
      </c>
      <c r="AJ60">
        <v>4</v>
      </c>
      <c r="AK60">
        <v>1</v>
      </c>
      <c r="AL60" s="156">
        <v>25</v>
      </c>
      <c r="AM60" s="156"/>
      <c r="AN60" s="156">
        <v>0</v>
      </c>
      <c r="AO60" s="156">
        <v>1</v>
      </c>
      <c r="AP60" s="156"/>
      <c r="AQ60">
        <v>0</v>
      </c>
      <c r="AR60">
        <v>0</v>
      </c>
      <c r="AS60">
        <v>0</v>
      </c>
      <c r="AT60">
        <v>0</v>
      </c>
      <c r="AU60">
        <v>1</v>
      </c>
      <c r="AV60">
        <v>0</v>
      </c>
      <c r="AW60">
        <v>0</v>
      </c>
      <c r="AX60">
        <v>1</v>
      </c>
      <c r="AY60">
        <v>0</v>
      </c>
      <c r="AZ60">
        <v>0</v>
      </c>
      <c r="BA60">
        <v>0</v>
      </c>
      <c r="BB60">
        <v>0</v>
      </c>
    </row>
    <row r="61" spans="2:54">
      <c r="B61" s="131" t="s">
        <v>137</v>
      </c>
      <c r="C61" s="131" t="s">
        <v>358</v>
      </c>
      <c r="D61" s="154"/>
      <c r="E61" s="154"/>
      <c r="F61" s="154"/>
      <c r="H61" s="154">
        <v>39.67</v>
      </c>
      <c r="I61" s="154">
        <v>27.28</v>
      </c>
      <c r="J61" s="154">
        <v>51.41</v>
      </c>
      <c r="K61" s="131">
        <v>2017</v>
      </c>
      <c r="L61" s="154">
        <v>47</v>
      </c>
      <c r="M61" s="154">
        <v>47</v>
      </c>
      <c r="N61" s="154">
        <v>47</v>
      </c>
      <c r="O61" s="131">
        <v>2017</v>
      </c>
      <c r="P61" s="155">
        <v>15.342937863626046</v>
      </c>
      <c r="Q61" s="155">
        <v>6.1177261023652445</v>
      </c>
      <c r="R61" s="155">
        <v>0.92283657072497371</v>
      </c>
      <c r="S61" s="155">
        <v>5.194998461987458E-3</v>
      </c>
      <c r="T61" s="155">
        <v>7.9109214246272996</v>
      </c>
      <c r="U61" s="155"/>
      <c r="V61" s="155">
        <v>16.493645095566119</v>
      </c>
      <c r="W61" s="155">
        <v>0.55438051809449884</v>
      </c>
      <c r="X61" s="155">
        <v>-0.05</v>
      </c>
      <c r="Y61" s="155">
        <v>0.14000000000000001</v>
      </c>
      <c r="Z61" s="155">
        <v>0.09</v>
      </c>
      <c r="AA61" s="155">
        <v>19.238918413248143</v>
      </c>
      <c r="AB61" s="155">
        <v>8.8731638692150963</v>
      </c>
      <c r="AC61" s="155">
        <v>-53.879091960258371</v>
      </c>
      <c r="AD61" s="155">
        <v>0.9164775780736848</v>
      </c>
      <c r="AE61" s="155">
        <v>0.5271029397496847</v>
      </c>
      <c r="AF61" s="155">
        <v>-42.485997218002247</v>
      </c>
      <c r="AG61" s="155">
        <v>6.2925698134989352</v>
      </c>
      <c r="AH61" s="155">
        <v>2.6880712137382363</v>
      </c>
      <c r="AI61" s="155">
        <v>-57.281821363797391</v>
      </c>
      <c r="AJ61">
        <v>18</v>
      </c>
      <c r="AK61">
        <v>10</v>
      </c>
      <c r="AL61" s="156">
        <v>55.555555555555557</v>
      </c>
      <c r="AM61" s="156">
        <v>0.33333333333333331</v>
      </c>
      <c r="AN61" s="156">
        <v>0.33333333333333331</v>
      </c>
      <c r="AO61" s="156">
        <v>1</v>
      </c>
      <c r="AP61" s="156">
        <v>1</v>
      </c>
      <c r="AQ61">
        <v>1</v>
      </c>
      <c r="AR61">
        <v>0</v>
      </c>
      <c r="AS61">
        <v>1</v>
      </c>
      <c r="AT61">
        <v>1</v>
      </c>
      <c r="AU61">
        <v>0</v>
      </c>
      <c r="AV61">
        <v>0</v>
      </c>
      <c r="AW61">
        <v>0</v>
      </c>
      <c r="AX61">
        <v>0</v>
      </c>
      <c r="AY61">
        <v>0</v>
      </c>
      <c r="AZ61">
        <v>0</v>
      </c>
      <c r="BA61">
        <v>0</v>
      </c>
      <c r="BB61">
        <v>0</v>
      </c>
    </row>
    <row r="62" spans="2:54">
      <c r="B62" s="131" t="s">
        <v>138</v>
      </c>
      <c r="C62" s="131" t="s">
        <v>359</v>
      </c>
      <c r="D62" s="154">
        <v>10.235119999999998</v>
      </c>
      <c r="E62" s="154">
        <v>10.509040000000002</v>
      </c>
      <c r="F62" s="154">
        <v>9.9390700000000045</v>
      </c>
      <c r="G62" s="131">
        <v>2017</v>
      </c>
      <c r="H62" s="154">
        <v>30.86</v>
      </c>
      <c r="I62" s="154">
        <v>24.79</v>
      </c>
      <c r="J62" s="154">
        <v>37.42</v>
      </c>
      <c r="K62" s="131">
        <v>2017</v>
      </c>
      <c r="L62" s="154">
        <v>85</v>
      </c>
      <c r="M62" s="154"/>
      <c r="N62" s="154"/>
      <c r="O62" s="131">
        <v>2012</v>
      </c>
      <c r="P62" s="155">
        <v>72.730703751385491</v>
      </c>
      <c r="Q62" s="155">
        <v>11.586260306624482</v>
      </c>
      <c r="R62" s="155">
        <v>6.7560423196217272</v>
      </c>
      <c r="S62" s="155">
        <v>0.1444491904956427</v>
      </c>
      <c r="T62" s="155">
        <v>7.4873454868793496</v>
      </c>
      <c r="U62" s="155">
        <v>7.8690701887516799</v>
      </c>
      <c r="V62" s="155"/>
      <c r="W62" s="155"/>
      <c r="X62" s="155">
        <v>-0.09</v>
      </c>
      <c r="Y62" s="155">
        <v>0.31</v>
      </c>
      <c r="Z62" s="155">
        <v>0.22</v>
      </c>
      <c r="AA62" s="155">
        <v>45.646028108768711</v>
      </c>
      <c r="AB62" s="155">
        <v>37.438339622641507</v>
      </c>
      <c r="AC62" s="155">
        <v>-17.981166875175468</v>
      </c>
      <c r="AD62" s="155">
        <v>2.277971280171097</v>
      </c>
      <c r="AE62" s="155">
        <v>2.5569358490566039</v>
      </c>
      <c r="AF62" s="155">
        <v>12.246184634274847</v>
      </c>
      <c r="AG62" s="155">
        <v>9.1559883898564003</v>
      </c>
      <c r="AH62" s="155">
        <v>8.8314716981132069</v>
      </c>
      <c r="AI62" s="155">
        <v>-3.5443108698424486</v>
      </c>
      <c r="AJ62">
        <v>3</v>
      </c>
      <c r="AK62">
        <v>2</v>
      </c>
      <c r="AL62" s="156">
        <v>66.666666666666657</v>
      </c>
      <c r="AM62" s="156"/>
      <c r="AN62" s="156">
        <v>0</v>
      </c>
      <c r="AO62" s="156">
        <v>1</v>
      </c>
      <c r="AP62" s="156"/>
      <c r="AQ62">
        <v>0</v>
      </c>
      <c r="AR62">
        <v>0</v>
      </c>
      <c r="AS62">
        <v>1</v>
      </c>
      <c r="AT62">
        <v>0</v>
      </c>
      <c r="AU62">
        <v>0</v>
      </c>
      <c r="AV62">
        <v>0</v>
      </c>
      <c r="AW62">
        <v>0</v>
      </c>
      <c r="AX62">
        <v>0</v>
      </c>
      <c r="AY62">
        <v>0</v>
      </c>
      <c r="AZ62">
        <v>0</v>
      </c>
      <c r="BA62">
        <v>0</v>
      </c>
      <c r="BB62">
        <v>0</v>
      </c>
    </row>
    <row r="63" spans="2:54">
      <c r="B63" s="131" t="s">
        <v>141</v>
      </c>
      <c r="C63" s="131" t="s">
        <v>362</v>
      </c>
      <c r="D63" s="154"/>
      <c r="E63" s="154"/>
      <c r="F63" s="154"/>
      <c r="H63" s="154">
        <v>45.39</v>
      </c>
      <c r="I63" s="154">
        <v>41.6</v>
      </c>
      <c r="J63" s="154">
        <v>49.98</v>
      </c>
      <c r="K63" s="131">
        <v>2017</v>
      </c>
      <c r="L63" s="154">
        <v>56.2</v>
      </c>
      <c r="M63" s="154">
        <v>55.2</v>
      </c>
      <c r="N63" s="154">
        <v>57.1</v>
      </c>
      <c r="O63" s="131">
        <v>2016</v>
      </c>
      <c r="P63" s="155">
        <v>43.718522042713303</v>
      </c>
      <c r="Q63" s="155">
        <v>6.0531640719513913</v>
      </c>
      <c r="R63" s="155">
        <v>5.8118215444191721</v>
      </c>
      <c r="S63" s="155">
        <v>6.5836069682297368E-2</v>
      </c>
      <c r="T63" s="155">
        <v>15.264092385768899</v>
      </c>
      <c r="U63" s="155">
        <v>16.301983758655588</v>
      </c>
      <c r="V63" s="155">
        <v>7.6510965439132379</v>
      </c>
      <c r="W63" s="155">
        <v>0.99529807461303499</v>
      </c>
      <c r="X63" s="155">
        <v>-0.22</v>
      </c>
      <c r="Y63" s="155">
        <v>1.23</v>
      </c>
      <c r="Z63" s="155">
        <v>1.01</v>
      </c>
      <c r="AA63" s="155">
        <v>43.992414974308787</v>
      </c>
      <c r="AB63" s="155">
        <v>35.269897381336442</v>
      </c>
      <c r="AC63" s="155">
        <v>-19.827321591838555</v>
      </c>
      <c r="AD63" s="155">
        <v>6.3648502219581253</v>
      </c>
      <c r="AE63" s="155">
        <v>2.3437313381611009</v>
      </c>
      <c r="AF63" s="155">
        <v>-63.176960078723432</v>
      </c>
      <c r="AG63" s="155">
        <v>6.7798944388129607</v>
      </c>
      <c r="AH63" s="155">
        <v>12.156605003946872</v>
      </c>
      <c r="AI63" s="155">
        <v>79.303750429413441</v>
      </c>
      <c r="AJ63">
        <v>13</v>
      </c>
      <c r="AK63">
        <v>7</v>
      </c>
      <c r="AL63" s="156">
        <v>53.846153846153847</v>
      </c>
      <c r="AM63" s="156"/>
      <c r="AN63" s="156">
        <v>0</v>
      </c>
      <c r="AO63" s="156">
        <v>1</v>
      </c>
      <c r="AP63" s="156"/>
      <c r="AQ63">
        <v>0</v>
      </c>
      <c r="AR63">
        <v>1</v>
      </c>
      <c r="AS63">
        <v>1</v>
      </c>
      <c r="AT63">
        <v>1</v>
      </c>
      <c r="AU63">
        <v>0</v>
      </c>
      <c r="AV63">
        <v>0</v>
      </c>
      <c r="AW63">
        <v>0</v>
      </c>
      <c r="AX63">
        <v>1</v>
      </c>
      <c r="AY63">
        <v>0</v>
      </c>
      <c r="AZ63">
        <v>0</v>
      </c>
      <c r="BA63">
        <v>0</v>
      </c>
      <c r="BB63">
        <v>0</v>
      </c>
    </row>
    <row r="64" spans="2:54">
      <c r="B64" s="131" t="s">
        <v>144</v>
      </c>
      <c r="C64" s="131" t="s">
        <v>365</v>
      </c>
      <c r="D64" s="154">
        <v>20.506489999999999</v>
      </c>
      <c r="E64" s="154">
        <v>27.887600000000003</v>
      </c>
      <c r="F64" s="154">
        <v>13.618770000000001</v>
      </c>
      <c r="G64" s="131">
        <v>2017</v>
      </c>
      <c r="H64" s="154">
        <v>21.29</v>
      </c>
      <c r="I64" s="154">
        <v>7.03</v>
      </c>
      <c r="J64" s="154">
        <v>34.61</v>
      </c>
      <c r="K64" s="131">
        <v>2017</v>
      </c>
      <c r="L64" s="154">
        <v>42.2</v>
      </c>
      <c r="M64" s="154">
        <v>41.9</v>
      </c>
      <c r="N64" s="154">
        <v>42.5</v>
      </c>
      <c r="O64" s="131">
        <v>2018</v>
      </c>
      <c r="P64" s="155">
        <v>14.16142285895603</v>
      </c>
      <c r="Q64" s="155">
        <v>2.2607097398783225</v>
      </c>
      <c r="R64" s="155">
        <v>2.7090681390890152</v>
      </c>
      <c r="S64" s="155">
        <v>1.0907836340097397E-2</v>
      </c>
      <c r="T64" s="155">
        <v>1.7424032092094399</v>
      </c>
      <c r="U64" s="155">
        <v>8.3819303933919063</v>
      </c>
      <c r="V64" s="155">
        <v>6.2745595132462926</v>
      </c>
      <c r="W64" s="155">
        <v>1.0865038118175399</v>
      </c>
      <c r="X64" s="155">
        <v>-0.17</v>
      </c>
      <c r="Y64" s="155">
        <v>0.51</v>
      </c>
      <c r="Z64" s="155">
        <v>0.34</v>
      </c>
      <c r="AA64" s="155">
        <v>20.295786484427307</v>
      </c>
      <c r="AB64" s="155">
        <v>14.157687919888453</v>
      </c>
      <c r="AC64" s="155">
        <v>-30.243216094377701</v>
      </c>
      <c r="AD64" s="155">
        <v>1.7085263084986031</v>
      </c>
      <c r="AE64" s="155">
        <v>1.0736694855404452</v>
      </c>
      <c r="AF64" s="155">
        <v>-37.158153187354145</v>
      </c>
      <c r="AG64" s="155">
        <v>3.0523953547433798</v>
      </c>
      <c r="AH64" s="155">
        <v>3.3763920830088914</v>
      </c>
      <c r="AI64" s="155">
        <v>10.61450731675453</v>
      </c>
      <c r="AJ64">
        <v>8</v>
      </c>
      <c r="AK64">
        <v>7</v>
      </c>
      <c r="AL64" s="156">
        <v>87.5</v>
      </c>
      <c r="AM64" s="156"/>
      <c r="AN64" s="156">
        <v>0.5</v>
      </c>
      <c r="AO64" s="156">
        <v>1</v>
      </c>
      <c r="AP64" s="156"/>
      <c r="AQ64">
        <v>1</v>
      </c>
      <c r="AR64">
        <v>0</v>
      </c>
      <c r="AS64">
        <v>1</v>
      </c>
      <c r="AT64">
        <v>1</v>
      </c>
      <c r="AU64">
        <v>0</v>
      </c>
      <c r="AV64">
        <v>0</v>
      </c>
      <c r="AW64">
        <v>0</v>
      </c>
      <c r="AX64">
        <v>0</v>
      </c>
      <c r="AY64">
        <v>0</v>
      </c>
      <c r="AZ64">
        <v>0</v>
      </c>
      <c r="BA64">
        <v>0</v>
      </c>
      <c r="BB64">
        <v>0</v>
      </c>
    </row>
    <row r="65" spans="2:54">
      <c r="B65" s="131" t="s">
        <v>147</v>
      </c>
      <c r="C65" s="131" t="s">
        <v>368</v>
      </c>
      <c r="D65" s="154"/>
      <c r="E65" s="154"/>
      <c r="F65" s="154"/>
      <c r="H65" s="154">
        <v>34.5</v>
      </c>
      <c r="I65" s="154">
        <v>38.85</v>
      </c>
      <c r="J65" s="154">
        <v>30.02</v>
      </c>
      <c r="K65" s="131">
        <v>2017</v>
      </c>
      <c r="L65" s="154">
        <v>91.8</v>
      </c>
      <c r="M65" s="154">
        <v>91.2</v>
      </c>
      <c r="N65" s="154">
        <v>92.3</v>
      </c>
      <c r="O65" s="131">
        <v>2017</v>
      </c>
      <c r="P65" s="155">
        <v>4.312153957782999</v>
      </c>
      <c r="Q65" s="155">
        <v>1.1003045229716424</v>
      </c>
      <c r="R65" s="155">
        <v>0.89605274795038392</v>
      </c>
      <c r="S65" s="155">
        <v>1.8573378047073953E-3</v>
      </c>
      <c r="T65" s="155">
        <v>2.5940252467989899</v>
      </c>
      <c r="U65" s="155"/>
      <c r="V65" s="155"/>
      <c r="W65" s="155">
        <v>0.9125669596006607</v>
      </c>
      <c r="X65" s="155">
        <v>-0.06</v>
      </c>
      <c r="Y65" s="155">
        <v>0.5</v>
      </c>
      <c r="Z65" s="155">
        <v>0.44</v>
      </c>
      <c r="AA65" s="155">
        <v>19.45266701813776</v>
      </c>
      <c r="AB65" s="155">
        <v>46.352460736806563</v>
      </c>
      <c r="AC65" s="155">
        <v>138.28331967841382</v>
      </c>
      <c r="AD65" s="155">
        <v>0.78088367231795186</v>
      </c>
      <c r="AE65" s="155">
        <v>1.9601664522134312</v>
      </c>
      <c r="AF65" s="155">
        <v>151.01900855410787</v>
      </c>
      <c r="AG65" s="155">
        <v>1.1325693461712774</v>
      </c>
      <c r="AH65" s="155">
        <v>1.2307790584134111</v>
      </c>
      <c r="AI65" s="155">
        <v>8.6714082960251293</v>
      </c>
      <c r="AJ65">
        <v>18</v>
      </c>
      <c r="AK65">
        <v>1</v>
      </c>
      <c r="AL65" s="156">
        <v>5.5555555555555554</v>
      </c>
      <c r="AM65" s="156"/>
      <c r="AN65" s="156">
        <v>0</v>
      </c>
      <c r="AO65" s="156">
        <v>1</v>
      </c>
      <c r="AP65" s="156">
        <v>0</v>
      </c>
      <c r="AQ65">
        <v>1</v>
      </c>
      <c r="AR65">
        <v>1</v>
      </c>
      <c r="AS65">
        <v>1</v>
      </c>
      <c r="AT65">
        <v>1</v>
      </c>
      <c r="AU65">
        <v>1</v>
      </c>
      <c r="AV65">
        <v>1</v>
      </c>
      <c r="AW65">
        <v>0</v>
      </c>
      <c r="AX65">
        <v>0</v>
      </c>
      <c r="AY65">
        <v>1</v>
      </c>
      <c r="AZ65">
        <v>1</v>
      </c>
      <c r="BA65">
        <v>1</v>
      </c>
      <c r="BB65">
        <v>0</v>
      </c>
    </row>
    <row r="66" spans="2:54">
      <c r="B66" s="131" t="s">
        <v>148</v>
      </c>
      <c r="C66" s="131" t="s">
        <v>369</v>
      </c>
      <c r="D66" s="154"/>
      <c r="E66" s="154"/>
      <c r="F66" s="154"/>
      <c r="H66" s="154"/>
      <c r="I66" s="154"/>
      <c r="J66" s="154"/>
      <c r="L66" s="154">
        <v>13.4</v>
      </c>
      <c r="M66" s="154">
        <v>13.6</v>
      </c>
      <c r="N66" s="154">
        <v>13.3</v>
      </c>
      <c r="O66" s="131">
        <v>2018</v>
      </c>
      <c r="P66" s="155">
        <v>73.26829846581488</v>
      </c>
      <c r="Q66" s="155">
        <v>13.347634262046856</v>
      </c>
      <c r="R66" s="155">
        <v>5.806350126229586</v>
      </c>
      <c r="S66" s="155">
        <v>4.1954022468209555E-2</v>
      </c>
      <c r="T66" s="155">
        <v>15.588915348053</v>
      </c>
      <c r="U66" s="155">
        <v>12.573271700953068</v>
      </c>
      <c r="V66" s="155">
        <v>40.639320442606461</v>
      </c>
      <c r="W66" s="155">
        <v>2.2353861629596512</v>
      </c>
      <c r="X66" s="155">
        <v>-0.09</v>
      </c>
      <c r="Y66" s="155">
        <v>0.11</v>
      </c>
      <c r="Z66" s="155">
        <v>0.02</v>
      </c>
      <c r="AA66" s="155">
        <v>100.02575205104831</v>
      </c>
      <c r="AB66" s="155">
        <v>54.783614619425506</v>
      </c>
      <c r="AC66" s="155">
        <v>-45.230489652838003</v>
      </c>
      <c r="AD66" s="155">
        <v>5.1740086599817685</v>
      </c>
      <c r="AE66" s="155">
        <v>3.0058902425393987</v>
      </c>
      <c r="AF66" s="155">
        <v>-41.904035341332602</v>
      </c>
      <c r="AG66" s="155">
        <v>31.177415679124888</v>
      </c>
      <c r="AH66" s="155">
        <v>15.900078238515704</v>
      </c>
      <c r="AI66" s="155">
        <v>-49.001295033052592</v>
      </c>
      <c r="AJ66">
        <v>2</v>
      </c>
      <c r="AK66">
        <v>1</v>
      </c>
      <c r="AL66" s="156">
        <v>50</v>
      </c>
      <c r="AM66" s="156"/>
      <c r="AN66" s="156">
        <v>0</v>
      </c>
      <c r="AO66" s="156">
        <v>1</v>
      </c>
      <c r="AP66" s="156"/>
      <c r="AQ66">
        <v>0</v>
      </c>
      <c r="AR66">
        <v>0</v>
      </c>
      <c r="AS66">
        <v>0</v>
      </c>
      <c r="AT66">
        <v>0</v>
      </c>
      <c r="AU66">
        <v>1</v>
      </c>
      <c r="AV66">
        <v>0</v>
      </c>
      <c r="AW66">
        <v>0</v>
      </c>
      <c r="AX66">
        <v>0</v>
      </c>
      <c r="AY66">
        <v>0</v>
      </c>
      <c r="AZ66">
        <v>0</v>
      </c>
      <c r="BA66">
        <v>0</v>
      </c>
      <c r="BB66">
        <v>0</v>
      </c>
    </row>
    <row r="67" spans="2:54">
      <c r="B67" s="131" t="s">
        <v>153</v>
      </c>
      <c r="C67" s="131" t="s">
        <v>374</v>
      </c>
      <c r="D67" s="154"/>
      <c r="E67" s="154"/>
      <c r="F67" s="154"/>
      <c r="H67" s="154">
        <v>25.02</v>
      </c>
      <c r="I67" s="154">
        <v>15.91</v>
      </c>
      <c r="J67" s="154">
        <v>34.44</v>
      </c>
      <c r="K67" s="131">
        <v>2017</v>
      </c>
      <c r="L67" s="154"/>
      <c r="M67" s="154">
        <v>99.3</v>
      </c>
      <c r="N67" s="154">
        <v>99.3</v>
      </c>
      <c r="O67" s="131">
        <v>2014</v>
      </c>
      <c r="P67" s="155">
        <v>520.77897966361695</v>
      </c>
      <c r="Q67" s="155">
        <v>31.521194527991465</v>
      </c>
      <c r="R67" s="155">
        <v>91.094478769159721</v>
      </c>
      <c r="S67" s="155">
        <v>0.45648055420303774</v>
      </c>
      <c r="T67" s="155"/>
      <c r="U67" s="155">
        <v>52.713434466078979</v>
      </c>
      <c r="V67" s="155"/>
      <c r="W67" s="155">
        <v>1.1370319545187217</v>
      </c>
      <c r="X67" s="155"/>
      <c r="Y67" s="155"/>
      <c r="Z67" s="155"/>
      <c r="AA67" s="155">
        <v>120.19474001204577</v>
      </c>
      <c r="AB67" s="155">
        <v>128.20423446383063</v>
      </c>
      <c r="AC67" s="155">
        <v>6.6637645299471249</v>
      </c>
      <c r="AD67" s="155">
        <v>57.615940574181892</v>
      </c>
      <c r="AE67" s="155">
        <v>44.765928249362872</v>
      </c>
      <c r="AF67" s="155">
        <v>-22.302876941276907</v>
      </c>
      <c r="AG67" s="155">
        <v>16.496406344107609</v>
      </c>
      <c r="AH67" s="155">
        <v>10.130464614781415</v>
      </c>
      <c r="AI67" s="155">
        <v>-38.589869796703077</v>
      </c>
      <c r="AJ67">
        <v>17</v>
      </c>
      <c r="AK67">
        <v>11</v>
      </c>
      <c r="AL67" s="156">
        <v>64.705882352941174</v>
      </c>
      <c r="AM67" s="156"/>
      <c r="AN67" s="156"/>
      <c r="AO67" s="156"/>
      <c r="AP67" s="156"/>
      <c r="AQ67">
        <v>1</v>
      </c>
      <c r="AR67">
        <v>0</v>
      </c>
      <c r="AS67">
        <v>1</v>
      </c>
      <c r="AT67">
        <v>1</v>
      </c>
      <c r="AU67">
        <v>0</v>
      </c>
      <c r="AV67">
        <v>0</v>
      </c>
      <c r="AW67">
        <v>0</v>
      </c>
      <c r="AX67">
        <v>0</v>
      </c>
      <c r="AY67">
        <v>0</v>
      </c>
      <c r="AZ67">
        <v>0</v>
      </c>
      <c r="BA67">
        <v>0</v>
      </c>
      <c r="BB67">
        <v>0</v>
      </c>
    </row>
    <row r="68" spans="2:54">
      <c r="B68" s="131" t="s">
        <v>157</v>
      </c>
      <c r="C68" s="131" t="s">
        <v>378</v>
      </c>
      <c r="D68" s="154">
        <v>9.3741799999999991</v>
      </c>
      <c r="E68" s="154">
        <v>10.6313</v>
      </c>
      <c r="F68" s="154">
        <v>7.9514700000000049</v>
      </c>
      <c r="G68" s="131">
        <v>2017</v>
      </c>
      <c r="H68" s="154">
        <v>50.02</v>
      </c>
      <c r="I68" s="154">
        <v>44.96</v>
      </c>
      <c r="J68" s="154">
        <v>55.75</v>
      </c>
      <c r="K68" s="131">
        <v>2017</v>
      </c>
      <c r="L68" s="154">
        <v>56</v>
      </c>
      <c r="M68" s="154">
        <v>55.9</v>
      </c>
      <c r="N68" s="154">
        <v>56</v>
      </c>
      <c r="O68" s="131">
        <v>2015</v>
      </c>
      <c r="P68" s="155">
        <v>98.289323061718633</v>
      </c>
      <c r="Q68" s="155">
        <v>21.875035658128695</v>
      </c>
      <c r="R68" s="155">
        <v>8.0003058531498681</v>
      </c>
      <c r="S68" s="155">
        <v>0.4305607505269724</v>
      </c>
      <c r="T68" s="155">
        <v>50.398528575897203</v>
      </c>
      <c r="U68" s="155">
        <v>25.934904740050825</v>
      </c>
      <c r="V68" s="155">
        <v>19.176189005558989</v>
      </c>
      <c r="W68" s="155">
        <v>1.1002161828289068</v>
      </c>
      <c r="X68" s="155">
        <v>-0.2</v>
      </c>
      <c r="Y68" s="155">
        <v>3.59</v>
      </c>
      <c r="Z68" s="155">
        <v>3.39</v>
      </c>
      <c r="AA68" s="155">
        <v>82.179139938227607</v>
      </c>
      <c r="AB68" s="155">
        <v>60.961009882643609</v>
      </c>
      <c r="AC68" s="155">
        <v>-25.819362518922972</v>
      </c>
      <c r="AD68" s="155">
        <v>7.7689158153163858</v>
      </c>
      <c r="AE68" s="155">
        <v>15.98895923409512</v>
      </c>
      <c r="AF68" s="155">
        <v>105.8068283166739</v>
      </c>
      <c r="AG68" s="155">
        <v>17.832185000395977</v>
      </c>
      <c r="AH68" s="155">
        <v>7.6179200123533048</v>
      </c>
      <c r="AI68" s="155">
        <v>-57.279940668044084</v>
      </c>
      <c r="AJ68">
        <v>9</v>
      </c>
      <c r="AK68">
        <v>5</v>
      </c>
      <c r="AL68" s="156">
        <v>55.555555555555557</v>
      </c>
      <c r="AM68" s="156">
        <v>0</v>
      </c>
      <c r="AN68" s="156">
        <v>0.5</v>
      </c>
      <c r="AO68" s="156">
        <v>1</v>
      </c>
      <c r="AP68" s="156"/>
      <c r="AQ68">
        <v>1</v>
      </c>
      <c r="AR68">
        <v>0</v>
      </c>
      <c r="AS68">
        <v>1</v>
      </c>
      <c r="AT68">
        <v>1</v>
      </c>
      <c r="AU68">
        <v>0</v>
      </c>
      <c r="AV68">
        <v>0</v>
      </c>
      <c r="AW68">
        <v>0</v>
      </c>
      <c r="AX68">
        <v>1</v>
      </c>
      <c r="AY68">
        <v>0</v>
      </c>
      <c r="AZ68">
        <v>0</v>
      </c>
      <c r="BA68">
        <v>0</v>
      </c>
      <c r="BB68">
        <v>0</v>
      </c>
    </row>
    <row r="69" spans="2:54">
      <c r="B69" s="131" t="s">
        <v>160</v>
      </c>
      <c r="C69" s="131" t="s">
        <v>381</v>
      </c>
      <c r="D69" s="154">
        <v>27.556729999999995</v>
      </c>
      <c r="E69" s="154">
        <v>27.983280000000001</v>
      </c>
      <c r="F69" s="154">
        <v>27.076880000000003</v>
      </c>
      <c r="G69" s="131">
        <v>2017</v>
      </c>
      <c r="H69" s="154">
        <v>42.34</v>
      </c>
      <c r="I69" s="154">
        <v>38.450000000000003</v>
      </c>
      <c r="J69" s="154">
        <v>46.72</v>
      </c>
      <c r="K69" s="131">
        <v>2017</v>
      </c>
      <c r="L69" s="154">
        <v>77.400000000000006</v>
      </c>
      <c r="M69" s="154">
        <v>75.7</v>
      </c>
      <c r="N69" s="154">
        <v>79.099999999999994</v>
      </c>
      <c r="O69" s="131">
        <v>2017</v>
      </c>
      <c r="P69" s="155">
        <v>62.97177071881201</v>
      </c>
      <c r="Q69" s="155">
        <v>11.060589441796001</v>
      </c>
      <c r="R69" s="155">
        <v>9.7053681962123513</v>
      </c>
      <c r="S69" s="155">
        <v>4.3062642852294018E-2</v>
      </c>
      <c r="T69" s="155">
        <v>16.7129695415497</v>
      </c>
      <c r="U69" s="155">
        <v>12.648787187124718</v>
      </c>
      <c r="V69" s="155">
        <v>26.403487816531296</v>
      </c>
      <c r="W69" s="155">
        <v>1.1944577161968466</v>
      </c>
      <c r="X69" s="155">
        <v>-0.16</v>
      </c>
      <c r="Y69" s="155">
        <v>0.96</v>
      </c>
      <c r="Z69" s="155">
        <v>0.8</v>
      </c>
      <c r="AA69" s="155">
        <v>65.319894452626414</v>
      </c>
      <c r="AB69" s="155">
        <v>41.335105112279024</v>
      </c>
      <c r="AC69" s="155">
        <v>-36.718965242270073</v>
      </c>
      <c r="AD69" s="155">
        <v>3.5321796759941089</v>
      </c>
      <c r="AE69" s="155">
        <v>9.029503105590063</v>
      </c>
      <c r="AF69" s="155">
        <v>155.63544139494456</v>
      </c>
      <c r="AG69" s="155">
        <v>8.44593765341188</v>
      </c>
      <c r="AH69" s="155">
        <v>4.7121715241280455</v>
      </c>
      <c r="AI69" s="155">
        <v>-44.207834375565348</v>
      </c>
      <c r="AJ69">
        <v>13</v>
      </c>
      <c r="AK69">
        <v>2</v>
      </c>
      <c r="AL69" s="156">
        <v>15.384615384615385</v>
      </c>
      <c r="AM69" s="156">
        <v>0</v>
      </c>
      <c r="AN69" s="156">
        <v>0</v>
      </c>
      <c r="AO69" s="156">
        <v>1</v>
      </c>
      <c r="AP69" s="156"/>
      <c r="AQ69">
        <v>0</v>
      </c>
      <c r="AR69">
        <v>0</v>
      </c>
      <c r="AS69">
        <v>1</v>
      </c>
      <c r="AT69">
        <v>1</v>
      </c>
      <c r="AU69">
        <v>0</v>
      </c>
      <c r="AV69">
        <v>0</v>
      </c>
      <c r="AW69">
        <v>0</v>
      </c>
      <c r="AX69">
        <v>0</v>
      </c>
      <c r="AY69">
        <v>0</v>
      </c>
      <c r="AZ69">
        <v>0</v>
      </c>
      <c r="BA69">
        <v>0</v>
      </c>
      <c r="BB69">
        <v>0</v>
      </c>
    </row>
    <row r="70" spans="2:54">
      <c r="B70" s="131" t="s">
        <v>163</v>
      </c>
      <c r="C70" s="131" t="s">
        <v>384</v>
      </c>
      <c r="D70" s="154"/>
      <c r="E70" s="154"/>
      <c r="F70" s="154"/>
      <c r="H70" s="154">
        <v>19.809999999999999</v>
      </c>
      <c r="I70" s="154">
        <v>15.36</v>
      </c>
      <c r="J70" s="154">
        <v>24.77</v>
      </c>
      <c r="K70" s="131">
        <v>2017</v>
      </c>
      <c r="L70" s="154">
        <v>81</v>
      </c>
      <c r="M70" s="154">
        <v>81</v>
      </c>
      <c r="N70" s="154">
        <v>82</v>
      </c>
      <c r="O70" s="131">
        <v>2017</v>
      </c>
      <c r="P70" s="155">
        <v>98.804310381063416</v>
      </c>
      <c r="Q70" s="155">
        <v>24.373834470867983</v>
      </c>
      <c r="R70" s="155">
        <v>4.146737853111933</v>
      </c>
      <c r="S70" s="155">
        <v>0.16072057105449628</v>
      </c>
      <c r="T70" s="155">
        <v>18.6642095446587</v>
      </c>
      <c r="U70" s="155">
        <v>15.992889135092225</v>
      </c>
      <c r="V70" s="155">
        <v>22.378087000125362</v>
      </c>
      <c r="W70" s="155">
        <v>15.238811583301993</v>
      </c>
      <c r="X70" s="155">
        <v>-0.1</v>
      </c>
      <c r="Y70" s="155">
        <v>3.52</v>
      </c>
      <c r="Z70" s="155">
        <v>3.42</v>
      </c>
      <c r="AA70" s="155">
        <v>54.474081658773841</v>
      </c>
      <c r="AB70" s="155">
        <v>54.438009276670428</v>
      </c>
      <c r="AC70" s="155">
        <v>-6.6219348734264383E-2</v>
      </c>
      <c r="AD70" s="155">
        <v>3.5142966850121593</v>
      </c>
      <c r="AE70" s="155">
        <v>4.8093769587564248</v>
      </c>
      <c r="AF70" s="155">
        <v>36.851762666127442</v>
      </c>
      <c r="AG70" s="155">
        <v>17.504287725585563</v>
      </c>
      <c r="AH70" s="155">
        <v>15.002005766578915</v>
      </c>
      <c r="AI70" s="155">
        <v>-14.295251530567155</v>
      </c>
      <c r="AJ70">
        <v>6</v>
      </c>
      <c r="AK70">
        <v>1</v>
      </c>
      <c r="AL70" s="156">
        <v>16.666666666666664</v>
      </c>
      <c r="AM70" s="156"/>
      <c r="AN70" s="156">
        <v>0.16666666666666666</v>
      </c>
      <c r="AO70" s="156"/>
      <c r="AP70" s="156"/>
      <c r="AQ70">
        <v>1</v>
      </c>
      <c r="AR70">
        <v>0</v>
      </c>
      <c r="AS70">
        <v>1</v>
      </c>
      <c r="AT70">
        <v>0</v>
      </c>
      <c r="AU70">
        <v>0</v>
      </c>
      <c r="AV70">
        <v>0</v>
      </c>
      <c r="AW70">
        <v>0</v>
      </c>
      <c r="AX70">
        <v>0</v>
      </c>
      <c r="AY70">
        <v>0</v>
      </c>
      <c r="AZ70">
        <v>0</v>
      </c>
      <c r="BA70">
        <v>0</v>
      </c>
      <c r="BB70">
        <v>0</v>
      </c>
    </row>
    <row r="71" spans="2:54">
      <c r="B71" s="131" t="s">
        <v>164</v>
      </c>
      <c r="C71" s="131" t="s">
        <v>385</v>
      </c>
      <c r="D71" s="154">
        <v>11.457260000000002</v>
      </c>
      <c r="E71" s="154">
        <v>9.4488099999999964</v>
      </c>
      <c r="F71" s="154">
        <v>13.886430000000004</v>
      </c>
      <c r="G71" s="131">
        <v>2017</v>
      </c>
      <c r="H71" s="154">
        <v>30.35</v>
      </c>
      <c r="I71" s="154">
        <v>24.38</v>
      </c>
      <c r="J71" s="154">
        <v>37.58</v>
      </c>
      <c r="K71" s="131">
        <v>2017</v>
      </c>
      <c r="L71" s="154">
        <v>99</v>
      </c>
      <c r="M71" s="154">
        <v>98</v>
      </c>
      <c r="N71" s="154">
        <v>99</v>
      </c>
      <c r="O71" s="131">
        <v>2014</v>
      </c>
      <c r="P71" s="155">
        <v>23.294347635553681</v>
      </c>
      <c r="Q71" s="155">
        <v>2.0929492537528853</v>
      </c>
      <c r="R71" s="155">
        <v>4.8245305242448469</v>
      </c>
      <c r="S71" s="155">
        <v>2.0430411615585793E-2</v>
      </c>
      <c r="T71" s="155">
        <v>0.141296093352139</v>
      </c>
      <c r="U71" s="155">
        <v>3.4456436095559742</v>
      </c>
      <c r="V71" s="155">
        <v>59.975331483194573</v>
      </c>
      <c r="W71" s="155">
        <v>3.0835646006783843</v>
      </c>
      <c r="X71" s="155">
        <v>-0.15</v>
      </c>
      <c r="Y71" s="155">
        <v>0</v>
      </c>
      <c r="Z71" s="155">
        <v>-0.15</v>
      </c>
      <c r="AA71" s="155">
        <v>60.779206693523399</v>
      </c>
      <c r="AB71" s="155">
        <v>56.209913660191184</v>
      </c>
      <c r="AC71" s="155">
        <v>-7.5178556646398604</v>
      </c>
      <c r="AD71" s="155">
        <v>1.9324140068174775</v>
      </c>
      <c r="AE71" s="155">
        <v>2.6087419056429231</v>
      </c>
      <c r="AF71" s="155">
        <v>34.999120087071844</v>
      </c>
      <c r="AG71" s="155">
        <v>2.2983885962193988</v>
      </c>
      <c r="AH71" s="155">
        <v>4.3690718470551957</v>
      </c>
      <c r="AI71" s="155">
        <v>90.092826523845758</v>
      </c>
      <c r="AJ71">
        <v>15</v>
      </c>
      <c r="AK71">
        <v>6</v>
      </c>
      <c r="AL71" s="156">
        <v>40</v>
      </c>
      <c r="AM71" s="156">
        <v>0</v>
      </c>
      <c r="AN71" s="156">
        <v>0.2857142857142857</v>
      </c>
      <c r="AO71" s="156">
        <v>1</v>
      </c>
      <c r="AP71" s="156">
        <v>0</v>
      </c>
      <c r="AQ71">
        <v>1</v>
      </c>
      <c r="AR71">
        <v>0</v>
      </c>
      <c r="AS71">
        <v>1</v>
      </c>
      <c r="AT71">
        <v>1</v>
      </c>
      <c r="AU71">
        <v>1</v>
      </c>
      <c r="AV71">
        <v>0</v>
      </c>
      <c r="AW71">
        <v>0</v>
      </c>
      <c r="AX71">
        <v>0</v>
      </c>
      <c r="AY71">
        <v>0</v>
      </c>
      <c r="AZ71">
        <v>0</v>
      </c>
      <c r="BA71">
        <v>0</v>
      </c>
      <c r="BB71">
        <v>0</v>
      </c>
    </row>
    <row r="72" spans="2:54">
      <c r="B72" s="131" t="s">
        <v>176</v>
      </c>
      <c r="C72" s="131" t="s">
        <v>397</v>
      </c>
      <c r="D72" s="154"/>
      <c r="E72" s="154"/>
      <c r="F72" s="154"/>
      <c r="H72" s="154">
        <v>23.25</v>
      </c>
      <c r="I72" s="154">
        <v>19.59</v>
      </c>
      <c r="J72" s="154">
        <v>26.77</v>
      </c>
      <c r="K72" s="131">
        <v>2011</v>
      </c>
      <c r="L72" s="154">
        <v>96</v>
      </c>
      <c r="M72" s="154">
        <v>96</v>
      </c>
      <c r="N72" s="154">
        <v>96</v>
      </c>
      <c r="O72" s="131">
        <v>2006</v>
      </c>
      <c r="P72" s="155">
        <v>408.74719909832578</v>
      </c>
      <c r="Q72" s="155">
        <v>1.8513065505581805</v>
      </c>
      <c r="R72" s="155">
        <v>7.4230536980276121</v>
      </c>
      <c r="S72" s="155">
        <v>3.3953121958389646E-3</v>
      </c>
      <c r="T72" s="155">
        <v>1.02350329980254</v>
      </c>
      <c r="U72" s="155"/>
      <c r="V72" s="155"/>
      <c r="W72" s="155"/>
      <c r="X72" s="155"/>
      <c r="Y72" s="155"/>
      <c r="Z72" s="155"/>
      <c r="AA72" s="155">
        <v>110.68992384299942</v>
      </c>
      <c r="AB72" s="155">
        <v>86.877092737557859</v>
      </c>
      <c r="AC72" s="155">
        <v>-21.513097379321756</v>
      </c>
      <c r="AD72" s="155">
        <v>5.3739074399531344</v>
      </c>
      <c r="AE72" s="155">
        <v>3.1611565053425519</v>
      </c>
      <c r="AF72" s="155">
        <v>-41.17582893519058</v>
      </c>
      <c r="AG72" s="155">
        <v>2.7891915641476275</v>
      </c>
      <c r="AH72" s="155">
        <v>2.7398205816810468</v>
      </c>
      <c r="AI72" s="155">
        <v>-1.7700821665029065</v>
      </c>
      <c r="AJ72">
        <v>4</v>
      </c>
      <c r="AK72">
        <v>2</v>
      </c>
      <c r="AL72" s="156">
        <v>50</v>
      </c>
      <c r="AM72" s="156"/>
      <c r="AN72" s="156"/>
      <c r="AO72" s="156"/>
      <c r="AP72" s="156"/>
      <c r="AQ72">
        <v>0</v>
      </c>
      <c r="AR72">
        <v>0</v>
      </c>
      <c r="AS72">
        <v>1</v>
      </c>
      <c r="AT72">
        <v>1</v>
      </c>
      <c r="AU72">
        <v>0</v>
      </c>
      <c r="AV72">
        <v>0</v>
      </c>
      <c r="AW72">
        <v>0</v>
      </c>
      <c r="AX72">
        <v>0</v>
      </c>
      <c r="AY72">
        <v>0</v>
      </c>
      <c r="AZ72">
        <v>0</v>
      </c>
      <c r="BA72">
        <v>0</v>
      </c>
      <c r="BB72">
        <v>0</v>
      </c>
    </row>
    <row r="73" spans="2:54">
      <c r="B73" s="131" t="s">
        <v>179</v>
      </c>
      <c r="C73" s="131" t="s">
        <v>400</v>
      </c>
      <c r="D73" s="154">
        <v>60.245400000000004</v>
      </c>
      <c r="E73" s="154">
        <v>68.49409</v>
      </c>
      <c r="F73" s="154">
        <v>51.928280000000001</v>
      </c>
      <c r="G73" s="131">
        <v>2017</v>
      </c>
      <c r="H73" s="154">
        <v>45.29</v>
      </c>
      <c r="I73" s="154">
        <v>37.590000000000003</v>
      </c>
      <c r="J73" s="154">
        <v>53.05</v>
      </c>
      <c r="K73" s="131">
        <v>2017</v>
      </c>
      <c r="L73" s="154">
        <v>78</v>
      </c>
      <c r="M73" s="154">
        <v>77</v>
      </c>
      <c r="N73" s="154">
        <v>79</v>
      </c>
      <c r="O73" s="131">
        <v>2014</v>
      </c>
      <c r="P73" s="155">
        <v>33.124765679847577</v>
      </c>
      <c r="Q73" s="155">
        <v>6.1544622530617881</v>
      </c>
      <c r="R73" s="155">
        <v>3.2288506549983222</v>
      </c>
      <c r="S73" s="155">
        <v>9.4652208820194317E-2</v>
      </c>
      <c r="T73" s="155">
        <v>13.714408874511699</v>
      </c>
      <c r="U73" s="155">
        <v>9.0405536580828283</v>
      </c>
      <c r="V73" s="155">
        <v>12.740669162942382</v>
      </c>
      <c r="W73" s="155">
        <v>0.97837903128397152</v>
      </c>
      <c r="X73" s="155">
        <v>-0.01</v>
      </c>
      <c r="Y73" s="155">
        <v>0.57999999999999996</v>
      </c>
      <c r="Z73" s="155">
        <v>0.56999999999999995</v>
      </c>
      <c r="AA73" s="155">
        <v>36.244630042068792</v>
      </c>
      <c r="AB73" s="155">
        <v>27.068220799613481</v>
      </c>
      <c r="AC73" s="155">
        <v>-25.317982917205505</v>
      </c>
      <c r="AD73" s="155">
        <v>1.1745483791140807</v>
      </c>
      <c r="AE73" s="155">
        <v>2.5275395579176227</v>
      </c>
      <c r="AF73" s="155">
        <v>115.19246059698744</v>
      </c>
      <c r="AG73" s="155">
        <v>4.8104924523632766</v>
      </c>
      <c r="AH73" s="155">
        <v>4.9616861939847805</v>
      </c>
      <c r="AI73" s="155">
        <v>3.1429992483872571</v>
      </c>
      <c r="AJ73">
        <v>6</v>
      </c>
      <c r="AK73">
        <v>1</v>
      </c>
      <c r="AL73" s="156">
        <v>16.666666666666664</v>
      </c>
      <c r="AM73" s="156">
        <v>0</v>
      </c>
      <c r="AN73" s="156">
        <v>0.25</v>
      </c>
      <c r="AO73" s="156"/>
      <c r="AP73" s="156"/>
      <c r="AQ73">
        <v>1</v>
      </c>
      <c r="AR73">
        <v>0</v>
      </c>
      <c r="AS73">
        <v>0</v>
      </c>
      <c r="AT73">
        <v>1</v>
      </c>
      <c r="AU73">
        <v>0</v>
      </c>
      <c r="AV73">
        <v>0</v>
      </c>
      <c r="AW73">
        <v>0</v>
      </c>
      <c r="AX73">
        <v>0</v>
      </c>
      <c r="AY73">
        <v>0</v>
      </c>
      <c r="AZ73">
        <v>0</v>
      </c>
      <c r="BA73">
        <v>0</v>
      </c>
      <c r="BB73">
        <v>0</v>
      </c>
    </row>
    <row r="74" spans="2:54">
      <c r="B74" s="131" t="s">
        <v>181</v>
      </c>
      <c r="C74" s="131" t="s">
        <v>402</v>
      </c>
      <c r="D74" s="154"/>
      <c r="E74" s="154"/>
      <c r="F74" s="154"/>
      <c r="H74" s="154">
        <v>47.02</v>
      </c>
      <c r="I74" s="154">
        <v>42.13</v>
      </c>
      <c r="J74" s="154">
        <v>52.09</v>
      </c>
      <c r="K74" s="131">
        <v>2017</v>
      </c>
      <c r="L74" s="154">
        <v>95.8</v>
      </c>
      <c r="M74" s="154">
        <v>95.7</v>
      </c>
      <c r="N74" s="154">
        <v>95.9</v>
      </c>
      <c r="O74" s="131">
        <v>2017</v>
      </c>
      <c r="P74" s="155">
        <v>44.233332447859901</v>
      </c>
      <c r="Q74" s="155">
        <v>5.4362661506543972</v>
      </c>
      <c r="R74" s="155">
        <v>2.6459380664381547</v>
      </c>
      <c r="S74" s="155">
        <v>2.9473140760009262E-2</v>
      </c>
      <c r="T74" s="155">
        <v>7.6512008905410802</v>
      </c>
      <c r="U74" s="155">
        <v>6.2410663353488518</v>
      </c>
      <c r="V74" s="155">
        <v>21.763472426085134</v>
      </c>
      <c r="W74" s="155">
        <v>1.184734745229608</v>
      </c>
      <c r="X74" s="155">
        <v>-0.15</v>
      </c>
      <c r="Y74" s="155">
        <v>0.39</v>
      </c>
      <c r="Z74" s="155">
        <v>0.24</v>
      </c>
      <c r="AA74" s="155">
        <v>21.553341916103424</v>
      </c>
      <c r="AB74" s="155">
        <v>18.465737051792829</v>
      </c>
      <c r="AC74" s="155">
        <v>-14.32541123473624</v>
      </c>
      <c r="AD74" s="155">
        <v>2.4488252333440617</v>
      </c>
      <c r="AE74" s="155">
        <v>1.4214720067100022</v>
      </c>
      <c r="AF74" s="155">
        <v>-41.95290103373889</v>
      </c>
      <c r="AG74" s="155">
        <v>4.9295354575689307</v>
      </c>
      <c r="AH74" s="155">
        <v>6.2843782763682112</v>
      </c>
      <c r="AI74" s="155">
        <v>27.484188529753272</v>
      </c>
      <c r="AJ74">
        <v>2</v>
      </c>
      <c r="AK74">
        <v>1</v>
      </c>
      <c r="AL74" s="156">
        <v>50</v>
      </c>
      <c r="AM74" s="156"/>
      <c r="AN74" s="156">
        <v>0</v>
      </c>
      <c r="AO74" s="156">
        <v>1</v>
      </c>
      <c r="AP74" s="156"/>
      <c r="AQ74">
        <v>1</v>
      </c>
      <c r="AR74">
        <v>0</v>
      </c>
      <c r="AS74">
        <v>0</v>
      </c>
      <c r="AT74">
        <v>1</v>
      </c>
      <c r="AU74">
        <v>0</v>
      </c>
      <c r="AV74">
        <v>0</v>
      </c>
      <c r="AW74">
        <v>0</v>
      </c>
      <c r="AX74">
        <v>0</v>
      </c>
      <c r="AY74">
        <v>0</v>
      </c>
      <c r="AZ74">
        <v>0</v>
      </c>
      <c r="BA74">
        <v>0</v>
      </c>
      <c r="BB74">
        <v>0</v>
      </c>
    </row>
    <row r="75" spans="2:54">
      <c r="B75" s="131" t="s">
        <v>182</v>
      </c>
      <c r="C75" s="131" t="s">
        <v>403</v>
      </c>
      <c r="D75" s="154"/>
      <c r="E75" s="154"/>
      <c r="F75" s="154"/>
      <c r="H75" s="154"/>
      <c r="I75" s="154"/>
      <c r="J75" s="154"/>
      <c r="L75" s="154">
        <v>60.4</v>
      </c>
      <c r="M75" s="154">
        <v>61</v>
      </c>
      <c r="N75" s="154">
        <v>59.8</v>
      </c>
      <c r="O75" s="131">
        <v>2016</v>
      </c>
      <c r="P75" s="155">
        <v>187.20109301783089</v>
      </c>
      <c r="Q75" s="155">
        <v>20.646017135799838</v>
      </c>
      <c r="R75" s="155">
        <v>26.343355554813311</v>
      </c>
      <c r="S75" s="155">
        <v>0.75367253066234574</v>
      </c>
      <c r="T75" s="155">
        <v>22.388803958892801</v>
      </c>
      <c r="U75" s="155">
        <v>35.546022588976129</v>
      </c>
      <c r="V75" s="155"/>
      <c r="W75" s="155"/>
      <c r="X75" s="155">
        <v>-0.06</v>
      </c>
      <c r="Y75" s="155">
        <v>0.21</v>
      </c>
      <c r="Z75" s="155">
        <v>0.15</v>
      </c>
      <c r="AA75" s="155">
        <v>134.6797370456303</v>
      </c>
      <c r="AB75" s="155">
        <v>114.46024279210926</v>
      </c>
      <c r="AC75" s="155">
        <v>-15.013018808219503</v>
      </c>
      <c r="AD75" s="155">
        <v>8.122041763341068</v>
      </c>
      <c r="AE75" s="155">
        <v>5.7812746585735963</v>
      </c>
      <c r="AF75" s="155">
        <v>-28.819934358532262</v>
      </c>
      <c r="AG75" s="155">
        <v>25.559783449342614</v>
      </c>
      <c r="AH75" s="155">
        <v>19.479514415781487</v>
      </c>
      <c r="AI75" s="155">
        <v>-23.788421547513185</v>
      </c>
      <c r="AJ75">
        <v>5</v>
      </c>
      <c r="AK75">
        <v>3</v>
      </c>
      <c r="AL75" s="156">
        <v>60</v>
      </c>
      <c r="AM75" s="156"/>
      <c r="AN75" s="156">
        <v>0</v>
      </c>
      <c r="AO75" s="156">
        <v>1</v>
      </c>
      <c r="AP75" s="156">
        <v>0</v>
      </c>
      <c r="AQ75">
        <v>1</v>
      </c>
      <c r="AR75">
        <v>0</v>
      </c>
      <c r="AS75">
        <v>0</v>
      </c>
      <c r="AT75">
        <v>1</v>
      </c>
      <c r="AU75">
        <v>0</v>
      </c>
      <c r="AV75">
        <v>0</v>
      </c>
      <c r="AW75">
        <v>0</v>
      </c>
      <c r="AX75">
        <v>0</v>
      </c>
      <c r="AY75">
        <v>1</v>
      </c>
      <c r="AZ75">
        <v>0</v>
      </c>
      <c r="BA75">
        <v>0</v>
      </c>
      <c r="BB75">
        <v>0</v>
      </c>
    </row>
    <row r="76" spans="2:54">
      <c r="B76" s="131" t="s">
        <v>184</v>
      </c>
      <c r="C76" s="131" t="s">
        <v>405</v>
      </c>
      <c r="D76" s="154">
        <v>7.0275800000000004</v>
      </c>
      <c r="E76" s="154">
        <v>8.8666400000000039</v>
      </c>
      <c r="F76" s="154">
        <v>5.1279500000000038</v>
      </c>
      <c r="G76" s="131">
        <v>2017</v>
      </c>
      <c r="H76" s="154">
        <v>36.909999999999997</v>
      </c>
      <c r="I76" s="154">
        <v>28.36</v>
      </c>
      <c r="J76" s="154">
        <v>45.73</v>
      </c>
      <c r="K76" s="131">
        <v>2017</v>
      </c>
      <c r="L76" s="154">
        <v>99</v>
      </c>
      <c r="M76" s="154">
        <v>100</v>
      </c>
      <c r="N76" s="154">
        <v>99</v>
      </c>
      <c r="O76" s="131">
        <v>2012</v>
      </c>
      <c r="P76" s="155">
        <v>66.149102758844734</v>
      </c>
      <c r="Q76" s="155">
        <v>0.80075111074006389</v>
      </c>
      <c r="R76" s="155">
        <v>12.148912367265231</v>
      </c>
      <c r="S76" s="155">
        <v>8.277272034157214E-3</v>
      </c>
      <c r="T76" s="155">
        <v>0.430758576840162</v>
      </c>
      <c r="U76" s="155">
        <v>4.0116576279326326</v>
      </c>
      <c r="V76" s="155">
        <v>63.034097639394197</v>
      </c>
      <c r="W76" s="155">
        <v>2.9190286826296643</v>
      </c>
      <c r="X76" s="155">
        <v>-0.18</v>
      </c>
      <c r="Y76" s="155">
        <v>0.5</v>
      </c>
      <c r="Z76" s="155">
        <v>0.32</v>
      </c>
      <c r="AA76" s="155">
        <v>48.595553655408295</v>
      </c>
      <c r="AB76" s="155">
        <v>51.758778238429649</v>
      </c>
      <c r="AC76" s="155">
        <v>6.5092880831275624</v>
      </c>
      <c r="AD76" s="155">
        <v>2.4824711415134675</v>
      </c>
      <c r="AE76" s="155">
        <v>2.9194517302648277</v>
      </c>
      <c r="AF76" s="155">
        <v>17.60264526116304</v>
      </c>
      <c r="AG76" s="155">
        <v>0.37557759726378792</v>
      </c>
      <c r="AH76" s="155">
        <v>1.9775953972417295</v>
      </c>
      <c r="AI76" s="155">
        <v>426.54775248821892</v>
      </c>
      <c r="AJ76">
        <v>22</v>
      </c>
      <c r="AK76">
        <v>6</v>
      </c>
      <c r="AL76" s="156">
        <v>27.27272727272727</v>
      </c>
      <c r="AM76" s="156">
        <v>0.14285714285714285</v>
      </c>
      <c r="AN76" s="156">
        <v>0</v>
      </c>
      <c r="AO76" s="156">
        <v>1</v>
      </c>
      <c r="AP76" s="156">
        <v>1</v>
      </c>
      <c r="AQ76">
        <v>1</v>
      </c>
      <c r="AR76">
        <v>0</v>
      </c>
      <c r="AS76">
        <v>0</v>
      </c>
      <c r="AT76">
        <v>0</v>
      </c>
      <c r="AU76">
        <v>1</v>
      </c>
      <c r="AV76">
        <v>1</v>
      </c>
      <c r="AW76">
        <v>1</v>
      </c>
      <c r="AX76">
        <v>1</v>
      </c>
      <c r="AY76">
        <v>0</v>
      </c>
      <c r="AZ76">
        <v>0</v>
      </c>
      <c r="BA76">
        <v>0</v>
      </c>
      <c r="BB76">
        <v>0</v>
      </c>
    </row>
    <row r="77" spans="2:54">
      <c r="B77" s="131" t="s">
        <v>191</v>
      </c>
      <c r="C77" s="131" t="s">
        <v>412</v>
      </c>
      <c r="D77" s="154">
        <v>5.5016799999999977</v>
      </c>
      <c r="E77" s="154">
        <v>3.9537999999999962</v>
      </c>
      <c r="F77" s="154">
        <v>7.2191400000000012</v>
      </c>
      <c r="G77" s="131">
        <v>2017</v>
      </c>
      <c r="H77" s="154">
        <v>37.090000000000003</v>
      </c>
      <c r="I77" s="154">
        <v>35.97</v>
      </c>
      <c r="J77" s="154">
        <v>38.33</v>
      </c>
      <c r="K77" s="131">
        <v>2017</v>
      </c>
      <c r="L77" s="154">
        <v>100</v>
      </c>
      <c r="M77" s="154">
        <v>100</v>
      </c>
      <c r="N77" s="154">
        <v>100</v>
      </c>
      <c r="O77" s="131">
        <v>2006</v>
      </c>
      <c r="P77" s="155">
        <v>15.857703611966784</v>
      </c>
      <c r="Q77" s="155">
        <v>2.2452178139198233</v>
      </c>
      <c r="R77" s="155">
        <v>0.76306326308434713</v>
      </c>
      <c r="S77" s="155">
        <v>3.0730514377430985E-3</v>
      </c>
      <c r="T77" s="155">
        <v>2.61693187057972</v>
      </c>
      <c r="U77" s="155">
        <v>0.80856118486136097</v>
      </c>
      <c r="V77" s="155">
        <v>11.184379575129226</v>
      </c>
      <c r="W77" s="155">
        <v>1.4879440676446862</v>
      </c>
      <c r="X77" s="155">
        <v>-0.12</v>
      </c>
      <c r="Y77" s="155">
        <v>0.66</v>
      </c>
      <c r="Z77" s="155">
        <v>0.54</v>
      </c>
      <c r="AA77" s="155">
        <v>56.410069128615611</v>
      </c>
      <c r="AB77" s="155">
        <v>35.971585646419072</v>
      </c>
      <c r="AC77" s="155">
        <v>-36.23197737197691</v>
      </c>
      <c r="AD77" s="155">
        <v>0.23524346613304226</v>
      </c>
      <c r="AE77" s="155">
        <v>0.41309868833846247</v>
      </c>
      <c r="AF77" s="155">
        <v>75.604744790163039</v>
      </c>
      <c r="AG77" s="155">
        <v>1.8245224668000728</v>
      </c>
      <c r="AH77" s="155">
        <v>2.2035166870835701</v>
      </c>
      <c r="AI77" s="155">
        <v>20.77224189780431</v>
      </c>
      <c r="AJ77">
        <v>14</v>
      </c>
      <c r="AK77">
        <v>4</v>
      </c>
      <c r="AL77" s="156">
        <v>28.571428571428569</v>
      </c>
      <c r="AM77" s="156">
        <v>0</v>
      </c>
      <c r="AN77" s="156">
        <v>0.3</v>
      </c>
      <c r="AO77" s="156"/>
      <c r="AP77" s="156">
        <v>0.33333333333333331</v>
      </c>
      <c r="AQ77">
        <v>1</v>
      </c>
      <c r="AR77">
        <v>1</v>
      </c>
      <c r="AS77">
        <v>1</v>
      </c>
      <c r="AT77">
        <v>0</v>
      </c>
      <c r="AU77">
        <v>1</v>
      </c>
      <c r="AV77">
        <v>1</v>
      </c>
      <c r="AW77">
        <v>1</v>
      </c>
      <c r="AX77">
        <v>0</v>
      </c>
      <c r="AY77">
        <v>1</v>
      </c>
      <c r="AZ77">
        <v>1</v>
      </c>
      <c r="BA77">
        <v>1</v>
      </c>
      <c r="BB77">
        <v>0</v>
      </c>
    </row>
    <row r="78" spans="2:54">
      <c r="B78" s="131" t="s">
        <v>194</v>
      </c>
      <c r="C78" s="131" t="s">
        <v>415</v>
      </c>
      <c r="D78" s="154">
        <v>5.904430000000005</v>
      </c>
      <c r="E78" s="154">
        <v>4.102700000000004</v>
      </c>
      <c r="F78" s="154">
        <v>7.8652700000000024</v>
      </c>
      <c r="G78" s="131">
        <v>2017</v>
      </c>
      <c r="H78" s="154">
        <v>30.8</v>
      </c>
      <c r="I78" s="154">
        <v>30.42</v>
      </c>
      <c r="J78" s="154">
        <v>31.21</v>
      </c>
      <c r="K78" s="131">
        <v>2017</v>
      </c>
      <c r="L78" s="154">
        <v>96</v>
      </c>
      <c r="M78" s="154">
        <v>96</v>
      </c>
      <c r="N78" s="154">
        <v>96</v>
      </c>
      <c r="O78" s="131">
        <v>2014</v>
      </c>
      <c r="P78" s="155">
        <v>31.229788216006973</v>
      </c>
      <c r="Q78" s="155">
        <v>2.6261664843125079</v>
      </c>
      <c r="R78" s="155">
        <v>2.510555408985736</v>
      </c>
      <c r="S78" s="155">
        <v>4.9711912184078576E-3</v>
      </c>
      <c r="T78" s="155">
        <v>1.99322402477264</v>
      </c>
      <c r="U78" s="155">
        <v>3.0810227011977958</v>
      </c>
      <c r="V78" s="155"/>
      <c r="W78" s="155">
        <v>6.3694921870986965E-2</v>
      </c>
      <c r="X78" s="155">
        <v>-0.14000000000000001</v>
      </c>
      <c r="Y78" s="155">
        <v>0.24</v>
      </c>
      <c r="Z78" s="155">
        <v>0.1</v>
      </c>
      <c r="AA78" s="155">
        <v>15.362349940909374</v>
      </c>
      <c r="AB78" s="155">
        <v>13.486023073999117</v>
      </c>
      <c r="AC78" s="155">
        <v>-12.213801105478439</v>
      </c>
      <c r="AD78" s="155">
        <v>1.5227136074309053</v>
      </c>
      <c r="AE78" s="155">
        <v>0.91471352695219799</v>
      </c>
      <c r="AF78" s="155">
        <v>-39.928721823436909</v>
      </c>
      <c r="AG78" s="155">
        <v>1.2564844187348385</v>
      </c>
      <c r="AH78" s="155">
        <v>1.1114352931507412</v>
      </c>
      <c r="AI78" s="155">
        <v>-11.544044909856355</v>
      </c>
      <c r="AJ78">
        <v>10</v>
      </c>
      <c r="AK78">
        <v>2</v>
      </c>
      <c r="AL78" s="156">
        <v>20</v>
      </c>
      <c r="AM78" s="156">
        <v>0</v>
      </c>
      <c r="AN78" s="156">
        <v>0</v>
      </c>
      <c r="AO78" s="156">
        <v>1</v>
      </c>
      <c r="AP78" s="156"/>
      <c r="AQ78">
        <v>1</v>
      </c>
      <c r="AR78">
        <v>0</v>
      </c>
      <c r="AS78">
        <v>0</v>
      </c>
      <c r="AT78">
        <v>1</v>
      </c>
      <c r="AU78">
        <v>1</v>
      </c>
      <c r="AV78">
        <v>0</v>
      </c>
      <c r="AW78">
        <v>1</v>
      </c>
      <c r="AX78">
        <v>1</v>
      </c>
      <c r="AY78">
        <v>1</v>
      </c>
      <c r="AZ78">
        <v>0</v>
      </c>
      <c r="BA78">
        <v>0</v>
      </c>
      <c r="BB78">
        <v>0</v>
      </c>
    </row>
    <row r="79" spans="2:54">
      <c r="B79" s="131" t="s">
        <v>197</v>
      </c>
      <c r="C79" s="131" t="s">
        <v>418</v>
      </c>
      <c r="D79" s="154">
        <v>13.485429999999997</v>
      </c>
      <c r="E79" s="154">
        <v>14.910979999999995</v>
      </c>
      <c r="F79" s="154">
        <v>12.000319999999999</v>
      </c>
      <c r="G79" s="131">
        <v>2017</v>
      </c>
      <c r="H79" s="154">
        <v>45.86</v>
      </c>
      <c r="I79" s="154">
        <v>40.28</v>
      </c>
      <c r="J79" s="154">
        <v>51.68</v>
      </c>
      <c r="K79" s="131">
        <v>2017</v>
      </c>
      <c r="L79" s="154">
        <v>14</v>
      </c>
      <c r="M79" s="154">
        <v>14</v>
      </c>
      <c r="N79" s="154">
        <v>14.1</v>
      </c>
      <c r="O79" s="131">
        <v>2018</v>
      </c>
      <c r="P79" s="155">
        <v>59.734889861785625</v>
      </c>
      <c r="Q79" s="155">
        <v>29.16560041455574</v>
      </c>
      <c r="R79" s="155">
        <v>2.8269420924872328</v>
      </c>
      <c r="S79" s="155">
        <v>5.875435886599608E-2</v>
      </c>
      <c r="T79" s="155">
        <v>42.578318715095499</v>
      </c>
      <c r="U79" s="155">
        <v>3.5121449297777261</v>
      </c>
      <c r="V79" s="155"/>
      <c r="W79" s="155">
        <v>0.16862489120974761</v>
      </c>
      <c r="X79" s="155">
        <v>-0.05</v>
      </c>
      <c r="Y79" s="155">
        <v>0.25</v>
      </c>
      <c r="Z79" s="155">
        <v>0.2</v>
      </c>
      <c r="AA79" s="155">
        <v>44.157046078047145</v>
      </c>
      <c r="AB79" s="155">
        <v>28.546018276762403</v>
      </c>
      <c r="AC79" s="155">
        <v>-35.353424170838785</v>
      </c>
      <c r="AD79" s="155">
        <v>2.6338054980124292</v>
      </c>
      <c r="AE79" s="155">
        <v>2.1551403394255875</v>
      </c>
      <c r="AF79" s="155">
        <v>-18.173899285579775</v>
      </c>
      <c r="AG79" s="155">
        <v>21.302726611052012</v>
      </c>
      <c r="AH79" s="155">
        <v>11.680374238468234</v>
      </c>
      <c r="AI79" s="155">
        <v>-45.169581097621702</v>
      </c>
      <c r="AJ79">
        <v>2</v>
      </c>
      <c r="AK79">
        <v>0</v>
      </c>
      <c r="AL79" s="156">
        <v>0</v>
      </c>
      <c r="AM79" s="156"/>
      <c r="AN79" s="156">
        <v>0</v>
      </c>
      <c r="AO79" s="156"/>
      <c r="AP79" s="156"/>
      <c r="AQ79">
        <v>1</v>
      </c>
      <c r="AR79">
        <v>0</v>
      </c>
      <c r="AS79">
        <v>1</v>
      </c>
      <c r="AT79">
        <v>1</v>
      </c>
      <c r="AU79">
        <v>0</v>
      </c>
      <c r="AV79">
        <v>0</v>
      </c>
      <c r="AW79">
        <v>1</v>
      </c>
      <c r="AX79">
        <v>0</v>
      </c>
      <c r="AY79">
        <v>0</v>
      </c>
      <c r="AZ79">
        <v>0</v>
      </c>
      <c r="BA79">
        <v>0</v>
      </c>
      <c r="BB79">
        <v>0</v>
      </c>
    </row>
    <row r="80" spans="2:54">
      <c r="D80" s="154"/>
      <c r="E80" s="154"/>
      <c r="F80" s="154"/>
      <c r="H80" s="154"/>
      <c r="I80" s="154"/>
      <c r="J80" s="154"/>
      <c r="L80" s="154"/>
      <c r="M80" s="154"/>
      <c r="N80" s="154"/>
      <c r="P80" s="155"/>
      <c r="Q80" s="155"/>
      <c r="R80" s="155"/>
      <c r="S80" s="155"/>
      <c r="T80" s="155"/>
      <c r="U80" s="155"/>
      <c r="V80" s="155"/>
      <c r="W80" s="155"/>
      <c r="X80" s="155"/>
      <c r="Y80" s="155"/>
      <c r="Z80" s="155"/>
      <c r="AA80" s="155"/>
      <c r="AB80" s="155"/>
      <c r="AC80" s="155"/>
      <c r="AD80" s="155"/>
      <c r="AE80" s="155"/>
      <c r="AF80" s="155"/>
      <c r="AG80" s="155"/>
      <c r="AH80" s="155"/>
      <c r="AI80" s="155"/>
      <c r="AJ80"/>
      <c r="AK80"/>
      <c r="AL80" s="156"/>
      <c r="AM80" s="156"/>
      <c r="AN80" s="156"/>
      <c r="AO80" s="156"/>
      <c r="AP80" s="156"/>
      <c r="AQ80"/>
      <c r="AR80"/>
      <c r="AS80"/>
      <c r="AT80"/>
      <c r="AU80"/>
      <c r="AV80"/>
      <c r="AW80"/>
      <c r="AX80"/>
      <c r="AY80"/>
      <c r="AZ80"/>
      <c r="BA80"/>
      <c r="BB80"/>
    </row>
    <row r="81" spans="1:54">
      <c r="A81" s="131">
        <v>99</v>
      </c>
      <c r="C81" s="131" t="s">
        <v>705</v>
      </c>
      <c r="D81" s="154">
        <v>8.9678275408211086</v>
      </c>
      <c r="E81" s="154">
        <v>10.472307309908489</v>
      </c>
      <c r="F81" s="154">
        <v>7.5071518989631993</v>
      </c>
      <c r="G81" s="131">
        <v>2017</v>
      </c>
      <c r="H81" s="154">
        <v>58.442426088562001</v>
      </c>
      <c r="I81" s="154">
        <v>53.368854787457089</v>
      </c>
      <c r="J81" s="154">
        <v>63.408602192859739</v>
      </c>
      <c r="L81" s="154">
        <v>69.177027269823526</v>
      </c>
      <c r="M81" s="154">
        <v>68.81001061122015</v>
      </c>
      <c r="N81" s="154">
        <v>69.05913243194145</v>
      </c>
      <c r="P81" s="155">
        <v>20.678828026161344</v>
      </c>
      <c r="Q81" s="155">
        <v>3.4252298488928017</v>
      </c>
      <c r="R81" s="155">
        <v>2.0118159497004542</v>
      </c>
      <c r="S81" s="155">
        <v>2.3033448273415084E-2</v>
      </c>
      <c r="T81" s="155">
        <v>3.8542554673516438</v>
      </c>
      <c r="U81" s="155">
        <v>3.3111464099948202</v>
      </c>
      <c r="V81" s="155">
        <v>19.498798525538653</v>
      </c>
      <c r="W81" s="155">
        <v>1.2488047793256372</v>
      </c>
      <c r="X81" s="155">
        <v>-0.10347853314048552</v>
      </c>
      <c r="Y81" s="155">
        <v>0.31627090701851224</v>
      </c>
      <c r="Z81" s="155">
        <v>0.21279237387802669</v>
      </c>
      <c r="AA81" s="155">
        <v>18.77450129656259</v>
      </c>
      <c r="AB81" s="155">
        <v>16.172157075497985</v>
      </c>
      <c r="AC81" s="155">
        <v>-13.861056440104036</v>
      </c>
      <c r="AD81" s="155">
        <v>1.328996151517289</v>
      </c>
      <c r="AE81" s="155">
        <v>1.2799246870964214</v>
      </c>
      <c r="AF81" s="155">
        <v>-3.6923706938386314</v>
      </c>
      <c r="AG81" s="155">
        <v>3.1061052768316522</v>
      </c>
      <c r="AH81" s="155">
        <v>2.4380627155716619</v>
      </c>
      <c r="AI81" s="155">
        <v>-21.507402413012212</v>
      </c>
      <c r="AJ81">
        <v>500</v>
      </c>
      <c r="AK81">
        <v>215</v>
      </c>
      <c r="AL81" s="156">
        <v>43</v>
      </c>
      <c r="AM81" s="156">
        <v>0.18292682926829268</v>
      </c>
      <c r="AN81" s="156">
        <v>0.18666666666666668</v>
      </c>
      <c r="AO81" s="156">
        <v>1</v>
      </c>
      <c r="AP81" s="156">
        <v>0.38235294117647056</v>
      </c>
      <c r="AQ81" s="156">
        <v>0.77083333333333337</v>
      </c>
      <c r="AR81" s="156">
        <v>0.125</v>
      </c>
      <c r="AS81" s="156">
        <v>0.64583333333333337</v>
      </c>
      <c r="AT81" s="156">
        <v>0.5625</v>
      </c>
      <c r="AU81" s="156">
        <v>0.25</v>
      </c>
      <c r="AV81" s="156">
        <v>0.10416666666666667</v>
      </c>
      <c r="AW81" s="156">
        <v>0.1875</v>
      </c>
      <c r="AX81" s="156">
        <v>0.29166666666666669</v>
      </c>
      <c r="AY81" s="156">
        <v>0.25</v>
      </c>
      <c r="AZ81" s="156">
        <v>6.25E-2</v>
      </c>
      <c r="BA81" s="156">
        <v>8.3333333333333329E-2</v>
      </c>
      <c r="BB81" s="156">
        <v>0</v>
      </c>
    </row>
    <row r="82" spans="1:54">
      <c r="A82" s="131">
        <v>99</v>
      </c>
      <c r="C82" s="131" t="s">
        <v>706</v>
      </c>
      <c r="D82" s="154">
        <v>24.680745980896681</v>
      </c>
      <c r="E82" s="154">
        <v>28.665576873203769</v>
      </c>
      <c r="F82" s="154">
        <v>20.4916811705444</v>
      </c>
      <c r="G82" s="131">
        <v>2017</v>
      </c>
      <c r="H82" s="154">
        <v>38.529378460588518</v>
      </c>
      <c r="I82" s="154">
        <v>31.562813744498662</v>
      </c>
      <c r="J82" s="154">
        <v>45.866796913554865</v>
      </c>
      <c r="L82" s="154">
        <v>37.968577650403937</v>
      </c>
      <c r="M82" s="154">
        <v>37.721598373475132</v>
      </c>
      <c r="N82" s="154">
        <v>38.483073984851444</v>
      </c>
      <c r="P82" s="155">
        <v>46.947481827789147</v>
      </c>
      <c r="Q82" s="155">
        <v>8.7739921536968239</v>
      </c>
      <c r="R82" s="155">
        <v>3.2354238786420755</v>
      </c>
      <c r="S82" s="155">
        <v>5.1091444349941895E-2</v>
      </c>
      <c r="T82" s="155">
        <v>12.327912410698328</v>
      </c>
      <c r="U82" s="155">
        <v>7.5162170120882053</v>
      </c>
      <c r="V82" s="155">
        <v>14.959892643774406</v>
      </c>
      <c r="W82" s="155">
        <v>6.1456514488630791</v>
      </c>
      <c r="X82" s="155">
        <v>-0.13362878617539353</v>
      </c>
      <c r="Y82" s="155">
        <v>0.41210495166252908</v>
      </c>
      <c r="Z82" s="155">
        <v>0.27847616548713555</v>
      </c>
      <c r="AA82" s="155">
        <v>47.07697212842109</v>
      </c>
      <c r="AB82" s="155">
        <v>31.389748528972977</v>
      </c>
      <c r="AC82" s="155">
        <v>-33.322499069513213</v>
      </c>
      <c r="AD82" s="155">
        <v>3.2015933457309771</v>
      </c>
      <c r="AE82" s="155">
        <v>2.1978625485923251</v>
      </c>
      <c r="AF82" s="155">
        <v>-31.350977115099031</v>
      </c>
      <c r="AG82" s="155">
        <v>9.0490024954231316</v>
      </c>
      <c r="AH82" s="155">
        <v>5.7905349716259007</v>
      </c>
      <c r="AI82" s="155">
        <v>-36.009134989688881</v>
      </c>
      <c r="AJ82">
        <v>173</v>
      </c>
      <c r="AK82">
        <v>76</v>
      </c>
      <c r="AL82" s="156">
        <v>43.930635838150287</v>
      </c>
      <c r="AM82" s="156">
        <v>0.17857142857142858</v>
      </c>
      <c r="AN82" s="156">
        <v>0.15068493150684931</v>
      </c>
      <c r="AO82" s="156">
        <v>1</v>
      </c>
      <c r="AP82" s="156">
        <v>9.0909090909090912E-2</v>
      </c>
      <c r="AQ82" s="156">
        <v>0.82608695652173914</v>
      </c>
      <c r="AR82" s="156">
        <v>8.6956521739130432E-2</v>
      </c>
      <c r="AS82" s="156">
        <v>0.52173913043478259</v>
      </c>
      <c r="AT82" s="156">
        <v>0.56521739130434778</v>
      </c>
      <c r="AU82" s="156">
        <v>4.3478260869565216E-2</v>
      </c>
      <c r="AV82" s="156">
        <v>0</v>
      </c>
      <c r="AW82" s="156">
        <v>4.3478260869565216E-2</v>
      </c>
      <c r="AX82" s="156">
        <v>8.6956521739130432E-2</v>
      </c>
      <c r="AY82" s="156">
        <v>0.13043478260869565</v>
      </c>
      <c r="AZ82" s="156">
        <v>4.3478260869565216E-2</v>
      </c>
      <c r="BA82" s="156">
        <v>4.3478260869565216E-2</v>
      </c>
      <c r="BB82" s="156">
        <v>0</v>
      </c>
    </row>
  </sheetData>
  <mergeCells count="9">
    <mergeCell ref="D1:O1"/>
    <mergeCell ref="P1:AI1"/>
    <mergeCell ref="AJ1:BB1"/>
    <mergeCell ref="D3:G3"/>
    <mergeCell ref="H3:K3"/>
    <mergeCell ref="L3:O3"/>
    <mergeCell ref="AQ3:AT3"/>
    <mergeCell ref="AU3:AX3"/>
    <mergeCell ref="AY3:BB3"/>
  </mergeCell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7A21-6720-4705-BA64-89E12341049D}">
  <sheetPr>
    <tabColor rgb="FF7030A0"/>
  </sheetPr>
  <dimension ref="A1:A37"/>
  <sheetViews>
    <sheetView workbookViewId="0"/>
  </sheetViews>
  <sheetFormatPr defaultRowHeight="14.5"/>
  <cols>
    <col min="1" max="1" width="100.7265625" style="82" customWidth="1"/>
  </cols>
  <sheetData>
    <row r="1" spans="1:1" ht="15" thickBot="1">
      <c r="A1" s="157" t="s">
        <v>708</v>
      </c>
    </row>
    <row r="2" spans="1:1" ht="15" thickBot="1"/>
    <row r="3" spans="1:1" ht="29">
      <c r="A3" s="95" t="s">
        <v>561</v>
      </c>
    </row>
    <row r="4" spans="1:1">
      <c r="A4" s="96" t="s">
        <v>562</v>
      </c>
    </row>
    <row r="5" spans="1:1">
      <c r="A5" s="96" t="s">
        <v>563</v>
      </c>
    </row>
    <row r="6" spans="1:1">
      <c r="A6" s="96" t="s">
        <v>564</v>
      </c>
    </row>
    <row r="7" spans="1:1" ht="15" thickBot="1">
      <c r="A7" s="65" t="s">
        <v>565</v>
      </c>
    </row>
    <row r="8" spans="1:1" ht="15" thickBot="1">
      <c r="A8" s="94"/>
    </row>
    <row r="9" spans="1:1">
      <c r="A9" s="95" t="s">
        <v>566</v>
      </c>
    </row>
    <row r="10" spans="1:1" ht="15" thickBot="1">
      <c r="A10" s="65" t="s">
        <v>567</v>
      </c>
    </row>
    <row r="11" spans="1:1" ht="15" thickBot="1">
      <c r="A11" s="94"/>
    </row>
    <row r="12" spans="1:1" ht="29">
      <c r="A12" s="95" t="s">
        <v>568</v>
      </c>
    </row>
    <row r="13" spans="1:1">
      <c r="A13" s="96" t="s">
        <v>569</v>
      </c>
    </row>
    <row r="14" spans="1:1">
      <c r="A14" s="96" t="s">
        <v>570</v>
      </c>
    </row>
    <row r="15" spans="1:1">
      <c r="A15" s="96" t="s">
        <v>571</v>
      </c>
    </row>
    <row r="16" spans="1:1">
      <c r="A16" s="96" t="s">
        <v>572</v>
      </c>
    </row>
    <row r="17" spans="1:1">
      <c r="A17" s="96" t="s">
        <v>573</v>
      </c>
    </row>
    <row r="18" spans="1:1">
      <c r="A18" s="96" t="s">
        <v>574</v>
      </c>
    </row>
    <row r="19" spans="1:1" ht="15" thickBot="1">
      <c r="A19" s="65" t="s">
        <v>575</v>
      </c>
    </row>
    <row r="20" spans="1:1" ht="15" thickBot="1">
      <c r="A20" s="94"/>
    </row>
    <row r="21" spans="1:1" ht="29">
      <c r="A21" s="95" t="s">
        <v>576</v>
      </c>
    </row>
    <row r="22" spans="1:1">
      <c r="A22" s="96" t="s">
        <v>577</v>
      </c>
    </row>
    <row r="23" spans="1:1">
      <c r="A23" s="96" t="s">
        <v>578</v>
      </c>
    </row>
    <row r="24" spans="1:1">
      <c r="A24" s="96" t="s">
        <v>579</v>
      </c>
    </row>
    <row r="25" spans="1:1">
      <c r="A25" s="96" t="s">
        <v>580</v>
      </c>
    </row>
    <row r="26" spans="1:1">
      <c r="A26" s="96" t="s">
        <v>581</v>
      </c>
    </row>
    <row r="27" spans="1:1">
      <c r="A27" s="96" t="s">
        <v>582</v>
      </c>
    </row>
    <row r="28" spans="1:1">
      <c r="A28" s="96" t="s">
        <v>583</v>
      </c>
    </row>
    <row r="29" spans="1:1">
      <c r="A29" s="96" t="s">
        <v>584</v>
      </c>
    </row>
    <row r="30" spans="1:1">
      <c r="A30" s="96" t="s">
        <v>585</v>
      </c>
    </row>
    <row r="31" spans="1:1">
      <c r="A31" s="96" t="s">
        <v>586</v>
      </c>
    </row>
    <row r="32" spans="1:1">
      <c r="A32" s="96" t="s">
        <v>587</v>
      </c>
    </row>
    <row r="33" spans="1:1">
      <c r="A33" s="96" t="s">
        <v>588</v>
      </c>
    </row>
    <row r="34" spans="1:1">
      <c r="A34" s="96" t="s">
        <v>589</v>
      </c>
    </row>
    <row r="35" spans="1:1" ht="15" thickBot="1">
      <c r="A35" s="65" t="s">
        <v>590</v>
      </c>
    </row>
    <row r="37" spans="1:1">
      <c r="A37" s="82" t="s">
        <v>591</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E95B9-6E3F-4EED-B86F-07FE0FA3C889}">
  <sheetPr>
    <tabColor rgb="FFFF0000"/>
  </sheetPr>
  <dimension ref="A1:C6"/>
  <sheetViews>
    <sheetView workbookViewId="0">
      <selection activeCell="A3" sqref="A3"/>
    </sheetView>
  </sheetViews>
  <sheetFormatPr defaultRowHeight="14.5"/>
  <cols>
    <col min="1" max="1" width="100.7265625" style="90" customWidth="1"/>
  </cols>
  <sheetData>
    <row r="1" spans="1:3" ht="91">
      <c r="A1" s="92" t="s">
        <v>631</v>
      </c>
    </row>
    <row r="2" spans="1:3" ht="87">
      <c r="A2" s="86" t="s">
        <v>712</v>
      </c>
    </row>
    <row r="3" spans="1:3" ht="225" customHeight="1">
      <c r="A3" s="86"/>
      <c r="C3" s="90"/>
    </row>
    <row r="4" spans="1:3" ht="150" customHeight="1"/>
    <row r="5" spans="1:3" ht="114" customHeight="1"/>
    <row r="6" spans="1:3" ht="250" customHeight="1"/>
  </sheetData>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A6C20-AEC6-4070-85E4-64330D4B17FA}">
  <sheetPr>
    <tabColor rgb="FF92D050"/>
  </sheetPr>
  <dimension ref="A1:H40"/>
  <sheetViews>
    <sheetView topLeftCell="A22" workbookViewId="0">
      <selection activeCell="D36" sqref="D36"/>
    </sheetView>
  </sheetViews>
  <sheetFormatPr defaultRowHeight="15.5"/>
  <cols>
    <col min="1" max="2" width="50.7265625" style="1" customWidth="1"/>
    <col min="3" max="3" width="12.7265625" style="64" customWidth="1"/>
    <col min="4" max="4" width="50.7265625" style="1" customWidth="1"/>
    <col min="5" max="5" width="19.1796875" style="1" customWidth="1"/>
    <col min="6" max="6" width="10.36328125" style="1" customWidth="1"/>
    <col min="7" max="7" width="14.7265625" style="67" customWidth="1"/>
    <col min="8" max="8" width="57.36328125" style="67" bestFit="1" customWidth="1"/>
  </cols>
  <sheetData>
    <row r="1" spans="1:8" ht="31.5" thickBot="1">
      <c r="A1" s="56" t="s">
        <v>479</v>
      </c>
      <c r="B1" s="57" t="s">
        <v>480</v>
      </c>
      <c r="C1" s="163" t="s">
        <v>481</v>
      </c>
      <c r="D1" s="56" t="s">
        <v>482</v>
      </c>
      <c r="E1" s="57" t="s">
        <v>710</v>
      </c>
      <c r="F1" s="158"/>
      <c r="G1" s="97" t="s">
        <v>600</v>
      </c>
      <c r="H1" s="98" t="s">
        <v>615</v>
      </c>
    </row>
    <row r="2" spans="1:8" ht="16" thickBot="1">
      <c r="A2" s="191" t="s">
        <v>483</v>
      </c>
      <c r="B2" s="192"/>
      <c r="C2" s="192"/>
      <c r="D2" s="192"/>
      <c r="E2" s="193"/>
      <c r="F2" s="159"/>
      <c r="G2" s="99" t="s">
        <v>0</v>
      </c>
      <c r="H2" s="99" t="s">
        <v>603</v>
      </c>
    </row>
    <row r="3" spans="1:8" ht="16" thickBot="1">
      <c r="A3" s="58" t="s">
        <v>484</v>
      </c>
      <c r="B3" s="59" t="s">
        <v>485</v>
      </c>
      <c r="C3" s="61">
        <v>44055</v>
      </c>
      <c r="D3" s="164" t="s">
        <v>486</v>
      </c>
      <c r="E3" s="165" t="s">
        <v>632</v>
      </c>
      <c r="F3" s="160"/>
      <c r="G3" s="100" t="s">
        <v>606</v>
      </c>
      <c r="H3" s="100" t="s">
        <v>607</v>
      </c>
    </row>
    <row r="4" spans="1:8" ht="36.5" thickBot="1">
      <c r="A4" s="58" t="s">
        <v>487</v>
      </c>
      <c r="B4" s="59" t="s">
        <v>485</v>
      </c>
      <c r="C4" s="61">
        <v>44055</v>
      </c>
      <c r="D4" s="164" t="s">
        <v>486</v>
      </c>
      <c r="E4" s="165" t="s">
        <v>633</v>
      </c>
      <c r="F4" s="160"/>
      <c r="G4" s="100" t="s">
        <v>612</v>
      </c>
      <c r="H4" s="100" t="s">
        <v>709</v>
      </c>
    </row>
    <row r="5" spans="1:8" ht="16" thickBot="1">
      <c r="A5" s="58" t="s">
        <v>488</v>
      </c>
      <c r="B5" s="59" t="s">
        <v>485</v>
      </c>
      <c r="C5" s="61">
        <v>44055</v>
      </c>
      <c r="D5" s="164" t="s">
        <v>486</v>
      </c>
      <c r="E5" s="165" t="s">
        <v>632</v>
      </c>
      <c r="F5" s="160"/>
      <c r="G5" s="99" t="s">
        <v>467</v>
      </c>
      <c r="H5" s="99" t="s">
        <v>601</v>
      </c>
    </row>
    <row r="6" spans="1:8" ht="36.5" thickBot="1">
      <c r="A6" s="58" t="s">
        <v>489</v>
      </c>
      <c r="B6" s="59" t="s">
        <v>485</v>
      </c>
      <c r="C6" s="61">
        <v>44055</v>
      </c>
      <c r="D6" s="164" t="s">
        <v>486</v>
      </c>
      <c r="E6" s="165" t="s">
        <v>632</v>
      </c>
      <c r="F6" s="160"/>
      <c r="G6" s="99" t="s">
        <v>599</v>
      </c>
      <c r="H6" s="99" t="s">
        <v>602</v>
      </c>
    </row>
    <row r="7" spans="1:8" ht="16" thickBot="1">
      <c r="A7" s="58" t="s">
        <v>490</v>
      </c>
      <c r="B7" s="59" t="s">
        <v>491</v>
      </c>
      <c r="C7" s="62">
        <v>2017</v>
      </c>
      <c r="D7" s="164" t="s">
        <v>492</v>
      </c>
      <c r="E7" s="165" t="s">
        <v>632</v>
      </c>
      <c r="F7" s="160"/>
      <c r="G7" s="100" t="s">
        <v>604</v>
      </c>
      <c r="H7" s="100" t="s">
        <v>605</v>
      </c>
    </row>
    <row r="8" spans="1:8" ht="16" thickBot="1">
      <c r="A8" s="58" t="s">
        <v>493</v>
      </c>
      <c r="B8" s="59" t="s">
        <v>494</v>
      </c>
      <c r="C8" s="63">
        <v>44013</v>
      </c>
      <c r="D8" s="164" t="s">
        <v>495</v>
      </c>
      <c r="E8" s="165" t="s">
        <v>632</v>
      </c>
      <c r="F8" s="160"/>
      <c r="G8" s="100" t="s">
        <v>613</v>
      </c>
      <c r="H8" s="100" t="s">
        <v>614</v>
      </c>
    </row>
    <row r="9" spans="1:8" ht="16" thickBot="1">
      <c r="A9" s="58" t="s">
        <v>496</v>
      </c>
      <c r="B9" s="59" t="s">
        <v>494</v>
      </c>
      <c r="C9" s="63">
        <v>44013</v>
      </c>
      <c r="D9" s="164" t="s">
        <v>495</v>
      </c>
      <c r="E9" s="165" t="s">
        <v>632</v>
      </c>
      <c r="F9" s="160"/>
      <c r="G9" s="100" t="s">
        <v>610</v>
      </c>
      <c r="H9" s="100" t="s">
        <v>611</v>
      </c>
    </row>
    <row r="10" spans="1:8" ht="24.5" thickBot="1">
      <c r="A10" s="58" t="s">
        <v>497</v>
      </c>
      <c r="B10" s="59" t="s">
        <v>498</v>
      </c>
      <c r="C10" s="61">
        <v>42977</v>
      </c>
      <c r="D10" s="164" t="s">
        <v>499</v>
      </c>
      <c r="E10" s="165" t="s">
        <v>632</v>
      </c>
      <c r="F10" s="160"/>
      <c r="G10" s="100" t="s">
        <v>539</v>
      </c>
      <c r="H10" s="100" t="s">
        <v>609</v>
      </c>
    </row>
    <row r="11" spans="1:8" ht="36.5" thickBot="1">
      <c r="A11" s="58" t="s">
        <v>500</v>
      </c>
      <c r="B11" s="59" t="s">
        <v>501</v>
      </c>
      <c r="C11" s="61">
        <v>43974</v>
      </c>
      <c r="D11" s="164" t="s">
        <v>502</v>
      </c>
      <c r="E11" s="165" t="s">
        <v>633</v>
      </c>
      <c r="F11" s="160"/>
      <c r="G11" s="100" t="s">
        <v>468</v>
      </c>
      <c r="H11" s="100" t="s">
        <v>466</v>
      </c>
    </row>
    <row r="12" spans="1:8" ht="16" thickBot="1">
      <c r="A12" s="191" t="s">
        <v>503</v>
      </c>
      <c r="B12" s="192"/>
      <c r="C12" s="192"/>
      <c r="D12" s="192"/>
      <c r="E12" s="193"/>
      <c r="F12" s="159"/>
      <c r="G12" s="100" t="s">
        <v>498</v>
      </c>
      <c r="H12" s="100" t="s">
        <v>608</v>
      </c>
    </row>
    <row r="13" spans="1:8" ht="16" thickBot="1">
      <c r="A13" s="58" t="s">
        <v>504</v>
      </c>
      <c r="B13" s="59" t="s">
        <v>485</v>
      </c>
      <c r="C13" s="61">
        <v>44055</v>
      </c>
      <c r="D13" s="59" t="s">
        <v>486</v>
      </c>
      <c r="E13" s="102" t="s">
        <v>632</v>
      </c>
      <c r="F13" s="160"/>
    </row>
    <row r="14" spans="1:8" ht="24.5" thickBot="1">
      <c r="A14" s="58" t="s">
        <v>505</v>
      </c>
      <c r="B14" s="59" t="s">
        <v>485</v>
      </c>
      <c r="C14" s="61">
        <v>44055</v>
      </c>
      <c r="D14" s="59" t="s">
        <v>486</v>
      </c>
      <c r="E14" s="165" t="s">
        <v>632</v>
      </c>
      <c r="F14" s="160"/>
    </row>
    <row r="15" spans="1:8" ht="24.5" thickBot="1">
      <c r="A15" s="58" t="s">
        <v>506</v>
      </c>
      <c r="B15" s="59" t="s">
        <v>485</v>
      </c>
      <c r="C15" s="61">
        <v>44055</v>
      </c>
      <c r="D15" s="59" t="s">
        <v>486</v>
      </c>
      <c r="E15" s="165" t="s">
        <v>632</v>
      </c>
      <c r="F15" s="160"/>
    </row>
    <row r="16" spans="1:8" ht="36.5" thickBot="1">
      <c r="A16" s="58" t="s">
        <v>507</v>
      </c>
      <c r="B16" s="59" t="s">
        <v>485</v>
      </c>
      <c r="C16" s="61">
        <v>44055</v>
      </c>
      <c r="D16" s="59" t="s">
        <v>486</v>
      </c>
      <c r="E16" s="165" t="s">
        <v>633</v>
      </c>
      <c r="F16" s="160"/>
    </row>
    <row r="17" spans="1:6" ht="16" thickBot="1">
      <c r="A17" s="58" t="s">
        <v>508</v>
      </c>
      <c r="B17" s="59" t="s">
        <v>485</v>
      </c>
      <c r="C17" s="61">
        <v>44055</v>
      </c>
      <c r="D17" s="59" t="s">
        <v>486</v>
      </c>
      <c r="E17" s="165" t="s">
        <v>632</v>
      </c>
      <c r="F17" s="160"/>
    </row>
    <row r="18" spans="1:6" ht="24.5" thickBot="1">
      <c r="A18" s="58" t="s">
        <v>509</v>
      </c>
      <c r="B18" s="59" t="s">
        <v>485</v>
      </c>
      <c r="C18" s="61">
        <v>44055</v>
      </c>
      <c r="D18" s="59" t="s">
        <v>486</v>
      </c>
      <c r="E18" s="165" t="s">
        <v>632</v>
      </c>
      <c r="F18" s="160"/>
    </row>
    <row r="19" spans="1:6" ht="29.5" thickBot="1">
      <c r="A19" s="101" t="s">
        <v>510</v>
      </c>
      <c r="B19" s="101" t="s">
        <v>511</v>
      </c>
      <c r="C19" s="162">
        <v>44030</v>
      </c>
      <c r="D19" s="161" t="s">
        <v>711</v>
      </c>
      <c r="E19" s="165" t="s">
        <v>632</v>
      </c>
      <c r="F19" s="160"/>
    </row>
    <row r="20" spans="1:6" ht="24.5" thickBot="1">
      <c r="A20" s="58" t="s">
        <v>512</v>
      </c>
      <c r="B20" s="59" t="s">
        <v>511</v>
      </c>
      <c r="C20" s="61">
        <v>44003</v>
      </c>
      <c r="D20" s="59" t="s">
        <v>513</v>
      </c>
      <c r="E20" s="165" t="s">
        <v>633</v>
      </c>
      <c r="F20" s="160"/>
    </row>
    <row r="21" spans="1:6" ht="16" thickBot="1">
      <c r="A21" s="191" t="s">
        <v>514</v>
      </c>
      <c r="B21" s="192"/>
      <c r="C21" s="192"/>
      <c r="D21" s="192"/>
      <c r="E21" s="193"/>
      <c r="F21" s="159"/>
    </row>
    <row r="22" spans="1:6" ht="24.5" thickBot="1">
      <c r="A22" s="58" t="s">
        <v>515</v>
      </c>
      <c r="B22" s="59" t="s">
        <v>485</v>
      </c>
      <c r="C22" s="61">
        <v>44055</v>
      </c>
      <c r="D22" s="59" t="s">
        <v>486</v>
      </c>
      <c r="E22" s="102" t="s">
        <v>633</v>
      </c>
      <c r="F22" s="160"/>
    </row>
    <row r="23" spans="1:6" ht="16" thickBot="1">
      <c r="A23" s="58" t="s">
        <v>516</v>
      </c>
      <c r="B23" s="59" t="s">
        <v>517</v>
      </c>
      <c r="C23" s="63">
        <v>43891</v>
      </c>
      <c r="D23" s="59" t="s">
        <v>518</v>
      </c>
      <c r="E23" s="165" t="s">
        <v>633</v>
      </c>
      <c r="F23" s="160"/>
    </row>
    <row r="24" spans="1:6" ht="16" thickBot="1">
      <c r="A24" s="58" t="s">
        <v>519</v>
      </c>
      <c r="B24" s="59" t="s">
        <v>517</v>
      </c>
      <c r="C24" s="63">
        <v>43891</v>
      </c>
      <c r="D24" s="59" t="s">
        <v>518</v>
      </c>
      <c r="E24" s="165" t="s">
        <v>633</v>
      </c>
      <c r="F24" s="160"/>
    </row>
    <row r="25" spans="1:6" ht="16" thickBot="1">
      <c r="A25" s="58" t="s">
        <v>520</v>
      </c>
      <c r="B25" s="59" t="s">
        <v>517</v>
      </c>
      <c r="C25" s="63">
        <v>43891</v>
      </c>
      <c r="D25" s="59" t="s">
        <v>518</v>
      </c>
      <c r="E25" s="165" t="s">
        <v>633</v>
      </c>
      <c r="F25" s="160"/>
    </row>
    <row r="26" spans="1:6" ht="16" thickBot="1">
      <c r="A26" s="58" t="s">
        <v>521</v>
      </c>
      <c r="B26" s="59" t="s">
        <v>522</v>
      </c>
      <c r="C26" s="63">
        <v>43374</v>
      </c>
      <c r="D26" s="59" t="s">
        <v>523</v>
      </c>
      <c r="E26" s="165" t="s">
        <v>633</v>
      </c>
      <c r="F26" s="160"/>
    </row>
    <row r="27" spans="1:6" ht="16" thickBot="1">
      <c r="A27" s="58" t="s">
        <v>524</v>
      </c>
      <c r="B27" s="59" t="s">
        <v>517</v>
      </c>
      <c r="C27" s="63">
        <v>44044</v>
      </c>
      <c r="D27" s="59" t="s">
        <v>525</v>
      </c>
      <c r="E27" s="165" t="s">
        <v>633</v>
      </c>
      <c r="F27" s="160"/>
    </row>
    <row r="28" spans="1:6" ht="16" thickBot="1">
      <c r="A28" s="191" t="s">
        <v>526</v>
      </c>
      <c r="B28" s="192"/>
      <c r="C28" s="192"/>
      <c r="D28" s="192"/>
      <c r="E28" s="193"/>
      <c r="F28" s="159"/>
    </row>
    <row r="29" spans="1:6" ht="24.5" thickBot="1">
      <c r="A29" s="58" t="s">
        <v>527</v>
      </c>
      <c r="B29" s="59" t="s">
        <v>560</v>
      </c>
      <c r="C29" s="63">
        <v>44105</v>
      </c>
      <c r="D29" s="59" t="s">
        <v>528</v>
      </c>
      <c r="E29" s="165"/>
      <c r="F29" s="160"/>
    </row>
    <row r="30" spans="1:6" ht="24.5" thickBot="1">
      <c r="A30" s="60" t="s">
        <v>529</v>
      </c>
      <c r="B30" s="101" t="s">
        <v>559</v>
      </c>
      <c r="C30" s="162">
        <v>44120</v>
      </c>
      <c r="D30" s="101" t="s">
        <v>530</v>
      </c>
      <c r="E30" s="165"/>
      <c r="F30" s="160"/>
    </row>
    <row r="31" spans="1:6" ht="16" thickBot="1">
      <c r="A31" s="191" t="s">
        <v>531</v>
      </c>
      <c r="B31" s="192"/>
      <c r="C31" s="192"/>
      <c r="D31" s="192"/>
      <c r="E31" s="193"/>
      <c r="F31" s="159"/>
    </row>
    <row r="32" spans="1:6" ht="16" thickBot="1">
      <c r="A32" s="58" t="s">
        <v>532</v>
      </c>
      <c r="B32" s="59" t="s">
        <v>533</v>
      </c>
      <c r="C32" s="61">
        <v>43276</v>
      </c>
      <c r="D32" s="59" t="s">
        <v>534</v>
      </c>
      <c r="E32" s="165"/>
      <c r="F32" s="160"/>
    </row>
    <row r="33" spans="1:6" ht="24.5" thickBot="1">
      <c r="A33" s="58" t="s">
        <v>535</v>
      </c>
      <c r="B33" s="59" t="s">
        <v>536</v>
      </c>
      <c r="C33" s="61">
        <v>43388</v>
      </c>
      <c r="D33" s="59" t="s">
        <v>537</v>
      </c>
      <c r="E33" s="165"/>
      <c r="F33" s="160"/>
    </row>
    <row r="34" spans="1:6" ht="16" thickBot="1">
      <c r="A34" s="58" t="s">
        <v>538</v>
      </c>
      <c r="B34" s="59" t="s">
        <v>539</v>
      </c>
      <c r="C34" s="63">
        <v>43983</v>
      </c>
      <c r="D34" s="59" t="s">
        <v>540</v>
      </c>
      <c r="E34" s="165"/>
      <c r="F34" s="160"/>
    </row>
    <row r="35" spans="1:6" ht="16" thickBot="1">
      <c r="A35" s="58" t="s">
        <v>541</v>
      </c>
      <c r="B35" s="59" t="s">
        <v>542</v>
      </c>
      <c r="C35" s="61">
        <v>44125</v>
      </c>
      <c r="D35" s="59" t="s">
        <v>543</v>
      </c>
      <c r="E35" s="165"/>
      <c r="F35" s="160"/>
    </row>
    <row r="36" spans="1:6" ht="24.5" thickBot="1">
      <c r="A36" s="58" t="s">
        <v>544</v>
      </c>
      <c r="B36" s="59" t="s">
        <v>545</v>
      </c>
      <c r="C36" s="61">
        <v>44116</v>
      </c>
      <c r="D36" s="59" t="s">
        <v>546</v>
      </c>
      <c r="E36" s="165"/>
      <c r="F36" s="160"/>
    </row>
    <row r="37" spans="1:6" ht="24.5" thickBot="1">
      <c r="A37" s="58" t="s">
        <v>547</v>
      </c>
      <c r="B37" s="59" t="s">
        <v>548</v>
      </c>
      <c r="C37" s="61">
        <v>44105</v>
      </c>
      <c r="D37" s="59" t="s">
        <v>549</v>
      </c>
      <c r="E37" s="165"/>
      <c r="F37" s="160"/>
    </row>
    <row r="38" spans="1:6" ht="24.5" thickBot="1">
      <c r="A38" s="58" t="s">
        <v>550</v>
      </c>
      <c r="B38" s="59" t="s">
        <v>551</v>
      </c>
      <c r="C38" s="61">
        <v>44094</v>
      </c>
      <c r="D38" s="59" t="s">
        <v>552</v>
      </c>
      <c r="E38" s="165"/>
      <c r="F38" s="160"/>
    </row>
    <row r="39" spans="1:6" ht="48.5" thickBot="1">
      <c r="A39" s="58" t="s">
        <v>553</v>
      </c>
      <c r="B39" s="59" t="s">
        <v>554</v>
      </c>
      <c r="C39" s="61">
        <v>44092</v>
      </c>
      <c r="D39" s="59" t="s">
        <v>555</v>
      </c>
      <c r="E39" s="165"/>
      <c r="F39" s="160"/>
    </row>
    <row r="40" spans="1:6" ht="16" thickBot="1">
      <c r="A40" s="58" t="s">
        <v>556</v>
      </c>
      <c r="B40" s="59" t="s">
        <v>557</v>
      </c>
      <c r="C40" s="61">
        <v>43633</v>
      </c>
      <c r="D40" s="59" t="s">
        <v>558</v>
      </c>
      <c r="E40" s="165"/>
      <c r="F40" s="160"/>
    </row>
  </sheetData>
  <sortState xmlns:xlrd2="http://schemas.microsoft.com/office/spreadsheetml/2017/richdata2" ref="G2:H12">
    <sortCondition ref="G2:G12"/>
  </sortState>
  <mergeCells count="5">
    <mergeCell ref="A28:E28"/>
    <mergeCell ref="A31:E31"/>
    <mergeCell ref="A2:E2"/>
    <mergeCell ref="A12:E12"/>
    <mergeCell ref="A21:E21"/>
  </mergeCells>
  <hyperlinks>
    <hyperlink ref="D19" r:id="rId1" xr:uid="{A824C48E-C360-4BF8-8699-7D46467ECE90}"/>
  </hyperlinks>
  <pageMargins left="0.7" right="0.7" top="0.75" bottom="0.75" header="0.3" footer="0.3"/>
  <pageSetup paperSize="9" orientation="portrait" horizontalDpi="30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B51AA7AE763247B4840B60E00EFFC8" ma:contentTypeVersion="4" ma:contentTypeDescription="Create a new document." ma:contentTypeScope="" ma:versionID="6940d35e615b04fafa302a81d111a619">
  <xsd:schema xmlns:xsd="http://www.w3.org/2001/XMLSchema" xmlns:xs="http://www.w3.org/2001/XMLSchema" xmlns:p="http://schemas.microsoft.com/office/2006/metadata/properties" xmlns:ns2="40983879-f31a-42b3-b268-d6bb4a0bb663" targetNamespace="http://schemas.microsoft.com/office/2006/metadata/properties" ma:root="true" ma:fieldsID="e8f901ef571d8eadefab731422bb6a18" ns2:_="">
    <xsd:import namespace="40983879-f31a-42b3-b268-d6bb4a0bb6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983879-f31a-42b3-b268-d6bb4a0bb6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C8F487-FD06-47EB-A3EE-DBAE2FF70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983879-f31a-42b3-b268-d6bb4a0bb6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490FF4-6BD0-4757-91D3-0D5D14EFB40A}">
  <ds:schemaRefs>
    <ds:schemaRef ds:uri="http://schemas.microsoft.com/sharepoint/v3/contenttype/forms"/>
  </ds:schemaRefs>
</ds:datastoreItem>
</file>

<file path=customXml/itemProps3.xml><?xml version="1.0" encoding="utf-8"?>
<ds:datastoreItem xmlns:ds="http://schemas.openxmlformats.org/officeDocument/2006/customXml" ds:itemID="{097D11F1-CD91-4CAD-9C4E-1C130D4A7344}">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40983879-f31a-42b3-b268-d6bb4a0bb663"/>
    <ds:schemaRef ds:uri="http://purl.org/dc/elements/1.1/"/>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Introduction</vt:lpstr>
      <vt:lpstr>LLMC Dashboard</vt:lpstr>
      <vt:lpstr>All countries</vt:lpstr>
      <vt:lpstr>Policy-Oriented Indicators</vt:lpstr>
      <vt:lpstr>Analytical clusters</vt:lpstr>
      <vt:lpstr>Index calculations</vt:lpstr>
      <vt:lpstr>Data catalog and sources</vt:lpstr>
      <vt:lpstr>Introduction!_ftnref1</vt:lpstr>
    </vt:vector>
  </TitlesOfParts>
  <Manager>Eric Swanson</Manager>
  <Company>Open Data Watch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Gender Vulnerability Data Dashboard</dc:title>
  <dc:subject>Understanding Women’s and Girls’ Vulnerabilities to the COVID-19 Pandemic</dc:subject>
  <dc:creator>Open Data Watch</dc:creator>
  <cp:keywords>Open Data, COVID-19, gender data and statistics, women's health</cp:keywords>
  <dc:description>by Open Data Watch</dc:description>
  <cp:lastModifiedBy>getz</cp:lastModifiedBy>
  <dcterms:created xsi:type="dcterms:W3CDTF">2020-11-19T18:20:19Z</dcterms:created>
  <dcterms:modified xsi:type="dcterms:W3CDTF">2020-11-30T17:40:23Z</dcterms:modified>
  <cp:contentStatus>Creative Commons Attribution 4.0 License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0x0101006FB51AA7AE763247B4840B60E00EFFC8</vt:lpwstr>
  </property>
</Properties>
</file>