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780" windowWidth="26745" windowHeight="11940" activeTab="5"/>
  </bookViews>
  <sheets>
    <sheet name="Sheet1" sheetId="1" r:id="rId1"/>
    <sheet name="Expected Shortfall" sheetId="2" r:id="rId2"/>
    <sheet name="Sheet2" sheetId="4" r:id="rId3"/>
    <sheet name="Factors" sheetId="5" r:id="rId4"/>
    <sheet name="Stress Period Scaling" sheetId="6" r:id="rId5"/>
    <sheet name="Liquidity Horizon Scaling" sheetId="7" r:id="rId6"/>
  </sheets>
  <calcPr calcId="145621"/>
</workbook>
</file>

<file path=xl/calcChain.xml><?xml version="1.0" encoding="utf-8"?>
<calcChain xmlns="http://schemas.openxmlformats.org/spreadsheetml/2006/main">
  <c r="D3" i="7" l="1"/>
  <c r="D6" i="7"/>
  <c r="D5" i="7"/>
  <c r="D4" i="7"/>
  <c r="C6" i="7"/>
  <c r="C5" i="7"/>
  <c r="C4" i="7"/>
  <c r="C3" i="7"/>
  <c r="B4" i="6" l="1"/>
  <c r="E8" i="4" l="1"/>
  <c r="C8" i="4"/>
  <c r="B8" i="4"/>
  <c r="C7" i="4"/>
  <c r="B7" i="4"/>
  <c r="L110" i="4" l="1"/>
  <c r="L109" i="4"/>
  <c r="L108" i="4"/>
  <c r="E108" i="4" s="1"/>
  <c r="L107" i="4"/>
  <c r="E107" i="4" s="1"/>
  <c r="L106" i="4"/>
  <c r="E106" i="4" s="1"/>
  <c r="L105" i="4"/>
  <c r="L104" i="4"/>
  <c r="E104" i="4" s="1"/>
  <c r="L103" i="4"/>
  <c r="L102" i="4"/>
  <c r="E102" i="4" s="1"/>
  <c r="L101" i="4"/>
  <c r="E101" i="4" s="1"/>
  <c r="L100" i="4"/>
  <c r="L99" i="4"/>
  <c r="E99" i="4" s="1"/>
  <c r="L98" i="4"/>
  <c r="E98" i="4" s="1"/>
  <c r="L97" i="4"/>
  <c r="E97" i="4" s="1"/>
  <c r="L96" i="4"/>
  <c r="L95" i="4"/>
  <c r="E95" i="4" s="1"/>
  <c r="L94" i="4"/>
  <c r="E94" i="4" s="1"/>
  <c r="L93" i="4"/>
  <c r="E93" i="4" s="1"/>
  <c r="L92" i="4"/>
  <c r="L91" i="4"/>
  <c r="E91" i="4" s="1"/>
  <c r="L90" i="4"/>
  <c r="E90" i="4" s="1"/>
  <c r="L89" i="4"/>
  <c r="E89" i="4" s="1"/>
  <c r="L88" i="4"/>
  <c r="L87" i="4"/>
  <c r="E87" i="4" s="1"/>
  <c r="L86" i="4"/>
  <c r="E86" i="4" s="1"/>
  <c r="L85" i="4"/>
  <c r="E85" i="4" s="1"/>
  <c r="L84" i="4"/>
  <c r="L83" i="4"/>
  <c r="E83" i="4" s="1"/>
  <c r="L82" i="4"/>
  <c r="E82" i="4" s="1"/>
  <c r="L81" i="4"/>
  <c r="E81" i="4" s="1"/>
  <c r="L80" i="4"/>
  <c r="L79" i="4"/>
  <c r="E79" i="4" s="1"/>
  <c r="L78" i="4"/>
  <c r="E78" i="4" s="1"/>
  <c r="L77" i="4"/>
  <c r="E77" i="4" s="1"/>
  <c r="L76" i="4"/>
  <c r="L75" i="4"/>
  <c r="E75" i="4" s="1"/>
  <c r="L74" i="4"/>
  <c r="E74" i="4" s="1"/>
  <c r="L73" i="4"/>
  <c r="E73" i="4" s="1"/>
  <c r="L72" i="4"/>
  <c r="L71" i="4"/>
  <c r="E71" i="4" s="1"/>
  <c r="L70" i="4"/>
  <c r="L69" i="4"/>
  <c r="L68" i="4"/>
  <c r="E68" i="4" s="1"/>
  <c r="L67" i="4"/>
  <c r="E67" i="4" s="1"/>
  <c r="L66" i="4"/>
  <c r="L65" i="4"/>
  <c r="E65" i="4" s="1"/>
  <c r="L64" i="4"/>
  <c r="L63" i="4"/>
  <c r="L62" i="4"/>
  <c r="L61" i="4"/>
  <c r="L60" i="4"/>
  <c r="L59" i="4"/>
  <c r="L58" i="4"/>
  <c r="L57" i="4"/>
  <c r="L56" i="4"/>
  <c r="L55" i="4"/>
  <c r="L54" i="4"/>
  <c r="L53" i="4"/>
  <c r="E53" i="4" s="1"/>
  <c r="L52" i="4"/>
  <c r="L51" i="4"/>
  <c r="E51" i="4" s="1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E35" i="4" s="1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E17" i="4" s="1"/>
  <c r="L16" i="4"/>
  <c r="L15" i="4"/>
  <c r="L14" i="4"/>
  <c r="L13" i="4"/>
  <c r="L12" i="4"/>
  <c r="L11" i="4"/>
  <c r="E11" i="4" s="1"/>
  <c r="A11" i="4"/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K16" i="4"/>
  <c r="E16" i="4"/>
  <c r="B24" i="4"/>
  <c r="E24" i="4"/>
  <c r="K32" i="4"/>
  <c r="E32" i="4"/>
  <c r="K40" i="4"/>
  <c r="E40" i="4"/>
  <c r="P48" i="4"/>
  <c r="E48" i="4"/>
  <c r="P52" i="4"/>
  <c r="E52" i="4"/>
  <c r="P60" i="4"/>
  <c r="E60" i="4"/>
  <c r="P76" i="4"/>
  <c r="E76" i="4"/>
  <c r="P92" i="4"/>
  <c r="E92" i="4"/>
  <c r="B13" i="4"/>
  <c r="E13" i="4"/>
  <c r="K21" i="4"/>
  <c r="E21" i="4"/>
  <c r="K25" i="4"/>
  <c r="E25" i="4"/>
  <c r="K33" i="4"/>
  <c r="E33" i="4"/>
  <c r="K37" i="4"/>
  <c r="E37" i="4"/>
  <c r="K41" i="4"/>
  <c r="E41" i="4"/>
  <c r="C45" i="4"/>
  <c r="E45" i="4"/>
  <c r="K49" i="4"/>
  <c r="E49" i="4"/>
  <c r="K57" i="4"/>
  <c r="E57" i="4"/>
  <c r="K61" i="4"/>
  <c r="E61" i="4"/>
  <c r="P105" i="4"/>
  <c r="E105" i="4"/>
  <c r="K109" i="4"/>
  <c r="E109" i="4"/>
  <c r="K14" i="4"/>
  <c r="E14" i="4"/>
  <c r="K18" i="4"/>
  <c r="E18" i="4"/>
  <c r="P22" i="4"/>
  <c r="E22" i="4"/>
  <c r="C30" i="4"/>
  <c r="E30" i="4"/>
  <c r="C34" i="4"/>
  <c r="E34" i="4"/>
  <c r="K38" i="4"/>
  <c r="E38" i="4"/>
  <c r="K46" i="4"/>
  <c r="E46" i="4"/>
  <c r="K50" i="4"/>
  <c r="E50" i="4"/>
  <c r="P58" i="4"/>
  <c r="E58" i="4"/>
  <c r="P62" i="4"/>
  <c r="E62" i="4"/>
  <c r="B70" i="4"/>
  <c r="E70" i="4"/>
  <c r="B110" i="4"/>
  <c r="E110" i="4"/>
  <c r="P15" i="4"/>
  <c r="E15" i="4"/>
  <c r="K19" i="4"/>
  <c r="E19" i="4"/>
  <c r="C23" i="4"/>
  <c r="E23" i="4"/>
  <c r="C27" i="4"/>
  <c r="E27" i="4"/>
  <c r="C31" i="4"/>
  <c r="E31" i="4"/>
  <c r="K39" i="4"/>
  <c r="E39" i="4"/>
  <c r="K43" i="4"/>
  <c r="E43" i="4"/>
  <c r="C47" i="4"/>
  <c r="E47" i="4"/>
  <c r="C55" i="4"/>
  <c r="E55" i="4"/>
  <c r="C59" i="4"/>
  <c r="E59" i="4"/>
  <c r="C63" i="4"/>
  <c r="E63" i="4"/>
  <c r="P103" i="4"/>
  <c r="E103" i="4"/>
  <c r="K12" i="4"/>
  <c r="E12" i="4"/>
  <c r="C28" i="4"/>
  <c r="E28" i="4"/>
  <c r="B44" i="4"/>
  <c r="E44" i="4"/>
  <c r="K56" i="4"/>
  <c r="E56" i="4"/>
  <c r="B64" i="4"/>
  <c r="E64" i="4"/>
  <c r="P72" i="4"/>
  <c r="E72" i="4"/>
  <c r="P80" i="4"/>
  <c r="E80" i="4"/>
  <c r="P88" i="4"/>
  <c r="E88" i="4"/>
  <c r="P96" i="4"/>
  <c r="E96" i="4"/>
  <c r="P100" i="4"/>
  <c r="E100" i="4"/>
  <c r="K20" i="4"/>
  <c r="E20" i="4"/>
  <c r="K36" i="4"/>
  <c r="E36" i="4"/>
  <c r="P84" i="4"/>
  <c r="E84" i="4"/>
  <c r="C29" i="4"/>
  <c r="E29" i="4"/>
  <c r="K69" i="4"/>
  <c r="E69" i="4"/>
  <c r="C26" i="4"/>
  <c r="E26" i="4"/>
  <c r="K42" i="4"/>
  <c r="E42" i="4"/>
  <c r="P54" i="4"/>
  <c r="E54" i="4"/>
  <c r="C66" i="4"/>
  <c r="E66" i="4"/>
  <c r="K11" i="4"/>
  <c r="K84" i="4"/>
  <c r="C38" i="4"/>
  <c r="B38" i="4"/>
  <c r="P38" i="4"/>
  <c r="K13" i="4"/>
  <c r="B16" i="4"/>
  <c r="K22" i="4"/>
  <c r="C42" i="4"/>
  <c r="C11" i="4"/>
  <c r="C16" i="4"/>
  <c r="C69" i="4"/>
  <c r="C72" i="4"/>
  <c r="K92" i="4"/>
  <c r="C21" i="4"/>
  <c r="K30" i="4"/>
  <c r="B42" i="4"/>
  <c r="B54" i="4"/>
  <c r="C56" i="4"/>
  <c r="C84" i="4"/>
  <c r="P56" i="4"/>
  <c r="B30" i="4"/>
  <c r="P42" i="4"/>
  <c r="B56" i="4"/>
  <c r="B11" i="4"/>
  <c r="B15" i="4"/>
  <c r="B48" i="4"/>
  <c r="K58" i="4"/>
  <c r="C61" i="4"/>
  <c r="C92" i="4"/>
  <c r="C39" i="4"/>
  <c r="C57" i="4"/>
  <c r="C96" i="4"/>
  <c r="P16" i="4"/>
  <c r="B20" i="4"/>
  <c r="K24" i="4"/>
  <c r="K26" i="4"/>
  <c r="K34" i="4"/>
  <c r="C36" i="4"/>
  <c r="C40" i="4"/>
  <c r="C58" i="4"/>
  <c r="C76" i="4"/>
  <c r="C88" i="4"/>
  <c r="K100" i="4"/>
  <c r="C80" i="4"/>
  <c r="P20" i="4"/>
  <c r="P36" i="4"/>
  <c r="P40" i="4"/>
  <c r="B26" i="4"/>
  <c r="B34" i="4"/>
  <c r="B36" i="4"/>
  <c r="C37" i="4"/>
  <c r="B40" i="4"/>
  <c r="C41" i="4"/>
  <c r="K44" i="4"/>
  <c r="C49" i="4"/>
  <c r="B52" i="4"/>
  <c r="B58" i="4"/>
  <c r="K59" i="4"/>
  <c r="K62" i="4"/>
  <c r="K64" i="4"/>
  <c r="K66" i="4"/>
  <c r="K76" i="4"/>
  <c r="P11" i="4"/>
  <c r="C18" i="4"/>
  <c r="C20" i="4"/>
  <c r="K23" i="4"/>
  <c r="C25" i="4"/>
  <c r="K29" i="4"/>
  <c r="C33" i="4"/>
  <c r="K48" i="4"/>
  <c r="K55" i="4"/>
  <c r="C60" i="4"/>
  <c r="K63" i="4"/>
  <c r="K72" i="4"/>
  <c r="K80" i="4"/>
  <c r="K88" i="4"/>
  <c r="K96" i="4"/>
  <c r="C105" i="4"/>
  <c r="C22" i="4"/>
  <c r="K27" i="4"/>
  <c r="K31" i="4"/>
  <c r="K45" i="4"/>
  <c r="K47" i="4"/>
  <c r="K60" i="4"/>
  <c r="B62" i="4"/>
  <c r="B66" i="4"/>
  <c r="C100" i="4"/>
  <c r="C109" i="4"/>
  <c r="P28" i="4"/>
  <c r="C67" i="4"/>
  <c r="K67" i="4"/>
  <c r="K17" i="4"/>
  <c r="C17" i="4"/>
  <c r="B28" i="4"/>
  <c r="B32" i="4"/>
  <c r="P70" i="4"/>
  <c r="C70" i="4"/>
  <c r="K70" i="4"/>
  <c r="B18" i="4"/>
  <c r="C19" i="4"/>
  <c r="B22" i="4"/>
  <c r="P26" i="4"/>
  <c r="K28" i="4"/>
  <c r="P30" i="4"/>
  <c r="P34" i="4"/>
  <c r="B50" i="4"/>
  <c r="C50" i="4"/>
  <c r="P50" i="4"/>
  <c r="B106" i="4"/>
  <c r="P106" i="4"/>
  <c r="P32" i="4"/>
  <c r="C32" i="4"/>
  <c r="K51" i="4"/>
  <c r="C51" i="4"/>
  <c r="C53" i="4"/>
  <c r="K53" i="4"/>
  <c r="C74" i="4"/>
  <c r="P74" i="4"/>
  <c r="B74" i="4"/>
  <c r="K74" i="4"/>
  <c r="C82" i="4"/>
  <c r="P82" i="4"/>
  <c r="B82" i="4"/>
  <c r="K82" i="4"/>
  <c r="C90" i="4"/>
  <c r="P90" i="4"/>
  <c r="B90" i="4"/>
  <c r="K90" i="4"/>
  <c r="C98" i="4"/>
  <c r="P98" i="4"/>
  <c r="B98" i="4"/>
  <c r="K98" i="4"/>
  <c r="P104" i="4"/>
  <c r="B104" i="4"/>
  <c r="C107" i="4"/>
  <c r="B107" i="4"/>
  <c r="P107" i="4"/>
  <c r="K107" i="4"/>
  <c r="P12" i="4"/>
  <c r="B12" i="4"/>
  <c r="P24" i="4"/>
  <c r="C24" i="4"/>
  <c r="K65" i="4"/>
  <c r="C65" i="4"/>
  <c r="P44" i="4"/>
  <c r="C44" i="4"/>
  <c r="C46" i="4"/>
  <c r="P46" i="4"/>
  <c r="B46" i="4"/>
  <c r="C12" i="4"/>
  <c r="P18" i="4"/>
  <c r="C52" i="4"/>
  <c r="K52" i="4"/>
  <c r="K54" i="4"/>
  <c r="C54" i="4"/>
  <c r="C68" i="4"/>
  <c r="P68" i="4"/>
  <c r="B68" i="4"/>
  <c r="K68" i="4"/>
  <c r="C78" i="4"/>
  <c r="P78" i="4"/>
  <c r="B78" i="4"/>
  <c r="K78" i="4"/>
  <c r="C86" i="4"/>
  <c r="P86" i="4"/>
  <c r="B86" i="4"/>
  <c r="K86" i="4"/>
  <c r="C94" i="4"/>
  <c r="P94" i="4"/>
  <c r="B94" i="4"/>
  <c r="K94" i="4"/>
  <c r="C102" i="4"/>
  <c r="P102" i="4"/>
  <c r="B102" i="4"/>
  <c r="K102" i="4"/>
  <c r="P64" i="4"/>
  <c r="P66" i="4"/>
  <c r="C48" i="4"/>
  <c r="B60" i="4"/>
  <c r="C62" i="4"/>
  <c r="C64" i="4"/>
  <c r="B72" i="4"/>
  <c r="B76" i="4"/>
  <c r="B80" i="4"/>
  <c r="B84" i="4"/>
  <c r="B88" i="4"/>
  <c r="B92" i="4"/>
  <c r="B96" i="4"/>
  <c r="B100" i="4"/>
  <c r="B109" i="4"/>
  <c r="P108" i="4"/>
  <c r="B108" i="4"/>
  <c r="P35" i="4"/>
  <c r="B35" i="4"/>
  <c r="C14" i="4"/>
  <c r="K15" i="4"/>
  <c r="C15" i="4"/>
  <c r="P21" i="4"/>
  <c r="B21" i="4"/>
  <c r="P13" i="4"/>
  <c r="P23" i="4"/>
  <c r="B23" i="4"/>
  <c r="P31" i="4"/>
  <c r="B31" i="4"/>
  <c r="P39" i="4"/>
  <c r="B39" i="4"/>
  <c r="P47" i="4"/>
  <c r="B47" i="4"/>
  <c r="C71" i="4"/>
  <c r="P17" i="4"/>
  <c r="B17" i="4"/>
  <c r="P25" i="4"/>
  <c r="B25" i="4"/>
  <c r="P33" i="4"/>
  <c r="B33" i="4"/>
  <c r="K35" i="4"/>
  <c r="P41" i="4"/>
  <c r="B41" i="4"/>
  <c r="P49" i="4"/>
  <c r="B49" i="4"/>
  <c r="P57" i="4"/>
  <c r="B57" i="4"/>
  <c r="P61" i="4"/>
  <c r="B61" i="4"/>
  <c r="P65" i="4"/>
  <c r="B65" i="4"/>
  <c r="P69" i="4"/>
  <c r="B69" i="4"/>
  <c r="P43" i="4"/>
  <c r="B43" i="4"/>
  <c r="P51" i="4"/>
  <c r="B51" i="4"/>
  <c r="K71" i="4"/>
  <c r="P71" i="4"/>
  <c r="B71" i="4"/>
  <c r="P19" i="4"/>
  <c r="B19" i="4"/>
  <c r="P27" i="4"/>
  <c r="B27" i="4"/>
  <c r="C35" i="4"/>
  <c r="C43" i="4"/>
  <c r="C13" i="4"/>
  <c r="P14" i="4"/>
  <c r="B14" i="4"/>
  <c r="P29" i="4"/>
  <c r="B29" i="4"/>
  <c r="P37" i="4"/>
  <c r="B37" i="4"/>
  <c r="P45" i="4"/>
  <c r="B45" i="4"/>
  <c r="P53" i="4"/>
  <c r="B53" i="4"/>
  <c r="P55" i="4"/>
  <c r="B55" i="4"/>
  <c r="P59" i="4"/>
  <c r="B59" i="4"/>
  <c r="P63" i="4"/>
  <c r="B63" i="4"/>
  <c r="P67" i="4"/>
  <c r="B67" i="4"/>
  <c r="B73" i="4"/>
  <c r="P73" i="4"/>
  <c r="B75" i="4"/>
  <c r="P75" i="4"/>
  <c r="B77" i="4"/>
  <c r="P77" i="4"/>
  <c r="B79" i="4"/>
  <c r="P79" i="4"/>
  <c r="B81" i="4"/>
  <c r="P81" i="4"/>
  <c r="B83" i="4"/>
  <c r="P83" i="4"/>
  <c r="B85" i="4"/>
  <c r="P85" i="4"/>
  <c r="B87" i="4"/>
  <c r="P87" i="4"/>
  <c r="B89" i="4"/>
  <c r="P89" i="4"/>
  <c r="B91" i="4"/>
  <c r="P91" i="4"/>
  <c r="B93" i="4"/>
  <c r="P93" i="4"/>
  <c r="B95" i="4"/>
  <c r="P95" i="4"/>
  <c r="B97" i="4"/>
  <c r="P97" i="4"/>
  <c r="B99" i="4"/>
  <c r="P99" i="4"/>
  <c r="B101" i="4"/>
  <c r="P101" i="4"/>
  <c r="B103" i="4"/>
  <c r="B105" i="4"/>
  <c r="K105" i="4"/>
  <c r="K106" i="4"/>
  <c r="C106" i="4"/>
  <c r="P109" i="4"/>
  <c r="C73" i="4"/>
  <c r="K73" i="4"/>
  <c r="C75" i="4"/>
  <c r="K75" i="4"/>
  <c r="C77" i="4"/>
  <c r="K77" i="4"/>
  <c r="C79" i="4"/>
  <c r="K79" i="4"/>
  <c r="C81" i="4"/>
  <c r="K81" i="4"/>
  <c r="C83" i="4"/>
  <c r="K83" i="4"/>
  <c r="C85" i="4"/>
  <c r="K85" i="4"/>
  <c r="C87" i="4"/>
  <c r="K87" i="4"/>
  <c r="C89" i="4"/>
  <c r="K89" i="4"/>
  <c r="C91" i="4"/>
  <c r="K91" i="4"/>
  <c r="C93" i="4"/>
  <c r="K93" i="4"/>
  <c r="C95" i="4"/>
  <c r="K95" i="4"/>
  <c r="C97" i="4"/>
  <c r="K97" i="4"/>
  <c r="C99" i="4"/>
  <c r="K99" i="4"/>
  <c r="C101" i="4"/>
  <c r="K101" i="4"/>
  <c r="C103" i="4"/>
  <c r="K103" i="4"/>
  <c r="K104" i="4"/>
  <c r="C104" i="4"/>
  <c r="P110" i="4"/>
  <c r="K110" i="4"/>
  <c r="C110" i="4"/>
  <c r="K108" i="4"/>
  <c r="C108" i="4"/>
  <c r="D34" i="2"/>
  <c r="D33" i="2"/>
  <c r="D32" i="2"/>
  <c r="D31" i="2"/>
  <c r="H2" i="4" l="1"/>
  <c r="H3" i="4" s="1"/>
  <c r="N21" i="4"/>
  <c r="N27" i="4"/>
  <c r="N33" i="4"/>
  <c r="N92" i="4"/>
  <c r="N22" i="4"/>
  <c r="N69" i="4"/>
  <c r="N26" i="4"/>
  <c r="N30" i="4"/>
  <c r="N39" i="4"/>
  <c r="N42" i="4"/>
  <c r="N38" i="4"/>
  <c r="N56" i="4"/>
  <c r="N17" i="4"/>
  <c r="N29" i="4"/>
  <c r="N18" i="4"/>
  <c r="N34" i="4"/>
  <c r="N11" i="4"/>
  <c r="N62" i="4"/>
  <c r="N63" i="4"/>
  <c r="N55" i="4"/>
  <c r="N13" i="4"/>
  <c r="N57" i="4"/>
  <c r="N41" i="4"/>
  <c r="N100" i="4"/>
  <c r="N107" i="4"/>
  <c r="N20" i="4"/>
  <c r="N80" i="4"/>
  <c r="N16" i="4"/>
  <c r="N19" i="4"/>
  <c r="N25" i="4"/>
  <c r="N109" i="4"/>
  <c r="N47" i="4"/>
  <c r="N84" i="4"/>
  <c r="N24" i="4"/>
  <c r="N58" i="4"/>
  <c r="N36" i="4"/>
  <c r="N96" i="4"/>
  <c r="N67" i="4"/>
  <c r="N59" i="4"/>
  <c r="N53" i="4"/>
  <c r="N37" i="4"/>
  <c r="N14" i="4"/>
  <c r="N51" i="4"/>
  <c r="N61" i="4"/>
  <c r="N49" i="4"/>
  <c r="N31" i="4"/>
  <c r="N76" i="4"/>
  <c r="N60" i="4"/>
  <c r="N102" i="4"/>
  <c r="N94" i="4"/>
  <c r="N64" i="4"/>
  <c r="N52" i="4"/>
  <c r="N66" i="4"/>
  <c r="N40" i="4"/>
  <c r="N45" i="4"/>
  <c r="N65" i="4"/>
  <c r="N23" i="4"/>
  <c r="N88" i="4"/>
  <c r="N72" i="4"/>
  <c r="N48" i="4"/>
  <c r="N44" i="4"/>
  <c r="N32" i="4"/>
  <c r="N105" i="4"/>
  <c r="N54" i="4"/>
  <c r="N12" i="4"/>
  <c r="N28" i="4"/>
  <c r="N50" i="4"/>
  <c r="N99" i="4"/>
  <c r="N95" i="4"/>
  <c r="N91" i="4"/>
  <c r="N87" i="4"/>
  <c r="N83" i="4"/>
  <c r="N79" i="4"/>
  <c r="N75" i="4"/>
  <c r="N46" i="4"/>
  <c r="N90" i="4"/>
  <c r="N82" i="4"/>
  <c r="N74" i="4"/>
  <c r="N70" i="4"/>
  <c r="N86" i="4"/>
  <c r="N78" i="4"/>
  <c r="N68" i="4"/>
  <c r="N104" i="4"/>
  <c r="N43" i="4"/>
  <c r="N98" i="4"/>
  <c r="N101" i="4"/>
  <c r="N97" i="4"/>
  <c r="N93" i="4"/>
  <c r="N89" i="4"/>
  <c r="N85" i="4"/>
  <c r="N81" i="4"/>
  <c r="N77" i="4"/>
  <c r="N73" i="4"/>
  <c r="N106" i="4"/>
  <c r="N103" i="4"/>
  <c r="N15" i="4"/>
  <c r="N108" i="4"/>
  <c r="N110" i="4"/>
  <c r="N71" i="4"/>
  <c r="N35" i="4"/>
  <c r="E13" i="2"/>
  <c r="G13" i="2" s="1"/>
  <c r="E12" i="2"/>
  <c r="G12" i="2" s="1"/>
  <c r="E11" i="2"/>
  <c r="G11" i="2" s="1"/>
  <c r="E10" i="2"/>
  <c r="G10" i="2" s="1"/>
  <c r="G5" i="2"/>
  <c r="S11" i="4" l="1"/>
  <c r="X11" i="4" s="1"/>
  <c r="S15" i="4"/>
  <c r="S14" i="4"/>
  <c r="S12" i="4"/>
  <c r="S13" i="4"/>
  <c r="D3" i="2"/>
  <c r="H224" i="1"/>
  <c r="H223" i="1"/>
  <c r="G223" i="1" s="1"/>
  <c r="H222" i="1"/>
  <c r="E222" i="1" s="1"/>
  <c r="H221" i="1"/>
  <c r="H220" i="1"/>
  <c r="H219" i="1"/>
  <c r="C219" i="1" s="1"/>
  <c r="H218" i="1"/>
  <c r="E218" i="1" s="1"/>
  <c r="H217" i="1"/>
  <c r="H216" i="1"/>
  <c r="C216" i="1" s="1"/>
  <c r="H215" i="1"/>
  <c r="D215" i="1" s="1"/>
  <c r="H214" i="1"/>
  <c r="F214" i="1" s="1"/>
  <c r="H213" i="1"/>
  <c r="H212" i="1"/>
  <c r="H211" i="1"/>
  <c r="D211" i="1" s="1"/>
  <c r="H210" i="1"/>
  <c r="F210" i="1" s="1"/>
  <c r="H209" i="1"/>
  <c r="H208" i="1"/>
  <c r="H207" i="1"/>
  <c r="D207" i="1" s="1"/>
  <c r="H206" i="1"/>
  <c r="H205" i="1"/>
  <c r="H204" i="1"/>
  <c r="H203" i="1"/>
  <c r="D203" i="1" s="1"/>
  <c r="H202" i="1"/>
  <c r="H201" i="1"/>
  <c r="H200" i="1"/>
  <c r="H199" i="1"/>
  <c r="D199" i="1" s="1"/>
  <c r="H198" i="1"/>
  <c r="H197" i="1"/>
  <c r="H196" i="1"/>
  <c r="H195" i="1"/>
  <c r="D195" i="1" s="1"/>
  <c r="H194" i="1"/>
  <c r="H193" i="1"/>
  <c r="H192" i="1"/>
  <c r="H191" i="1"/>
  <c r="D191" i="1" s="1"/>
  <c r="H190" i="1"/>
  <c r="G190" i="1" s="1"/>
  <c r="H189" i="1"/>
  <c r="B189" i="1" s="1"/>
  <c r="H188" i="1"/>
  <c r="H187" i="1"/>
  <c r="H186" i="1"/>
  <c r="G186" i="1" s="1"/>
  <c r="H185" i="1"/>
  <c r="B185" i="1" s="1"/>
  <c r="H184" i="1"/>
  <c r="H183" i="1"/>
  <c r="H182" i="1"/>
  <c r="G182" i="1" s="1"/>
  <c r="H181" i="1"/>
  <c r="B181" i="1" s="1"/>
  <c r="H180" i="1"/>
  <c r="H179" i="1"/>
  <c r="H178" i="1"/>
  <c r="G178" i="1" s="1"/>
  <c r="H177" i="1"/>
  <c r="B177" i="1" s="1"/>
  <c r="H176" i="1"/>
  <c r="H175" i="1"/>
  <c r="H174" i="1"/>
  <c r="G174" i="1" s="1"/>
  <c r="H173" i="1"/>
  <c r="B173" i="1" s="1"/>
  <c r="H172" i="1"/>
  <c r="H171" i="1"/>
  <c r="H170" i="1"/>
  <c r="G170" i="1" s="1"/>
  <c r="H169" i="1"/>
  <c r="B169" i="1" s="1"/>
  <c r="H168" i="1"/>
  <c r="H167" i="1"/>
  <c r="H166" i="1"/>
  <c r="G166" i="1" s="1"/>
  <c r="H165" i="1"/>
  <c r="B165" i="1" s="1"/>
  <c r="H164" i="1"/>
  <c r="H163" i="1"/>
  <c r="H162" i="1"/>
  <c r="B162" i="1" s="1"/>
  <c r="H161" i="1"/>
  <c r="H160" i="1"/>
  <c r="H159" i="1"/>
  <c r="H158" i="1"/>
  <c r="F158" i="1" s="1"/>
  <c r="H157" i="1"/>
  <c r="E157" i="1" s="1"/>
  <c r="H156" i="1"/>
  <c r="H155" i="1"/>
  <c r="C155" i="1" s="1"/>
  <c r="H154" i="1"/>
  <c r="H153" i="1"/>
  <c r="E153" i="1" s="1"/>
  <c r="H152" i="1"/>
  <c r="H151" i="1"/>
  <c r="C151" i="1" s="1"/>
  <c r="H150" i="1"/>
  <c r="D150" i="1" s="1"/>
  <c r="H149" i="1"/>
  <c r="H148" i="1"/>
  <c r="H147" i="1"/>
  <c r="C147" i="1" s="1"/>
  <c r="H146" i="1"/>
  <c r="H145" i="1"/>
  <c r="E145" i="1" s="1"/>
  <c r="H144" i="1"/>
  <c r="H143" i="1"/>
  <c r="C143" i="1" s="1"/>
  <c r="H142" i="1"/>
  <c r="C142" i="1" s="1"/>
  <c r="H141" i="1"/>
  <c r="H140" i="1"/>
  <c r="H139" i="1"/>
  <c r="B139" i="1" s="1"/>
  <c r="H138" i="1"/>
  <c r="B138" i="1" s="1"/>
  <c r="H137" i="1"/>
  <c r="H136" i="1"/>
  <c r="H135" i="1"/>
  <c r="F135" i="1" s="1"/>
  <c r="H134" i="1"/>
  <c r="H133" i="1"/>
  <c r="E133" i="1" s="1"/>
  <c r="H132" i="1"/>
  <c r="H131" i="1"/>
  <c r="E131" i="1" s="1"/>
  <c r="H130" i="1"/>
  <c r="H129" i="1"/>
  <c r="D129" i="1" s="1"/>
  <c r="H128" i="1"/>
  <c r="H127" i="1"/>
  <c r="C127" i="1" s="1"/>
  <c r="H126" i="1"/>
  <c r="H125" i="1"/>
  <c r="C125" i="1" s="1"/>
  <c r="H124" i="1"/>
  <c r="H123" i="1"/>
  <c r="B123" i="1" s="1"/>
  <c r="H122" i="1"/>
  <c r="H121" i="1"/>
  <c r="H120" i="1"/>
  <c r="H119" i="1"/>
  <c r="F119" i="1" s="1"/>
  <c r="H118" i="1"/>
  <c r="C118" i="1" s="1"/>
  <c r="H117" i="1"/>
  <c r="H116" i="1"/>
  <c r="H115" i="1"/>
  <c r="H114" i="1"/>
  <c r="F114" i="1" s="1"/>
  <c r="H113" i="1"/>
  <c r="H112" i="1"/>
  <c r="H111" i="1"/>
  <c r="E111" i="1" s="1"/>
  <c r="H110" i="1"/>
  <c r="H109" i="1"/>
  <c r="H108" i="1"/>
  <c r="H107" i="1"/>
  <c r="H106" i="1"/>
  <c r="H105" i="1"/>
  <c r="H104" i="1"/>
  <c r="H103" i="1"/>
  <c r="H102" i="1"/>
  <c r="B102" i="1" s="1"/>
  <c r="H101" i="1"/>
  <c r="H100" i="1"/>
  <c r="H99" i="1"/>
  <c r="H98" i="1"/>
  <c r="H97" i="1"/>
  <c r="H96" i="1"/>
  <c r="H95" i="1"/>
  <c r="E95" i="1" s="1"/>
  <c r="H94" i="1"/>
  <c r="H93" i="1"/>
  <c r="H92" i="1"/>
  <c r="H91" i="1"/>
  <c r="H90" i="1"/>
  <c r="H89" i="1"/>
  <c r="C89" i="1" s="1"/>
  <c r="H88" i="1"/>
  <c r="H87" i="1"/>
  <c r="H86" i="1"/>
  <c r="H85" i="1"/>
  <c r="H84" i="1"/>
  <c r="H83" i="1"/>
  <c r="H82" i="1"/>
  <c r="F82" i="1" s="1"/>
  <c r="H81" i="1"/>
  <c r="H80" i="1"/>
  <c r="H79" i="1"/>
  <c r="E79" i="1" s="1"/>
  <c r="H78" i="1"/>
  <c r="H77" i="1"/>
  <c r="H76" i="1"/>
  <c r="H75" i="1"/>
  <c r="H74" i="1"/>
  <c r="H73" i="1"/>
  <c r="H72" i="1"/>
  <c r="H71" i="1"/>
  <c r="H70" i="1"/>
  <c r="H69" i="1"/>
  <c r="H68" i="1"/>
  <c r="H67" i="1"/>
  <c r="B67" i="1" s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B27" i="1" s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L7" i="1" s="1"/>
  <c r="H6" i="1"/>
  <c r="L6" i="1" s="1"/>
  <c r="H5" i="1"/>
  <c r="L5" i="1" s="1"/>
  <c r="H4" i="1"/>
  <c r="L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G194" i="1" l="1"/>
  <c r="E194" i="1"/>
  <c r="B194" i="1"/>
  <c r="G198" i="1"/>
  <c r="E198" i="1"/>
  <c r="B198" i="1"/>
  <c r="G202" i="1"/>
  <c r="E202" i="1"/>
  <c r="B202" i="1"/>
  <c r="G206" i="1"/>
  <c r="E206" i="1"/>
  <c r="B206" i="1"/>
  <c r="G210" i="1"/>
  <c r="E210" i="1"/>
  <c r="B210" i="1"/>
  <c r="G214" i="1"/>
  <c r="E214" i="1"/>
  <c r="B214" i="1"/>
  <c r="G218" i="1"/>
  <c r="D218" i="1"/>
  <c r="F218" i="1"/>
  <c r="G222" i="1"/>
  <c r="D222" i="1"/>
  <c r="F222" i="1"/>
  <c r="C223" i="1"/>
  <c r="C159" i="1"/>
  <c r="F159" i="1"/>
  <c r="E163" i="1"/>
  <c r="B163" i="1"/>
  <c r="G167" i="1"/>
  <c r="D167" i="1"/>
  <c r="G171" i="1"/>
  <c r="D171" i="1"/>
  <c r="G175" i="1"/>
  <c r="D175" i="1"/>
  <c r="G179" i="1"/>
  <c r="D179" i="1"/>
  <c r="G183" i="1"/>
  <c r="D183" i="1"/>
  <c r="G187" i="1"/>
  <c r="D187" i="1"/>
  <c r="G191" i="1"/>
  <c r="C191" i="1"/>
  <c r="G195" i="1"/>
  <c r="C195" i="1"/>
  <c r="G199" i="1"/>
  <c r="C199" i="1"/>
  <c r="G203" i="1"/>
  <c r="C203" i="1"/>
  <c r="G207" i="1"/>
  <c r="C207" i="1"/>
  <c r="G211" i="1"/>
  <c r="C211" i="1"/>
  <c r="G215" i="1"/>
  <c r="C215" i="1"/>
  <c r="G219" i="1"/>
  <c r="D219" i="1"/>
  <c r="F206" i="1"/>
  <c r="F202" i="1"/>
  <c r="F198" i="1"/>
  <c r="F194" i="1"/>
  <c r="E190" i="1"/>
  <c r="E182" i="1"/>
  <c r="E174" i="1"/>
  <c r="E166" i="1"/>
  <c r="B222" i="1"/>
  <c r="B218" i="1"/>
  <c r="D214" i="1"/>
  <c r="D210" i="1"/>
  <c r="D206" i="1"/>
  <c r="D202" i="1"/>
  <c r="D198" i="1"/>
  <c r="D194" i="1"/>
  <c r="G165" i="1"/>
  <c r="F165" i="1"/>
  <c r="G169" i="1"/>
  <c r="F169" i="1"/>
  <c r="G173" i="1"/>
  <c r="F173" i="1"/>
  <c r="G177" i="1"/>
  <c r="F177" i="1"/>
  <c r="G181" i="1"/>
  <c r="F181" i="1"/>
  <c r="G185" i="1"/>
  <c r="F185" i="1"/>
  <c r="G189" i="1"/>
  <c r="F189" i="1"/>
  <c r="G193" i="1"/>
  <c r="B193" i="1"/>
  <c r="G197" i="1"/>
  <c r="B197" i="1"/>
  <c r="L201" i="1"/>
  <c r="B201" i="1"/>
  <c r="G205" i="1"/>
  <c r="B205" i="1"/>
  <c r="G209" i="1"/>
  <c r="B209" i="1"/>
  <c r="G213" i="1"/>
  <c r="B213" i="1"/>
  <c r="G217" i="1"/>
  <c r="F217" i="1"/>
  <c r="G221" i="1"/>
  <c r="F221" i="1"/>
  <c r="D223" i="1"/>
  <c r="B221" i="1"/>
  <c r="B217" i="1"/>
  <c r="F213" i="1"/>
  <c r="F209" i="1"/>
  <c r="F205" i="1"/>
  <c r="F201" i="1"/>
  <c r="F197" i="1"/>
  <c r="F193" i="1"/>
  <c r="E186" i="1"/>
  <c r="E178" i="1"/>
  <c r="E170" i="1"/>
  <c r="L8" i="1"/>
  <c r="B8" i="1"/>
  <c r="F8" i="1"/>
  <c r="C8" i="1"/>
  <c r="D8" i="1"/>
  <c r="E8" i="1"/>
  <c r="L16" i="1"/>
  <c r="B16" i="1"/>
  <c r="F16" i="1"/>
  <c r="C16" i="1"/>
  <c r="D16" i="1"/>
  <c r="E16" i="1"/>
  <c r="G24" i="1"/>
  <c r="B24" i="1"/>
  <c r="F24" i="1"/>
  <c r="C24" i="1"/>
  <c r="D24" i="1"/>
  <c r="E24" i="1"/>
  <c r="G28" i="1"/>
  <c r="B28" i="1"/>
  <c r="F28" i="1"/>
  <c r="C28" i="1"/>
  <c r="D28" i="1"/>
  <c r="E28" i="1"/>
  <c r="G36" i="1"/>
  <c r="B36" i="1"/>
  <c r="F36" i="1"/>
  <c r="C36" i="1"/>
  <c r="D36" i="1"/>
  <c r="E36" i="1"/>
  <c r="G44" i="1"/>
  <c r="B44" i="1"/>
  <c r="F44" i="1"/>
  <c r="C44" i="1"/>
  <c r="D44" i="1"/>
  <c r="E44" i="1"/>
  <c r="G52" i="1"/>
  <c r="B52" i="1"/>
  <c r="F52" i="1"/>
  <c r="C52" i="1"/>
  <c r="D52" i="1"/>
  <c r="E52" i="1"/>
  <c r="G60" i="1"/>
  <c r="C60" i="1"/>
  <c r="D60" i="1"/>
  <c r="B60" i="1"/>
  <c r="E60" i="1"/>
  <c r="F60" i="1"/>
  <c r="G68" i="1"/>
  <c r="D68" i="1"/>
  <c r="C68" i="1"/>
  <c r="E68" i="1"/>
  <c r="F68" i="1"/>
  <c r="B68" i="1"/>
  <c r="G76" i="1"/>
  <c r="B76" i="1"/>
  <c r="F76" i="1"/>
  <c r="C76" i="1"/>
  <c r="E76" i="1"/>
  <c r="D76" i="1"/>
  <c r="G84" i="1"/>
  <c r="B84" i="1"/>
  <c r="F84" i="1"/>
  <c r="C84" i="1"/>
  <c r="E84" i="1"/>
  <c r="D84" i="1"/>
  <c r="L92" i="1"/>
  <c r="B92" i="1"/>
  <c r="F92" i="1"/>
  <c r="C92" i="1"/>
  <c r="E92" i="1"/>
  <c r="D92" i="1"/>
  <c r="G96" i="1"/>
  <c r="B96" i="1"/>
  <c r="F96" i="1"/>
  <c r="C96" i="1"/>
  <c r="E96" i="1"/>
  <c r="D96" i="1"/>
  <c r="G104" i="1"/>
  <c r="B104" i="1"/>
  <c r="F104" i="1"/>
  <c r="C104" i="1"/>
  <c r="E104" i="1"/>
  <c r="D104" i="1"/>
  <c r="G112" i="1"/>
  <c r="B112" i="1"/>
  <c r="F112" i="1"/>
  <c r="C112" i="1"/>
  <c r="E112" i="1"/>
  <c r="D112" i="1"/>
  <c r="G124" i="1"/>
  <c r="C124" i="1"/>
  <c r="E124" i="1"/>
  <c r="D124" i="1"/>
  <c r="F124" i="1"/>
  <c r="B124" i="1"/>
  <c r="G132" i="1"/>
  <c r="C132" i="1"/>
  <c r="B132" i="1"/>
  <c r="F132" i="1"/>
  <c r="D132" i="1"/>
  <c r="E132" i="1"/>
  <c r="G140" i="1"/>
  <c r="C140" i="1"/>
  <c r="E140" i="1"/>
  <c r="D140" i="1"/>
  <c r="B140" i="1"/>
  <c r="F140" i="1"/>
  <c r="G148" i="1"/>
  <c r="D148" i="1"/>
  <c r="C148" i="1"/>
  <c r="E148" i="1"/>
  <c r="F148" i="1"/>
  <c r="B148" i="1"/>
  <c r="G152" i="1"/>
  <c r="D152" i="1"/>
  <c r="C152" i="1"/>
  <c r="B152" i="1"/>
  <c r="E152" i="1"/>
  <c r="F152" i="1"/>
  <c r="G156" i="1"/>
  <c r="C156" i="1"/>
  <c r="D156" i="1"/>
  <c r="E156" i="1"/>
  <c r="F156" i="1"/>
  <c r="B156" i="1"/>
  <c r="G164" i="1"/>
  <c r="C164" i="1"/>
  <c r="F164" i="1"/>
  <c r="B164" i="1"/>
  <c r="D164" i="1"/>
  <c r="E164" i="1"/>
  <c r="G168" i="1"/>
  <c r="B168" i="1"/>
  <c r="F168" i="1"/>
  <c r="C168" i="1"/>
  <c r="D168" i="1"/>
  <c r="E168" i="1"/>
  <c r="G172" i="1"/>
  <c r="B172" i="1"/>
  <c r="F172" i="1"/>
  <c r="D172" i="1"/>
  <c r="E172" i="1"/>
  <c r="C172" i="1"/>
  <c r="G176" i="1"/>
  <c r="B176" i="1"/>
  <c r="F176" i="1"/>
  <c r="C176" i="1"/>
  <c r="D176" i="1"/>
  <c r="E176" i="1"/>
  <c r="G180" i="1"/>
  <c r="B180" i="1"/>
  <c r="F180" i="1"/>
  <c r="C180" i="1"/>
  <c r="D180" i="1"/>
  <c r="E180" i="1"/>
  <c r="G184" i="1"/>
  <c r="B184" i="1"/>
  <c r="F184" i="1"/>
  <c r="D184" i="1"/>
  <c r="E184" i="1"/>
  <c r="C184" i="1"/>
  <c r="G188" i="1"/>
  <c r="B188" i="1"/>
  <c r="F188" i="1"/>
  <c r="D188" i="1"/>
  <c r="E188" i="1"/>
  <c r="C188" i="1"/>
  <c r="G196" i="1"/>
  <c r="D196" i="1"/>
  <c r="E196" i="1"/>
  <c r="B196" i="1"/>
  <c r="F196" i="1"/>
  <c r="C196" i="1"/>
  <c r="G200" i="1"/>
  <c r="D200" i="1"/>
  <c r="E200" i="1"/>
  <c r="B200" i="1"/>
  <c r="F200" i="1"/>
  <c r="C200" i="1"/>
  <c r="G204" i="1"/>
  <c r="D204" i="1"/>
  <c r="E204" i="1"/>
  <c r="B204" i="1"/>
  <c r="F204" i="1"/>
  <c r="C204" i="1"/>
  <c r="G208" i="1"/>
  <c r="D208" i="1"/>
  <c r="E208" i="1"/>
  <c r="B208" i="1"/>
  <c r="F208" i="1"/>
  <c r="G212" i="1"/>
  <c r="D212" i="1"/>
  <c r="E212" i="1"/>
  <c r="B212" i="1"/>
  <c r="F212" i="1"/>
  <c r="G216" i="1"/>
  <c r="D216" i="1"/>
  <c r="E216" i="1"/>
  <c r="B216" i="1"/>
  <c r="F216" i="1"/>
  <c r="G220" i="1"/>
  <c r="D220" i="1"/>
  <c r="E220" i="1"/>
  <c r="B220" i="1"/>
  <c r="F220" i="1"/>
  <c r="G224" i="1"/>
  <c r="D224" i="1"/>
  <c r="E224" i="1"/>
  <c r="B224" i="1"/>
  <c r="F224" i="1"/>
  <c r="C212" i="1"/>
  <c r="C224" i="1"/>
  <c r="C208" i="1"/>
  <c r="C220" i="1"/>
  <c r="G116" i="1"/>
  <c r="B116" i="1"/>
  <c r="F116" i="1"/>
  <c r="C116" i="1"/>
  <c r="D116" i="1"/>
  <c r="E116" i="1"/>
  <c r="L12" i="1"/>
  <c r="B12" i="1"/>
  <c r="F12" i="1"/>
  <c r="C12" i="1"/>
  <c r="D12" i="1"/>
  <c r="E12" i="1"/>
  <c r="G20" i="1"/>
  <c r="B20" i="1"/>
  <c r="F20" i="1"/>
  <c r="C20" i="1"/>
  <c r="D20" i="1"/>
  <c r="E20" i="1"/>
  <c r="G32" i="1"/>
  <c r="B32" i="1"/>
  <c r="F32" i="1"/>
  <c r="C32" i="1"/>
  <c r="D32" i="1"/>
  <c r="E32" i="1"/>
  <c r="G40" i="1"/>
  <c r="B40" i="1"/>
  <c r="F40" i="1"/>
  <c r="C40" i="1"/>
  <c r="D40" i="1"/>
  <c r="E40" i="1"/>
  <c r="G48" i="1"/>
  <c r="B48" i="1"/>
  <c r="F48" i="1"/>
  <c r="C48" i="1"/>
  <c r="D48" i="1"/>
  <c r="E48" i="1"/>
  <c r="G56" i="1"/>
  <c r="B56" i="1"/>
  <c r="F56" i="1"/>
  <c r="C56" i="1"/>
  <c r="D56" i="1"/>
  <c r="E56" i="1"/>
  <c r="G64" i="1"/>
  <c r="C64" i="1"/>
  <c r="D64" i="1"/>
  <c r="F64" i="1"/>
  <c r="B64" i="1"/>
  <c r="E64" i="1"/>
  <c r="G72" i="1"/>
  <c r="D72" i="1"/>
  <c r="F72" i="1"/>
  <c r="B72" i="1"/>
  <c r="E72" i="1"/>
  <c r="C72" i="1"/>
  <c r="G80" i="1"/>
  <c r="B80" i="1"/>
  <c r="F80" i="1"/>
  <c r="C80" i="1"/>
  <c r="E80" i="1"/>
  <c r="D80" i="1"/>
  <c r="G88" i="1"/>
  <c r="B88" i="1"/>
  <c r="F88" i="1"/>
  <c r="C88" i="1"/>
  <c r="E88" i="1"/>
  <c r="D88" i="1"/>
  <c r="G100" i="1"/>
  <c r="B100" i="1"/>
  <c r="F100" i="1"/>
  <c r="C100" i="1"/>
  <c r="E100" i="1"/>
  <c r="D100" i="1"/>
  <c r="G108" i="1"/>
  <c r="B108" i="1"/>
  <c r="F108" i="1"/>
  <c r="C108" i="1"/>
  <c r="E108" i="1"/>
  <c r="D108" i="1"/>
  <c r="L120" i="1"/>
  <c r="C120" i="1"/>
  <c r="D120" i="1"/>
  <c r="B120" i="1"/>
  <c r="E120" i="1"/>
  <c r="F120" i="1"/>
  <c r="G128" i="1"/>
  <c r="C128" i="1"/>
  <c r="F128" i="1"/>
  <c r="E128" i="1"/>
  <c r="B128" i="1"/>
  <c r="D128" i="1"/>
  <c r="G136" i="1"/>
  <c r="C136" i="1"/>
  <c r="D136" i="1"/>
  <c r="B136" i="1"/>
  <c r="E136" i="1"/>
  <c r="F136" i="1"/>
  <c r="G144" i="1"/>
  <c r="D144" i="1"/>
  <c r="C144" i="1"/>
  <c r="B144" i="1"/>
  <c r="E144" i="1"/>
  <c r="F144" i="1"/>
  <c r="G160" i="1"/>
  <c r="C160" i="1"/>
  <c r="E160" i="1"/>
  <c r="F160" i="1"/>
  <c r="B160" i="1"/>
  <c r="D160" i="1"/>
  <c r="G192" i="1"/>
  <c r="C192" i="1"/>
  <c r="D192" i="1"/>
  <c r="E192" i="1"/>
  <c r="B192" i="1"/>
  <c r="F192" i="1"/>
  <c r="L9" i="1"/>
  <c r="E9" i="1"/>
  <c r="B9" i="1"/>
  <c r="F9" i="1"/>
  <c r="C9" i="1"/>
  <c r="D9" i="1"/>
  <c r="L13" i="1"/>
  <c r="E13" i="1"/>
  <c r="B13" i="1"/>
  <c r="F13" i="1"/>
  <c r="C13" i="1"/>
  <c r="D13" i="1"/>
  <c r="L17" i="1"/>
  <c r="E17" i="1"/>
  <c r="B17" i="1"/>
  <c r="F17" i="1"/>
  <c r="C17" i="1"/>
  <c r="D17" i="1"/>
  <c r="G21" i="1"/>
  <c r="E21" i="1"/>
  <c r="B21" i="1"/>
  <c r="F21" i="1"/>
  <c r="C21" i="1"/>
  <c r="D21" i="1"/>
  <c r="L25" i="1"/>
  <c r="E25" i="1"/>
  <c r="B25" i="1"/>
  <c r="F25" i="1"/>
  <c r="C25" i="1"/>
  <c r="D25" i="1"/>
  <c r="G29" i="1"/>
  <c r="E29" i="1"/>
  <c r="B29" i="1"/>
  <c r="F29" i="1"/>
  <c r="C29" i="1"/>
  <c r="D29" i="1"/>
  <c r="G33" i="1"/>
  <c r="E33" i="1"/>
  <c r="B33" i="1"/>
  <c r="F33" i="1"/>
  <c r="C33" i="1"/>
  <c r="D33" i="1"/>
  <c r="G37" i="1"/>
  <c r="E37" i="1"/>
  <c r="B37" i="1"/>
  <c r="F37" i="1"/>
  <c r="C37" i="1"/>
  <c r="D37" i="1"/>
  <c r="G41" i="1"/>
  <c r="E41" i="1"/>
  <c r="B41" i="1"/>
  <c r="F41" i="1"/>
  <c r="C41" i="1"/>
  <c r="D41" i="1"/>
  <c r="G45" i="1"/>
  <c r="E45" i="1"/>
  <c r="B45" i="1"/>
  <c r="F45" i="1"/>
  <c r="C45" i="1"/>
  <c r="D45" i="1"/>
  <c r="G49" i="1"/>
  <c r="E49" i="1"/>
  <c r="B49" i="1"/>
  <c r="F49" i="1"/>
  <c r="C49" i="1"/>
  <c r="D49" i="1"/>
  <c r="G53" i="1"/>
  <c r="E53" i="1"/>
  <c r="B53" i="1"/>
  <c r="F53" i="1"/>
  <c r="C53" i="1"/>
  <c r="D53" i="1"/>
  <c r="L57" i="1"/>
  <c r="B57" i="1"/>
  <c r="F57" i="1"/>
  <c r="C57" i="1"/>
  <c r="D57" i="1"/>
  <c r="E57" i="1"/>
  <c r="G61" i="1"/>
  <c r="B61" i="1"/>
  <c r="F61" i="1"/>
  <c r="C61" i="1"/>
  <c r="E61" i="1"/>
  <c r="G65" i="1"/>
  <c r="B65" i="1"/>
  <c r="C65" i="1"/>
  <c r="D65" i="1"/>
  <c r="E65" i="1"/>
  <c r="F65" i="1"/>
  <c r="G69" i="1"/>
  <c r="C69" i="1"/>
  <c r="E69" i="1"/>
  <c r="F69" i="1"/>
  <c r="D69" i="1"/>
  <c r="B69" i="1"/>
  <c r="L73" i="1"/>
  <c r="C73" i="1"/>
  <c r="F73" i="1"/>
  <c r="B73" i="1"/>
  <c r="E73" i="1"/>
  <c r="D73" i="1"/>
  <c r="G77" i="1"/>
  <c r="E77" i="1"/>
  <c r="B77" i="1"/>
  <c r="F77" i="1"/>
  <c r="D77" i="1"/>
  <c r="C77" i="1"/>
  <c r="G81" i="1"/>
  <c r="E81" i="1"/>
  <c r="B81" i="1"/>
  <c r="F81" i="1"/>
  <c r="D81" i="1"/>
  <c r="G85" i="1"/>
  <c r="E85" i="1"/>
  <c r="B85" i="1"/>
  <c r="F85" i="1"/>
  <c r="D85" i="1"/>
  <c r="C85" i="1"/>
  <c r="G89" i="1"/>
  <c r="E89" i="1"/>
  <c r="B89" i="1"/>
  <c r="F89" i="1"/>
  <c r="D89" i="1"/>
  <c r="G93" i="1"/>
  <c r="E93" i="1"/>
  <c r="B93" i="1"/>
  <c r="F93" i="1"/>
  <c r="D93" i="1"/>
  <c r="C93" i="1"/>
  <c r="G97" i="1"/>
  <c r="E97" i="1"/>
  <c r="B97" i="1"/>
  <c r="F97" i="1"/>
  <c r="D97" i="1"/>
  <c r="G101" i="1"/>
  <c r="E101" i="1"/>
  <c r="B101" i="1"/>
  <c r="F101" i="1"/>
  <c r="D101" i="1"/>
  <c r="C101" i="1"/>
  <c r="G105" i="1"/>
  <c r="E105" i="1"/>
  <c r="B105" i="1"/>
  <c r="F105" i="1"/>
  <c r="D105" i="1"/>
  <c r="G109" i="1"/>
  <c r="E109" i="1"/>
  <c r="B109" i="1"/>
  <c r="F109" i="1"/>
  <c r="D109" i="1"/>
  <c r="C109" i="1"/>
  <c r="G113" i="1"/>
  <c r="E113" i="1"/>
  <c r="B113" i="1"/>
  <c r="F113" i="1"/>
  <c r="D113" i="1"/>
  <c r="G117" i="1"/>
  <c r="E117" i="1"/>
  <c r="B117" i="1"/>
  <c r="F117" i="1"/>
  <c r="D117" i="1"/>
  <c r="C117" i="1"/>
  <c r="G121" i="1"/>
  <c r="B121" i="1"/>
  <c r="F121" i="1"/>
  <c r="D121" i="1"/>
  <c r="C121" i="1"/>
  <c r="G125" i="1"/>
  <c r="B125" i="1"/>
  <c r="F125" i="1"/>
  <c r="E125" i="1"/>
  <c r="D125" i="1"/>
  <c r="G129" i="1"/>
  <c r="B129" i="1"/>
  <c r="F129" i="1"/>
  <c r="E129" i="1"/>
  <c r="G133" i="1"/>
  <c r="B133" i="1"/>
  <c r="F133" i="1"/>
  <c r="C133" i="1"/>
  <c r="G137" i="1"/>
  <c r="B137" i="1"/>
  <c r="F137" i="1"/>
  <c r="D137" i="1"/>
  <c r="C137" i="1"/>
  <c r="G141" i="1"/>
  <c r="B141" i="1"/>
  <c r="F141" i="1"/>
  <c r="E141" i="1"/>
  <c r="D141" i="1"/>
  <c r="G145" i="1"/>
  <c r="C145" i="1"/>
  <c r="B145" i="1"/>
  <c r="F145" i="1"/>
  <c r="G149" i="1"/>
  <c r="C149" i="1"/>
  <c r="B149" i="1"/>
  <c r="F149" i="1"/>
  <c r="G153" i="1"/>
  <c r="C153" i="1"/>
  <c r="B153" i="1"/>
  <c r="F153" i="1"/>
  <c r="G157" i="1"/>
  <c r="B157" i="1"/>
  <c r="F157" i="1"/>
  <c r="G161" i="1"/>
  <c r="B161" i="1"/>
  <c r="F161" i="1"/>
  <c r="E221" i="1"/>
  <c r="E217" i="1"/>
  <c r="E213" i="1"/>
  <c r="E209" i="1"/>
  <c r="E205" i="1"/>
  <c r="E201" i="1"/>
  <c r="E197" i="1"/>
  <c r="E193" i="1"/>
  <c r="L10" i="1"/>
  <c r="D10" i="1"/>
  <c r="E10" i="1"/>
  <c r="B10" i="1"/>
  <c r="F10" i="1"/>
  <c r="C10" i="1"/>
  <c r="L14" i="1"/>
  <c r="D14" i="1"/>
  <c r="E14" i="1"/>
  <c r="B14" i="1"/>
  <c r="F14" i="1"/>
  <c r="G18" i="1"/>
  <c r="D18" i="1"/>
  <c r="E18" i="1"/>
  <c r="B18" i="1"/>
  <c r="F18" i="1"/>
  <c r="C18" i="1"/>
  <c r="G22" i="1"/>
  <c r="D22" i="1"/>
  <c r="E22" i="1"/>
  <c r="B22" i="1"/>
  <c r="F22" i="1"/>
  <c r="C22" i="1"/>
  <c r="G26" i="1"/>
  <c r="D26" i="1"/>
  <c r="E26" i="1"/>
  <c r="B26" i="1"/>
  <c r="F26" i="1"/>
  <c r="C26" i="1"/>
  <c r="G30" i="1"/>
  <c r="D30" i="1"/>
  <c r="E30" i="1"/>
  <c r="B30" i="1"/>
  <c r="F30" i="1"/>
  <c r="C30" i="1"/>
  <c r="G34" i="1"/>
  <c r="D34" i="1"/>
  <c r="E34" i="1"/>
  <c r="B34" i="1"/>
  <c r="F34" i="1"/>
  <c r="C34" i="1"/>
  <c r="G38" i="1"/>
  <c r="D38" i="1"/>
  <c r="E38" i="1"/>
  <c r="B38" i="1"/>
  <c r="F38" i="1"/>
  <c r="C38" i="1"/>
  <c r="G42" i="1"/>
  <c r="D42" i="1"/>
  <c r="E42" i="1"/>
  <c r="B42" i="1"/>
  <c r="F42" i="1"/>
  <c r="C42" i="1"/>
  <c r="G46" i="1"/>
  <c r="D46" i="1"/>
  <c r="E46" i="1"/>
  <c r="B46" i="1"/>
  <c r="F46" i="1"/>
  <c r="C46" i="1"/>
  <c r="G50" i="1"/>
  <c r="D50" i="1"/>
  <c r="E50" i="1"/>
  <c r="B50" i="1"/>
  <c r="F50" i="1"/>
  <c r="C50" i="1"/>
  <c r="L54" i="1"/>
  <c r="D54" i="1"/>
  <c r="E54" i="1"/>
  <c r="B54" i="1"/>
  <c r="F54" i="1"/>
  <c r="C54" i="1"/>
  <c r="G58" i="1"/>
  <c r="E58" i="1"/>
  <c r="B58" i="1"/>
  <c r="F58" i="1"/>
  <c r="D58" i="1"/>
  <c r="C58" i="1"/>
  <c r="G62" i="1"/>
  <c r="E62" i="1"/>
  <c r="B62" i="1"/>
  <c r="F62" i="1"/>
  <c r="C62" i="1"/>
  <c r="D62" i="1"/>
  <c r="G66" i="1"/>
  <c r="B66" i="1"/>
  <c r="F66" i="1"/>
  <c r="C66" i="1"/>
  <c r="D66" i="1"/>
  <c r="E66" i="1"/>
  <c r="L70" i="1"/>
  <c r="B70" i="1"/>
  <c r="F70" i="1"/>
  <c r="E70" i="1"/>
  <c r="D70" i="1"/>
  <c r="G74" i="1"/>
  <c r="B74" i="1"/>
  <c r="F74" i="1"/>
  <c r="C74" i="1"/>
  <c r="E74" i="1"/>
  <c r="G78" i="1"/>
  <c r="D78" i="1"/>
  <c r="E78" i="1"/>
  <c r="C78" i="1"/>
  <c r="F78" i="1"/>
  <c r="G82" i="1"/>
  <c r="D82" i="1"/>
  <c r="E82" i="1"/>
  <c r="C82" i="1"/>
  <c r="B82" i="1"/>
  <c r="G86" i="1"/>
  <c r="D86" i="1"/>
  <c r="E86" i="1"/>
  <c r="C86" i="1"/>
  <c r="F86" i="1"/>
  <c r="G90" i="1"/>
  <c r="D90" i="1"/>
  <c r="E90" i="1"/>
  <c r="C90" i="1"/>
  <c r="B90" i="1"/>
  <c r="G94" i="1"/>
  <c r="D94" i="1"/>
  <c r="E94" i="1"/>
  <c r="C94" i="1"/>
  <c r="F94" i="1"/>
  <c r="G98" i="1"/>
  <c r="D98" i="1"/>
  <c r="E98" i="1"/>
  <c r="C98" i="1"/>
  <c r="B98" i="1"/>
  <c r="G102" i="1"/>
  <c r="D102" i="1"/>
  <c r="E102" i="1"/>
  <c r="C102" i="1"/>
  <c r="F102" i="1"/>
  <c r="G106" i="1"/>
  <c r="D106" i="1"/>
  <c r="E106" i="1"/>
  <c r="C106" i="1"/>
  <c r="B106" i="1"/>
  <c r="G110" i="1"/>
  <c r="D110" i="1"/>
  <c r="E110" i="1"/>
  <c r="C110" i="1"/>
  <c r="F110" i="1"/>
  <c r="G114" i="1"/>
  <c r="D114" i="1"/>
  <c r="E114" i="1"/>
  <c r="C114" i="1"/>
  <c r="B114" i="1"/>
  <c r="G118" i="1"/>
  <c r="D118" i="1"/>
  <c r="E118" i="1"/>
  <c r="F118" i="1"/>
  <c r="G122" i="1"/>
  <c r="E122" i="1"/>
  <c r="D122" i="1"/>
  <c r="C122" i="1"/>
  <c r="G126" i="1"/>
  <c r="E126" i="1"/>
  <c r="F126" i="1"/>
  <c r="D126" i="1"/>
  <c r="G130" i="1"/>
  <c r="E130" i="1"/>
  <c r="B130" i="1"/>
  <c r="F130" i="1"/>
  <c r="G134" i="1"/>
  <c r="E134" i="1"/>
  <c r="C134" i="1"/>
  <c r="B134" i="1"/>
  <c r="G138" i="1"/>
  <c r="E138" i="1"/>
  <c r="D138" i="1"/>
  <c r="C138" i="1"/>
  <c r="G142" i="1"/>
  <c r="E142" i="1"/>
  <c r="F142" i="1"/>
  <c r="D142" i="1"/>
  <c r="G146" i="1"/>
  <c r="B146" i="1"/>
  <c r="F146" i="1"/>
  <c r="E146" i="1"/>
  <c r="L150" i="1"/>
  <c r="B150" i="1"/>
  <c r="F150" i="1"/>
  <c r="E150" i="1"/>
  <c r="G154" i="1"/>
  <c r="B154" i="1"/>
  <c r="F154" i="1"/>
  <c r="E154" i="1"/>
  <c r="G158" i="1"/>
  <c r="E158" i="1"/>
  <c r="G162" i="1"/>
  <c r="E162" i="1"/>
  <c r="F223" i="1"/>
  <c r="B223" i="1"/>
  <c r="C222" i="1"/>
  <c r="D221" i="1"/>
  <c r="F219" i="1"/>
  <c r="B219" i="1"/>
  <c r="C218" i="1"/>
  <c r="D217" i="1"/>
  <c r="F215" i="1"/>
  <c r="B215" i="1"/>
  <c r="C214" i="1"/>
  <c r="D213" i="1"/>
  <c r="F211" i="1"/>
  <c r="B211" i="1"/>
  <c r="C210" i="1"/>
  <c r="D209" i="1"/>
  <c r="F207" i="1"/>
  <c r="B207" i="1"/>
  <c r="C206" i="1"/>
  <c r="D205" i="1"/>
  <c r="F203" i="1"/>
  <c r="B203" i="1"/>
  <c r="C202" i="1"/>
  <c r="D201" i="1"/>
  <c r="F199" i="1"/>
  <c r="B199" i="1"/>
  <c r="C198" i="1"/>
  <c r="D197" i="1"/>
  <c r="F195" i="1"/>
  <c r="B195" i="1"/>
  <c r="C194" i="1"/>
  <c r="D193" i="1"/>
  <c r="F191" i="1"/>
  <c r="B191" i="1"/>
  <c r="C190" i="1"/>
  <c r="D189" i="1"/>
  <c r="F187" i="1"/>
  <c r="B187" i="1"/>
  <c r="C186" i="1"/>
  <c r="D185" i="1"/>
  <c r="F183" i="1"/>
  <c r="B183" i="1"/>
  <c r="C182" i="1"/>
  <c r="D181" i="1"/>
  <c r="F179" i="1"/>
  <c r="B179" i="1"/>
  <c r="C178" i="1"/>
  <c r="D177" i="1"/>
  <c r="F175" i="1"/>
  <c r="B175" i="1"/>
  <c r="C174" i="1"/>
  <c r="D173" i="1"/>
  <c r="F171" i="1"/>
  <c r="B171" i="1"/>
  <c r="C170" i="1"/>
  <c r="D169" i="1"/>
  <c r="F167" i="1"/>
  <c r="B167" i="1"/>
  <c r="C166" i="1"/>
  <c r="D165" i="1"/>
  <c r="D162" i="1"/>
  <c r="D161" i="1"/>
  <c r="C158" i="1"/>
  <c r="C157" i="1"/>
  <c r="D154" i="1"/>
  <c r="E149" i="1"/>
  <c r="D146" i="1"/>
  <c r="C141" i="1"/>
  <c r="F134" i="1"/>
  <c r="D130" i="1"/>
  <c r="C126" i="1"/>
  <c r="B122" i="1"/>
  <c r="C105" i="1"/>
  <c r="F98" i="1"/>
  <c r="B86" i="1"/>
  <c r="G11" i="1"/>
  <c r="C11" i="1"/>
  <c r="D11" i="1"/>
  <c r="E11" i="1"/>
  <c r="F11" i="1"/>
  <c r="B11" i="1"/>
  <c r="L15" i="1"/>
  <c r="C15" i="1"/>
  <c r="D15" i="1"/>
  <c r="E15" i="1"/>
  <c r="B15" i="1"/>
  <c r="F15" i="1"/>
  <c r="G19" i="1"/>
  <c r="C19" i="1"/>
  <c r="D19" i="1"/>
  <c r="E19" i="1"/>
  <c r="B19" i="1"/>
  <c r="F19" i="1"/>
  <c r="G23" i="1"/>
  <c r="C23" i="1"/>
  <c r="D23" i="1"/>
  <c r="E23" i="1"/>
  <c r="B23" i="1"/>
  <c r="F23" i="1"/>
  <c r="G27" i="1"/>
  <c r="C27" i="1"/>
  <c r="D27" i="1"/>
  <c r="E27" i="1"/>
  <c r="F27" i="1"/>
  <c r="G31" i="1"/>
  <c r="C31" i="1"/>
  <c r="D31" i="1"/>
  <c r="E31" i="1"/>
  <c r="B31" i="1"/>
  <c r="F31" i="1"/>
  <c r="G35" i="1"/>
  <c r="C35" i="1"/>
  <c r="D35" i="1"/>
  <c r="E35" i="1"/>
  <c r="B35" i="1"/>
  <c r="F35" i="1"/>
  <c r="G39" i="1"/>
  <c r="C39" i="1"/>
  <c r="D39" i="1"/>
  <c r="E39" i="1"/>
  <c r="B39" i="1"/>
  <c r="G43" i="1"/>
  <c r="C43" i="1"/>
  <c r="D43" i="1"/>
  <c r="E43" i="1"/>
  <c r="F43" i="1"/>
  <c r="B43" i="1"/>
  <c r="G47" i="1"/>
  <c r="C47" i="1"/>
  <c r="D47" i="1"/>
  <c r="E47" i="1"/>
  <c r="B47" i="1"/>
  <c r="F47" i="1"/>
  <c r="L51" i="1"/>
  <c r="C51" i="1"/>
  <c r="D51" i="1"/>
  <c r="E51" i="1"/>
  <c r="B51" i="1"/>
  <c r="F51" i="1"/>
  <c r="G55" i="1"/>
  <c r="C55" i="1"/>
  <c r="D55" i="1"/>
  <c r="E55" i="1"/>
  <c r="B55" i="1"/>
  <c r="F55" i="1"/>
  <c r="G59" i="1"/>
  <c r="D59" i="1"/>
  <c r="E59" i="1"/>
  <c r="B59" i="1"/>
  <c r="C59" i="1"/>
  <c r="F59" i="1"/>
  <c r="G63" i="1"/>
  <c r="D63" i="1"/>
  <c r="E63" i="1"/>
  <c r="C63" i="1"/>
  <c r="F63" i="1"/>
  <c r="B63" i="1"/>
  <c r="G67" i="1"/>
  <c r="E67" i="1"/>
  <c r="C67" i="1"/>
  <c r="D67" i="1"/>
  <c r="F67" i="1"/>
  <c r="G71" i="1"/>
  <c r="E71" i="1"/>
  <c r="F71" i="1"/>
  <c r="B71" i="1"/>
  <c r="D71" i="1"/>
  <c r="C71" i="1"/>
  <c r="G75" i="1"/>
  <c r="E75" i="1"/>
  <c r="B75" i="1"/>
  <c r="C75" i="1"/>
  <c r="F75" i="1"/>
  <c r="D75" i="1"/>
  <c r="G79" i="1"/>
  <c r="C79" i="1"/>
  <c r="D79" i="1"/>
  <c r="B79" i="1"/>
  <c r="F79" i="1"/>
  <c r="G83" i="1"/>
  <c r="C83" i="1"/>
  <c r="D83" i="1"/>
  <c r="F83" i="1"/>
  <c r="B83" i="1"/>
  <c r="E83" i="1"/>
  <c r="G87" i="1"/>
  <c r="C87" i="1"/>
  <c r="D87" i="1"/>
  <c r="B87" i="1"/>
  <c r="F87" i="1"/>
  <c r="G91" i="1"/>
  <c r="C91" i="1"/>
  <c r="D91" i="1"/>
  <c r="F91" i="1"/>
  <c r="B91" i="1"/>
  <c r="E91" i="1"/>
  <c r="G95" i="1"/>
  <c r="C95" i="1"/>
  <c r="D95" i="1"/>
  <c r="B95" i="1"/>
  <c r="F95" i="1"/>
  <c r="G99" i="1"/>
  <c r="C99" i="1"/>
  <c r="D99" i="1"/>
  <c r="F99" i="1"/>
  <c r="B99" i="1"/>
  <c r="E99" i="1"/>
  <c r="G103" i="1"/>
  <c r="C103" i="1"/>
  <c r="D103" i="1"/>
  <c r="B103" i="1"/>
  <c r="F103" i="1"/>
  <c r="G107" i="1"/>
  <c r="C107" i="1"/>
  <c r="D107" i="1"/>
  <c r="F107" i="1"/>
  <c r="B107" i="1"/>
  <c r="E107" i="1"/>
  <c r="G111" i="1"/>
  <c r="C111" i="1"/>
  <c r="D111" i="1"/>
  <c r="B111" i="1"/>
  <c r="F111" i="1"/>
  <c r="G115" i="1"/>
  <c r="C115" i="1"/>
  <c r="D115" i="1"/>
  <c r="F115" i="1"/>
  <c r="B115" i="1"/>
  <c r="E115" i="1"/>
  <c r="G119" i="1"/>
  <c r="C119" i="1"/>
  <c r="D119" i="1"/>
  <c r="B119" i="1"/>
  <c r="G123" i="1"/>
  <c r="D123" i="1"/>
  <c r="E123" i="1"/>
  <c r="C123" i="1"/>
  <c r="G127" i="1"/>
  <c r="D127" i="1"/>
  <c r="F127" i="1"/>
  <c r="E127" i="1"/>
  <c r="G131" i="1"/>
  <c r="D131" i="1"/>
  <c r="B131" i="1"/>
  <c r="F131" i="1"/>
  <c r="G135" i="1"/>
  <c r="D135" i="1"/>
  <c r="C135" i="1"/>
  <c r="B135" i="1"/>
  <c r="G139" i="1"/>
  <c r="D139" i="1"/>
  <c r="E139" i="1"/>
  <c r="C139" i="1"/>
  <c r="G143" i="1"/>
  <c r="E143" i="1"/>
  <c r="D143" i="1"/>
  <c r="G147" i="1"/>
  <c r="E147" i="1"/>
  <c r="D147" i="1"/>
  <c r="G151" i="1"/>
  <c r="E151" i="1"/>
  <c r="D151" i="1"/>
  <c r="G155" i="1"/>
  <c r="E155" i="1"/>
  <c r="D155" i="1"/>
  <c r="G159" i="1"/>
  <c r="D159" i="1"/>
  <c r="G163" i="1"/>
  <c r="D163" i="1"/>
  <c r="E223" i="1"/>
  <c r="C221" i="1"/>
  <c r="E219" i="1"/>
  <c r="C217" i="1"/>
  <c r="E215" i="1"/>
  <c r="C213" i="1"/>
  <c r="E211" i="1"/>
  <c r="C209" i="1"/>
  <c r="E207" i="1"/>
  <c r="C205" i="1"/>
  <c r="E203" i="1"/>
  <c r="C201" i="1"/>
  <c r="E199" i="1"/>
  <c r="C197" i="1"/>
  <c r="E195" i="1"/>
  <c r="C193" i="1"/>
  <c r="E191" i="1"/>
  <c r="F190" i="1"/>
  <c r="B190" i="1"/>
  <c r="C189" i="1"/>
  <c r="E187" i="1"/>
  <c r="F186" i="1"/>
  <c r="B186" i="1"/>
  <c r="C185" i="1"/>
  <c r="E183" i="1"/>
  <c r="F182" i="1"/>
  <c r="B182" i="1"/>
  <c r="C181" i="1"/>
  <c r="E179" i="1"/>
  <c r="F178" i="1"/>
  <c r="B178" i="1"/>
  <c r="C177" i="1"/>
  <c r="E175" i="1"/>
  <c r="F174" i="1"/>
  <c r="B174" i="1"/>
  <c r="C173" i="1"/>
  <c r="E171" i="1"/>
  <c r="F170" i="1"/>
  <c r="B170" i="1"/>
  <c r="C169" i="1"/>
  <c r="E167" i="1"/>
  <c r="F166" i="1"/>
  <c r="B166" i="1"/>
  <c r="C165" i="1"/>
  <c r="C163" i="1"/>
  <c r="C162" i="1"/>
  <c r="C161" i="1"/>
  <c r="B159" i="1"/>
  <c r="B158" i="1"/>
  <c r="F155" i="1"/>
  <c r="C154" i="1"/>
  <c r="B151" i="1"/>
  <c r="D149" i="1"/>
  <c r="F147" i="1"/>
  <c r="C146" i="1"/>
  <c r="B143" i="1"/>
  <c r="F138" i="1"/>
  <c r="D134" i="1"/>
  <c r="C130" i="1"/>
  <c r="B126" i="1"/>
  <c r="F123" i="1"/>
  <c r="E121" i="1"/>
  <c r="E119" i="1"/>
  <c r="B110" i="1"/>
  <c r="E103" i="1"/>
  <c r="C97" i="1"/>
  <c r="F90" i="1"/>
  <c r="B78" i="1"/>
  <c r="C70" i="1"/>
  <c r="F39" i="1"/>
  <c r="D190" i="1"/>
  <c r="E189" i="1"/>
  <c r="C187" i="1"/>
  <c r="D186" i="1"/>
  <c r="E185" i="1"/>
  <c r="C183" i="1"/>
  <c r="D182" i="1"/>
  <c r="E181" i="1"/>
  <c r="C179" i="1"/>
  <c r="D178" i="1"/>
  <c r="E177" i="1"/>
  <c r="C175" i="1"/>
  <c r="D174" i="1"/>
  <c r="E173" i="1"/>
  <c r="C171" i="1"/>
  <c r="D170" i="1"/>
  <c r="E169" i="1"/>
  <c r="C167" i="1"/>
  <c r="D166" i="1"/>
  <c r="E165" i="1"/>
  <c r="F163" i="1"/>
  <c r="F162" i="1"/>
  <c r="E161" i="1"/>
  <c r="E159" i="1"/>
  <c r="D158" i="1"/>
  <c r="D157" i="1"/>
  <c r="B155" i="1"/>
  <c r="D153" i="1"/>
  <c r="F151" i="1"/>
  <c r="C150" i="1"/>
  <c r="B147" i="1"/>
  <c r="D145" i="1"/>
  <c r="F143" i="1"/>
  <c r="B142" i="1"/>
  <c r="F139" i="1"/>
  <c r="E137" i="1"/>
  <c r="E135" i="1"/>
  <c r="D133" i="1"/>
  <c r="C131" i="1"/>
  <c r="C129" i="1"/>
  <c r="B127" i="1"/>
  <c r="F122" i="1"/>
  <c r="B118" i="1"/>
  <c r="C113" i="1"/>
  <c r="F106" i="1"/>
  <c r="B94" i="1"/>
  <c r="E87" i="1"/>
  <c r="C81" i="1"/>
  <c r="D74" i="1"/>
  <c r="D61" i="1"/>
  <c r="C14" i="1"/>
  <c r="G25" i="1"/>
  <c r="D4" i="1"/>
  <c r="E5" i="1"/>
  <c r="D6" i="1"/>
  <c r="C7" i="1"/>
  <c r="B5" i="1"/>
  <c r="F5" i="1"/>
  <c r="E6" i="1"/>
  <c r="D7" i="1"/>
  <c r="C5" i="1"/>
  <c r="B6" i="1"/>
  <c r="F6" i="1"/>
  <c r="E7" i="1"/>
  <c r="G150" i="1"/>
  <c r="G201" i="1"/>
  <c r="D5" i="1"/>
  <c r="C6" i="1"/>
  <c r="B7" i="1"/>
  <c r="F7" i="1"/>
  <c r="G51" i="1"/>
  <c r="G54" i="1"/>
  <c r="G57" i="1"/>
  <c r="C4" i="1"/>
  <c r="G70" i="1"/>
  <c r="G73" i="1"/>
  <c r="G92" i="1"/>
  <c r="E4" i="1"/>
  <c r="G120" i="1"/>
  <c r="B4" i="1"/>
  <c r="F4" i="1"/>
  <c r="L21" i="1"/>
  <c r="L29" i="1"/>
  <c r="L33" i="1"/>
  <c r="L37" i="1"/>
  <c r="L41" i="1"/>
  <c r="L45" i="1"/>
  <c r="L49" i="1"/>
  <c r="L53" i="1"/>
  <c r="L61" i="1"/>
  <c r="L65" i="1"/>
  <c r="L69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5" i="1"/>
  <c r="L209" i="1"/>
  <c r="L213" i="1"/>
  <c r="L217" i="1"/>
  <c r="L221" i="1"/>
  <c r="L18" i="1"/>
  <c r="L22" i="1"/>
  <c r="L26" i="1"/>
  <c r="L30" i="1"/>
  <c r="L34" i="1"/>
  <c r="L38" i="1"/>
  <c r="L42" i="1"/>
  <c r="L46" i="1"/>
  <c r="L50" i="1"/>
  <c r="L58" i="1"/>
  <c r="L62" i="1"/>
  <c r="L66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11" i="1"/>
  <c r="L19" i="1"/>
  <c r="L23" i="1"/>
  <c r="L27" i="1"/>
  <c r="L31" i="1"/>
  <c r="L35" i="1"/>
  <c r="L39" i="1"/>
  <c r="L43" i="1"/>
  <c r="L47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6" i="1"/>
  <c r="L100" i="1"/>
  <c r="L104" i="1"/>
  <c r="L108" i="1"/>
  <c r="L112" i="1"/>
  <c r="L116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G15" i="1"/>
  <c r="G4" i="1"/>
  <c r="G8" i="1"/>
  <c r="G12" i="1"/>
  <c r="G16" i="1"/>
  <c r="G7" i="1"/>
  <c r="G5" i="1"/>
  <c r="G9" i="1"/>
  <c r="G13" i="1"/>
  <c r="G17" i="1"/>
  <c r="G6" i="1"/>
  <c r="G10" i="1"/>
  <c r="G14" i="1"/>
  <c r="J201" i="1" l="1"/>
  <c r="J10" i="1"/>
  <c r="J9" i="1"/>
  <c r="J12" i="1"/>
  <c r="J120" i="1"/>
  <c r="J70" i="1"/>
  <c r="J7" i="1"/>
  <c r="J4" i="1"/>
  <c r="J51" i="1"/>
  <c r="J178" i="1"/>
  <c r="J186" i="1"/>
  <c r="J14" i="1"/>
  <c r="J13" i="1"/>
  <c r="J16" i="1"/>
  <c r="J15" i="1"/>
  <c r="J73" i="1"/>
  <c r="J54" i="1"/>
  <c r="J25" i="1"/>
  <c r="J6" i="1"/>
  <c r="J5" i="1"/>
  <c r="J8" i="1"/>
  <c r="J223" i="1"/>
  <c r="J17" i="1"/>
  <c r="J92" i="1"/>
  <c r="J57" i="1"/>
  <c r="J150" i="1"/>
  <c r="J166" i="1"/>
  <c r="J170" i="1"/>
  <c r="J174" i="1"/>
  <c r="J182" i="1"/>
  <c r="J190" i="1"/>
  <c r="J155" i="1"/>
  <c r="J111" i="1"/>
  <c r="J91" i="1"/>
  <c r="J79" i="1"/>
  <c r="J71" i="1"/>
  <c r="J35" i="1"/>
  <c r="J162" i="1"/>
  <c r="J110" i="1"/>
  <c r="J94" i="1"/>
  <c r="J78" i="1"/>
  <c r="J66" i="1"/>
  <c r="J58" i="1"/>
  <c r="J50" i="1"/>
  <c r="J42" i="1"/>
  <c r="J34" i="1"/>
  <c r="J26" i="1"/>
  <c r="J18" i="1"/>
  <c r="J125" i="1"/>
  <c r="J113" i="1"/>
  <c r="J93" i="1"/>
  <c r="J81" i="1"/>
  <c r="J65" i="1"/>
  <c r="J216" i="1"/>
  <c r="J204" i="1"/>
  <c r="J196" i="1"/>
  <c r="J184" i="1"/>
  <c r="J176" i="1"/>
  <c r="J168" i="1"/>
  <c r="J156" i="1"/>
  <c r="J148" i="1"/>
  <c r="J132" i="1"/>
  <c r="J112" i="1"/>
  <c r="J96" i="1"/>
  <c r="J84" i="1"/>
  <c r="J68" i="1"/>
  <c r="J52" i="1"/>
  <c r="J36" i="1"/>
  <c r="J24" i="1"/>
  <c r="J217" i="1"/>
  <c r="J209" i="1"/>
  <c r="J193" i="1"/>
  <c r="J185" i="1"/>
  <c r="J177" i="1"/>
  <c r="J169" i="1"/>
  <c r="J210" i="1"/>
  <c r="J194" i="1"/>
  <c r="J159" i="1"/>
  <c r="J143" i="1"/>
  <c r="J139" i="1"/>
  <c r="J135" i="1"/>
  <c r="J131" i="1"/>
  <c r="J127" i="1"/>
  <c r="J123" i="1"/>
  <c r="J119" i="1"/>
  <c r="J99" i="1"/>
  <c r="J87" i="1"/>
  <c r="J67" i="1"/>
  <c r="J59" i="1"/>
  <c r="J43" i="1"/>
  <c r="J23" i="1"/>
  <c r="J106" i="1"/>
  <c r="J90" i="1"/>
  <c r="J74" i="1"/>
  <c r="J157" i="1"/>
  <c r="J153" i="1"/>
  <c r="J149" i="1"/>
  <c r="J145" i="1"/>
  <c r="J121" i="1"/>
  <c r="J101" i="1"/>
  <c r="J89" i="1"/>
  <c r="J61" i="1"/>
  <c r="J53" i="1"/>
  <c r="J45" i="1"/>
  <c r="J37" i="1"/>
  <c r="J29" i="1"/>
  <c r="J21" i="1"/>
  <c r="J192" i="1"/>
  <c r="J144" i="1"/>
  <c r="J128" i="1"/>
  <c r="J108" i="1"/>
  <c r="J88" i="1"/>
  <c r="J72" i="1"/>
  <c r="J56" i="1"/>
  <c r="J40" i="1"/>
  <c r="J20" i="1"/>
  <c r="J116" i="1"/>
  <c r="J212" i="1"/>
  <c r="J219" i="1"/>
  <c r="J211" i="1"/>
  <c r="J203" i="1"/>
  <c r="J195" i="1"/>
  <c r="J187" i="1"/>
  <c r="J179" i="1"/>
  <c r="J171" i="1"/>
  <c r="J214" i="1"/>
  <c r="J198" i="1"/>
  <c r="J147" i="1"/>
  <c r="J107" i="1"/>
  <c r="J95" i="1"/>
  <c r="J75" i="1"/>
  <c r="J39" i="1"/>
  <c r="J31" i="1"/>
  <c r="J158" i="1"/>
  <c r="J154" i="1"/>
  <c r="J146" i="1"/>
  <c r="J142" i="1"/>
  <c r="J138" i="1"/>
  <c r="J134" i="1"/>
  <c r="J130" i="1"/>
  <c r="J126" i="1"/>
  <c r="J122" i="1"/>
  <c r="J118" i="1"/>
  <c r="J102" i="1"/>
  <c r="J86" i="1"/>
  <c r="J62" i="1"/>
  <c r="J46" i="1"/>
  <c r="J38" i="1"/>
  <c r="J30" i="1"/>
  <c r="J22" i="1"/>
  <c r="J161" i="1"/>
  <c r="J141" i="1"/>
  <c r="J109" i="1"/>
  <c r="J97" i="1"/>
  <c r="J77" i="1"/>
  <c r="J69" i="1"/>
  <c r="J224" i="1"/>
  <c r="J208" i="1"/>
  <c r="J200" i="1"/>
  <c r="J188" i="1"/>
  <c r="J180" i="1"/>
  <c r="J172" i="1"/>
  <c r="J164" i="1"/>
  <c r="J152" i="1"/>
  <c r="J140" i="1"/>
  <c r="J124" i="1"/>
  <c r="J104" i="1"/>
  <c r="J76" i="1"/>
  <c r="J60" i="1"/>
  <c r="J44" i="1"/>
  <c r="J28" i="1"/>
  <c r="J221" i="1"/>
  <c r="J213" i="1"/>
  <c r="J205" i="1"/>
  <c r="J197" i="1"/>
  <c r="J189" i="1"/>
  <c r="J181" i="1"/>
  <c r="J173" i="1"/>
  <c r="J165" i="1"/>
  <c r="J218" i="1"/>
  <c r="J202" i="1"/>
  <c r="J163" i="1"/>
  <c r="J151" i="1"/>
  <c r="J115" i="1"/>
  <c r="J103" i="1"/>
  <c r="J83" i="1"/>
  <c r="J63" i="1"/>
  <c r="J55" i="1"/>
  <c r="J47" i="1"/>
  <c r="J27" i="1"/>
  <c r="J19" i="1"/>
  <c r="J11" i="1"/>
  <c r="J114" i="1"/>
  <c r="J98" i="1"/>
  <c r="J82" i="1"/>
  <c r="J137" i="1"/>
  <c r="J133" i="1"/>
  <c r="J129" i="1"/>
  <c r="J117" i="1"/>
  <c r="J105" i="1"/>
  <c r="J85" i="1"/>
  <c r="J49" i="1"/>
  <c r="J41" i="1"/>
  <c r="J33" i="1"/>
  <c r="J160" i="1"/>
  <c r="J136" i="1"/>
  <c r="J100" i="1"/>
  <c r="J80" i="1"/>
  <c r="J64" i="1"/>
  <c r="J48" i="1"/>
  <c r="J32" i="1"/>
  <c r="J220" i="1"/>
  <c r="J215" i="1"/>
  <c r="J207" i="1"/>
  <c r="J199" i="1"/>
  <c r="J191" i="1"/>
  <c r="J183" i="1"/>
  <c r="J175" i="1"/>
  <c r="J167" i="1"/>
  <c r="J222" i="1"/>
  <c r="J206" i="1"/>
  <c r="O8" i="1" l="1"/>
  <c r="O7" i="1"/>
  <c r="O5" i="1"/>
  <c r="O6" i="1"/>
  <c r="O4" i="1"/>
  <c r="T4" i="1" s="1"/>
</calcChain>
</file>

<file path=xl/comments1.xml><?xml version="1.0" encoding="utf-8"?>
<comments xmlns="http://schemas.openxmlformats.org/spreadsheetml/2006/main">
  <authors>
    <author>Patel Mitul</author>
  </authors>
  <commentList>
    <comment ref="O1" authorId="0">
      <text>
        <r>
          <rPr>
            <sz val="9"/>
            <color indexed="81"/>
            <rFont val="Tahoma"/>
            <family val="2"/>
          </rPr>
          <t xml:space="preserve">Reg Multiplier
</t>
        </r>
      </text>
    </comment>
  </commentList>
</comments>
</file>

<file path=xl/comments2.xml><?xml version="1.0" encoding="utf-8"?>
<comments xmlns="http://schemas.openxmlformats.org/spreadsheetml/2006/main">
  <authors>
    <author>Patel Mitul</author>
  </authors>
  <commentList>
    <comment ref="B4" authorId="0">
      <text>
        <r>
          <rPr>
            <sz val="9"/>
            <color indexed="81"/>
            <rFont val="Tahoma"/>
            <family val="2"/>
          </rPr>
          <t xml:space="preserve">scale the stress period ES_Reduced Set_Stressed by this amount
</t>
        </r>
      </text>
    </comment>
  </commentList>
</comments>
</file>

<file path=xl/sharedStrings.xml><?xml version="1.0" encoding="utf-8"?>
<sst xmlns="http://schemas.openxmlformats.org/spreadsheetml/2006/main" count="91" uniqueCount="73">
  <si>
    <t>SES</t>
  </si>
  <si>
    <t>m</t>
  </si>
  <si>
    <t>C_A</t>
  </si>
  <si>
    <t>Rates</t>
  </si>
  <si>
    <t>FX</t>
  </si>
  <si>
    <t>Credit</t>
  </si>
  <si>
    <t>Equities</t>
  </si>
  <si>
    <t>Commodities</t>
  </si>
  <si>
    <t>Partial IMCC</t>
  </si>
  <si>
    <t>All</t>
  </si>
  <si>
    <t>Diversified IMCC</t>
  </si>
  <si>
    <t>Weight</t>
  </si>
  <si>
    <t>IMCC_t</t>
  </si>
  <si>
    <t>Agg. Capital Charge (MR), ACC</t>
  </si>
  <si>
    <t>C_U</t>
  </si>
  <si>
    <t>DRC</t>
  </si>
  <si>
    <t>ES_10d_Full Portfolio</t>
  </si>
  <si>
    <t>ES</t>
  </si>
  <si>
    <t>ES_10d_LH10 Factors</t>
  </si>
  <si>
    <t>ES_10d_LH20 Factors</t>
  </si>
  <si>
    <t>ES_10d_LH40 Factors</t>
  </si>
  <si>
    <t>ES_10d_LH60 Factors</t>
  </si>
  <si>
    <t>ES_10d_LH120 Factors</t>
  </si>
  <si>
    <t>j</t>
  </si>
  <si>
    <t>LH</t>
  </si>
  <si>
    <t>Base Horizon</t>
  </si>
  <si>
    <t>T Scaling</t>
  </si>
  <si>
    <t>ES_T (P,j)</t>
  </si>
  <si>
    <t>Non-Diversifiable ES (IMCC(Ci))</t>
  </si>
  <si>
    <t>ES_R_S_i</t>
  </si>
  <si>
    <t>ES_F_C_i</t>
  </si>
  <si>
    <t>ES_R_C_i</t>
  </si>
  <si>
    <t>Period</t>
  </si>
  <si>
    <t>Stress</t>
  </si>
  <si>
    <t>Current</t>
  </si>
  <si>
    <t>Full</t>
  </si>
  <si>
    <t>Factor Set</t>
  </si>
  <si>
    <t>Reduced</t>
  </si>
  <si>
    <t>IMCC (Equities)</t>
  </si>
  <si>
    <t>IMCC (Rates)</t>
  </si>
  <si>
    <t>IMCC (FX)</t>
  </si>
  <si>
    <t>IMCC (Credit)</t>
  </si>
  <si>
    <t>ES_R_S_Equities</t>
  </si>
  <si>
    <t>ES_F_C_Equities</t>
  </si>
  <si>
    <t>ES_R_C_Equities</t>
  </si>
  <si>
    <t>ES_R_S_Rates</t>
  </si>
  <si>
    <t>ES_F_C_Rates</t>
  </si>
  <si>
    <t>ES_R_C_Rates</t>
  </si>
  <si>
    <t>ES_R_S_FX</t>
  </si>
  <si>
    <t>ES_F_C_FX</t>
  </si>
  <si>
    <t>ES_R_C_FX</t>
  </si>
  <si>
    <t>ES_R_S_Credit</t>
  </si>
  <si>
    <t>ES_F_C_Credit</t>
  </si>
  <si>
    <t>ES_R_C_Credit</t>
  </si>
  <si>
    <t>IMCC (All)</t>
  </si>
  <si>
    <t>IMCC</t>
  </si>
  <si>
    <t>Risk Class level Stress period is the same as portfolio level</t>
  </si>
  <si>
    <t>aggregate capital charge for modellable risk factors</t>
  </si>
  <si>
    <t>IMCC (Ci)</t>
  </si>
  <si>
    <t>partial, non-diversifiable (constrained) expected shortfall values - al other RFs held constant</t>
  </si>
  <si>
    <t>Factor</t>
  </si>
  <si>
    <t>Risk Class</t>
  </si>
  <si>
    <t>IR</t>
  </si>
  <si>
    <t>BOR.[EUR].[3M].[1M]</t>
  </si>
  <si>
    <t>BOR.[RUB].[3M].[1Y]</t>
  </si>
  <si>
    <t>Date</t>
  </si>
  <si>
    <t>EQ</t>
  </si>
  <si>
    <t>EQUITY_INDEX.[SPX]</t>
  </si>
  <si>
    <t>ES_Full Set_Current</t>
  </si>
  <si>
    <t>ES_Reduced Set_Current</t>
  </si>
  <si>
    <t>Scale Factor</t>
  </si>
  <si>
    <t>CL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</si>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</sst>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 ;[Red]\-#,##0\ "/>
    <numFmt numFmtId="165" formatCode="#,##0.000_ ;[Red]\-#,##0.000\ "/>
    <numFmt numFmtId="166" formatCode="#,##0.00_ ;[Red]\-#,##0.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0</xdr:row>
      <xdr:rowOff>161925</xdr:rowOff>
    </xdr:from>
    <xdr:to>
      <xdr:col>15</xdr:col>
      <xdr:colOff>547158</xdr:colOff>
      <xdr:row>8</xdr:row>
      <xdr:rowOff>127280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61925"/>
          <a:ext cx="5810250" cy="1489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224"/>
  <sheetViews>
    <sheetView zoomScale="85" zoomScaleNormal="85" workbookViewId="0">
      <selection activeCell="C43" sqref="C43"/>
    </sheetView>
  </sheetViews>
  <sheetFormatPr defaultRowHeight="15" x14ac:dyDescent="0.25"/>
  <cols>
    <col min="1" max="1" width="10.7109375" bestFit="1" customWidth="1"/>
    <col min="2" max="5" width="10.7109375" customWidth="1"/>
    <col min="6" max="6" width="12.85546875" bestFit="1" customWidth="1"/>
    <col min="7" max="7" width="16.140625" style="2" bestFit="1" customWidth="1"/>
    <col min="10" max="10" width="10.5703125" bestFit="1" customWidth="1"/>
    <col min="12" max="12" width="9.140625" style="2"/>
    <col min="15" max="15" width="9.5703125" bestFit="1" customWidth="1"/>
    <col min="17" max="18" width="10.7109375" style="2" bestFit="1" customWidth="1"/>
    <col min="19" max="19" width="9.140625" style="2"/>
    <col min="20" max="20" width="28.28515625" style="2" bestFit="1" customWidth="1"/>
  </cols>
  <sheetData>
    <row r="1" spans="1:20" x14ac:dyDescent="0.25">
      <c r="B1" s="2">
        <v>5000000</v>
      </c>
      <c r="C1" s="2">
        <v>500000</v>
      </c>
      <c r="D1" s="2">
        <v>5000000</v>
      </c>
      <c r="E1" s="2">
        <v>1000000</v>
      </c>
      <c r="F1" s="2">
        <v>0</v>
      </c>
      <c r="G1" s="2">
        <v>10000000</v>
      </c>
      <c r="I1" t="s">
        <v>11</v>
      </c>
      <c r="J1">
        <v>0.5</v>
      </c>
      <c r="L1" s="2">
        <v>500000</v>
      </c>
      <c r="N1" t="s">
        <v>1</v>
      </c>
      <c r="O1">
        <v>1.5</v>
      </c>
    </row>
    <row r="2" spans="1:20" x14ac:dyDescent="0.25">
      <c r="B2" s="10" t="s">
        <v>8</v>
      </c>
      <c r="C2" s="10"/>
      <c r="D2" s="10"/>
      <c r="E2" s="10"/>
      <c r="F2" s="10"/>
      <c r="G2" s="3" t="s">
        <v>10</v>
      </c>
    </row>
    <row r="3" spans="1:20" x14ac:dyDescent="0.25"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9</v>
      </c>
      <c r="J3" s="2" t="s">
        <v>12</v>
      </c>
      <c r="L3" s="2" t="s">
        <v>0</v>
      </c>
      <c r="O3" t="s">
        <v>2</v>
      </c>
      <c r="Q3" s="2" t="s">
        <v>14</v>
      </c>
      <c r="R3" s="2" t="s">
        <v>15</v>
      </c>
      <c r="T3" s="2" t="s">
        <v>13</v>
      </c>
    </row>
    <row r="4" spans="1:20" x14ac:dyDescent="0.25">
      <c r="A4" s="1">
        <f ca="1">TODAY()-1</f>
        <v>43655</v>
      </c>
      <c r="B4" s="3">
        <f ca="1">B$1*$H4</f>
        <v>2784139.1612516097</v>
      </c>
      <c r="C4" s="3">
        <f t="shared" ref="C4:F19" ca="1" si="0">C$1*$H4</f>
        <v>278413.91612516099</v>
      </c>
      <c r="D4" s="3">
        <f t="shared" ca="1" si="0"/>
        <v>2784139.1612516097</v>
      </c>
      <c r="E4" s="3">
        <f t="shared" ca="1" si="0"/>
        <v>556827.83225032198</v>
      </c>
      <c r="F4" s="3">
        <f t="shared" ca="1" si="0"/>
        <v>0</v>
      </c>
      <c r="G4" s="3">
        <f ca="1">$G$1*H4</f>
        <v>5568278.3225032194</v>
      </c>
      <c r="H4">
        <f ca="1">RAND()</f>
        <v>0.55682783225032195</v>
      </c>
      <c r="J4" s="2">
        <f ca="1">$J$1*G4+(1-$J$1)*SUM(B4:F4)</f>
        <v>5985899.1966909608</v>
      </c>
      <c r="L4" s="2">
        <f ca="1">$L$1*H4</f>
        <v>278413.91612516099</v>
      </c>
      <c r="O4" s="2">
        <f ca="1">AVERAGE(J4:J63)</f>
        <v>5028614.9922030633</v>
      </c>
      <c r="Q4" s="2">
        <v>20000000</v>
      </c>
      <c r="R4" s="2">
        <v>10000000</v>
      </c>
      <c r="T4" s="2">
        <f ca="1">O4+Q4</f>
        <v>25028614.992203064</v>
      </c>
    </row>
    <row r="5" spans="1:20" x14ac:dyDescent="0.25">
      <c r="A5" s="1">
        <f ca="1">A4-1</f>
        <v>43654</v>
      </c>
      <c r="B5" s="3">
        <f t="shared" ref="B5:F20" ca="1" si="1">B$1*$H5</f>
        <v>2635256.7437321865</v>
      </c>
      <c r="C5" s="3">
        <f t="shared" ca="1" si="0"/>
        <v>263525.67437321867</v>
      </c>
      <c r="D5" s="3">
        <f t="shared" ca="1" si="0"/>
        <v>2635256.7437321865</v>
      </c>
      <c r="E5" s="3">
        <f t="shared" ca="1" si="0"/>
        <v>527051.34874643735</v>
      </c>
      <c r="F5" s="3">
        <f t="shared" ca="1" si="0"/>
        <v>0</v>
      </c>
      <c r="G5" s="3">
        <f t="shared" ref="G5:G68" ca="1" si="2">$G$1*H5</f>
        <v>5270513.487464373</v>
      </c>
      <c r="H5">
        <f t="shared" ref="H5:H68" ca="1" si="3">RAND()</f>
        <v>0.52705134874643733</v>
      </c>
      <c r="J5" s="2">
        <f t="shared" ref="J5:J68" ca="1" si="4">$J$1*G5+(1-$J$1)*SUM(B5:F5)</f>
        <v>5665801.9990242012</v>
      </c>
      <c r="L5" s="2">
        <f t="shared" ref="L5:L68" ca="1" si="5">$L$1*H5</f>
        <v>263525.67437321867</v>
      </c>
      <c r="O5" s="2">
        <f t="shared" ref="O5:O8" ca="1" si="6">AVERAGE(J5:J64)</f>
        <v>4995458.3075432433</v>
      </c>
    </row>
    <row r="6" spans="1:20" x14ac:dyDescent="0.25">
      <c r="A6" s="1">
        <f t="shared" ref="A6:A18" ca="1" si="7">A5-1</f>
        <v>43653</v>
      </c>
      <c r="B6" s="3">
        <f t="shared" ca="1" si="1"/>
        <v>1424671.6439799084</v>
      </c>
      <c r="C6" s="3">
        <f t="shared" ca="1" si="0"/>
        <v>142467.16439799085</v>
      </c>
      <c r="D6" s="3">
        <f t="shared" ca="1" si="0"/>
        <v>1424671.6439799084</v>
      </c>
      <c r="E6" s="3">
        <f t="shared" ca="1" si="0"/>
        <v>284934.32879598171</v>
      </c>
      <c r="F6" s="3">
        <f t="shared" ca="1" si="0"/>
        <v>0</v>
      </c>
      <c r="G6" s="3">
        <f t="shared" ca="1" si="2"/>
        <v>2849343.2879598169</v>
      </c>
      <c r="H6">
        <f t="shared" ca="1" si="3"/>
        <v>0.28493432879598168</v>
      </c>
      <c r="J6" s="2">
        <f t="shared" ca="1" si="4"/>
        <v>3063044.0345568033</v>
      </c>
      <c r="L6" s="2">
        <f t="shared" ca="1" si="5"/>
        <v>142467.16439799085</v>
      </c>
      <c r="O6" s="2">
        <f t="shared" ca="1" si="6"/>
        <v>4958653.7911252575</v>
      </c>
    </row>
    <row r="7" spans="1:20" x14ac:dyDescent="0.25">
      <c r="A7" s="1">
        <f t="shared" ca="1" si="7"/>
        <v>43652</v>
      </c>
      <c r="B7" s="3">
        <f t="shared" ca="1" si="1"/>
        <v>387189.97907495114</v>
      </c>
      <c r="C7" s="3">
        <f t="shared" ca="1" si="0"/>
        <v>38718.997907495112</v>
      </c>
      <c r="D7" s="3">
        <f t="shared" ca="1" si="0"/>
        <v>387189.97907495114</v>
      </c>
      <c r="E7" s="3">
        <f t="shared" ca="1" si="0"/>
        <v>77437.995814990223</v>
      </c>
      <c r="F7" s="3">
        <f t="shared" ca="1" si="0"/>
        <v>0</v>
      </c>
      <c r="G7" s="3">
        <f t="shared" ca="1" si="2"/>
        <v>774379.95814990229</v>
      </c>
      <c r="H7">
        <f t="shared" ca="1" si="3"/>
        <v>7.7437995814990224E-2</v>
      </c>
      <c r="J7" s="2">
        <f t="shared" ca="1" si="4"/>
        <v>832458.45501114498</v>
      </c>
      <c r="L7" s="2">
        <f t="shared" ca="1" si="5"/>
        <v>38718.997907495112</v>
      </c>
      <c r="O7" s="2">
        <f t="shared" ca="1" si="6"/>
        <v>5034292.3413496558</v>
      </c>
    </row>
    <row r="8" spans="1:20" x14ac:dyDescent="0.25">
      <c r="A8" s="1">
        <f t="shared" ca="1" si="7"/>
        <v>43651</v>
      </c>
      <c r="B8" s="3">
        <f t="shared" ca="1" si="1"/>
        <v>3891009.735066907</v>
      </c>
      <c r="C8" s="3">
        <f t="shared" ca="1" si="0"/>
        <v>389100.9735066907</v>
      </c>
      <c r="D8" s="3">
        <f t="shared" ca="1" si="0"/>
        <v>3891009.735066907</v>
      </c>
      <c r="E8" s="3">
        <f t="shared" ca="1" si="0"/>
        <v>778201.9470133814</v>
      </c>
      <c r="F8" s="3">
        <f t="shared" ca="1" si="0"/>
        <v>0</v>
      </c>
      <c r="G8" s="3">
        <f t="shared" ca="1" si="2"/>
        <v>7782019.470133814</v>
      </c>
      <c r="H8">
        <f t="shared" ca="1" si="3"/>
        <v>0.77820194701338141</v>
      </c>
      <c r="J8" s="2">
        <f t="shared" ca="1" si="4"/>
        <v>8365670.9303938504</v>
      </c>
      <c r="L8" s="2">
        <f t="shared" ca="1" si="5"/>
        <v>389100.9735066907</v>
      </c>
      <c r="O8" s="2">
        <f t="shared" ca="1" si="6"/>
        <v>5177192.0697887661</v>
      </c>
    </row>
    <row r="9" spans="1:20" x14ac:dyDescent="0.25">
      <c r="A9" s="1">
        <f t="shared" ca="1" si="7"/>
        <v>43650</v>
      </c>
      <c r="B9" s="3">
        <f t="shared" ca="1" si="1"/>
        <v>4611500.2296864772</v>
      </c>
      <c r="C9" s="3">
        <f t="shared" ca="1" si="0"/>
        <v>461150.02296864777</v>
      </c>
      <c r="D9" s="3">
        <f t="shared" ca="1" si="0"/>
        <v>4611500.2296864772</v>
      </c>
      <c r="E9" s="3">
        <f t="shared" ca="1" si="0"/>
        <v>922300.04593729554</v>
      </c>
      <c r="F9" s="3">
        <f t="shared" ca="1" si="0"/>
        <v>0</v>
      </c>
      <c r="G9" s="3">
        <f t="shared" ca="1" si="2"/>
        <v>9223000.4593729544</v>
      </c>
      <c r="H9">
        <f t="shared" ca="1" si="3"/>
        <v>0.92230004593729553</v>
      </c>
      <c r="J9" s="2">
        <f t="shared" ca="1" si="4"/>
        <v>9914725.4938259274</v>
      </c>
      <c r="L9" s="2">
        <f t="shared" ca="1" si="5"/>
        <v>461150.02296864777</v>
      </c>
    </row>
    <row r="10" spans="1:20" x14ac:dyDescent="0.25">
      <c r="A10" s="1">
        <f t="shared" ca="1" si="7"/>
        <v>43649</v>
      </c>
      <c r="B10" s="3">
        <f t="shared" ca="1" si="1"/>
        <v>2712766.684058595</v>
      </c>
      <c r="C10" s="3">
        <f t="shared" ca="1" si="0"/>
        <v>271276.6684058595</v>
      </c>
      <c r="D10" s="3">
        <f t="shared" ca="1" si="0"/>
        <v>2712766.684058595</v>
      </c>
      <c r="E10" s="3">
        <f t="shared" ca="1" si="0"/>
        <v>542553.336811719</v>
      </c>
      <c r="F10" s="3">
        <f t="shared" ca="1" si="0"/>
        <v>0</v>
      </c>
      <c r="G10" s="3">
        <f t="shared" ca="1" si="2"/>
        <v>5425533.36811719</v>
      </c>
      <c r="H10">
        <f t="shared" ca="1" si="3"/>
        <v>0.54255333681171902</v>
      </c>
      <c r="J10" s="2">
        <f t="shared" ca="1" si="4"/>
        <v>5832448.37072598</v>
      </c>
      <c r="L10" s="2">
        <f t="shared" ca="1" si="5"/>
        <v>271276.6684058595</v>
      </c>
    </row>
    <row r="11" spans="1:20" x14ac:dyDescent="0.25">
      <c r="A11" s="1">
        <f t="shared" ca="1" si="7"/>
        <v>43648</v>
      </c>
      <c r="B11" s="3">
        <f t="shared" ca="1" si="1"/>
        <v>2176090.9804865969</v>
      </c>
      <c r="C11" s="3">
        <f t="shared" ca="1" si="0"/>
        <v>217609.09804865968</v>
      </c>
      <c r="D11" s="3">
        <f t="shared" ca="1" si="0"/>
        <v>2176090.9804865969</v>
      </c>
      <c r="E11" s="3">
        <f t="shared" ca="1" si="0"/>
        <v>435218.19609731936</v>
      </c>
      <c r="F11" s="3">
        <f t="shared" ca="1" si="0"/>
        <v>0</v>
      </c>
      <c r="G11" s="3">
        <f t="shared" ca="1" si="2"/>
        <v>4352181.9609731939</v>
      </c>
      <c r="H11">
        <f t="shared" ca="1" si="3"/>
        <v>0.43521819609731938</v>
      </c>
      <c r="J11" s="2">
        <f t="shared" ca="1" si="4"/>
        <v>4678595.6080461834</v>
      </c>
      <c r="L11" s="2">
        <f t="shared" ca="1" si="5"/>
        <v>217609.09804865968</v>
      </c>
    </row>
    <row r="12" spans="1:20" x14ac:dyDescent="0.25">
      <c r="A12" s="1">
        <f t="shared" ca="1" si="7"/>
        <v>43647</v>
      </c>
      <c r="B12" s="3">
        <f t="shared" ca="1" si="1"/>
        <v>1018805.613453761</v>
      </c>
      <c r="C12" s="3">
        <f t="shared" ca="1" si="0"/>
        <v>101880.5613453761</v>
      </c>
      <c r="D12" s="3">
        <f t="shared" ca="1" si="0"/>
        <v>1018805.613453761</v>
      </c>
      <c r="E12" s="3">
        <f t="shared" ca="1" si="0"/>
        <v>203761.12269075221</v>
      </c>
      <c r="F12" s="3">
        <f t="shared" ca="1" si="0"/>
        <v>0</v>
      </c>
      <c r="G12" s="3">
        <f t="shared" ca="1" si="2"/>
        <v>2037611.226907522</v>
      </c>
      <c r="H12">
        <f t="shared" ca="1" si="3"/>
        <v>0.20376112269075219</v>
      </c>
      <c r="J12" s="2">
        <f t="shared" ca="1" si="4"/>
        <v>2190432.0689255861</v>
      </c>
      <c r="L12" s="2">
        <f t="shared" ca="1" si="5"/>
        <v>101880.5613453761</v>
      </c>
    </row>
    <row r="13" spans="1:20" x14ac:dyDescent="0.25">
      <c r="A13" s="1">
        <f t="shared" ca="1" si="7"/>
        <v>43646</v>
      </c>
      <c r="B13" s="3">
        <f t="shared" ca="1" si="1"/>
        <v>1097210.8508103217</v>
      </c>
      <c r="C13" s="3">
        <f t="shared" ca="1" si="0"/>
        <v>109721.08508103217</v>
      </c>
      <c r="D13" s="3">
        <f t="shared" ca="1" si="0"/>
        <v>1097210.8508103217</v>
      </c>
      <c r="E13" s="3">
        <f t="shared" ca="1" si="0"/>
        <v>219442.17016206434</v>
      </c>
      <c r="F13" s="3">
        <f t="shared" ca="1" si="0"/>
        <v>0</v>
      </c>
      <c r="G13" s="3">
        <f t="shared" ca="1" si="2"/>
        <v>2194421.7016206435</v>
      </c>
      <c r="H13">
        <f t="shared" ca="1" si="3"/>
        <v>0.21944217016206435</v>
      </c>
      <c r="J13" s="2">
        <f t="shared" ca="1" si="4"/>
        <v>2359003.3292421917</v>
      </c>
      <c r="L13" s="2">
        <f t="shared" ca="1" si="5"/>
        <v>109721.08508103217</v>
      </c>
    </row>
    <row r="14" spans="1:20" x14ac:dyDescent="0.25">
      <c r="A14" s="1">
        <f t="shared" ca="1" si="7"/>
        <v>43645</v>
      </c>
      <c r="B14" s="3">
        <f t="shared" ca="1" si="1"/>
        <v>2503269.1290417016</v>
      </c>
      <c r="C14" s="3">
        <f t="shared" ca="1" si="0"/>
        <v>250326.91290417014</v>
      </c>
      <c r="D14" s="3">
        <f t="shared" ca="1" si="0"/>
        <v>2503269.1290417016</v>
      </c>
      <c r="E14" s="3">
        <f t="shared" ca="1" si="0"/>
        <v>500653.82580834028</v>
      </c>
      <c r="F14" s="3">
        <f t="shared" ca="1" si="0"/>
        <v>0</v>
      </c>
      <c r="G14" s="3">
        <f t="shared" ca="1" si="2"/>
        <v>5006538.2580834031</v>
      </c>
      <c r="H14">
        <f t="shared" ca="1" si="3"/>
        <v>0.50065382580834028</v>
      </c>
      <c r="J14" s="2">
        <f t="shared" ca="1" si="4"/>
        <v>5382028.6274396591</v>
      </c>
      <c r="L14" s="2">
        <f t="shared" ca="1" si="5"/>
        <v>250326.91290417014</v>
      </c>
    </row>
    <row r="15" spans="1:20" x14ac:dyDescent="0.25">
      <c r="A15" s="1">
        <f t="shared" ca="1" si="7"/>
        <v>43644</v>
      </c>
      <c r="B15" s="3">
        <f t="shared" ca="1" si="1"/>
        <v>922520.52236084233</v>
      </c>
      <c r="C15" s="3">
        <f t="shared" ca="1" si="0"/>
        <v>92252.05223608423</v>
      </c>
      <c r="D15" s="3">
        <f t="shared" ca="1" si="0"/>
        <v>922520.52236084233</v>
      </c>
      <c r="E15" s="3">
        <f t="shared" ca="1" si="0"/>
        <v>184504.10447216846</v>
      </c>
      <c r="F15" s="3">
        <f t="shared" ca="1" si="0"/>
        <v>0</v>
      </c>
      <c r="G15" s="3">
        <f t="shared" ca="1" si="2"/>
        <v>1845041.0447216847</v>
      </c>
      <c r="H15">
        <f t="shared" ca="1" si="3"/>
        <v>0.18450410447216847</v>
      </c>
      <c r="J15" s="2">
        <f t="shared" ca="1" si="4"/>
        <v>1983419.1230758107</v>
      </c>
      <c r="L15" s="2">
        <f t="shared" ca="1" si="5"/>
        <v>92252.05223608423</v>
      </c>
    </row>
    <row r="16" spans="1:20" x14ac:dyDescent="0.25">
      <c r="A16" s="1">
        <f t="shared" ca="1" si="7"/>
        <v>43643</v>
      </c>
      <c r="B16" s="3">
        <f t="shared" ca="1" si="1"/>
        <v>4020408.7435113201</v>
      </c>
      <c r="C16" s="3">
        <f t="shared" ca="1" si="0"/>
        <v>402040.87435113202</v>
      </c>
      <c r="D16" s="3">
        <f t="shared" ca="1" si="0"/>
        <v>4020408.7435113201</v>
      </c>
      <c r="E16" s="3">
        <f t="shared" ca="1" si="0"/>
        <v>804081.74870226404</v>
      </c>
      <c r="F16" s="3">
        <f t="shared" ca="1" si="0"/>
        <v>0</v>
      </c>
      <c r="G16" s="3">
        <f t="shared" ca="1" si="2"/>
        <v>8040817.4870226402</v>
      </c>
      <c r="H16">
        <f t="shared" ca="1" si="3"/>
        <v>0.80408174870226401</v>
      </c>
      <c r="J16" s="2">
        <f t="shared" ca="1" si="4"/>
        <v>8643878.7985493373</v>
      </c>
      <c r="L16" s="2">
        <f t="shared" ca="1" si="5"/>
        <v>402040.87435113202</v>
      </c>
    </row>
    <row r="17" spans="1:12" customFormat="1" x14ac:dyDescent="0.25">
      <c r="A17" s="1">
        <f t="shared" ca="1" si="7"/>
        <v>43642</v>
      </c>
      <c r="B17" s="3">
        <f t="shared" ca="1" si="1"/>
        <v>1032441.3132204574</v>
      </c>
      <c r="C17" s="3">
        <f t="shared" ca="1" si="0"/>
        <v>103244.13132204574</v>
      </c>
      <c r="D17" s="3">
        <f t="shared" ca="1" si="0"/>
        <v>1032441.3132204574</v>
      </c>
      <c r="E17" s="3">
        <f t="shared" ca="1" si="0"/>
        <v>206488.26264409148</v>
      </c>
      <c r="F17" s="3">
        <f t="shared" ca="1" si="0"/>
        <v>0</v>
      </c>
      <c r="G17" s="3">
        <f t="shared" ca="1" si="2"/>
        <v>2064882.6264409148</v>
      </c>
      <c r="H17">
        <f t="shared" ca="1" si="3"/>
        <v>0.20648826264409148</v>
      </c>
      <c r="J17" s="2">
        <f t="shared" ca="1" si="4"/>
        <v>2219748.8234239835</v>
      </c>
      <c r="L17" s="2">
        <f t="shared" ca="1" si="5"/>
        <v>103244.13132204574</v>
      </c>
    </row>
    <row r="18" spans="1:12" customFormat="1" x14ac:dyDescent="0.25">
      <c r="A18" s="1">
        <f t="shared" ca="1" si="7"/>
        <v>43641</v>
      </c>
      <c r="B18" s="3">
        <f t="shared" ca="1" si="1"/>
        <v>2237687.7139871316</v>
      </c>
      <c r="C18" s="3">
        <f t="shared" ca="1" si="0"/>
        <v>223768.77139871314</v>
      </c>
      <c r="D18" s="3">
        <f t="shared" ca="1" si="0"/>
        <v>2237687.7139871316</v>
      </c>
      <c r="E18" s="3">
        <f t="shared" ca="1" si="0"/>
        <v>447537.54279742629</v>
      </c>
      <c r="F18" s="3">
        <f t="shared" ca="1" si="0"/>
        <v>0</v>
      </c>
      <c r="G18" s="3">
        <f t="shared" ca="1" si="2"/>
        <v>4475375.4279742632</v>
      </c>
      <c r="H18">
        <f t="shared" ca="1" si="3"/>
        <v>0.4475375427974263</v>
      </c>
      <c r="J18" s="2">
        <f t="shared" ca="1" si="4"/>
        <v>4811028.585072333</v>
      </c>
      <c r="L18" s="2">
        <f t="shared" ca="1" si="5"/>
        <v>223768.77139871314</v>
      </c>
    </row>
    <row r="19" spans="1:12" customFormat="1" x14ac:dyDescent="0.25">
      <c r="A19" s="1">
        <f t="shared" ref="A19:A82" ca="1" si="8">A18-1</f>
        <v>43640</v>
      </c>
      <c r="B19" s="3">
        <f t="shared" ca="1" si="1"/>
        <v>1279840.1759319883</v>
      </c>
      <c r="C19" s="3">
        <f t="shared" ca="1" si="0"/>
        <v>127984.01759319883</v>
      </c>
      <c r="D19" s="3">
        <f t="shared" ca="1" si="0"/>
        <v>1279840.1759319883</v>
      </c>
      <c r="E19" s="3">
        <f t="shared" ca="1" si="0"/>
        <v>255968.03518639767</v>
      </c>
      <c r="F19" s="3">
        <f t="shared" ca="1" si="0"/>
        <v>0</v>
      </c>
      <c r="G19" s="3">
        <f t="shared" ca="1" si="2"/>
        <v>2559680.3518639766</v>
      </c>
      <c r="H19">
        <f t="shared" ca="1" si="3"/>
        <v>0.25596803518639766</v>
      </c>
      <c r="J19" s="2">
        <f t="shared" ca="1" si="4"/>
        <v>2751656.3782537747</v>
      </c>
      <c r="L19" s="2">
        <f t="shared" ca="1" si="5"/>
        <v>127984.01759319883</v>
      </c>
    </row>
    <row r="20" spans="1:12" customFormat="1" x14ac:dyDescent="0.25">
      <c r="A20" s="1">
        <f t="shared" ca="1" si="8"/>
        <v>43639</v>
      </c>
      <c r="B20" s="3">
        <f t="shared" ca="1" si="1"/>
        <v>3355706.1048608059</v>
      </c>
      <c r="C20" s="3">
        <f t="shared" ca="1" si="1"/>
        <v>335570.61048608064</v>
      </c>
      <c r="D20" s="3">
        <f t="shared" ca="1" si="1"/>
        <v>3355706.1048608059</v>
      </c>
      <c r="E20" s="3">
        <f t="shared" ca="1" si="1"/>
        <v>671141.22097216127</v>
      </c>
      <c r="F20" s="3">
        <f t="shared" ca="1" si="1"/>
        <v>0</v>
      </c>
      <c r="G20" s="3">
        <f t="shared" ca="1" si="2"/>
        <v>6711412.2097216118</v>
      </c>
      <c r="H20">
        <f t="shared" ca="1" si="3"/>
        <v>0.67114122097216122</v>
      </c>
      <c r="J20" s="2">
        <f t="shared" ca="1" si="4"/>
        <v>7214768.1254507331</v>
      </c>
      <c r="L20" s="2">
        <f t="shared" ca="1" si="5"/>
        <v>335570.61048608064</v>
      </c>
    </row>
    <row r="21" spans="1:12" customFormat="1" x14ac:dyDescent="0.25">
      <c r="A21" s="1">
        <f t="shared" ca="1" si="8"/>
        <v>43638</v>
      </c>
      <c r="B21" s="3">
        <f t="shared" ref="B21:F71" ca="1" si="9">B$1*$H21</f>
        <v>4266710.0409643026</v>
      </c>
      <c r="C21" s="3">
        <f t="shared" ca="1" si="9"/>
        <v>426671.00409643026</v>
      </c>
      <c r="D21" s="3">
        <f t="shared" ca="1" si="9"/>
        <v>4266710.0409643026</v>
      </c>
      <c r="E21" s="3">
        <f t="shared" ca="1" si="9"/>
        <v>853342.00819286052</v>
      </c>
      <c r="F21" s="3">
        <f t="shared" ca="1" si="9"/>
        <v>0</v>
      </c>
      <c r="G21" s="3">
        <f t="shared" ca="1" si="2"/>
        <v>8533420.0819286052</v>
      </c>
      <c r="H21">
        <f t="shared" ca="1" si="3"/>
        <v>0.85334200819286055</v>
      </c>
      <c r="J21" s="2">
        <f t="shared" ca="1" si="4"/>
        <v>9173426.5880732499</v>
      </c>
      <c r="L21" s="2">
        <f t="shared" ca="1" si="5"/>
        <v>426671.00409643026</v>
      </c>
    </row>
    <row r="22" spans="1:12" customFormat="1" x14ac:dyDescent="0.25">
      <c r="A22" s="1">
        <f t="shared" ca="1" si="8"/>
        <v>43637</v>
      </c>
      <c r="B22" s="3">
        <f t="shared" ca="1" si="9"/>
        <v>1013878.5118427912</v>
      </c>
      <c r="C22" s="3">
        <f t="shared" ca="1" si="9"/>
        <v>101387.85118427912</v>
      </c>
      <c r="D22" s="3">
        <f t="shared" ca="1" si="9"/>
        <v>1013878.5118427912</v>
      </c>
      <c r="E22" s="3">
        <f t="shared" ca="1" si="9"/>
        <v>202775.70236855824</v>
      </c>
      <c r="F22" s="3">
        <f t="shared" ca="1" si="9"/>
        <v>0</v>
      </c>
      <c r="G22" s="3">
        <f t="shared" ca="1" si="2"/>
        <v>2027757.0236855824</v>
      </c>
      <c r="H22">
        <f t="shared" ca="1" si="3"/>
        <v>0.20277570236855824</v>
      </c>
      <c r="J22" s="2">
        <f t="shared" ca="1" si="4"/>
        <v>2179838.800462001</v>
      </c>
      <c r="L22" s="2">
        <f t="shared" ca="1" si="5"/>
        <v>101387.85118427912</v>
      </c>
    </row>
    <row r="23" spans="1:12" customFormat="1" x14ac:dyDescent="0.25">
      <c r="A23" s="1">
        <f t="shared" ca="1" si="8"/>
        <v>43636</v>
      </c>
      <c r="B23" s="3">
        <f t="shared" ca="1" si="9"/>
        <v>2613807.2336594849</v>
      </c>
      <c r="C23" s="3">
        <f t="shared" ca="1" si="9"/>
        <v>261380.72336594848</v>
      </c>
      <c r="D23" s="3">
        <f t="shared" ca="1" si="9"/>
        <v>2613807.2336594849</v>
      </c>
      <c r="E23" s="3">
        <f t="shared" ca="1" si="9"/>
        <v>522761.44673189695</v>
      </c>
      <c r="F23" s="3">
        <f t="shared" ca="1" si="9"/>
        <v>0</v>
      </c>
      <c r="G23" s="3">
        <f t="shared" ca="1" si="2"/>
        <v>5227614.4673189698</v>
      </c>
      <c r="H23">
        <f t="shared" ca="1" si="3"/>
        <v>0.52276144673189695</v>
      </c>
      <c r="J23" s="2">
        <f t="shared" ca="1" si="4"/>
        <v>5619685.5523678921</v>
      </c>
      <c r="L23" s="2">
        <f t="shared" ca="1" si="5"/>
        <v>261380.72336594848</v>
      </c>
    </row>
    <row r="24" spans="1:12" customFormat="1" x14ac:dyDescent="0.25">
      <c r="A24" s="1">
        <f t="shared" ca="1" si="8"/>
        <v>43635</v>
      </c>
      <c r="B24" s="3">
        <f t="shared" ca="1" si="9"/>
        <v>3404835.5653522587</v>
      </c>
      <c r="C24" s="3">
        <f t="shared" ca="1" si="9"/>
        <v>340483.55653522589</v>
      </c>
      <c r="D24" s="3">
        <f t="shared" ca="1" si="9"/>
        <v>3404835.5653522587</v>
      </c>
      <c r="E24" s="3">
        <f t="shared" ca="1" si="9"/>
        <v>680967.11307045177</v>
      </c>
      <c r="F24" s="3">
        <f t="shared" ca="1" si="9"/>
        <v>0</v>
      </c>
      <c r="G24" s="3">
        <f t="shared" ca="1" si="2"/>
        <v>6809671.1307045175</v>
      </c>
      <c r="H24">
        <f t="shared" ca="1" si="3"/>
        <v>0.68096711307045177</v>
      </c>
      <c r="J24" s="2">
        <f t="shared" ca="1" si="4"/>
        <v>7320396.4655073564</v>
      </c>
      <c r="L24" s="2">
        <f t="shared" ca="1" si="5"/>
        <v>340483.55653522589</v>
      </c>
    </row>
    <row r="25" spans="1:12" customFormat="1" x14ac:dyDescent="0.25">
      <c r="A25" s="1">
        <f t="shared" ca="1" si="8"/>
        <v>43634</v>
      </c>
      <c r="B25" s="3">
        <f t="shared" ca="1" si="9"/>
        <v>2984269.9494695296</v>
      </c>
      <c r="C25" s="3">
        <f t="shared" ca="1" si="9"/>
        <v>298426.99494695297</v>
      </c>
      <c r="D25" s="3">
        <f t="shared" ca="1" si="9"/>
        <v>2984269.9494695296</v>
      </c>
      <c r="E25" s="3">
        <f t="shared" ca="1" si="9"/>
        <v>596853.98989390593</v>
      </c>
      <c r="F25" s="3">
        <f t="shared" ca="1" si="9"/>
        <v>0</v>
      </c>
      <c r="G25" s="3">
        <f t="shared" ca="1" si="2"/>
        <v>5968539.8989390591</v>
      </c>
      <c r="H25">
        <f t="shared" ca="1" si="3"/>
        <v>0.59685398989390592</v>
      </c>
      <c r="J25" s="2">
        <f t="shared" ca="1" si="4"/>
        <v>6416180.3913594885</v>
      </c>
      <c r="L25" s="2">
        <f t="shared" ca="1" si="5"/>
        <v>298426.99494695297</v>
      </c>
    </row>
    <row r="26" spans="1:12" customFormat="1" x14ac:dyDescent="0.25">
      <c r="A26" s="1">
        <f t="shared" ca="1" si="8"/>
        <v>43633</v>
      </c>
      <c r="B26" s="3">
        <f t="shared" ca="1" si="9"/>
        <v>1038968.9567507149</v>
      </c>
      <c r="C26" s="3">
        <f t="shared" ca="1" si="9"/>
        <v>103896.89567507149</v>
      </c>
      <c r="D26" s="3">
        <f t="shared" ca="1" si="9"/>
        <v>1038968.9567507149</v>
      </c>
      <c r="E26" s="3">
        <f t="shared" ca="1" si="9"/>
        <v>207793.79135014297</v>
      </c>
      <c r="F26" s="3">
        <f t="shared" ca="1" si="9"/>
        <v>0</v>
      </c>
      <c r="G26" s="3">
        <f t="shared" ca="1" si="2"/>
        <v>2077937.9135014298</v>
      </c>
      <c r="H26">
        <f t="shared" ca="1" si="3"/>
        <v>0.20779379135014298</v>
      </c>
      <c r="J26" s="2">
        <f t="shared" ca="1" si="4"/>
        <v>2233783.2570140371</v>
      </c>
      <c r="L26" s="2">
        <f t="shared" ca="1" si="5"/>
        <v>103896.89567507149</v>
      </c>
    </row>
    <row r="27" spans="1:12" customFormat="1" x14ac:dyDescent="0.25">
      <c r="A27" s="1">
        <f t="shared" ca="1" si="8"/>
        <v>43632</v>
      </c>
      <c r="B27" s="3">
        <f t="shared" ca="1" si="9"/>
        <v>1623848.9096486098</v>
      </c>
      <c r="C27" s="3">
        <f t="shared" ca="1" si="9"/>
        <v>162384.89096486097</v>
      </c>
      <c r="D27" s="3">
        <f t="shared" ca="1" si="9"/>
        <v>1623848.9096486098</v>
      </c>
      <c r="E27" s="3">
        <f t="shared" ca="1" si="9"/>
        <v>324769.78192972194</v>
      </c>
      <c r="F27" s="3">
        <f t="shared" ca="1" si="9"/>
        <v>0</v>
      </c>
      <c r="G27" s="3">
        <f t="shared" ca="1" si="2"/>
        <v>3247697.8192972196</v>
      </c>
      <c r="H27">
        <f t="shared" ca="1" si="3"/>
        <v>0.32476978192972195</v>
      </c>
      <c r="J27" s="2">
        <f t="shared" ca="1" si="4"/>
        <v>3491275.1557445112</v>
      </c>
      <c r="L27" s="2">
        <f t="shared" ca="1" si="5"/>
        <v>162384.89096486097</v>
      </c>
    </row>
    <row r="28" spans="1:12" customFormat="1" x14ac:dyDescent="0.25">
      <c r="A28" s="1">
        <f t="shared" ca="1" si="8"/>
        <v>43631</v>
      </c>
      <c r="B28" s="3">
        <f t="shared" ca="1" si="9"/>
        <v>2803153.7646964556</v>
      </c>
      <c r="C28" s="3">
        <f t="shared" ca="1" si="9"/>
        <v>280315.37646964553</v>
      </c>
      <c r="D28" s="3">
        <f t="shared" ca="1" si="9"/>
        <v>2803153.7646964556</v>
      </c>
      <c r="E28" s="3">
        <f t="shared" ca="1" si="9"/>
        <v>560630.75293929107</v>
      </c>
      <c r="F28" s="3">
        <f t="shared" ca="1" si="9"/>
        <v>0</v>
      </c>
      <c r="G28" s="3">
        <f t="shared" ca="1" si="2"/>
        <v>5606307.5293929111</v>
      </c>
      <c r="H28">
        <f t="shared" ca="1" si="3"/>
        <v>0.5606307529392911</v>
      </c>
      <c r="J28" s="2">
        <f t="shared" ca="1" si="4"/>
        <v>6026780.5940973796</v>
      </c>
      <c r="L28" s="2">
        <f t="shared" ca="1" si="5"/>
        <v>280315.37646964553</v>
      </c>
    </row>
    <row r="29" spans="1:12" customFormat="1" x14ac:dyDescent="0.25">
      <c r="A29" s="1">
        <f t="shared" ca="1" si="8"/>
        <v>43630</v>
      </c>
      <c r="B29" s="3">
        <f t="shared" ca="1" si="9"/>
        <v>2832867.1797089893</v>
      </c>
      <c r="C29" s="3">
        <f t="shared" ca="1" si="9"/>
        <v>283286.71797089896</v>
      </c>
      <c r="D29" s="3">
        <f t="shared" ca="1" si="9"/>
        <v>2832867.1797089893</v>
      </c>
      <c r="E29" s="3">
        <f t="shared" ca="1" si="9"/>
        <v>566573.43594179791</v>
      </c>
      <c r="F29" s="3">
        <f t="shared" ca="1" si="9"/>
        <v>0</v>
      </c>
      <c r="G29" s="3">
        <f t="shared" ca="1" si="2"/>
        <v>5665734.3594179787</v>
      </c>
      <c r="H29">
        <f t="shared" ca="1" si="3"/>
        <v>0.56657343594179788</v>
      </c>
      <c r="J29" s="2">
        <f t="shared" ca="1" si="4"/>
        <v>6090664.4363743272</v>
      </c>
      <c r="L29" s="2">
        <f t="shared" ca="1" si="5"/>
        <v>283286.71797089896</v>
      </c>
    </row>
    <row r="30" spans="1:12" customFormat="1" x14ac:dyDescent="0.25">
      <c r="A30" s="1">
        <f t="shared" ca="1" si="8"/>
        <v>43629</v>
      </c>
      <c r="B30" s="3">
        <f t="shared" ca="1" si="9"/>
        <v>1740269.9351418193</v>
      </c>
      <c r="C30" s="3">
        <f t="shared" ca="1" si="9"/>
        <v>174026.99351418193</v>
      </c>
      <c r="D30" s="3">
        <f t="shared" ca="1" si="9"/>
        <v>1740269.9351418193</v>
      </c>
      <c r="E30" s="3">
        <f t="shared" ca="1" si="9"/>
        <v>348053.98702836386</v>
      </c>
      <c r="F30" s="3">
        <f t="shared" ca="1" si="9"/>
        <v>0</v>
      </c>
      <c r="G30" s="3">
        <f t="shared" ca="1" si="2"/>
        <v>3480539.8702836386</v>
      </c>
      <c r="H30">
        <f t="shared" ca="1" si="3"/>
        <v>0.34805398702836388</v>
      </c>
      <c r="J30" s="2">
        <f t="shared" ca="1" si="4"/>
        <v>3741580.3605549112</v>
      </c>
      <c r="L30" s="2">
        <f t="shared" ca="1" si="5"/>
        <v>174026.99351418193</v>
      </c>
    </row>
    <row r="31" spans="1:12" customFormat="1" x14ac:dyDescent="0.25">
      <c r="A31" s="1">
        <f t="shared" ca="1" si="8"/>
        <v>43628</v>
      </c>
      <c r="B31" s="3">
        <f t="shared" ca="1" si="9"/>
        <v>1673158.2988707232</v>
      </c>
      <c r="C31" s="3">
        <f t="shared" ca="1" si="9"/>
        <v>167315.82988707232</v>
      </c>
      <c r="D31" s="3">
        <f t="shared" ca="1" si="9"/>
        <v>1673158.2988707232</v>
      </c>
      <c r="E31" s="3">
        <f t="shared" ca="1" si="9"/>
        <v>334631.65977414465</v>
      </c>
      <c r="F31" s="3">
        <f t="shared" ca="1" si="9"/>
        <v>0</v>
      </c>
      <c r="G31" s="3">
        <f t="shared" ca="1" si="2"/>
        <v>3346316.5977414465</v>
      </c>
      <c r="H31">
        <f t="shared" ca="1" si="3"/>
        <v>0.33463165977414466</v>
      </c>
      <c r="J31" s="2">
        <f t="shared" ca="1" si="4"/>
        <v>3597290.3425720548</v>
      </c>
      <c r="L31" s="2">
        <f t="shared" ca="1" si="5"/>
        <v>167315.82988707232</v>
      </c>
    </row>
    <row r="32" spans="1:12" customFormat="1" x14ac:dyDescent="0.25">
      <c r="A32" s="1">
        <f t="shared" ca="1" si="8"/>
        <v>43627</v>
      </c>
      <c r="B32" s="3">
        <f t="shared" ca="1" si="9"/>
        <v>1072005.3190457746</v>
      </c>
      <c r="C32" s="3">
        <f t="shared" ca="1" si="9"/>
        <v>107200.53190457745</v>
      </c>
      <c r="D32" s="3">
        <f t="shared" ca="1" si="9"/>
        <v>1072005.3190457746</v>
      </c>
      <c r="E32" s="3">
        <f t="shared" ca="1" si="9"/>
        <v>214401.0638091549</v>
      </c>
      <c r="F32" s="3">
        <f t="shared" ca="1" si="9"/>
        <v>0</v>
      </c>
      <c r="G32" s="3">
        <f t="shared" ca="1" si="2"/>
        <v>2144010.6380915493</v>
      </c>
      <c r="H32">
        <f t="shared" ca="1" si="3"/>
        <v>0.21440106380915491</v>
      </c>
      <c r="J32" s="2">
        <f t="shared" ca="1" si="4"/>
        <v>2304811.4359484157</v>
      </c>
      <c r="L32" s="2">
        <f t="shared" ca="1" si="5"/>
        <v>107200.53190457745</v>
      </c>
    </row>
    <row r="33" spans="1:12" customFormat="1" x14ac:dyDescent="0.25">
      <c r="A33" s="1">
        <f t="shared" ca="1" si="8"/>
        <v>43626</v>
      </c>
      <c r="B33" s="3">
        <f t="shared" ca="1" si="9"/>
        <v>4746627.5813431218</v>
      </c>
      <c r="C33" s="3">
        <f t="shared" ca="1" si="9"/>
        <v>474662.75813431217</v>
      </c>
      <c r="D33" s="3">
        <f t="shared" ca="1" si="9"/>
        <v>4746627.5813431218</v>
      </c>
      <c r="E33" s="3">
        <f t="shared" ca="1" si="9"/>
        <v>949325.51626862434</v>
      </c>
      <c r="F33" s="3">
        <f t="shared" ca="1" si="9"/>
        <v>0</v>
      </c>
      <c r="G33" s="3">
        <f t="shared" ca="1" si="2"/>
        <v>9493255.1626862437</v>
      </c>
      <c r="H33">
        <f t="shared" ca="1" si="3"/>
        <v>0.94932551626862438</v>
      </c>
      <c r="J33" s="2">
        <f t="shared" ca="1" si="4"/>
        <v>10205249.299887713</v>
      </c>
      <c r="L33" s="2">
        <f t="shared" ca="1" si="5"/>
        <v>474662.75813431217</v>
      </c>
    </row>
    <row r="34" spans="1:12" customFormat="1" x14ac:dyDescent="0.25">
      <c r="A34" s="1">
        <f t="shared" ca="1" si="8"/>
        <v>43625</v>
      </c>
      <c r="B34" s="3">
        <f t="shared" ca="1" si="9"/>
        <v>3898604.7219292321</v>
      </c>
      <c r="C34" s="3">
        <f t="shared" ca="1" si="9"/>
        <v>389860.47219292319</v>
      </c>
      <c r="D34" s="3">
        <f t="shared" ca="1" si="9"/>
        <v>3898604.7219292321</v>
      </c>
      <c r="E34" s="3">
        <f t="shared" ca="1" si="9"/>
        <v>779720.94438584638</v>
      </c>
      <c r="F34" s="3">
        <f t="shared" ca="1" si="9"/>
        <v>0</v>
      </c>
      <c r="G34" s="3">
        <f t="shared" ca="1" si="2"/>
        <v>7797209.4438584642</v>
      </c>
      <c r="H34">
        <f t="shared" ca="1" si="3"/>
        <v>0.77972094438584638</v>
      </c>
      <c r="J34" s="2">
        <f t="shared" ca="1" si="4"/>
        <v>8382000.15214785</v>
      </c>
      <c r="L34" s="2">
        <f t="shared" ca="1" si="5"/>
        <v>389860.47219292319</v>
      </c>
    </row>
    <row r="35" spans="1:12" customFormat="1" x14ac:dyDescent="0.25">
      <c r="A35" s="1">
        <f t="shared" ca="1" si="8"/>
        <v>43624</v>
      </c>
      <c r="B35" s="3">
        <f t="shared" ca="1" si="9"/>
        <v>2100089.1999718356</v>
      </c>
      <c r="C35" s="3">
        <f t="shared" ca="1" si="9"/>
        <v>210008.91999718358</v>
      </c>
      <c r="D35" s="3">
        <f t="shared" ca="1" si="9"/>
        <v>2100089.1999718356</v>
      </c>
      <c r="E35" s="3">
        <f t="shared" ca="1" si="9"/>
        <v>420017.83999436715</v>
      </c>
      <c r="F35" s="3">
        <f t="shared" ca="1" si="9"/>
        <v>0</v>
      </c>
      <c r="G35" s="3">
        <f t="shared" ca="1" si="2"/>
        <v>4200178.3999436712</v>
      </c>
      <c r="H35">
        <f t="shared" ca="1" si="3"/>
        <v>0.42001783999436715</v>
      </c>
      <c r="J35" s="2">
        <f t="shared" ca="1" si="4"/>
        <v>4515191.7799394466</v>
      </c>
      <c r="L35" s="2">
        <f t="shared" ca="1" si="5"/>
        <v>210008.91999718358</v>
      </c>
    </row>
    <row r="36" spans="1:12" customFormat="1" x14ac:dyDescent="0.25">
      <c r="A36" s="1">
        <f t="shared" ca="1" si="8"/>
        <v>43623</v>
      </c>
      <c r="B36" s="3">
        <f t="shared" ca="1" si="9"/>
        <v>3062614.7672302602</v>
      </c>
      <c r="C36" s="3">
        <f t="shared" ca="1" si="9"/>
        <v>306261.47672302602</v>
      </c>
      <c r="D36" s="3">
        <f t="shared" ca="1" si="9"/>
        <v>3062614.7672302602</v>
      </c>
      <c r="E36" s="3">
        <f t="shared" ca="1" si="9"/>
        <v>612522.95344605204</v>
      </c>
      <c r="F36" s="3">
        <f t="shared" ca="1" si="9"/>
        <v>0</v>
      </c>
      <c r="G36" s="3">
        <f t="shared" ca="1" si="2"/>
        <v>6125229.5344605204</v>
      </c>
      <c r="H36">
        <f t="shared" ca="1" si="3"/>
        <v>0.61252295344605201</v>
      </c>
      <c r="J36" s="2">
        <f t="shared" ca="1" si="4"/>
        <v>6584621.7495450601</v>
      </c>
      <c r="L36" s="2">
        <f t="shared" ca="1" si="5"/>
        <v>306261.47672302602</v>
      </c>
    </row>
    <row r="37" spans="1:12" customFormat="1" x14ac:dyDescent="0.25">
      <c r="A37" s="1">
        <f t="shared" ca="1" si="8"/>
        <v>43622</v>
      </c>
      <c r="B37" s="3">
        <f t="shared" ca="1" si="9"/>
        <v>2138139.3471697406</v>
      </c>
      <c r="C37" s="3">
        <f t="shared" ca="1" si="9"/>
        <v>213813.93471697406</v>
      </c>
      <c r="D37" s="3">
        <f t="shared" ca="1" si="9"/>
        <v>2138139.3471697406</v>
      </c>
      <c r="E37" s="3">
        <f t="shared" ca="1" si="9"/>
        <v>427627.86943394813</v>
      </c>
      <c r="F37" s="3">
        <f t="shared" ca="1" si="9"/>
        <v>0</v>
      </c>
      <c r="G37" s="3">
        <f t="shared" ca="1" si="2"/>
        <v>4276278.6943394812</v>
      </c>
      <c r="H37">
        <f t="shared" ca="1" si="3"/>
        <v>0.42762786943394815</v>
      </c>
      <c r="J37" s="2">
        <f t="shared" ca="1" si="4"/>
        <v>4596999.5964149423</v>
      </c>
      <c r="L37" s="2">
        <f t="shared" ca="1" si="5"/>
        <v>213813.93471697406</v>
      </c>
    </row>
    <row r="38" spans="1:12" customFormat="1" x14ac:dyDescent="0.25">
      <c r="A38" s="1">
        <f t="shared" ca="1" si="8"/>
        <v>43621</v>
      </c>
      <c r="B38" s="3">
        <f t="shared" ca="1" si="9"/>
        <v>2957567.5184116373</v>
      </c>
      <c r="C38" s="3">
        <f t="shared" ca="1" si="9"/>
        <v>295756.75184116373</v>
      </c>
      <c r="D38" s="3">
        <f t="shared" ca="1" si="9"/>
        <v>2957567.5184116373</v>
      </c>
      <c r="E38" s="3">
        <f t="shared" ca="1" si="9"/>
        <v>591513.50368232746</v>
      </c>
      <c r="F38" s="3">
        <f t="shared" ca="1" si="9"/>
        <v>0</v>
      </c>
      <c r="G38" s="3">
        <f t="shared" ca="1" si="2"/>
        <v>5915135.0368232746</v>
      </c>
      <c r="H38">
        <f t="shared" ca="1" si="3"/>
        <v>0.59151350368232747</v>
      </c>
      <c r="J38" s="2">
        <f t="shared" ca="1" si="4"/>
        <v>6358770.1645850204</v>
      </c>
      <c r="L38" s="2">
        <f t="shared" ca="1" si="5"/>
        <v>295756.75184116373</v>
      </c>
    </row>
    <row r="39" spans="1:12" customFormat="1" x14ac:dyDescent="0.25">
      <c r="A39" s="1">
        <f t="shared" ca="1" si="8"/>
        <v>43620</v>
      </c>
      <c r="B39" s="3">
        <f t="shared" ca="1" si="9"/>
        <v>4136883.005851598</v>
      </c>
      <c r="C39" s="3">
        <f t="shared" ca="1" si="9"/>
        <v>413688.3005851598</v>
      </c>
      <c r="D39" s="3">
        <f t="shared" ca="1" si="9"/>
        <v>4136883.005851598</v>
      </c>
      <c r="E39" s="3">
        <f t="shared" ca="1" si="9"/>
        <v>827376.6011703196</v>
      </c>
      <c r="F39" s="3">
        <f t="shared" ca="1" si="9"/>
        <v>0</v>
      </c>
      <c r="G39" s="3">
        <f t="shared" ca="1" si="2"/>
        <v>8273766.011703196</v>
      </c>
      <c r="H39">
        <f t="shared" ca="1" si="3"/>
        <v>0.82737660117031964</v>
      </c>
      <c r="J39" s="2">
        <f t="shared" ca="1" si="4"/>
        <v>8894298.462580936</v>
      </c>
      <c r="L39" s="2">
        <f t="shared" ca="1" si="5"/>
        <v>413688.3005851598</v>
      </c>
    </row>
    <row r="40" spans="1:12" customFormat="1" x14ac:dyDescent="0.25">
      <c r="A40" s="1">
        <f t="shared" ca="1" si="8"/>
        <v>43619</v>
      </c>
      <c r="B40" s="3">
        <f t="shared" ca="1" si="9"/>
        <v>377606.72889738332</v>
      </c>
      <c r="C40" s="3">
        <f t="shared" ca="1" si="9"/>
        <v>37760.672889738336</v>
      </c>
      <c r="D40" s="3">
        <f t="shared" ca="1" si="9"/>
        <v>377606.72889738332</v>
      </c>
      <c r="E40" s="3">
        <f t="shared" ca="1" si="9"/>
        <v>75521.345779476673</v>
      </c>
      <c r="F40" s="3">
        <f t="shared" ca="1" si="9"/>
        <v>0</v>
      </c>
      <c r="G40" s="3">
        <f t="shared" ca="1" si="2"/>
        <v>755213.45779476664</v>
      </c>
      <c r="H40">
        <f t="shared" ca="1" si="3"/>
        <v>7.5521345779476667E-2</v>
      </c>
      <c r="J40" s="2">
        <f t="shared" ca="1" si="4"/>
        <v>811854.46712937416</v>
      </c>
      <c r="L40" s="2">
        <f t="shared" ca="1" si="5"/>
        <v>37760.672889738336</v>
      </c>
    </row>
    <row r="41" spans="1:12" customFormat="1" x14ac:dyDescent="0.25">
      <c r="A41" s="1">
        <f t="shared" ca="1" si="8"/>
        <v>43618</v>
      </c>
      <c r="B41" s="3">
        <f t="shared" ca="1" si="9"/>
        <v>738161.9137330025</v>
      </c>
      <c r="C41" s="3">
        <f t="shared" ca="1" si="9"/>
        <v>73816.191373300258</v>
      </c>
      <c r="D41" s="3">
        <f t="shared" ca="1" si="9"/>
        <v>738161.9137330025</v>
      </c>
      <c r="E41" s="3">
        <f t="shared" ca="1" si="9"/>
        <v>147632.38274660052</v>
      </c>
      <c r="F41" s="3">
        <f t="shared" ca="1" si="9"/>
        <v>0</v>
      </c>
      <c r="G41" s="3">
        <f t="shared" ca="1" si="2"/>
        <v>1476323.827466005</v>
      </c>
      <c r="H41">
        <f t="shared" ca="1" si="3"/>
        <v>0.14763238274660051</v>
      </c>
      <c r="J41" s="2">
        <f t="shared" ca="1" si="4"/>
        <v>1587048.1145259554</v>
      </c>
      <c r="L41" s="2">
        <f t="shared" ca="1" si="5"/>
        <v>73816.191373300258</v>
      </c>
    </row>
    <row r="42" spans="1:12" customFormat="1" x14ac:dyDescent="0.25">
      <c r="A42" s="1">
        <f t="shared" ca="1" si="8"/>
        <v>43617</v>
      </c>
      <c r="B42" s="3">
        <f t="shared" ca="1" si="9"/>
        <v>260602.26848784951</v>
      </c>
      <c r="C42" s="3">
        <f t="shared" ca="1" si="9"/>
        <v>26060.226848784951</v>
      </c>
      <c r="D42" s="3">
        <f t="shared" ca="1" si="9"/>
        <v>260602.26848784951</v>
      </c>
      <c r="E42" s="3">
        <f t="shared" ca="1" si="9"/>
        <v>52120.453697569901</v>
      </c>
      <c r="F42" s="3">
        <f t="shared" ca="1" si="9"/>
        <v>0</v>
      </c>
      <c r="G42" s="3">
        <f t="shared" ca="1" si="2"/>
        <v>521204.53697569901</v>
      </c>
      <c r="H42">
        <f t="shared" ca="1" si="3"/>
        <v>5.2120453697569902E-2</v>
      </c>
      <c r="J42" s="2">
        <f t="shared" ca="1" si="4"/>
        <v>560294.8772488765</v>
      </c>
      <c r="L42" s="2">
        <f t="shared" ca="1" si="5"/>
        <v>26060.226848784951</v>
      </c>
    </row>
    <row r="43" spans="1:12" customFormat="1" x14ac:dyDescent="0.25">
      <c r="A43" s="1">
        <f t="shared" ca="1" si="8"/>
        <v>43616</v>
      </c>
      <c r="B43" s="3">
        <f t="shared" ca="1" si="9"/>
        <v>2052126.2813787127</v>
      </c>
      <c r="C43" s="3">
        <f t="shared" ca="1" si="9"/>
        <v>205212.62813787127</v>
      </c>
      <c r="D43" s="3">
        <f t="shared" ca="1" si="9"/>
        <v>2052126.2813787127</v>
      </c>
      <c r="E43" s="3">
        <f t="shared" ca="1" si="9"/>
        <v>410425.25627574255</v>
      </c>
      <c r="F43" s="3">
        <f t="shared" ca="1" si="9"/>
        <v>0</v>
      </c>
      <c r="G43" s="3">
        <f t="shared" ca="1" si="2"/>
        <v>4104252.5627574255</v>
      </c>
      <c r="H43">
        <f t="shared" ca="1" si="3"/>
        <v>0.41042525627574256</v>
      </c>
      <c r="J43" s="2">
        <f t="shared" ca="1" si="4"/>
        <v>4412071.5049642324</v>
      </c>
      <c r="L43" s="2">
        <f t="shared" ca="1" si="5"/>
        <v>205212.62813787127</v>
      </c>
    </row>
    <row r="44" spans="1:12" customFormat="1" x14ac:dyDescent="0.25">
      <c r="A44" s="1">
        <f t="shared" ca="1" si="8"/>
        <v>43615</v>
      </c>
      <c r="B44" s="3">
        <f t="shared" ca="1" si="9"/>
        <v>320631.02882853913</v>
      </c>
      <c r="C44" s="3">
        <f t="shared" ca="1" si="9"/>
        <v>32063.102882853913</v>
      </c>
      <c r="D44" s="3">
        <f t="shared" ca="1" si="9"/>
        <v>320631.02882853913</v>
      </c>
      <c r="E44" s="3">
        <f t="shared" ca="1" si="9"/>
        <v>64126.205765707826</v>
      </c>
      <c r="F44" s="3">
        <f t="shared" ca="1" si="9"/>
        <v>0</v>
      </c>
      <c r="G44" s="3">
        <f t="shared" ca="1" si="2"/>
        <v>641262.05765707826</v>
      </c>
      <c r="H44">
        <f t="shared" ca="1" si="3"/>
        <v>6.4126205765707822E-2</v>
      </c>
      <c r="J44" s="2">
        <f t="shared" ca="1" si="4"/>
        <v>689356.71198135917</v>
      </c>
      <c r="L44" s="2">
        <f t="shared" ca="1" si="5"/>
        <v>32063.102882853913</v>
      </c>
    </row>
    <row r="45" spans="1:12" customFormat="1" x14ac:dyDescent="0.25">
      <c r="A45" s="1">
        <f t="shared" ca="1" si="8"/>
        <v>43614</v>
      </c>
      <c r="B45" s="3">
        <f t="shared" ca="1" si="9"/>
        <v>3959689.3020394528</v>
      </c>
      <c r="C45" s="3">
        <f t="shared" ca="1" si="9"/>
        <v>395968.93020394532</v>
      </c>
      <c r="D45" s="3">
        <f t="shared" ca="1" si="9"/>
        <v>3959689.3020394528</v>
      </c>
      <c r="E45" s="3">
        <f t="shared" ca="1" si="9"/>
        <v>791937.86040789064</v>
      </c>
      <c r="F45" s="3">
        <f t="shared" ca="1" si="9"/>
        <v>0</v>
      </c>
      <c r="G45" s="3">
        <f t="shared" ca="1" si="2"/>
        <v>7919378.6040789057</v>
      </c>
      <c r="H45">
        <f t="shared" ca="1" si="3"/>
        <v>0.7919378604078906</v>
      </c>
      <c r="J45" s="2">
        <f t="shared" ca="1" si="4"/>
        <v>8513331.9993848242</v>
      </c>
      <c r="L45" s="2">
        <f t="shared" ca="1" si="5"/>
        <v>395968.93020394532</v>
      </c>
    </row>
    <row r="46" spans="1:12" customFormat="1" x14ac:dyDescent="0.25">
      <c r="A46" s="1">
        <f t="shared" ca="1" si="8"/>
        <v>43613</v>
      </c>
      <c r="B46" s="3">
        <f t="shared" ca="1" si="9"/>
        <v>417267.13051930873</v>
      </c>
      <c r="C46" s="3">
        <f t="shared" ca="1" si="9"/>
        <v>41726.713051930878</v>
      </c>
      <c r="D46" s="3">
        <f t="shared" ca="1" si="9"/>
        <v>417267.13051930873</v>
      </c>
      <c r="E46" s="3">
        <f t="shared" ca="1" si="9"/>
        <v>83453.426103861755</v>
      </c>
      <c r="F46" s="3">
        <f t="shared" ca="1" si="9"/>
        <v>0</v>
      </c>
      <c r="G46" s="3">
        <f t="shared" ca="1" si="2"/>
        <v>834534.26103861746</v>
      </c>
      <c r="H46">
        <f t="shared" ca="1" si="3"/>
        <v>8.345342610386175E-2</v>
      </c>
      <c r="J46" s="2">
        <f t="shared" ca="1" si="4"/>
        <v>897124.33061651373</v>
      </c>
      <c r="L46" s="2">
        <f t="shared" ca="1" si="5"/>
        <v>41726.713051930878</v>
      </c>
    </row>
    <row r="47" spans="1:12" customFormat="1" x14ac:dyDescent="0.25">
      <c r="A47" s="1">
        <f t="shared" ca="1" si="8"/>
        <v>43612</v>
      </c>
      <c r="B47" s="3">
        <f t="shared" ca="1" si="9"/>
        <v>3677338.0410986305</v>
      </c>
      <c r="C47" s="3">
        <f t="shared" ca="1" si="9"/>
        <v>367733.80410986306</v>
      </c>
      <c r="D47" s="3">
        <f t="shared" ca="1" si="9"/>
        <v>3677338.0410986305</v>
      </c>
      <c r="E47" s="3">
        <f t="shared" ca="1" si="9"/>
        <v>735467.60821972613</v>
      </c>
      <c r="F47" s="3">
        <f t="shared" ca="1" si="9"/>
        <v>0</v>
      </c>
      <c r="G47" s="3">
        <f t="shared" ca="1" si="2"/>
        <v>7354676.082197261</v>
      </c>
      <c r="H47">
        <f t="shared" ca="1" si="3"/>
        <v>0.73546760821972612</v>
      </c>
      <c r="J47" s="2">
        <f t="shared" ca="1" si="4"/>
        <v>7906276.788362056</v>
      </c>
      <c r="L47" s="2">
        <f t="shared" ca="1" si="5"/>
        <v>367733.80410986306</v>
      </c>
    </row>
    <row r="48" spans="1:12" customFormat="1" x14ac:dyDescent="0.25">
      <c r="A48" s="1">
        <f t="shared" ca="1" si="8"/>
        <v>43611</v>
      </c>
      <c r="B48" s="3">
        <f t="shared" ca="1" si="9"/>
        <v>3794156.0521469391</v>
      </c>
      <c r="C48" s="3">
        <f t="shared" ca="1" si="9"/>
        <v>379415.60521469393</v>
      </c>
      <c r="D48" s="3">
        <f t="shared" ca="1" si="9"/>
        <v>3794156.0521469391</v>
      </c>
      <c r="E48" s="3">
        <f t="shared" ca="1" si="9"/>
        <v>758831.21042938787</v>
      </c>
      <c r="F48" s="3">
        <f t="shared" ca="1" si="9"/>
        <v>0</v>
      </c>
      <c r="G48" s="3">
        <f t="shared" ca="1" si="2"/>
        <v>7588312.1042938782</v>
      </c>
      <c r="H48">
        <f t="shared" ca="1" si="3"/>
        <v>0.75883121042938784</v>
      </c>
      <c r="J48" s="2">
        <f t="shared" ca="1" si="4"/>
        <v>8157435.5121159181</v>
      </c>
      <c r="L48" s="2">
        <f t="shared" ca="1" si="5"/>
        <v>379415.60521469393</v>
      </c>
    </row>
    <row r="49" spans="1:12" customFormat="1" x14ac:dyDescent="0.25">
      <c r="A49" s="1">
        <f t="shared" ca="1" si="8"/>
        <v>43610</v>
      </c>
      <c r="B49" s="3">
        <f t="shared" ca="1" si="9"/>
        <v>2583842.1513499995</v>
      </c>
      <c r="C49" s="3">
        <f t="shared" ca="1" si="9"/>
        <v>258384.21513499992</v>
      </c>
      <c r="D49" s="3">
        <f t="shared" ca="1" si="9"/>
        <v>2583842.1513499995</v>
      </c>
      <c r="E49" s="3">
        <f t="shared" ca="1" si="9"/>
        <v>516768.43026999984</v>
      </c>
      <c r="F49" s="3">
        <f t="shared" ca="1" si="9"/>
        <v>0</v>
      </c>
      <c r="G49" s="3">
        <f t="shared" ca="1" si="2"/>
        <v>5167684.302699999</v>
      </c>
      <c r="H49">
        <f t="shared" ca="1" si="3"/>
        <v>0.51676843026999986</v>
      </c>
      <c r="J49" s="2">
        <f t="shared" ca="1" si="4"/>
        <v>5555260.625402499</v>
      </c>
      <c r="L49" s="2">
        <f t="shared" ca="1" si="5"/>
        <v>258384.21513499992</v>
      </c>
    </row>
    <row r="50" spans="1:12" customFormat="1" x14ac:dyDescent="0.25">
      <c r="A50" s="1">
        <f t="shared" ca="1" si="8"/>
        <v>43609</v>
      </c>
      <c r="B50" s="3">
        <f t="shared" ca="1" si="9"/>
        <v>626524.68990243843</v>
      </c>
      <c r="C50" s="3">
        <f t="shared" ca="1" si="9"/>
        <v>62652.468990243848</v>
      </c>
      <c r="D50" s="3">
        <f t="shared" ca="1" si="9"/>
        <v>626524.68990243843</v>
      </c>
      <c r="E50" s="3">
        <f t="shared" ca="1" si="9"/>
        <v>125304.9379804877</v>
      </c>
      <c r="F50" s="3">
        <f t="shared" ca="1" si="9"/>
        <v>0</v>
      </c>
      <c r="G50" s="3">
        <f t="shared" ca="1" si="2"/>
        <v>1253049.3798048769</v>
      </c>
      <c r="H50">
        <f t="shared" ca="1" si="3"/>
        <v>0.1253049379804877</v>
      </c>
      <c r="J50" s="2">
        <f t="shared" ca="1" si="4"/>
        <v>1347028.0832902426</v>
      </c>
      <c r="L50" s="2">
        <f t="shared" ca="1" si="5"/>
        <v>62652.468990243848</v>
      </c>
    </row>
    <row r="51" spans="1:12" customFormat="1" x14ac:dyDescent="0.25">
      <c r="A51" s="1">
        <f t="shared" ca="1" si="8"/>
        <v>43608</v>
      </c>
      <c r="B51" s="3">
        <f t="shared" ca="1" si="9"/>
        <v>4293819.6462193644</v>
      </c>
      <c r="C51" s="3">
        <f t="shared" ca="1" si="9"/>
        <v>429381.96462193638</v>
      </c>
      <c r="D51" s="3">
        <f t="shared" ca="1" si="9"/>
        <v>4293819.6462193644</v>
      </c>
      <c r="E51" s="3">
        <f t="shared" ca="1" si="9"/>
        <v>858763.92924387276</v>
      </c>
      <c r="F51" s="3">
        <f t="shared" ca="1" si="9"/>
        <v>0</v>
      </c>
      <c r="G51" s="3">
        <f t="shared" ca="1" si="2"/>
        <v>8587639.2924387287</v>
      </c>
      <c r="H51">
        <f t="shared" ca="1" si="3"/>
        <v>0.85876392924387279</v>
      </c>
      <c r="J51" s="2">
        <f t="shared" ca="1" si="4"/>
        <v>9231712.2393716332</v>
      </c>
      <c r="L51" s="2">
        <f t="shared" ca="1" si="5"/>
        <v>429381.96462193638</v>
      </c>
    </row>
    <row r="52" spans="1:12" customFormat="1" x14ac:dyDescent="0.25">
      <c r="A52" s="1">
        <f t="shared" ca="1" si="8"/>
        <v>43607</v>
      </c>
      <c r="B52" s="3">
        <f t="shared" ca="1" si="9"/>
        <v>3330663.2595187789</v>
      </c>
      <c r="C52" s="3">
        <f t="shared" ca="1" si="9"/>
        <v>333066.32595187792</v>
      </c>
      <c r="D52" s="3">
        <f t="shared" ca="1" si="9"/>
        <v>3330663.2595187789</v>
      </c>
      <c r="E52" s="3">
        <f t="shared" ca="1" si="9"/>
        <v>666132.65190375585</v>
      </c>
      <c r="F52" s="3">
        <f t="shared" ca="1" si="9"/>
        <v>0</v>
      </c>
      <c r="G52" s="3">
        <f t="shared" ca="1" si="2"/>
        <v>6661326.5190375578</v>
      </c>
      <c r="H52">
        <f t="shared" ca="1" si="3"/>
        <v>0.66613265190375581</v>
      </c>
      <c r="J52" s="2">
        <f t="shared" ca="1" si="4"/>
        <v>7160926.0079653747</v>
      </c>
      <c r="L52" s="2">
        <f t="shared" ca="1" si="5"/>
        <v>333066.32595187792</v>
      </c>
    </row>
    <row r="53" spans="1:12" customFormat="1" x14ac:dyDescent="0.25">
      <c r="A53" s="1">
        <f t="shared" ca="1" si="8"/>
        <v>43606</v>
      </c>
      <c r="B53" s="3">
        <f t="shared" ca="1" si="9"/>
        <v>623346.67710656708</v>
      </c>
      <c r="C53" s="3">
        <f t="shared" ca="1" si="9"/>
        <v>62334.667710656708</v>
      </c>
      <c r="D53" s="3">
        <f t="shared" ca="1" si="9"/>
        <v>623346.67710656708</v>
      </c>
      <c r="E53" s="3">
        <f t="shared" ca="1" si="9"/>
        <v>124669.33542131342</v>
      </c>
      <c r="F53" s="3">
        <f t="shared" ca="1" si="9"/>
        <v>0</v>
      </c>
      <c r="G53" s="3">
        <f t="shared" ca="1" si="2"/>
        <v>1246693.3542131342</v>
      </c>
      <c r="H53">
        <f t="shared" ca="1" si="3"/>
        <v>0.12466933542131342</v>
      </c>
      <c r="J53" s="2">
        <f t="shared" ca="1" si="4"/>
        <v>1340195.3557791193</v>
      </c>
      <c r="L53" s="2">
        <f t="shared" ca="1" si="5"/>
        <v>62334.667710656708</v>
      </c>
    </row>
    <row r="54" spans="1:12" customFormat="1" x14ac:dyDescent="0.25">
      <c r="A54" s="1">
        <f t="shared" ca="1" si="8"/>
        <v>43605</v>
      </c>
      <c r="B54" s="3">
        <f t="shared" ca="1" si="9"/>
        <v>658360.11536237085</v>
      </c>
      <c r="C54" s="3">
        <f t="shared" ca="1" si="9"/>
        <v>65836.011536237085</v>
      </c>
      <c r="D54" s="3">
        <f t="shared" ca="1" si="9"/>
        <v>658360.11536237085</v>
      </c>
      <c r="E54" s="3">
        <f t="shared" ca="1" si="9"/>
        <v>131672.02307247417</v>
      </c>
      <c r="F54" s="3">
        <f t="shared" ca="1" si="9"/>
        <v>0</v>
      </c>
      <c r="G54" s="3">
        <f t="shared" ca="1" si="2"/>
        <v>1316720.2307247417</v>
      </c>
      <c r="H54">
        <f t="shared" ca="1" si="3"/>
        <v>0.13167202307247416</v>
      </c>
      <c r="J54" s="2">
        <f t="shared" ca="1" si="4"/>
        <v>1415474.2480290974</v>
      </c>
      <c r="L54" s="2">
        <f t="shared" ca="1" si="5"/>
        <v>65836.011536237085</v>
      </c>
    </row>
    <row r="55" spans="1:12" customFormat="1" x14ac:dyDescent="0.25">
      <c r="A55" s="1">
        <f t="shared" ca="1" si="8"/>
        <v>43604</v>
      </c>
      <c r="B55" s="3">
        <f t="shared" ca="1" si="9"/>
        <v>4939502.9011999089</v>
      </c>
      <c r="C55" s="3">
        <f t="shared" ca="1" si="9"/>
        <v>493950.29011999094</v>
      </c>
      <c r="D55" s="3">
        <f t="shared" ca="1" si="9"/>
        <v>4939502.9011999089</v>
      </c>
      <c r="E55" s="3">
        <f t="shared" ca="1" si="9"/>
        <v>987900.58023998188</v>
      </c>
      <c r="F55" s="3">
        <f t="shared" ca="1" si="9"/>
        <v>0</v>
      </c>
      <c r="G55" s="3">
        <f t="shared" ca="1" si="2"/>
        <v>9879005.8023998179</v>
      </c>
      <c r="H55">
        <f t="shared" ca="1" si="3"/>
        <v>0.98790058023998184</v>
      </c>
      <c r="J55" s="2">
        <f t="shared" ca="1" si="4"/>
        <v>10619931.237579804</v>
      </c>
      <c r="L55" s="2">
        <f t="shared" ca="1" si="5"/>
        <v>493950.29011999094</v>
      </c>
    </row>
    <row r="56" spans="1:12" customFormat="1" x14ac:dyDescent="0.25">
      <c r="A56" s="1">
        <f t="shared" ca="1" si="8"/>
        <v>43603</v>
      </c>
      <c r="B56" s="3">
        <f t="shared" ca="1" si="9"/>
        <v>3555666.1697186059</v>
      </c>
      <c r="C56" s="3">
        <f t="shared" ca="1" si="9"/>
        <v>355566.61697186058</v>
      </c>
      <c r="D56" s="3">
        <f t="shared" ca="1" si="9"/>
        <v>3555666.1697186059</v>
      </c>
      <c r="E56" s="3">
        <f t="shared" ca="1" si="9"/>
        <v>711133.23394372116</v>
      </c>
      <c r="F56" s="3">
        <f t="shared" ca="1" si="9"/>
        <v>0</v>
      </c>
      <c r="G56" s="3">
        <f t="shared" ca="1" si="2"/>
        <v>7111332.3394372119</v>
      </c>
      <c r="H56">
        <f t="shared" ca="1" si="3"/>
        <v>0.71113323394372119</v>
      </c>
      <c r="J56" s="2">
        <f t="shared" ca="1" si="4"/>
        <v>7644682.2648950033</v>
      </c>
      <c r="L56" s="2">
        <f t="shared" ca="1" si="5"/>
        <v>355566.61697186058</v>
      </c>
    </row>
    <row r="57" spans="1:12" customFormat="1" x14ac:dyDescent="0.25">
      <c r="A57" s="1">
        <f t="shared" ca="1" si="8"/>
        <v>43602</v>
      </c>
      <c r="B57" s="3">
        <f t="shared" ca="1" si="9"/>
        <v>1798374.912084728</v>
      </c>
      <c r="C57" s="3">
        <f t="shared" ca="1" si="9"/>
        <v>179837.49120847281</v>
      </c>
      <c r="D57" s="3">
        <f t="shared" ca="1" si="9"/>
        <v>1798374.912084728</v>
      </c>
      <c r="E57" s="3">
        <f t="shared" ca="1" si="9"/>
        <v>359674.98241694563</v>
      </c>
      <c r="F57" s="3">
        <f t="shared" ca="1" si="9"/>
        <v>0</v>
      </c>
      <c r="G57" s="3">
        <f t="shared" ca="1" si="2"/>
        <v>3596749.824169456</v>
      </c>
      <c r="H57">
        <f t="shared" ca="1" si="3"/>
        <v>0.35967498241694562</v>
      </c>
      <c r="J57" s="2">
        <f t="shared" ca="1" si="4"/>
        <v>3866506.0609821649</v>
      </c>
      <c r="L57" s="2">
        <f t="shared" ca="1" si="5"/>
        <v>179837.49120847281</v>
      </c>
    </row>
    <row r="58" spans="1:12" customFormat="1" x14ac:dyDescent="0.25">
      <c r="A58" s="1">
        <f t="shared" ca="1" si="8"/>
        <v>43601</v>
      </c>
      <c r="B58" s="3">
        <f t="shared" ca="1" si="9"/>
        <v>1287032.4803996515</v>
      </c>
      <c r="C58" s="3">
        <f t="shared" ca="1" si="9"/>
        <v>128703.24803996514</v>
      </c>
      <c r="D58" s="3">
        <f t="shared" ca="1" si="9"/>
        <v>1287032.4803996515</v>
      </c>
      <c r="E58" s="3">
        <f t="shared" ca="1" si="9"/>
        <v>257406.49607993028</v>
      </c>
      <c r="F58" s="3">
        <f t="shared" ca="1" si="9"/>
        <v>0</v>
      </c>
      <c r="G58" s="3">
        <f t="shared" ca="1" si="2"/>
        <v>2574064.9607993029</v>
      </c>
      <c r="H58">
        <f t="shared" ca="1" si="3"/>
        <v>0.25740649607993027</v>
      </c>
      <c r="J58" s="2">
        <f t="shared" ca="1" si="4"/>
        <v>2767119.8328592507</v>
      </c>
      <c r="L58" s="2">
        <f t="shared" ca="1" si="5"/>
        <v>128703.24803996514</v>
      </c>
    </row>
    <row r="59" spans="1:12" customFormat="1" x14ac:dyDescent="0.25">
      <c r="A59" s="1">
        <f t="shared" ca="1" si="8"/>
        <v>43600</v>
      </c>
      <c r="B59" s="3">
        <f t="shared" ca="1" si="9"/>
        <v>1992272.4709541611</v>
      </c>
      <c r="C59" s="3">
        <f t="shared" ca="1" si="9"/>
        <v>199227.24709541613</v>
      </c>
      <c r="D59" s="3">
        <f t="shared" ca="1" si="9"/>
        <v>1992272.4709541611</v>
      </c>
      <c r="E59" s="3">
        <f t="shared" ca="1" si="9"/>
        <v>398454.49419083225</v>
      </c>
      <c r="F59" s="3">
        <f t="shared" ca="1" si="9"/>
        <v>0</v>
      </c>
      <c r="G59" s="3">
        <f t="shared" ca="1" si="2"/>
        <v>3984544.9419083223</v>
      </c>
      <c r="H59">
        <f t="shared" ca="1" si="3"/>
        <v>0.39845449419083223</v>
      </c>
      <c r="J59" s="2">
        <f t="shared" ca="1" si="4"/>
        <v>4283385.8125514463</v>
      </c>
      <c r="L59" s="2">
        <f t="shared" ca="1" si="5"/>
        <v>199227.24709541613</v>
      </c>
    </row>
    <row r="60" spans="1:12" customFormat="1" x14ac:dyDescent="0.25">
      <c r="A60" s="1">
        <f t="shared" ca="1" si="8"/>
        <v>43599</v>
      </c>
      <c r="B60" s="3">
        <f t="shared" ca="1" si="9"/>
        <v>3437081.9008922898</v>
      </c>
      <c r="C60" s="3">
        <f t="shared" ca="1" si="9"/>
        <v>343708.19008922897</v>
      </c>
      <c r="D60" s="3">
        <f t="shared" ca="1" si="9"/>
        <v>3437081.9008922898</v>
      </c>
      <c r="E60" s="3">
        <f t="shared" ca="1" si="9"/>
        <v>687416.38017845794</v>
      </c>
      <c r="F60" s="3">
        <f t="shared" ca="1" si="9"/>
        <v>0</v>
      </c>
      <c r="G60" s="3">
        <f t="shared" ca="1" si="2"/>
        <v>6874163.8017845796</v>
      </c>
      <c r="H60">
        <f t="shared" ca="1" si="3"/>
        <v>0.68741638017845796</v>
      </c>
      <c r="J60" s="2">
        <f t="shared" ca="1" si="4"/>
        <v>7389726.086918423</v>
      </c>
      <c r="L60" s="2">
        <f t="shared" ca="1" si="5"/>
        <v>343708.19008922897</v>
      </c>
    </row>
    <row r="61" spans="1:12" customFormat="1" x14ac:dyDescent="0.25">
      <c r="A61" s="1">
        <f t="shared" ca="1" si="8"/>
        <v>43598</v>
      </c>
      <c r="B61" s="3">
        <f t="shared" ca="1" si="9"/>
        <v>2645759.0518944925</v>
      </c>
      <c r="C61" s="3">
        <f t="shared" ca="1" si="9"/>
        <v>264575.90518944926</v>
      </c>
      <c r="D61" s="3">
        <f t="shared" ca="1" si="9"/>
        <v>2645759.0518944925</v>
      </c>
      <c r="E61" s="3">
        <f t="shared" ca="1" si="9"/>
        <v>529151.81037889852</v>
      </c>
      <c r="F61" s="3">
        <f t="shared" ca="1" si="9"/>
        <v>0</v>
      </c>
      <c r="G61" s="3">
        <f t="shared" ca="1" si="2"/>
        <v>5291518.1037889849</v>
      </c>
      <c r="H61">
        <f t="shared" ca="1" si="3"/>
        <v>0.52915181037889847</v>
      </c>
      <c r="J61" s="2">
        <f t="shared" ca="1" si="4"/>
        <v>5688381.9615731593</v>
      </c>
      <c r="L61" s="2">
        <f t="shared" ca="1" si="5"/>
        <v>264575.90518944926</v>
      </c>
    </row>
    <row r="62" spans="1:12" customFormat="1" x14ac:dyDescent="0.25">
      <c r="A62" s="1">
        <f t="shared" ca="1" si="8"/>
        <v>43597</v>
      </c>
      <c r="B62" s="3">
        <f t="shared" ca="1" si="9"/>
        <v>3782039.3291083998</v>
      </c>
      <c r="C62" s="3">
        <f t="shared" ca="1" si="9"/>
        <v>378203.93291083997</v>
      </c>
      <c r="D62" s="3">
        <f t="shared" ca="1" si="9"/>
        <v>3782039.3291083998</v>
      </c>
      <c r="E62" s="3">
        <f t="shared" ca="1" si="9"/>
        <v>756407.86582167994</v>
      </c>
      <c r="F62" s="3">
        <f t="shared" ca="1" si="9"/>
        <v>0</v>
      </c>
      <c r="G62" s="3">
        <f t="shared" ca="1" si="2"/>
        <v>7564078.6582167996</v>
      </c>
      <c r="H62">
        <f t="shared" ca="1" si="3"/>
        <v>0.75640786582167996</v>
      </c>
      <c r="J62" s="2">
        <f t="shared" ca="1" si="4"/>
        <v>8131384.5575830601</v>
      </c>
      <c r="L62" s="2">
        <f t="shared" ca="1" si="5"/>
        <v>378203.93291083997</v>
      </c>
    </row>
    <row r="63" spans="1:12" customFormat="1" x14ac:dyDescent="0.25">
      <c r="A63" s="1">
        <f t="shared" ca="1" si="8"/>
        <v>43596</v>
      </c>
      <c r="B63" s="3">
        <f t="shared" ca="1" si="9"/>
        <v>982762.00846018898</v>
      </c>
      <c r="C63" s="3">
        <f t="shared" ca="1" si="9"/>
        <v>98276.200846018895</v>
      </c>
      <c r="D63" s="3">
        <f t="shared" ca="1" si="9"/>
        <v>982762.00846018898</v>
      </c>
      <c r="E63" s="3">
        <f t="shared" ca="1" si="9"/>
        <v>196552.40169203779</v>
      </c>
      <c r="F63" s="3">
        <f t="shared" ca="1" si="9"/>
        <v>0</v>
      </c>
      <c r="G63" s="3">
        <f t="shared" ca="1" si="2"/>
        <v>1965524.016920378</v>
      </c>
      <c r="H63">
        <f t="shared" ca="1" si="3"/>
        <v>0.1965524016920378</v>
      </c>
      <c r="J63" s="2">
        <f t="shared" ca="1" si="4"/>
        <v>2112938.3181894063</v>
      </c>
      <c r="L63" s="2">
        <f t="shared" ca="1" si="5"/>
        <v>98276.200846018895</v>
      </c>
    </row>
    <row r="64" spans="1:12" customFormat="1" x14ac:dyDescent="0.25">
      <c r="A64" s="1">
        <f t="shared" ca="1" si="8"/>
        <v>43595</v>
      </c>
      <c r="B64" s="3">
        <f t="shared" ca="1" si="9"/>
        <v>1858836.3335356738</v>
      </c>
      <c r="C64" s="3">
        <f t="shared" ca="1" si="9"/>
        <v>185883.63335356739</v>
      </c>
      <c r="D64" s="3">
        <f t="shared" ca="1" si="9"/>
        <v>1858836.3335356738</v>
      </c>
      <c r="E64" s="3">
        <f t="shared" ca="1" si="9"/>
        <v>371767.26670713478</v>
      </c>
      <c r="F64" s="3">
        <f t="shared" ca="1" si="9"/>
        <v>0</v>
      </c>
      <c r="G64" s="3">
        <f t="shared" ca="1" si="2"/>
        <v>3717672.6670713476</v>
      </c>
      <c r="H64">
        <f t="shared" ca="1" si="3"/>
        <v>0.37176726670713478</v>
      </c>
      <c r="J64" s="2">
        <f t="shared" ca="1" si="4"/>
        <v>3996498.1171016982</v>
      </c>
      <c r="L64" s="2">
        <f t="shared" ca="1" si="5"/>
        <v>185883.63335356739</v>
      </c>
    </row>
    <row r="65" spans="1:12" customFormat="1" x14ac:dyDescent="0.25">
      <c r="A65" s="1">
        <f t="shared" ca="1" si="8"/>
        <v>43594</v>
      </c>
      <c r="B65" s="3">
        <f t="shared" ca="1" si="9"/>
        <v>1608153.9599744771</v>
      </c>
      <c r="C65" s="3">
        <f t="shared" ca="1" si="9"/>
        <v>160815.39599744772</v>
      </c>
      <c r="D65" s="3">
        <f t="shared" ca="1" si="9"/>
        <v>1608153.9599744771</v>
      </c>
      <c r="E65" s="3">
        <f t="shared" ca="1" si="9"/>
        <v>321630.79199489544</v>
      </c>
      <c r="F65" s="3">
        <f t="shared" ca="1" si="9"/>
        <v>0</v>
      </c>
      <c r="G65" s="3">
        <f t="shared" ca="1" si="2"/>
        <v>3216307.9199489541</v>
      </c>
      <c r="H65">
        <f t="shared" ca="1" si="3"/>
        <v>0.32163079199489542</v>
      </c>
      <c r="J65" s="2">
        <f t="shared" ca="1" si="4"/>
        <v>3457531.013945126</v>
      </c>
      <c r="L65" s="2">
        <f t="shared" ca="1" si="5"/>
        <v>160815.39599744772</v>
      </c>
    </row>
    <row r="66" spans="1:12" customFormat="1" x14ac:dyDescent="0.25">
      <c r="A66" s="1">
        <f t="shared" ca="1" si="8"/>
        <v>43593</v>
      </c>
      <c r="B66" s="3">
        <f t="shared" ca="1" si="9"/>
        <v>3535514.9060561121</v>
      </c>
      <c r="C66" s="3">
        <f t="shared" ca="1" si="9"/>
        <v>353551.49060561118</v>
      </c>
      <c r="D66" s="3">
        <f t="shared" ca="1" si="9"/>
        <v>3535514.9060561121</v>
      </c>
      <c r="E66" s="3">
        <f t="shared" ca="1" si="9"/>
        <v>707102.98121122236</v>
      </c>
      <c r="F66" s="3">
        <f t="shared" ca="1" si="9"/>
        <v>0</v>
      </c>
      <c r="G66" s="3">
        <f t="shared" ca="1" si="2"/>
        <v>7071029.8121122243</v>
      </c>
      <c r="H66">
        <f t="shared" ca="1" si="3"/>
        <v>0.70710298121122239</v>
      </c>
      <c r="J66" s="2">
        <f t="shared" ca="1" si="4"/>
        <v>7601357.0480206413</v>
      </c>
      <c r="L66" s="2">
        <f t="shared" ca="1" si="5"/>
        <v>353551.49060561118</v>
      </c>
    </row>
    <row r="67" spans="1:12" customFormat="1" x14ac:dyDescent="0.25">
      <c r="A67" s="1">
        <f t="shared" ca="1" si="8"/>
        <v>43592</v>
      </c>
      <c r="B67" s="3">
        <f t="shared" ca="1" si="9"/>
        <v>4375089.3773757182</v>
      </c>
      <c r="C67" s="3">
        <f t="shared" ca="1" si="9"/>
        <v>437508.93773757183</v>
      </c>
      <c r="D67" s="3">
        <f t="shared" ca="1" si="9"/>
        <v>4375089.3773757182</v>
      </c>
      <c r="E67" s="3">
        <f t="shared" ca="1" si="9"/>
        <v>875017.87547514366</v>
      </c>
      <c r="F67" s="3">
        <f t="shared" ca="1" si="9"/>
        <v>0</v>
      </c>
      <c r="G67" s="3">
        <f t="shared" ca="1" si="2"/>
        <v>8750178.7547514364</v>
      </c>
      <c r="H67">
        <f t="shared" ca="1" si="3"/>
        <v>0.87501787547514365</v>
      </c>
      <c r="J67" s="2">
        <f t="shared" ca="1" si="4"/>
        <v>9406442.161357794</v>
      </c>
      <c r="L67" s="2">
        <f t="shared" ca="1" si="5"/>
        <v>437508.93773757183</v>
      </c>
    </row>
    <row r="68" spans="1:12" customFormat="1" x14ac:dyDescent="0.25">
      <c r="A68" s="1">
        <f t="shared" ca="1" si="8"/>
        <v>43591</v>
      </c>
      <c r="B68" s="3">
        <f t="shared" ca="1" si="9"/>
        <v>2307988.4518257212</v>
      </c>
      <c r="C68" s="3">
        <f t="shared" ca="1" si="9"/>
        <v>230798.84518257211</v>
      </c>
      <c r="D68" s="3">
        <f t="shared" ca="1" si="9"/>
        <v>2307988.4518257212</v>
      </c>
      <c r="E68" s="3">
        <f t="shared" ca="1" si="9"/>
        <v>461597.69036514423</v>
      </c>
      <c r="F68" s="3">
        <f t="shared" ca="1" si="9"/>
        <v>0</v>
      </c>
      <c r="G68" s="3">
        <f t="shared" ca="1" si="2"/>
        <v>4615976.9036514424</v>
      </c>
      <c r="H68">
        <f t="shared" ca="1" si="3"/>
        <v>0.4615976903651442</v>
      </c>
      <c r="J68" s="2">
        <f t="shared" ca="1" si="4"/>
        <v>4962175.1714252997</v>
      </c>
      <c r="L68" s="2">
        <f t="shared" ca="1" si="5"/>
        <v>230798.84518257211</v>
      </c>
    </row>
    <row r="69" spans="1:12" customFormat="1" x14ac:dyDescent="0.25">
      <c r="A69" s="1">
        <f t="shared" ca="1" si="8"/>
        <v>43590</v>
      </c>
      <c r="B69" s="3">
        <f t="shared" ca="1" si="9"/>
        <v>1650376.391481183</v>
      </c>
      <c r="C69" s="3">
        <f t="shared" ca="1" si="9"/>
        <v>165037.63914811832</v>
      </c>
      <c r="D69" s="3">
        <f t="shared" ca="1" si="9"/>
        <v>1650376.391481183</v>
      </c>
      <c r="E69" s="3">
        <f t="shared" ca="1" si="9"/>
        <v>330075.27829623665</v>
      </c>
      <c r="F69" s="3">
        <f t="shared" ca="1" si="9"/>
        <v>0</v>
      </c>
      <c r="G69" s="3">
        <f t="shared" ref="G69:G132" ca="1" si="10">$G$1*H69</f>
        <v>3300752.782962366</v>
      </c>
      <c r="H69">
        <f t="shared" ref="H69:H132" ca="1" si="11">RAND()</f>
        <v>0.33007527829623662</v>
      </c>
      <c r="J69" s="2">
        <f t="shared" ref="J69:J132" ca="1" si="12">$J$1*G69+(1-$J$1)*SUM(B69:F69)</f>
        <v>3548309.2416845434</v>
      </c>
      <c r="L69" s="2">
        <f t="shared" ref="L69:L132" ca="1" si="13">$L$1*H69</f>
        <v>165037.63914811832</v>
      </c>
    </row>
    <row r="70" spans="1:12" customFormat="1" x14ac:dyDescent="0.25">
      <c r="A70" s="1">
        <f t="shared" ca="1" si="8"/>
        <v>43589</v>
      </c>
      <c r="B70" s="3">
        <f t="shared" ca="1" si="9"/>
        <v>3725655.7757842029</v>
      </c>
      <c r="C70" s="3">
        <f t="shared" ca="1" si="9"/>
        <v>372565.57757842029</v>
      </c>
      <c r="D70" s="3">
        <f t="shared" ca="1" si="9"/>
        <v>3725655.7757842029</v>
      </c>
      <c r="E70" s="3">
        <f t="shared" ca="1" si="9"/>
        <v>745131.15515684057</v>
      </c>
      <c r="F70" s="3">
        <f t="shared" ca="1" si="9"/>
        <v>0</v>
      </c>
      <c r="G70" s="3">
        <f t="shared" ca="1" si="10"/>
        <v>7451311.5515684057</v>
      </c>
      <c r="H70">
        <f t="shared" ca="1" si="11"/>
        <v>0.74513115515684059</v>
      </c>
      <c r="J70" s="2">
        <f t="shared" ca="1" si="12"/>
        <v>8010159.9179360354</v>
      </c>
      <c r="L70" s="2">
        <f t="shared" ca="1" si="13"/>
        <v>372565.57757842029</v>
      </c>
    </row>
    <row r="71" spans="1:12" customFormat="1" x14ac:dyDescent="0.25">
      <c r="A71" s="1">
        <f t="shared" ca="1" si="8"/>
        <v>43588</v>
      </c>
      <c r="B71" s="3">
        <f t="shared" ca="1" si="9"/>
        <v>2652940.8977061869</v>
      </c>
      <c r="C71" s="3">
        <f t="shared" ca="1" si="9"/>
        <v>265294.08977061871</v>
      </c>
      <c r="D71" s="3">
        <f t="shared" ca="1" si="9"/>
        <v>2652940.8977061869</v>
      </c>
      <c r="E71" s="3">
        <f t="shared" ca="1" si="9"/>
        <v>530588.17954123742</v>
      </c>
      <c r="F71" s="3">
        <f t="shared" ca="1" si="9"/>
        <v>0</v>
      </c>
      <c r="G71" s="3">
        <f t="shared" ca="1" si="10"/>
        <v>5305881.7954123737</v>
      </c>
      <c r="H71">
        <f t="shared" ca="1" si="11"/>
        <v>0.53058817954123738</v>
      </c>
      <c r="J71" s="2">
        <f t="shared" ca="1" si="12"/>
        <v>5703822.930068302</v>
      </c>
      <c r="L71" s="2">
        <f t="shared" ca="1" si="13"/>
        <v>265294.08977061871</v>
      </c>
    </row>
    <row r="72" spans="1:12" customFormat="1" x14ac:dyDescent="0.25">
      <c r="A72" s="1">
        <f t="shared" ca="1" si="8"/>
        <v>43587</v>
      </c>
      <c r="B72" s="3">
        <f t="shared" ref="B72:F122" ca="1" si="14">B$1*$H72</f>
        <v>4307994.8586383453</v>
      </c>
      <c r="C72" s="3">
        <f t="shared" ca="1" si="14"/>
        <v>430799.4858638345</v>
      </c>
      <c r="D72" s="3">
        <f t="shared" ca="1" si="14"/>
        <v>4307994.8586383453</v>
      </c>
      <c r="E72" s="3">
        <f t="shared" ca="1" si="14"/>
        <v>861598.97172766901</v>
      </c>
      <c r="F72" s="3">
        <f t="shared" ca="1" si="14"/>
        <v>0</v>
      </c>
      <c r="G72" s="3">
        <f t="shared" ca="1" si="10"/>
        <v>8615989.7172766905</v>
      </c>
      <c r="H72">
        <f t="shared" ca="1" si="11"/>
        <v>0.86159897172766897</v>
      </c>
      <c r="J72" s="2">
        <f t="shared" ca="1" si="12"/>
        <v>9262188.9460724425</v>
      </c>
      <c r="L72" s="2">
        <f t="shared" ca="1" si="13"/>
        <v>430799.4858638345</v>
      </c>
    </row>
    <row r="73" spans="1:12" customFormat="1" x14ac:dyDescent="0.25">
      <c r="A73" s="1">
        <f t="shared" ca="1" si="8"/>
        <v>43586</v>
      </c>
      <c r="B73" s="3">
        <f t="shared" ca="1" si="14"/>
        <v>689348.59047432849</v>
      </c>
      <c r="C73" s="3">
        <f t="shared" ca="1" si="14"/>
        <v>68934.859047432852</v>
      </c>
      <c r="D73" s="3">
        <f t="shared" ca="1" si="14"/>
        <v>689348.59047432849</v>
      </c>
      <c r="E73" s="3">
        <f t="shared" ca="1" si="14"/>
        <v>137869.7180948657</v>
      </c>
      <c r="F73" s="3">
        <f t="shared" ca="1" si="14"/>
        <v>0</v>
      </c>
      <c r="G73" s="3">
        <f t="shared" ca="1" si="10"/>
        <v>1378697.180948657</v>
      </c>
      <c r="H73">
        <f t="shared" ca="1" si="11"/>
        <v>0.1378697180948657</v>
      </c>
      <c r="J73" s="2">
        <f t="shared" ca="1" si="12"/>
        <v>1482099.4695198063</v>
      </c>
      <c r="L73" s="2">
        <f t="shared" ca="1" si="13"/>
        <v>68934.859047432852</v>
      </c>
    </row>
    <row r="74" spans="1:12" customFormat="1" x14ac:dyDescent="0.25">
      <c r="A74" s="1">
        <f t="shared" ca="1" si="8"/>
        <v>43585</v>
      </c>
      <c r="B74" s="3">
        <f t="shared" ca="1" si="14"/>
        <v>2482923.5027636192</v>
      </c>
      <c r="C74" s="3">
        <f t="shared" ca="1" si="14"/>
        <v>248292.35027636192</v>
      </c>
      <c r="D74" s="3">
        <f t="shared" ca="1" si="14"/>
        <v>2482923.5027636192</v>
      </c>
      <c r="E74" s="3">
        <f t="shared" ca="1" si="14"/>
        <v>496584.70055272384</v>
      </c>
      <c r="F74" s="3">
        <f t="shared" ca="1" si="14"/>
        <v>0</v>
      </c>
      <c r="G74" s="3">
        <f t="shared" ca="1" si="10"/>
        <v>4965847.0055272384</v>
      </c>
      <c r="H74">
        <f t="shared" ca="1" si="11"/>
        <v>0.49658470055272386</v>
      </c>
      <c r="J74" s="2">
        <f t="shared" ca="1" si="12"/>
        <v>5338285.5309417807</v>
      </c>
      <c r="L74" s="2">
        <f t="shared" ca="1" si="13"/>
        <v>248292.35027636192</v>
      </c>
    </row>
    <row r="75" spans="1:12" customFormat="1" x14ac:dyDescent="0.25">
      <c r="A75" s="1">
        <f t="shared" ca="1" si="8"/>
        <v>43584</v>
      </c>
      <c r="B75" s="3">
        <f t="shared" ca="1" si="14"/>
        <v>1965908.1727190565</v>
      </c>
      <c r="C75" s="3">
        <f t="shared" ca="1" si="14"/>
        <v>196590.81727190563</v>
      </c>
      <c r="D75" s="3">
        <f t="shared" ca="1" si="14"/>
        <v>1965908.1727190565</v>
      </c>
      <c r="E75" s="3">
        <f t="shared" ca="1" si="14"/>
        <v>393181.63454381126</v>
      </c>
      <c r="F75" s="3">
        <f t="shared" ca="1" si="14"/>
        <v>0</v>
      </c>
      <c r="G75" s="3">
        <f t="shared" ca="1" si="10"/>
        <v>3931816.345438113</v>
      </c>
      <c r="H75">
        <f t="shared" ca="1" si="11"/>
        <v>0.39318163454381128</v>
      </c>
      <c r="J75" s="2">
        <f t="shared" ca="1" si="12"/>
        <v>4226702.571345971</v>
      </c>
      <c r="L75" s="2">
        <f t="shared" ca="1" si="13"/>
        <v>196590.81727190563</v>
      </c>
    </row>
    <row r="76" spans="1:12" customFormat="1" x14ac:dyDescent="0.25">
      <c r="A76" s="1">
        <f t="shared" ca="1" si="8"/>
        <v>43583</v>
      </c>
      <c r="B76" s="3">
        <f t="shared" ca="1" si="14"/>
        <v>4113070.3399302908</v>
      </c>
      <c r="C76" s="3">
        <f t="shared" ca="1" si="14"/>
        <v>411307.03399302909</v>
      </c>
      <c r="D76" s="3">
        <f t="shared" ca="1" si="14"/>
        <v>4113070.3399302908</v>
      </c>
      <c r="E76" s="3">
        <f t="shared" ca="1" si="14"/>
        <v>822614.06798605819</v>
      </c>
      <c r="F76" s="3">
        <f t="shared" ca="1" si="14"/>
        <v>0</v>
      </c>
      <c r="G76" s="3">
        <f t="shared" ca="1" si="10"/>
        <v>8226140.6798605816</v>
      </c>
      <c r="H76">
        <f t="shared" ca="1" si="11"/>
        <v>0.82261406798605818</v>
      </c>
      <c r="J76" s="2">
        <f t="shared" ca="1" si="12"/>
        <v>8843101.2308501247</v>
      </c>
      <c r="L76" s="2">
        <f t="shared" ca="1" si="13"/>
        <v>411307.03399302909</v>
      </c>
    </row>
    <row r="77" spans="1:12" customFormat="1" x14ac:dyDescent="0.25">
      <c r="A77" s="1">
        <f t="shared" ca="1" si="8"/>
        <v>43582</v>
      </c>
      <c r="B77" s="3">
        <f t="shared" ca="1" si="14"/>
        <v>1553517.2838777911</v>
      </c>
      <c r="C77" s="3">
        <f t="shared" ca="1" si="14"/>
        <v>155351.72838777912</v>
      </c>
      <c r="D77" s="3">
        <f t="shared" ca="1" si="14"/>
        <v>1553517.2838777911</v>
      </c>
      <c r="E77" s="3">
        <f t="shared" ca="1" si="14"/>
        <v>310703.45677555824</v>
      </c>
      <c r="F77" s="3">
        <f t="shared" ca="1" si="14"/>
        <v>0</v>
      </c>
      <c r="G77" s="3">
        <f t="shared" ca="1" si="10"/>
        <v>3107034.5677555823</v>
      </c>
      <c r="H77">
        <f t="shared" ca="1" si="11"/>
        <v>0.31070345677555822</v>
      </c>
      <c r="J77" s="2">
        <f t="shared" ca="1" si="12"/>
        <v>3340062.1603372507</v>
      </c>
      <c r="L77" s="2">
        <f t="shared" ca="1" si="13"/>
        <v>155351.72838777912</v>
      </c>
    </row>
    <row r="78" spans="1:12" customFormat="1" x14ac:dyDescent="0.25">
      <c r="A78" s="1">
        <f t="shared" ca="1" si="8"/>
        <v>43581</v>
      </c>
      <c r="B78" s="3">
        <f t="shared" ca="1" si="14"/>
        <v>3401638.8718441119</v>
      </c>
      <c r="C78" s="3">
        <f t="shared" ca="1" si="14"/>
        <v>340163.88718441123</v>
      </c>
      <c r="D78" s="3">
        <f t="shared" ca="1" si="14"/>
        <v>3401638.8718441119</v>
      </c>
      <c r="E78" s="3">
        <f t="shared" ca="1" si="14"/>
        <v>680327.77436882246</v>
      </c>
      <c r="F78" s="3">
        <f t="shared" ca="1" si="14"/>
        <v>0</v>
      </c>
      <c r="G78" s="3">
        <f t="shared" ca="1" si="10"/>
        <v>6803277.7436882239</v>
      </c>
      <c r="H78">
        <f t="shared" ca="1" si="11"/>
        <v>0.68032777436882241</v>
      </c>
      <c r="J78" s="2">
        <f t="shared" ca="1" si="12"/>
        <v>7313523.5744648408</v>
      </c>
      <c r="L78" s="2">
        <f t="shared" ca="1" si="13"/>
        <v>340163.88718441123</v>
      </c>
    </row>
    <row r="79" spans="1:12" customFormat="1" x14ac:dyDescent="0.25">
      <c r="A79" s="1">
        <f t="shared" ca="1" si="8"/>
        <v>43580</v>
      </c>
      <c r="B79" s="3">
        <f t="shared" ca="1" si="14"/>
        <v>2326656.7915595826</v>
      </c>
      <c r="C79" s="3">
        <f t="shared" ca="1" si="14"/>
        <v>232665.67915595826</v>
      </c>
      <c r="D79" s="3">
        <f t="shared" ca="1" si="14"/>
        <v>2326656.7915595826</v>
      </c>
      <c r="E79" s="3">
        <f t="shared" ca="1" si="14"/>
        <v>465331.35831191653</v>
      </c>
      <c r="F79" s="3">
        <f t="shared" ca="1" si="14"/>
        <v>0</v>
      </c>
      <c r="G79" s="3">
        <f t="shared" ca="1" si="10"/>
        <v>4653313.5831191652</v>
      </c>
      <c r="H79">
        <f t="shared" ca="1" si="11"/>
        <v>0.46533135831191652</v>
      </c>
      <c r="J79" s="2">
        <f t="shared" ca="1" si="12"/>
        <v>5002312.1018531024</v>
      </c>
      <c r="L79" s="2">
        <f t="shared" ca="1" si="13"/>
        <v>232665.67915595826</v>
      </c>
    </row>
    <row r="80" spans="1:12" customFormat="1" x14ac:dyDescent="0.25">
      <c r="A80" s="1">
        <f t="shared" ca="1" si="8"/>
        <v>43579</v>
      </c>
      <c r="B80" s="3">
        <f t="shared" ca="1" si="14"/>
        <v>4917313.8913473329</v>
      </c>
      <c r="C80" s="3">
        <f t="shared" ca="1" si="14"/>
        <v>491731.3891347333</v>
      </c>
      <c r="D80" s="3">
        <f t="shared" ca="1" si="14"/>
        <v>4917313.8913473329</v>
      </c>
      <c r="E80" s="3">
        <f t="shared" ca="1" si="14"/>
        <v>983462.77826946659</v>
      </c>
      <c r="F80" s="3">
        <f t="shared" ca="1" si="14"/>
        <v>0</v>
      </c>
      <c r="G80" s="3">
        <f t="shared" ca="1" si="10"/>
        <v>9834627.7826946657</v>
      </c>
      <c r="H80">
        <f t="shared" ca="1" si="11"/>
        <v>0.9834627782694666</v>
      </c>
      <c r="J80" s="2">
        <f t="shared" ca="1" si="12"/>
        <v>10572224.866396766</v>
      </c>
      <c r="L80" s="2">
        <f t="shared" ca="1" si="13"/>
        <v>491731.3891347333</v>
      </c>
    </row>
    <row r="81" spans="1:12" customFormat="1" x14ac:dyDescent="0.25">
      <c r="A81" s="1">
        <f t="shared" ca="1" si="8"/>
        <v>43578</v>
      </c>
      <c r="B81" s="3">
        <f t="shared" ca="1" si="14"/>
        <v>4892963.3770218482</v>
      </c>
      <c r="C81" s="3">
        <f t="shared" ca="1" si="14"/>
        <v>489296.33770218486</v>
      </c>
      <c r="D81" s="3">
        <f t="shared" ca="1" si="14"/>
        <v>4892963.3770218482</v>
      </c>
      <c r="E81" s="3">
        <f t="shared" ca="1" si="14"/>
        <v>978592.67540436971</v>
      </c>
      <c r="F81" s="3">
        <f t="shared" ca="1" si="14"/>
        <v>0</v>
      </c>
      <c r="G81" s="3">
        <f t="shared" ca="1" si="10"/>
        <v>9785926.7540436964</v>
      </c>
      <c r="H81">
        <f t="shared" ca="1" si="11"/>
        <v>0.97859267540436967</v>
      </c>
      <c r="J81" s="2">
        <f t="shared" ca="1" si="12"/>
        <v>10519871.260596974</v>
      </c>
      <c r="L81" s="2">
        <f t="shared" ca="1" si="13"/>
        <v>489296.33770218486</v>
      </c>
    </row>
    <row r="82" spans="1:12" customFormat="1" x14ac:dyDescent="0.25">
      <c r="A82" s="1">
        <f t="shared" ca="1" si="8"/>
        <v>43577</v>
      </c>
      <c r="B82" s="3">
        <f t="shared" ca="1" si="14"/>
        <v>3283179.2894731527</v>
      </c>
      <c r="C82" s="3">
        <f t="shared" ca="1" si="14"/>
        <v>328317.92894731526</v>
      </c>
      <c r="D82" s="3">
        <f t="shared" ca="1" si="14"/>
        <v>3283179.2894731527</v>
      </c>
      <c r="E82" s="3">
        <f t="shared" ca="1" si="14"/>
        <v>656635.85789463052</v>
      </c>
      <c r="F82" s="3">
        <f t="shared" ca="1" si="14"/>
        <v>0</v>
      </c>
      <c r="G82" s="3">
        <f t="shared" ca="1" si="10"/>
        <v>6566358.5789463054</v>
      </c>
      <c r="H82">
        <f t="shared" ca="1" si="11"/>
        <v>0.65663585789463053</v>
      </c>
      <c r="J82" s="2">
        <f t="shared" ca="1" si="12"/>
        <v>7058835.4723672774</v>
      </c>
      <c r="L82" s="2">
        <f t="shared" ca="1" si="13"/>
        <v>328317.92894731526</v>
      </c>
    </row>
    <row r="83" spans="1:12" customFormat="1" x14ac:dyDescent="0.25">
      <c r="A83" s="1">
        <f t="shared" ref="A83:A146" ca="1" si="15">A82-1</f>
        <v>43576</v>
      </c>
      <c r="B83" s="3">
        <f t="shared" ca="1" si="14"/>
        <v>81449.276148963239</v>
      </c>
      <c r="C83" s="3">
        <f t="shared" ca="1" si="14"/>
        <v>8144.9276148963245</v>
      </c>
      <c r="D83" s="3">
        <f t="shared" ca="1" si="14"/>
        <v>81449.276148963239</v>
      </c>
      <c r="E83" s="3">
        <f t="shared" ca="1" si="14"/>
        <v>16289.855229792649</v>
      </c>
      <c r="F83" s="3">
        <f t="shared" ca="1" si="14"/>
        <v>0</v>
      </c>
      <c r="G83" s="3">
        <f t="shared" ca="1" si="10"/>
        <v>162898.55229792648</v>
      </c>
      <c r="H83">
        <f t="shared" ca="1" si="11"/>
        <v>1.6289855229792649E-2</v>
      </c>
      <c r="J83" s="2">
        <f t="shared" ca="1" si="12"/>
        <v>175115.94372027097</v>
      </c>
      <c r="L83" s="2">
        <f t="shared" ca="1" si="13"/>
        <v>8144.9276148963245</v>
      </c>
    </row>
    <row r="84" spans="1:12" customFormat="1" x14ac:dyDescent="0.25">
      <c r="A84" s="1">
        <f t="shared" ca="1" si="15"/>
        <v>43575</v>
      </c>
      <c r="B84" s="3">
        <f t="shared" ca="1" si="14"/>
        <v>844869.9037228591</v>
      </c>
      <c r="C84" s="3">
        <f t="shared" ca="1" si="14"/>
        <v>84486.990372285902</v>
      </c>
      <c r="D84" s="3">
        <f t="shared" ca="1" si="14"/>
        <v>844869.9037228591</v>
      </c>
      <c r="E84" s="3">
        <f t="shared" ca="1" si="14"/>
        <v>168973.9807445718</v>
      </c>
      <c r="F84" s="3">
        <f t="shared" ca="1" si="14"/>
        <v>0</v>
      </c>
      <c r="G84" s="3">
        <f t="shared" ca="1" si="10"/>
        <v>1689739.8074457182</v>
      </c>
      <c r="H84">
        <f t="shared" ca="1" si="11"/>
        <v>0.16897398074457182</v>
      </c>
      <c r="J84" s="2">
        <f t="shared" ca="1" si="12"/>
        <v>1816470.2930041472</v>
      </c>
      <c r="L84" s="2">
        <f t="shared" ca="1" si="13"/>
        <v>84486.990372285902</v>
      </c>
    </row>
    <row r="85" spans="1:12" customFormat="1" x14ac:dyDescent="0.25">
      <c r="A85" s="1">
        <f t="shared" ca="1" si="15"/>
        <v>43574</v>
      </c>
      <c r="B85" s="3">
        <f t="shared" ca="1" si="14"/>
        <v>1282145.779773734</v>
      </c>
      <c r="C85" s="3">
        <f t="shared" ca="1" si="14"/>
        <v>128214.5779773734</v>
      </c>
      <c r="D85" s="3">
        <f t="shared" ca="1" si="14"/>
        <v>1282145.779773734</v>
      </c>
      <c r="E85" s="3">
        <f t="shared" ca="1" si="14"/>
        <v>256429.15595474679</v>
      </c>
      <c r="F85" s="3">
        <f t="shared" ca="1" si="14"/>
        <v>0</v>
      </c>
      <c r="G85" s="3">
        <f t="shared" ca="1" si="10"/>
        <v>2564291.5595474681</v>
      </c>
      <c r="H85">
        <f t="shared" ca="1" si="11"/>
        <v>0.2564291559547468</v>
      </c>
      <c r="J85" s="2">
        <f t="shared" ca="1" si="12"/>
        <v>2756613.4265135285</v>
      </c>
      <c r="L85" s="2">
        <f t="shared" ca="1" si="13"/>
        <v>128214.5779773734</v>
      </c>
    </row>
    <row r="86" spans="1:12" customFormat="1" x14ac:dyDescent="0.25">
      <c r="A86" s="1">
        <f t="shared" ca="1" si="15"/>
        <v>43573</v>
      </c>
      <c r="B86" s="3">
        <f t="shared" ca="1" si="14"/>
        <v>1381087.0082048853</v>
      </c>
      <c r="C86" s="3">
        <f t="shared" ca="1" si="14"/>
        <v>138108.70082048854</v>
      </c>
      <c r="D86" s="3">
        <f t="shared" ca="1" si="14"/>
        <v>1381087.0082048853</v>
      </c>
      <c r="E86" s="3">
        <f t="shared" ca="1" si="14"/>
        <v>276217.40164097707</v>
      </c>
      <c r="F86" s="3">
        <f t="shared" ca="1" si="14"/>
        <v>0</v>
      </c>
      <c r="G86" s="3">
        <f t="shared" ca="1" si="10"/>
        <v>2762174.0164097706</v>
      </c>
      <c r="H86">
        <f t="shared" ca="1" si="11"/>
        <v>0.27621740164097708</v>
      </c>
      <c r="J86" s="2">
        <f t="shared" ca="1" si="12"/>
        <v>2969337.0676405039</v>
      </c>
      <c r="L86" s="2">
        <f t="shared" ca="1" si="13"/>
        <v>138108.70082048854</v>
      </c>
    </row>
    <row r="87" spans="1:12" customFormat="1" x14ac:dyDescent="0.25">
      <c r="A87" s="1">
        <f t="shared" ca="1" si="15"/>
        <v>43572</v>
      </c>
      <c r="B87" s="3">
        <f t="shared" ca="1" si="14"/>
        <v>4642364.1291776672</v>
      </c>
      <c r="C87" s="3">
        <f t="shared" ca="1" si="14"/>
        <v>464236.41291776672</v>
      </c>
      <c r="D87" s="3">
        <f t="shared" ca="1" si="14"/>
        <v>4642364.1291776672</v>
      </c>
      <c r="E87" s="3">
        <f t="shared" ca="1" si="14"/>
        <v>928472.82583553344</v>
      </c>
      <c r="F87" s="3">
        <f t="shared" ca="1" si="14"/>
        <v>0</v>
      </c>
      <c r="G87" s="3">
        <f t="shared" ca="1" si="10"/>
        <v>9284728.2583553344</v>
      </c>
      <c r="H87">
        <f t="shared" ca="1" si="11"/>
        <v>0.92847282583553348</v>
      </c>
      <c r="J87" s="2">
        <f t="shared" ca="1" si="12"/>
        <v>9981082.8777319845</v>
      </c>
      <c r="L87" s="2">
        <f t="shared" ca="1" si="13"/>
        <v>464236.41291776672</v>
      </c>
    </row>
    <row r="88" spans="1:12" customFormat="1" x14ac:dyDescent="0.25">
      <c r="A88" s="1">
        <f t="shared" ca="1" si="15"/>
        <v>43571</v>
      </c>
      <c r="B88" s="3">
        <f t="shared" ca="1" si="14"/>
        <v>4728927.611864741</v>
      </c>
      <c r="C88" s="3">
        <f t="shared" ca="1" si="14"/>
        <v>472892.76118647412</v>
      </c>
      <c r="D88" s="3">
        <f t="shared" ca="1" si="14"/>
        <v>4728927.611864741</v>
      </c>
      <c r="E88" s="3">
        <f t="shared" ca="1" si="14"/>
        <v>945785.52237294824</v>
      </c>
      <c r="F88" s="3">
        <f t="shared" ca="1" si="14"/>
        <v>0</v>
      </c>
      <c r="G88" s="3">
        <f t="shared" ca="1" si="10"/>
        <v>9457855.2237294819</v>
      </c>
      <c r="H88">
        <f t="shared" ca="1" si="11"/>
        <v>0.94578552237294822</v>
      </c>
      <c r="J88" s="2">
        <f t="shared" ca="1" si="12"/>
        <v>10167194.365509193</v>
      </c>
      <c r="L88" s="2">
        <f t="shared" ca="1" si="13"/>
        <v>472892.76118647412</v>
      </c>
    </row>
    <row r="89" spans="1:12" customFormat="1" x14ac:dyDescent="0.25">
      <c r="A89" s="1">
        <f t="shared" ca="1" si="15"/>
        <v>43570</v>
      </c>
      <c r="B89" s="3">
        <f t="shared" ca="1" si="14"/>
        <v>2033934.1368730918</v>
      </c>
      <c r="C89" s="3">
        <f t="shared" ca="1" si="14"/>
        <v>203393.41368730916</v>
      </c>
      <c r="D89" s="3">
        <f t="shared" ca="1" si="14"/>
        <v>2033934.1368730918</v>
      </c>
      <c r="E89" s="3">
        <f t="shared" ca="1" si="14"/>
        <v>406786.82737461833</v>
      </c>
      <c r="F89" s="3">
        <f t="shared" ca="1" si="14"/>
        <v>0</v>
      </c>
      <c r="G89" s="3">
        <f t="shared" ca="1" si="10"/>
        <v>4067868.2737461836</v>
      </c>
      <c r="H89">
        <f t="shared" ca="1" si="11"/>
        <v>0.40678682737461835</v>
      </c>
      <c r="J89" s="2">
        <f t="shared" ca="1" si="12"/>
        <v>4372958.394277147</v>
      </c>
      <c r="L89" s="2">
        <f t="shared" ca="1" si="13"/>
        <v>203393.41368730916</v>
      </c>
    </row>
    <row r="90" spans="1:12" customFormat="1" x14ac:dyDescent="0.25">
      <c r="A90" s="1">
        <f t="shared" ca="1" si="15"/>
        <v>43569</v>
      </c>
      <c r="B90" s="3">
        <f t="shared" ca="1" si="14"/>
        <v>1995146.5997318702</v>
      </c>
      <c r="C90" s="3">
        <f t="shared" ca="1" si="14"/>
        <v>199514.65997318702</v>
      </c>
      <c r="D90" s="3">
        <f t="shared" ca="1" si="14"/>
        <v>1995146.5997318702</v>
      </c>
      <c r="E90" s="3">
        <f t="shared" ca="1" si="14"/>
        <v>399029.31994637405</v>
      </c>
      <c r="F90" s="3">
        <f t="shared" ca="1" si="14"/>
        <v>0</v>
      </c>
      <c r="G90" s="3">
        <f t="shared" ca="1" si="10"/>
        <v>3990293.1994637405</v>
      </c>
      <c r="H90">
        <f t="shared" ca="1" si="11"/>
        <v>0.39902931994637403</v>
      </c>
      <c r="J90" s="2">
        <f t="shared" ca="1" si="12"/>
        <v>4289565.189423521</v>
      </c>
      <c r="L90" s="2">
        <f t="shared" ca="1" si="13"/>
        <v>199514.65997318702</v>
      </c>
    </row>
    <row r="91" spans="1:12" customFormat="1" x14ac:dyDescent="0.25">
      <c r="A91" s="1">
        <f t="shared" ca="1" si="15"/>
        <v>43568</v>
      </c>
      <c r="B91" s="3">
        <f t="shared" ca="1" si="14"/>
        <v>2571809.4290710171</v>
      </c>
      <c r="C91" s="3">
        <f t="shared" ca="1" si="14"/>
        <v>257180.94290710171</v>
      </c>
      <c r="D91" s="3">
        <f t="shared" ca="1" si="14"/>
        <v>2571809.4290710171</v>
      </c>
      <c r="E91" s="3">
        <f t="shared" ca="1" si="14"/>
        <v>514361.88581420342</v>
      </c>
      <c r="F91" s="3">
        <f t="shared" ca="1" si="14"/>
        <v>0</v>
      </c>
      <c r="G91" s="3">
        <f t="shared" ca="1" si="10"/>
        <v>5143618.8581420342</v>
      </c>
      <c r="H91">
        <f t="shared" ca="1" si="11"/>
        <v>0.51436188581420339</v>
      </c>
      <c r="J91" s="2">
        <f t="shared" ca="1" si="12"/>
        <v>5529390.2725026868</v>
      </c>
      <c r="L91" s="2">
        <f t="shared" ca="1" si="13"/>
        <v>257180.94290710171</v>
      </c>
    </row>
    <row r="92" spans="1:12" customFormat="1" x14ac:dyDescent="0.25">
      <c r="A92" s="1">
        <f t="shared" ca="1" si="15"/>
        <v>43567</v>
      </c>
      <c r="B92" s="3">
        <f t="shared" ca="1" si="14"/>
        <v>98506.10419615102</v>
      </c>
      <c r="C92" s="3">
        <f t="shared" ca="1" si="14"/>
        <v>9850.6104196151027</v>
      </c>
      <c r="D92" s="3">
        <f t="shared" ca="1" si="14"/>
        <v>98506.10419615102</v>
      </c>
      <c r="E92" s="3">
        <f t="shared" ca="1" si="14"/>
        <v>19701.220839230205</v>
      </c>
      <c r="F92" s="3">
        <f t="shared" ca="1" si="14"/>
        <v>0</v>
      </c>
      <c r="G92" s="3">
        <f t="shared" ca="1" si="10"/>
        <v>197012.20839230204</v>
      </c>
      <c r="H92">
        <f t="shared" ca="1" si="11"/>
        <v>1.9701220839230205E-2</v>
      </c>
      <c r="J92" s="2">
        <f t="shared" ca="1" si="12"/>
        <v>211788.12402172468</v>
      </c>
      <c r="L92" s="2">
        <f t="shared" ca="1" si="13"/>
        <v>9850.6104196151027</v>
      </c>
    </row>
    <row r="93" spans="1:12" customFormat="1" x14ac:dyDescent="0.25">
      <c r="A93" s="1">
        <f t="shared" ca="1" si="15"/>
        <v>43566</v>
      </c>
      <c r="B93" s="3">
        <f t="shared" ca="1" si="14"/>
        <v>994241.53185159958</v>
      </c>
      <c r="C93" s="3">
        <f t="shared" ca="1" si="14"/>
        <v>99424.153185159958</v>
      </c>
      <c r="D93" s="3">
        <f t="shared" ca="1" si="14"/>
        <v>994241.53185159958</v>
      </c>
      <c r="E93" s="3">
        <f t="shared" ca="1" si="14"/>
        <v>198848.30637031992</v>
      </c>
      <c r="F93" s="3">
        <f t="shared" ca="1" si="14"/>
        <v>0</v>
      </c>
      <c r="G93" s="3">
        <f t="shared" ca="1" si="10"/>
        <v>1988483.0637031992</v>
      </c>
      <c r="H93">
        <f t="shared" ca="1" si="11"/>
        <v>0.19884830637031992</v>
      </c>
      <c r="J93" s="2">
        <f t="shared" ca="1" si="12"/>
        <v>2137619.2934809392</v>
      </c>
      <c r="L93" s="2">
        <f t="shared" ca="1" si="13"/>
        <v>99424.153185159958</v>
      </c>
    </row>
    <row r="94" spans="1:12" customFormat="1" x14ac:dyDescent="0.25">
      <c r="A94" s="1">
        <f t="shared" ca="1" si="15"/>
        <v>43565</v>
      </c>
      <c r="B94" s="3">
        <f t="shared" ca="1" si="14"/>
        <v>4956800.3970824862</v>
      </c>
      <c r="C94" s="3">
        <f t="shared" ca="1" si="14"/>
        <v>495680.03970824857</v>
      </c>
      <c r="D94" s="3">
        <f t="shared" ca="1" si="14"/>
        <v>4956800.3970824862</v>
      </c>
      <c r="E94" s="3">
        <f t="shared" ca="1" si="14"/>
        <v>991360.07941649714</v>
      </c>
      <c r="F94" s="3">
        <f t="shared" ca="1" si="14"/>
        <v>0</v>
      </c>
      <c r="G94" s="3">
        <f t="shared" ca="1" si="10"/>
        <v>9913600.7941649724</v>
      </c>
      <c r="H94">
        <f t="shared" ca="1" si="11"/>
        <v>0.99136007941649718</v>
      </c>
      <c r="J94" s="2">
        <f t="shared" ca="1" si="12"/>
        <v>10657120.853727344</v>
      </c>
      <c r="L94" s="2">
        <f t="shared" ca="1" si="13"/>
        <v>495680.03970824857</v>
      </c>
    </row>
    <row r="95" spans="1:12" customFormat="1" x14ac:dyDescent="0.25">
      <c r="A95" s="1">
        <f t="shared" ca="1" si="15"/>
        <v>43564</v>
      </c>
      <c r="B95" s="3">
        <f t="shared" ca="1" si="14"/>
        <v>4280914.0924852164</v>
      </c>
      <c r="C95" s="3">
        <f t="shared" ca="1" si="14"/>
        <v>428091.40924852167</v>
      </c>
      <c r="D95" s="3">
        <f t="shared" ca="1" si="14"/>
        <v>4280914.0924852164</v>
      </c>
      <c r="E95" s="3">
        <f t="shared" ca="1" si="14"/>
        <v>856182.81849704334</v>
      </c>
      <c r="F95" s="3">
        <f t="shared" ca="1" si="14"/>
        <v>0</v>
      </c>
      <c r="G95" s="3">
        <f t="shared" ca="1" si="10"/>
        <v>8561828.1849704329</v>
      </c>
      <c r="H95">
        <f t="shared" ca="1" si="11"/>
        <v>0.85618281849704336</v>
      </c>
      <c r="J95" s="2">
        <f t="shared" ca="1" si="12"/>
        <v>9203965.2988432162</v>
      </c>
      <c r="L95" s="2">
        <f t="shared" ca="1" si="13"/>
        <v>428091.40924852167</v>
      </c>
    </row>
    <row r="96" spans="1:12" customFormat="1" x14ac:dyDescent="0.25">
      <c r="A96" s="1">
        <f t="shared" ca="1" si="15"/>
        <v>43563</v>
      </c>
      <c r="B96" s="3">
        <f t="shared" ca="1" si="14"/>
        <v>1402390.6467566832</v>
      </c>
      <c r="C96" s="3">
        <f t="shared" ca="1" si="14"/>
        <v>140239.06467566831</v>
      </c>
      <c r="D96" s="3">
        <f t="shared" ca="1" si="14"/>
        <v>1402390.6467566832</v>
      </c>
      <c r="E96" s="3">
        <f t="shared" ca="1" si="14"/>
        <v>280478.12935133663</v>
      </c>
      <c r="F96" s="3">
        <f t="shared" ca="1" si="14"/>
        <v>0</v>
      </c>
      <c r="G96" s="3">
        <f t="shared" ca="1" si="10"/>
        <v>2804781.2935133665</v>
      </c>
      <c r="H96">
        <f t="shared" ca="1" si="11"/>
        <v>0.28047812935133665</v>
      </c>
      <c r="J96" s="2">
        <f t="shared" ca="1" si="12"/>
        <v>3015139.8905268689</v>
      </c>
      <c r="L96" s="2">
        <f t="shared" ca="1" si="13"/>
        <v>140239.06467566831</v>
      </c>
    </row>
    <row r="97" spans="1:12" customFormat="1" x14ac:dyDescent="0.25">
      <c r="A97" s="1">
        <f t="shared" ca="1" si="15"/>
        <v>43562</v>
      </c>
      <c r="B97" s="3">
        <f t="shared" ca="1" si="14"/>
        <v>3664620.3065043087</v>
      </c>
      <c r="C97" s="3">
        <f t="shared" ca="1" si="14"/>
        <v>366462.03065043088</v>
      </c>
      <c r="D97" s="3">
        <f t="shared" ca="1" si="14"/>
        <v>3664620.3065043087</v>
      </c>
      <c r="E97" s="3">
        <f t="shared" ca="1" si="14"/>
        <v>732924.06130086177</v>
      </c>
      <c r="F97" s="3">
        <f t="shared" ca="1" si="14"/>
        <v>0</v>
      </c>
      <c r="G97" s="3">
        <f t="shared" ca="1" si="10"/>
        <v>7329240.6130086174</v>
      </c>
      <c r="H97">
        <f t="shared" ca="1" si="11"/>
        <v>0.73292406130086174</v>
      </c>
      <c r="J97" s="2">
        <f t="shared" ca="1" si="12"/>
        <v>7878933.6589842644</v>
      </c>
      <c r="L97" s="2">
        <f t="shared" ca="1" si="13"/>
        <v>366462.03065043088</v>
      </c>
    </row>
    <row r="98" spans="1:12" customFormat="1" x14ac:dyDescent="0.25">
      <c r="A98" s="1">
        <f t="shared" ca="1" si="15"/>
        <v>43561</v>
      </c>
      <c r="B98" s="3">
        <f t="shared" ca="1" si="14"/>
        <v>3812400.818775774</v>
      </c>
      <c r="C98" s="3">
        <f t="shared" ca="1" si="14"/>
        <v>381240.08187757741</v>
      </c>
      <c r="D98" s="3">
        <f t="shared" ca="1" si="14"/>
        <v>3812400.818775774</v>
      </c>
      <c r="E98" s="3">
        <f t="shared" ca="1" si="14"/>
        <v>762480.16375515482</v>
      </c>
      <c r="F98" s="3">
        <f t="shared" ca="1" si="14"/>
        <v>0</v>
      </c>
      <c r="G98" s="3">
        <f t="shared" ca="1" si="10"/>
        <v>7624801.637551548</v>
      </c>
      <c r="H98">
        <f t="shared" ca="1" si="11"/>
        <v>0.76248016375515482</v>
      </c>
      <c r="J98" s="2">
        <f t="shared" ca="1" si="12"/>
        <v>8196661.7603679141</v>
      </c>
      <c r="L98" s="2">
        <f t="shared" ca="1" si="13"/>
        <v>381240.08187757741</v>
      </c>
    </row>
    <row r="99" spans="1:12" customFormat="1" x14ac:dyDescent="0.25">
      <c r="A99" s="1">
        <f t="shared" ca="1" si="15"/>
        <v>43560</v>
      </c>
      <c r="B99" s="3">
        <f t="shared" ca="1" si="14"/>
        <v>2957169.0617181221</v>
      </c>
      <c r="C99" s="3">
        <f t="shared" ca="1" si="14"/>
        <v>295716.90617181221</v>
      </c>
      <c r="D99" s="3">
        <f t="shared" ca="1" si="14"/>
        <v>2957169.0617181221</v>
      </c>
      <c r="E99" s="3">
        <f t="shared" ca="1" si="14"/>
        <v>591433.81234362442</v>
      </c>
      <c r="F99" s="3">
        <f t="shared" ca="1" si="14"/>
        <v>0</v>
      </c>
      <c r="G99" s="3">
        <f t="shared" ca="1" si="10"/>
        <v>5914338.1234362442</v>
      </c>
      <c r="H99">
        <f t="shared" ca="1" si="11"/>
        <v>0.59143381234362447</v>
      </c>
      <c r="J99" s="2">
        <f t="shared" ca="1" si="12"/>
        <v>6357913.4826939628</v>
      </c>
      <c r="L99" s="2">
        <f t="shared" ca="1" si="13"/>
        <v>295716.90617181221</v>
      </c>
    </row>
    <row r="100" spans="1:12" customFormat="1" x14ac:dyDescent="0.25">
      <c r="A100" s="1">
        <f t="shared" ca="1" si="15"/>
        <v>43559</v>
      </c>
      <c r="B100" s="3">
        <f t="shared" ca="1" si="14"/>
        <v>3237097.9544075173</v>
      </c>
      <c r="C100" s="3">
        <f t="shared" ca="1" si="14"/>
        <v>323709.79544075171</v>
      </c>
      <c r="D100" s="3">
        <f t="shared" ca="1" si="14"/>
        <v>3237097.9544075173</v>
      </c>
      <c r="E100" s="3">
        <f t="shared" ca="1" si="14"/>
        <v>647419.59088150342</v>
      </c>
      <c r="F100" s="3">
        <f t="shared" ca="1" si="14"/>
        <v>0</v>
      </c>
      <c r="G100" s="3">
        <f t="shared" ca="1" si="10"/>
        <v>6474195.9088150347</v>
      </c>
      <c r="H100">
        <f t="shared" ca="1" si="11"/>
        <v>0.64741959088150347</v>
      </c>
      <c r="J100" s="2">
        <f t="shared" ca="1" si="12"/>
        <v>6959760.6019761618</v>
      </c>
      <c r="L100" s="2">
        <f t="shared" ca="1" si="13"/>
        <v>323709.79544075171</v>
      </c>
    </row>
    <row r="101" spans="1:12" customFormat="1" x14ac:dyDescent="0.25">
      <c r="A101" s="1">
        <f t="shared" ca="1" si="15"/>
        <v>43558</v>
      </c>
      <c r="B101" s="3">
        <f t="shared" ca="1" si="14"/>
        <v>2351144.0359958312</v>
      </c>
      <c r="C101" s="3">
        <f t="shared" ca="1" si="14"/>
        <v>235114.40359958314</v>
      </c>
      <c r="D101" s="3">
        <f t="shared" ca="1" si="14"/>
        <v>2351144.0359958312</v>
      </c>
      <c r="E101" s="3">
        <f t="shared" ca="1" si="14"/>
        <v>470228.80719916627</v>
      </c>
      <c r="F101" s="3">
        <f t="shared" ca="1" si="14"/>
        <v>0</v>
      </c>
      <c r="G101" s="3">
        <f t="shared" ca="1" si="10"/>
        <v>4702288.0719916625</v>
      </c>
      <c r="H101">
        <f t="shared" ca="1" si="11"/>
        <v>0.47022880719916627</v>
      </c>
      <c r="J101" s="2">
        <f t="shared" ca="1" si="12"/>
        <v>5054959.6773910373</v>
      </c>
      <c r="L101" s="2">
        <f t="shared" ca="1" si="13"/>
        <v>235114.40359958314</v>
      </c>
    </row>
    <row r="102" spans="1:12" customFormat="1" x14ac:dyDescent="0.25">
      <c r="A102" s="1">
        <f t="shared" ca="1" si="15"/>
        <v>43557</v>
      </c>
      <c r="B102" s="3">
        <f t="shared" ca="1" si="14"/>
        <v>2768861.5566131608</v>
      </c>
      <c r="C102" s="3">
        <f t="shared" ca="1" si="14"/>
        <v>276886.15566131606</v>
      </c>
      <c r="D102" s="3">
        <f t="shared" ca="1" si="14"/>
        <v>2768861.5566131608</v>
      </c>
      <c r="E102" s="3">
        <f t="shared" ca="1" si="14"/>
        <v>553772.31132263213</v>
      </c>
      <c r="F102" s="3">
        <f t="shared" ca="1" si="14"/>
        <v>0</v>
      </c>
      <c r="G102" s="3">
        <f t="shared" ca="1" si="10"/>
        <v>5537723.1132263215</v>
      </c>
      <c r="H102">
        <f t="shared" ca="1" si="11"/>
        <v>0.55377231132263216</v>
      </c>
      <c r="J102" s="2">
        <f t="shared" ca="1" si="12"/>
        <v>5953052.3467182955</v>
      </c>
      <c r="L102" s="2">
        <f t="shared" ca="1" si="13"/>
        <v>276886.15566131606</v>
      </c>
    </row>
    <row r="103" spans="1:12" customFormat="1" x14ac:dyDescent="0.25">
      <c r="A103" s="1">
        <f t="shared" ca="1" si="15"/>
        <v>43556</v>
      </c>
      <c r="B103" s="3">
        <f t="shared" ca="1" si="14"/>
        <v>1913190.9930957959</v>
      </c>
      <c r="C103" s="3">
        <f t="shared" ca="1" si="14"/>
        <v>191319.09930957959</v>
      </c>
      <c r="D103" s="3">
        <f t="shared" ca="1" si="14"/>
        <v>1913190.9930957959</v>
      </c>
      <c r="E103" s="3">
        <f t="shared" ca="1" si="14"/>
        <v>382638.19861915917</v>
      </c>
      <c r="F103" s="3">
        <f t="shared" ca="1" si="14"/>
        <v>0</v>
      </c>
      <c r="G103" s="3">
        <f t="shared" ca="1" si="10"/>
        <v>3826381.9861915917</v>
      </c>
      <c r="H103">
        <f t="shared" ca="1" si="11"/>
        <v>0.38263819861915915</v>
      </c>
      <c r="J103" s="2">
        <f t="shared" ca="1" si="12"/>
        <v>4113360.6351559609</v>
      </c>
      <c r="L103" s="2">
        <f t="shared" ca="1" si="13"/>
        <v>191319.09930957959</v>
      </c>
    </row>
    <row r="104" spans="1:12" customFormat="1" x14ac:dyDescent="0.25">
      <c r="A104" s="1">
        <f t="shared" ca="1" si="15"/>
        <v>43555</v>
      </c>
      <c r="B104" s="3">
        <f t="shared" ca="1" si="14"/>
        <v>2574314.8149140151</v>
      </c>
      <c r="C104" s="3">
        <f t="shared" ca="1" si="14"/>
        <v>257431.4814914015</v>
      </c>
      <c r="D104" s="3">
        <f t="shared" ca="1" si="14"/>
        <v>2574314.8149140151</v>
      </c>
      <c r="E104" s="3">
        <f t="shared" ca="1" si="14"/>
        <v>514862.962982803</v>
      </c>
      <c r="F104" s="3">
        <f t="shared" ca="1" si="14"/>
        <v>0</v>
      </c>
      <c r="G104" s="3">
        <f t="shared" ca="1" si="10"/>
        <v>5148629.6298280302</v>
      </c>
      <c r="H104">
        <f t="shared" ca="1" si="11"/>
        <v>0.51486296298280299</v>
      </c>
      <c r="J104" s="2">
        <f t="shared" ca="1" si="12"/>
        <v>5534776.8520651329</v>
      </c>
      <c r="L104" s="2">
        <f t="shared" ca="1" si="13"/>
        <v>257431.4814914015</v>
      </c>
    </row>
    <row r="105" spans="1:12" customFormat="1" x14ac:dyDescent="0.25">
      <c r="A105" s="1">
        <f t="shared" ca="1" si="15"/>
        <v>43554</v>
      </c>
      <c r="B105" s="3">
        <f t="shared" ca="1" si="14"/>
        <v>4144258.8203007928</v>
      </c>
      <c r="C105" s="3">
        <f t="shared" ca="1" si="14"/>
        <v>414425.88203007932</v>
      </c>
      <c r="D105" s="3">
        <f t="shared" ca="1" si="14"/>
        <v>4144258.8203007928</v>
      </c>
      <c r="E105" s="3">
        <f t="shared" ca="1" si="14"/>
        <v>828851.76406015863</v>
      </c>
      <c r="F105" s="3">
        <f t="shared" ca="1" si="14"/>
        <v>0</v>
      </c>
      <c r="G105" s="3">
        <f t="shared" ca="1" si="10"/>
        <v>8288517.6406015856</v>
      </c>
      <c r="H105">
        <f t="shared" ca="1" si="11"/>
        <v>0.82885176406015859</v>
      </c>
      <c r="J105" s="2">
        <f t="shared" ca="1" si="12"/>
        <v>8910156.4636467043</v>
      </c>
      <c r="L105" s="2">
        <f t="shared" ca="1" si="13"/>
        <v>414425.88203007932</v>
      </c>
    </row>
    <row r="106" spans="1:12" customFormat="1" x14ac:dyDescent="0.25">
      <c r="A106" s="1">
        <f t="shared" ca="1" si="15"/>
        <v>43553</v>
      </c>
      <c r="B106" s="3">
        <f t="shared" ca="1" si="14"/>
        <v>4090975.3625545218</v>
      </c>
      <c r="C106" s="3">
        <f t="shared" ca="1" si="14"/>
        <v>409097.5362554522</v>
      </c>
      <c r="D106" s="3">
        <f t="shared" ca="1" si="14"/>
        <v>4090975.3625545218</v>
      </c>
      <c r="E106" s="3">
        <f t="shared" ca="1" si="14"/>
        <v>818195.0725109044</v>
      </c>
      <c r="F106" s="3">
        <f t="shared" ca="1" si="14"/>
        <v>0</v>
      </c>
      <c r="G106" s="3">
        <f t="shared" ca="1" si="10"/>
        <v>8181950.7251090435</v>
      </c>
      <c r="H106">
        <f t="shared" ca="1" si="11"/>
        <v>0.8181950725109044</v>
      </c>
      <c r="J106" s="2">
        <f t="shared" ca="1" si="12"/>
        <v>8795597.0294922218</v>
      </c>
      <c r="L106" s="2">
        <f t="shared" ca="1" si="13"/>
        <v>409097.5362554522</v>
      </c>
    </row>
    <row r="107" spans="1:12" customFormat="1" x14ac:dyDescent="0.25">
      <c r="A107" s="1">
        <f t="shared" ca="1" si="15"/>
        <v>43552</v>
      </c>
      <c r="B107" s="3">
        <f t="shared" ca="1" si="14"/>
        <v>2375962.9917720687</v>
      </c>
      <c r="C107" s="3">
        <f t="shared" ca="1" si="14"/>
        <v>237596.29917720688</v>
      </c>
      <c r="D107" s="3">
        <f t="shared" ca="1" si="14"/>
        <v>2375962.9917720687</v>
      </c>
      <c r="E107" s="3">
        <f t="shared" ca="1" si="14"/>
        <v>475192.59835441376</v>
      </c>
      <c r="F107" s="3">
        <f t="shared" ca="1" si="14"/>
        <v>0</v>
      </c>
      <c r="G107" s="3">
        <f t="shared" ca="1" si="10"/>
        <v>4751925.9835441373</v>
      </c>
      <c r="H107">
        <f t="shared" ca="1" si="11"/>
        <v>0.47519259835441374</v>
      </c>
      <c r="J107" s="2">
        <f t="shared" ca="1" si="12"/>
        <v>5108320.4323099479</v>
      </c>
      <c r="L107" s="2">
        <f t="shared" ca="1" si="13"/>
        <v>237596.29917720688</v>
      </c>
    </row>
    <row r="108" spans="1:12" customFormat="1" x14ac:dyDescent="0.25">
      <c r="A108" s="1">
        <f t="shared" ca="1" si="15"/>
        <v>43551</v>
      </c>
      <c r="B108" s="3">
        <f t="shared" ca="1" si="14"/>
        <v>4101984.1400778089</v>
      </c>
      <c r="C108" s="3">
        <f t="shared" ca="1" si="14"/>
        <v>410198.4140077809</v>
      </c>
      <c r="D108" s="3">
        <f t="shared" ca="1" si="14"/>
        <v>4101984.1400778089</v>
      </c>
      <c r="E108" s="3">
        <f t="shared" ca="1" si="14"/>
        <v>820396.8280155618</v>
      </c>
      <c r="F108" s="3">
        <f t="shared" ca="1" si="14"/>
        <v>0</v>
      </c>
      <c r="G108" s="3">
        <f t="shared" ca="1" si="10"/>
        <v>8203968.2801556177</v>
      </c>
      <c r="H108">
        <f t="shared" ca="1" si="11"/>
        <v>0.8203968280155618</v>
      </c>
      <c r="J108" s="2">
        <f t="shared" ca="1" si="12"/>
        <v>8819265.9011672884</v>
      </c>
      <c r="L108" s="2">
        <f t="shared" ca="1" si="13"/>
        <v>410198.4140077809</v>
      </c>
    </row>
    <row r="109" spans="1:12" customFormat="1" x14ac:dyDescent="0.25">
      <c r="A109" s="1">
        <f t="shared" ca="1" si="15"/>
        <v>43550</v>
      </c>
      <c r="B109" s="3">
        <f t="shared" ca="1" si="14"/>
        <v>2978113.5896288138</v>
      </c>
      <c r="C109" s="3">
        <f t="shared" ca="1" si="14"/>
        <v>297811.35896288138</v>
      </c>
      <c r="D109" s="3">
        <f t="shared" ca="1" si="14"/>
        <v>2978113.5896288138</v>
      </c>
      <c r="E109" s="3">
        <f t="shared" ca="1" si="14"/>
        <v>595622.71792576276</v>
      </c>
      <c r="F109" s="3">
        <f t="shared" ca="1" si="14"/>
        <v>0</v>
      </c>
      <c r="G109" s="3">
        <f t="shared" ca="1" si="10"/>
        <v>5956227.1792576276</v>
      </c>
      <c r="H109">
        <f t="shared" ca="1" si="11"/>
        <v>0.59562271792576271</v>
      </c>
      <c r="J109" s="2">
        <f t="shared" ca="1" si="12"/>
        <v>6402944.2177019492</v>
      </c>
      <c r="L109" s="2">
        <f t="shared" ca="1" si="13"/>
        <v>297811.35896288138</v>
      </c>
    </row>
    <row r="110" spans="1:12" customFormat="1" x14ac:dyDescent="0.25">
      <c r="A110" s="1">
        <f t="shared" ca="1" si="15"/>
        <v>43549</v>
      </c>
      <c r="B110" s="3">
        <f t="shared" ca="1" si="14"/>
        <v>88106.696205581538</v>
      </c>
      <c r="C110" s="3">
        <f t="shared" ca="1" si="14"/>
        <v>8810.6696205581538</v>
      </c>
      <c r="D110" s="3">
        <f t="shared" ca="1" si="14"/>
        <v>88106.696205581538</v>
      </c>
      <c r="E110" s="3">
        <f t="shared" ca="1" si="14"/>
        <v>17621.339241116308</v>
      </c>
      <c r="F110" s="3">
        <f t="shared" ca="1" si="14"/>
        <v>0</v>
      </c>
      <c r="G110" s="3">
        <f t="shared" ca="1" si="10"/>
        <v>176213.39241116308</v>
      </c>
      <c r="H110">
        <f t="shared" ca="1" si="11"/>
        <v>1.7621339241116307E-2</v>
      </c>
      <c r="J110" s="2">
        <f t="shared" ca="1" si="12"/>
        <v>189429.39684200031</v>
      </c>
      <c r="L110" s="2">
        <f t="shared" ca="1" si="13"/>
        <v>8810.6696205581538</v>
      </c>
    </row>
    <row r="111" spans="1:12" customFormat="1" x14ac:dyDescent="0.25">
      <c r="A111" s="1">
        <f t="shared" ca="1" si="15"/>
        <v>43548</v>
      </c>
      <c r="B111" s="3">
        <f t="shared" ca="1" si="14"/>
        <v>4520493.9220357342</v>
      </c>
      <c r="C111" s="3">
        <f t="shared" ca="1" si="14"/>
        <v>452049.39220357337</v>
      </c>
      <c r="D111" s="3">
        <f t="shared" ca="1" si="14"/>
        <v>4520493.9220357342</v>
      </c>
      <c r="E111" s="3">
        <f t="shared" ca="1" si="14"/>
        <v>904098.78440714674</v>
      </c>
      <c r="F111" s="3">
        <f t="shared" ca="1" si="14"/>
        <v>0</v>
      </c>
      <c r="G111" s="3">
        <f t="shared" ca="1" si="10"/>
        <v>9040987.8440714683</v>
      </c>
      <c r="H111">
        <f t="shared" ca="1" si="11"/>
        <v>0.90409878440714675</v>
      </c>
      <c r="J111" s="2">
        <f t="shared" ca="1" si="12"/>
        <v>9719061.932376828</v>
      </c>
      <c r="L111" s="2">
        <f t="shared" ca="1" si="13"/>
        <v>452049.39220357337</v>
      </c>
    </row>
    <row r="112" spans="1:12" customFormat="1" x14ac:dyDescent="0.25">
      <c r="A112" s="1">
        <f t="shared" ca="1" si="15"/>
        <v>43547</v>
      </c>
      <c r="B112" s="3">
        <f t="shared" ca="1" si="14"/>
        <v>436647.20564733917</v>
      </c>
      <c r="C112" s="3">
        <f t="shared" ca="1" si="14"/>
        <v>43664.720564733914</v>
      </c>
      <c r="D112" s="3">
        <f t="shared" ca="1" si="14"/>
        <v>436647.20564733917</v>
      </c>
      <c r="E112" s="3">
        <f t="shared" ca="1" si="14"/>
        <v>87329.441129467828</v>
      </c>
      <c r="F112" s="3">
        <f t="shared" ca="1" si="14"/>
        <v>0</v>
      </c>
      <c r="G112" s="3">
        <f t="shared" ca="1" si="10"/>
        <v>873294.41129467834</v>
      </c>
      <c r="H112">
        <f t="shared" ca="1" si="11"/>
        <v>8.7329441129467833E-2</v>
      </c>
      <c r="J112" s="2">
        <f t="shared" ca="1" si="12"/>
        <v>938791.49214177916</v>
      </c>
      <c r="L112" s="2">
        <f t="shared" ca="1" si="13"/>
        <v>43664.720564733914</v>
      </c>
    </row>
    <row r="113" spans="1:12" customFormat="1" x14ac:dyDescent="0.25">
      <c r="A113" s="1">
        <f t="shared" ca="1" si="15"/>
        <v>43546</v>
      </c>
      <c r="B113" s="3">
        <f t="shared" ca="1" si="14"/>
        <v>353245.99805488298</v>
      </c>
      <c r="C113" s="3">
        <f t="shared" ca="1" si="14"/>
        <v>35324.599805488302</v>
      </c>
      <c r="D113" s="3">
        <f t="shared" ca="1" si="14"/>
        <v>353245.99805488298</v>
      </c>
      <c r="E113" s="3">
        <f t="shared" ca="1" si="14"/>
        <v>70649.199610976604</v>
      </c>
      <c r="F113" s="3">
        <f t="shared" ca="1" si="14"/>
        <v>0</v>
      </c>
      <c r="G113" s="3">
        <f t="shared" ca="1" si="10"/>
        <v>706491.99610976595</v>
      </c>
      <c r="H113">
        <f t="shared" ca="1" si="11"/>
        <v>7.0649199610976599E-2</v>
      </c>
      <c r="J113" s="2">
        <f t="shared" ca="1" si="12"/>
        <v>759478.89581799833</v>
      </c>
      <c r="L113" s="2">
        <f t="shared" ca="1" si="13"/>
        <v>35324.599805488302</v>
      </c>
    </row>
    <row r="114" spans="1:12" customFormat="1" x14ac:dyDescent="0.25">
      <c r="A114" s="1">
        <f t="shared" ca="1" si="15"/>
        <v>43545</v>
      </c>
      <c r="B114" s="3">
        <f t="shared" ca="1" si="14"/>
        <v>703908.93630603189</v>
      </c>
      <c r="C114" s="3">
        <f t="shared" ca="1" si="14"/>
        <v>70390.893630603197</v>
      </c>
      <c r="D114" s="3">
        <f t="shared" ca="1" si="14"/>
        <v>703908.93630603189</v>
      </c>
      <c r="E114" s="3">
        <f t="shared" ca="1" si="14"/>
        <v>140781.78726120639</v>
      </c>
      <c r="F114" s="3">
        <f t="shared" ca="1" si="14"/>
        <v>0</v>
      </c>
      <c r="G114" s="3">
        <f t="shared" ca="1" si="10"/>
        <v>1407817.8726120638</v>
      </c>
      <c r="H114">
        <f t="shared" ca="1" si="11"/>
        <v>0.14078178726120638</v>
      </c>
      <c r="J114" s="2">
        <f t="shared" ca="1" si="12"/>
        <v>1513404.2130579688</v>
      </c>
      <c r="L114" s="2">
        <f t="shared" ca="1" si="13"/>
        <v>70390.893630603197</v>
      </c>
    </row>
    <row r="115" spans="1:12" customFormat="1" x14ac:dyDescent="0.25">
      <c r="A115" s="1">
        <f t="shared" ca="1" si="15"/>
        <v>43544</v>
      </c>
      <c r="B115" s="3">
        <f t="shared" ca="1" si="14"/>
        <v>2176216.5486928918</v>
      </c>
      <c r="C115" s="3">
        <f t="shared" ca="1" si="14"/>
        <v>217621.6548692892</v>
      </c>
      <c r="D115" s="3">
        <f t="shared" ca="1" si="14"/>
        <v>2176216.5486928918</v>
      </c>
      <c r="E115" s="3">
        <f t="shared" ca="1" si="14"/>
        <v>435243.30973857839</v>
      </c>
      <c r="F115" s="3">
        <f t="shared" ca="1" si="14"/>
        <v>0</v>
      </c>
      <c r="G115" s="3">
        <f t="shared" ca="1" si="10"/>
        <v>4352433.0973857837</v>
      </c>
      <c r="H115">
        <f t="shared" ca="1" si="11"/>
        <v>0.43524330973857839</v>
      </c>
      <c r="J115" s="2">
        <f t="shared" ca="1" si="12"/>
        <v>4678865.5796897169</v>
      </c>
      <c r="L115" s="2">
        <f t="shared" ca="1" si="13"/>
        <v>217621.6548692892</v>
      </c>
    </row>
    <row r="116" spans="1:12" customFormat="1" x14ac:dyDescent="0.25">
      <c r="A116" s="1">
        <f t="shared" ca="1" si="15"/>
        <v>43543</v>
      </c>
      <c r="B116" s="3">
        <f t="shared" ca="1" si="14"/>
        <v>740990.79705619125</v>
      </c>
      <c r="C116" s="3">
        <f t="shared" ca="1" si="14"/>
        <v>74099.079705619137</v>
      </c>
      <c r="D116" s="3">
        <f t="shared" ca="1" si="14"/>
        <v>740990.79705619125</v>
      </c>
      <c r="E116" s="3">
        <f t="shared" ca="1" si="14"/>
        <v>148198.15941123827</v>
      </c>
      <c r="F116" s="3">
        <f t="shared" ca="1" si="14"/>
        <v>0</v>
      </c>
      <c r="G116" s="3">
        <f t="shared" ca="1" si="10"/>
        <v>1481981.5941123825</v>
      </c>
      <c r="H116">
        <f t="shared" ca="1" si="11"/>
        <v>0.14819815941123826</v>
      </c>
      <c r="J116" s="2">
        <f t="shared" ca="1" si="12"/>
        <v>1593130.2136708112</v>
      </c>
      <c r="L116" s="2">
        <f t="shared" ca="1" si="13"/>
        <v>74099.079705619137</v>
      </c>
    </row>
    <row r="117" spans="1:12" customFormat="1" x14ac:dyDescent="0.25">
      <c r="A117" s="1">
        <f t="shared" ca="1" si="15"/>
        <v>43542</v>
      </c>
      <c r="B117" s="3">
        <f t="shared" ca="1" si="14"/>
        <v>749508.19499115029</v>
      </c>
      <c r="C117" s="3">
        <f t="shared" ca="1" si="14"/>
        <v>74950.819499115023</v>
      </c>
      <c r="D117" s="3">
        <f t="shared" ca="1" si="14"/>
        <v>749508.19499115029</v>
      </c>
      <c r="E117" s="3">
        <f t="shared" ca="1" si="14"/>
        <v>149901.63899823005</v>
      </c>
      <c r="F117" s="3">
        <f t="shared" ca="1" si="14"/>
        <v>0</v>
      </c>
      <c r="G117" s="3">
        <f t="shared" ca="1" si="10"/>
        <v>1499016.3899823006</v>
      </c>
      <c r="H117">
        <f t="shared" ca="1" si="11"/>
        <v>0.14990163899823006</v>
      </c>
      <c r="J117" s="2">
        <f t="shared" ca="1" si="12"/>
        <v>1611442.6192309731</v>
      </c>
      <c r="L117" s="2">
        <f t="shared" ca="1" si="13"/>
        <v>74950.819499115023</v>
      </c>
    </row>
    <row r="118" spans="1:12" customFormat="1" x14ac:dyDescent="0.25">
      <c r="A118" s="1">
        <f t="shared" ca="1" si="15"/>
        <v>43541</v>
      </c>
      <c r="B118" s="3">
        <f t="shared" ca="1" si="14"/>
        <v>2757303.3834435674</v>
      </c>
      <c r="C118" s="3">
        <f t="shared" ca="1" si="14"/>
        <v>275730.33834435674</v>
      </c>
      <c r="D118" s="3">
        <f t="shared" ca="1" si="14"/>
        <v>2757303.3834435674</v>
      </c>
      <c r="E118" s="3">
        <f t="shared" ca="1" si="14"/>
        <v>551460.67668871349</v>
      </c>
      <c r="F118" s="3">
        <f t="shared" ca="1" si="14"/>
        <v>0</v>
      </c>
      <c r="G118" s="3">
        <f t="shared" ca="1" si="10"/>
        <v>5514606.7668871349</v>
      </c>
      <c r="H118">
        <f t="shared" ca="1" si="11"/>
        <v>0.55146067668871346</v>
      </c>
      <c r="J118" s="2">
        <f t="shared" ca="1" si="12"/>
        <v>5928202.2744036708</v>
      </c>
      <c r="L118" s="2">
        <f t="shared" ca="1" si="13"/>
        <v>275730.33834435674</v>
      </c>
    </row>
    <row r="119" spans="1:12" customFormat="1" x14ac:dyDescent="0.25">
      <c r="A119" s="1">
        <f t="shared" ca="1" si="15"/>
        <v>43540</v>
      </c>
      <c r="B119" s="3">
        <f t="shared" ca="1" si="14"/>
        <v>307453.15901853034</v>
      </c>
      <c r="C119" s="3">
        <f t="shared" ca="1" si="14"/>
        <v>30745.315901853031</v>
      </c>
      <c r="D119" s="3">
        <f t="shared" ca="1" si="14"/>
        <v>307453.15901853034</v>
      </c>
      <c r="E119" s="3">
        <f t="shared" ca="1" si="14"/>
        <v>61490.631803706063</v>
      </c>
      <c r="F119" s="3">
        <f t="shared" ca="1" si="14"/>
        <v>0</v>
      </c>
      <c r="G119" s="3">
        <f t="shared" ca="1" si="10"/>
        <v>614906.31803706067</v>
      </c>
      <c r="H119">
        <f t="shared" ca="1" si="11"/>
        <v>6.1490631803706064E-2</v>
      </c>
      <c r="J119" s="2">
        <f t="shared" ca="1" si="12"/>
        <v>661024.29188984027</v>
      </c>
      <c r="L119" s="2">
        <f t="shared" ca="1" si="13"/>
        <v>30745.315901853031</v>
      </c>
    </row>
    <row r="120" spans="1:12" customFormat="1" x14ac:dyDescent="0.25">
      <c r="A120" s="1">
        <f t="shared" ca="1" si="15"/>
        <v>43539</v>
      </c>
      <c r="B120" s="3">
        <f t="shared" ca="1" si="14"/>
        <v>3158410.0542604784</v>
      </c>
      <c r="C120" s="3">
        <f t="shared" ca="1" si="14"/>
        <v>315841.00542604784</v>
      </c>
      <c r="D120" s="3">
        <f t="shared" ca="1" si="14"/>
        <v>3158410.0542604784</v>
      </c>
      <c r="E120" s="3">
        <f t="shared" ca="1" si="14"/>
        <v>631682.01085209567</v>
      </c>
      <c r="F120" s="3">
        <f t="shared" ca="1" si="14"/>
        <v>0</v>
      </c>
      <c r="G120" s="3">
        <f t="shared" ca="1" si="10"/>
        <v>6316820.1085209567</v>
      </c>
      <c r="H120">
        <f t="shared" ca="1" si="11"/>
        <v>0.63168201085209563</v>
      </c>
      <c r="J120" s="2">
        <f t="shared" ca="1" si="12"/>
        <v>6790581.6166600287</v>
      </c>
      <c r="L120" s="2">
        <f t="shared" ca="1" si="13"/>
        <v>315841.00542604784</v>
      </c>
    </row>
    <row r="121" spans="1:12" customFormat="1" x14ac:dyDescent="0.25">
      <c r="A121" s="1">
        <f t="shared" ca="1" si="15"/>
        <v>43538</v>
      </c>
      <c r="B121" s="3">
        <f t="shared" ca="1" si="14"/>
        <v>94730.676214822</v>
      </c>
      <c r="C121" s="3">
        <f t="shared" ca="1" si="14"/>
        <v>9473.0676214822015</v>
      </c>
      <c r="D121" s="3">
        <f t="shared" ca="1" si="14"/>
        <v>94730.676214822</v>
      </c>
      <c r="E121" s="3">
        <f t="shared" ca="1" si="14"/>
        <v>18946.135242964403</v>
      </c>
      <c r="F121" s="3">
        <f t="shared" ca="1" si="14"/>
        <v>0</v>
      </c>
      <c r="G121" s="3">
        <f t="shared" ca="1" si="10"/>
        <v>189461.352429644</v>
      </c>
      <c r="H121">
        <f t="shared" ca="1" si="11"/>
        <v>1.8946135242964401E-2</v>
      </c>
      <c r="J121" s="2">
        <f t="shared" ca="1" si="12"/>
        <v>203670.95386186731</v>
      </c>
      <c r="L121" s="2">
        <f t="shared" ca="1" si="13"/>
        <v>9473.0676214822015</v>
      </c>
    </row>
    <row r="122" spans="1:12" customFormat="1" x14ac:dyDescent="0.25">
      <c r="A122" s="1">
        <f t="shared" ca="1" si="15"/>
        <v>43537</v>
      </c>
      <c r="B122" s="3">
        <f t="shared" ca="1" si="14"/>
        <v>631319.97877369344</v>
      </c>
      <c r="C122" s="3">
        <f t="shared" ca="1" si="14"/>
        <v>63131.997877369336</v>
      </c>
      <c r="D122" s="3">
        <f t="shared" ca="1" si="14"/>
        <v>631319.97877369344</v>
      </c>
      <c r="E122" s="3">
        <f t="shared" ca="1" si="14"/>
        <v>126263.99575473867</v>
      </c>
      <c r="F122" s="3">
        <f t="shared" ca="1" si="14"/>
        <v>0</v>
      </c>
      <c r="G122" s="3">
        <f t="shared" ca="1" si="10"/>
        <v>1262639.9575473869</v>
      </c>
      <c r="H122">
        <f t="shared" ca="1" si="11"/>
        <v>0.12626399575473868</v>
      </c>
      <c r="J122" s="2">
        <f t="shared" ca="1" si="12"/>
        <v>1357337.9543634409</v>
      </c>
      <c r="L122" s="2">
        <f t="shared" ca="1" si="13"/>
        <v>63131.997877369336</v>
      </c>
    </row>
    <row r="123" spans="1:12" customFormat="1" x14ac:dyDescent="0.25">
      <c r="A123" s="1">
        <f t="shared" ca="1" si="15"/>
        <v>43536</v>
      </c>
      <c r="B123" s="3">
        <f t="shared" ref="B123:F173" ca="1" si="16">B$1*$H123</f>
        <v>3886487.0962741533</v>
      </c>
      <c r="C123" s="3">
        <f t="shared" ca="1" si="16"/>
        <v>388648.70962741534</v>
      </c>
      <c r="D123" s="3">
        <f t="shared" ca="1" si="16"/>
        <v>3886487.0962741533</v>
      </c>
      <c r="E123" s="3">
        <f t="shared" ca="1" si="16"/>
        <v>777297.41925483069</v>
      </c>
      <c r="F123" s="3">
        <f t="shared" ca="1" si="16"/>
        <v>0</v>
      </c>
      <c r="G123" s="3">
        <f t="shared" ca="1" si="10"/>
        <v>7772974.1925483067</v>
      </c>
      <c r="H123">
        <f t="shared" ca="1" si="11"/>
        <v>0.77729741925483065</v>
      </c>
      <c r="J123" s="2">
        <f t="shared" ca="1" si="12"/>
        <v>8355947.2569894297</v>
      </c>
      <c r="L123" s="2">
        <f t="shared" ca="1" si="13"/>
        <v>388648.70962741534</v>
      </c>
    </row>
    <row r="124" spans="1:12" customFormat="1" x14ac:dyDescent="0.25">
      <c r="A124" s="1">
        <f t="shared" ca="1" si="15"/>
        <v>43535</v>
      </c>
      <c r="B124" s="3">
        <f t="shared" ca="1" si="16"/>
        <v>2411137.3601360144</v>
      </c>
      <c r="C124" s="3">
        <f t="shared" ca="1" si="16"/>
        <v>241113.73601360142</v>
      </c>
      <c r="D124" s="3">
        <f t="shared" ca="1" si="16"/>
        <v>2411137.3601360144</v>
      </c>
      <c r="E124" s="3">
        <f t="shared" ca="1" si="16"/>
        <v>482227.47202720284</v>
      </c>
      <c r="F124" s="3">
        <f t="shared" ca="1" si="16"/>
        <v>0</v>
      </c>
      <c r="G124" s="3">
        <f t="shared" ca="1" si="10"/>
        <v>4822274.7202720288</v>
      </c>
      <c r="H124">
        <f t="shared" ca="1" si="11"/>
        <v>0.48222747202720284</v>
      </c>
      <c r="J124" s="2">
        <f t="shared" ca="1" si="12"/>
        <v>5183945.3242924307</v>
      </c>
      <c r="L124" s="2">
        <f t="shared" ca="1" si="13"/>
        <v>241113.73601360142</v>
      </c>
    </row>
    <row r="125" spans="1:12" customFormat="1" x14ac:dyDescent="0.25">
      <c r="A125" s="1">
        <f t="shared" ca="1" si="15"/>
        <v>43534</v>
      </c>
      <c r="B125" s="3">
        <f t="shared" ca="1" si="16"/>
        <v>1448931.9347110679</v>
      </c>
      <c r="C125" s="3">
        <f t="shared" ca="1" si="16"/>
        <v>144893.19347110679</v>
      </c>
      <c r="D125" s="3">
        <f t="shared" ca="1" si="16"/>
        <v>1448931.9347110679</v>
      </c>
      <c r="E125" s="3">
        <f t="shared" ca="1" si="16"/>
        <v>289786.38694221358</v>
      </c>
      <c r="F125" s="3">
        <f t="shared" ca="1" si="16"/>
        <v>0</v>
      </c>
      <c r="G125" s="3">
        <f t="shared" ca="1" si="10"/>
        <v>2897863.8694221359</v>
      </c>
      <c r="H125">
        <f t="shared" ca="1" si="11"/>
        <v>0.28978638694221359</v>
      </c>
      <c r="J125" s="2">
        <f t="shared" ca="1" si="12"/>
        <v>3115203.6596287959</v>
      </c>
      <c r="L125" s="2">
        <f t="shared" ca="1" si="13"/>
        <v>144893.19347110679</v>
      </c>
    </row>
    <row r="126" spans="1:12" customFormat="1" x14ac:dyDescent="0.25">
      <c r="A126" s="1">
        <f t="shared" ca="1" si="15"/>
        <v>43533</v>
      </c>
      <c r="B126" s="3">
        <f t="shared" ca="1" si="16"/>
        <v>1286064.326245676</v>
      </c>
      <c r="C126" s="3">
        <f t="shared" ca="1" si="16"/>
        <v>128606.43262456761</v>
      </c>
      <c r="D126" s="3">
        <f t="shared" ca="1" si="16"/>
        <v>1286064.326245676</v>
      </c>
      <c r="E126" s="3">
        <f t="shared" ca="1" si="16"/>
        <v>257212.86524913521</v>
      </c>
      <c r="F126" s="3">
        <f t="shared" ca="1" si="16"/>
        <v>0</v>
      </c>
      <c r="G126" s="3">
        <f t="shared" ca="1" si="10"/>
        <v>2572128.6524913521</v>
      </c>
      <c r="H126">
        <f t="shared" ca="1" si="11"/>
        <v>0.25721286524913523</v>
      </c>
      <c r="J126" s="2">
        <f t="shared" ca="1" si="12"/>
        <v>2765038.3014282035</v>
      </c>
      <c r="L126" s="2">
        <f t="shared" ca="1" si="13"/>
        <v>128606.43262456761</v>
      </c>
    </row>
    <row r="127" spans="1:12" customFormat="1" x14ac:dyDescent="0.25">
      <c r="A127" s="1">
        <f t="shared" ca="1" si="15"/>
        <v>43532</v>
      </c>
      <c r="B127" s="3">
        <f t="shared" ca="1" si="16"/>
        <v>2487313.6222597025</v>
      </c>
      <c r="C127" s="3">
        <f t="shared" ca="1" si="16"/>
        <v>248731.36222597025</v>
      </c>
      <c r="D127" s="3">
        <f t="shared" ca="1" si="16"/>
        <v>2487313.6222597025</v>
      </c>
      <c r="E127" s="3">
        <f t="shared" ca="1" si="16"/>
        <v>497462.72445194051</v>
      </c>
      <c r="F127" s="3">
        <f t="shared" ca="1" si="16"/>
        <v>0</v>
      </c>
      <c r="G127" s="3">
        <f t="shared" ca="1" si="10"/>
        <v>4974627.2445194051</v>
      </c>
      <c r="H127">
        <f t="shared" ca="1" si="11"/>
        <v>0.49746272445194051</v>
      </c>
      <c r="J127" s="2">
        <f t="shared" ca="1" si="12"/>
        <v>5347724.2878583604</v>
      </c>
      <c r="L127" s="2">
        <f t="shared" ca="1" si="13"/>
        <v>248731.36222597025</v>
      </c>
    </row>
    <row r="128" spans="1:12" customFormat="1" x14ac:dyDescent="0.25">
      <c r="A128" s="1">
        <f t="shared" ca="1" si="15"/>
        <v>43531</v>
      </c>
      <c r="B128" s="3">
        <f t="shared" ca="1" si="16"/>
        <v>475268.8211269718</v>
      </c>
      <c r="C128" s="3">
        <f t="shared" ca="1" si="16"/>
        <v>47526.882112697174</v>
      </c>
      <c r="D128" s="3">
        <f t="shared" ca="1" si="16"/>
        <v>475268.8211269718</v>
      </c>
      <c r="E128" s="3">
        <f t="shared" ca="1" si="16"/>
        <v>95053.764225394349</v>
      </c>
      <c r="F128" s="3">
        <f t="shared" ca="1" si="16"/>
        <v>0</v>
      </c>
      <c r="G128" s="3">
        <f t="shared" ca="1" si="10"/>
        <v>950537.6422539436</v>
      </c>
      <c r="H128">
        <f t="shared" ca="1" si="11"/>
        <v>9.5053764225394355E-2</v>
      </c>
      <c r="J128" s="2">
        <f t="shared" ca="1" si="12"/>
        <v>1021827.9654229893</v>
      </c>
      <c r="L128" s="2">
        <f t="shared" ca="1" si="13"/>
        <v>47526.882112697174</v>
      </c>
    </row>
    <row r="129" spans="1:12" customFormat="1" x14ac:dyDescent="0.25">
      <c r="A129" s="1">
        <f t="shared" ca="1" si="15"/>
        <v>43530</v>
      </c>
      <c r="B129" s="3">
        <f t="shared" ca="1" si="16"/>
        <v>3954254.6378563531</v>
      </c>
      <c r="C129" s="3">
        <f t="shared" ca="1" si="16"/>
        <v>395425.46378563531</v>
      </c>
      <c r="D129" s="3">
        <f t="shared" ca="1" si="16"/>
        <v>3954254.6378563531</v>
      </c>
      <c r="E129" s="3">
        <f t="shared" ca="1" si="16"/>
        <v>790850.92757127061</v>
      </c>
      <c r="F129" s="3">
        <f t="shared" ca="1" si="16"/>
        <v>0</v>
      </c>
      <c r="G129" s="3">
        <f t="shared" ca="1" si="10"/>
        <v>7908509.2757127061</v>
      </c>
      <c r="H129">
        <f t="shared" ca="1" si="11"/>
        <v>0.79085092757127062</v>
      </c>
      <c r="J129" s="2">
        <f t="shared" ca="1" si="12"/>
        <v>8501647.47139116</v>
      </c>
      <c r="L129" s="2">
        <f t="shared" ca="1" si="13"/>
        <v>395425.46378563531</v>
      </c>
    </row>
    <row r="130" spans="1:12" customFormat="1" x14ac:dyDescent="0.25">
      <c r="A130" s="1">
        <f t="shared" ca="1" si="15"/>
        <v>43529</v>
      </c>
      <c r="B130" s="3">
        <f t="shared" ca="1" si="16"/>
        <v>263072.33195558499</v>
      </c>
      <c r="C130" s="3">
        <f t="shared" ca="1" si="16"/>
        <v>26307.2331955585</v>
      </c>
      <c r="D130" s="3">
        <f t="shared" ca="1" si="16"/>
        <v>263072.33195558499</v>
      </c>
      <c r="E130" s="3">
        <f t="shared" ca="1" si="16"/>
        <v>52614.466391116999</v>
      </c>
      <c r="F130" s="3">
        <f t="shared" ca="1" si="16"/>
        <v>0</v>
      </c>
      <c r="G130" s="3">
        <f t="shared" ca="1" si="10"/>
        <v>526144.66391116998</v>
      </c>
      <c r="H130">
        <f t="shared" ca="1" si="11"/>
        <v>5.2614466391116999E-2</v>
      </c>
      <c r="J130" s="2">
        <f t="shared" ca="1" si="12"/>
        <v>565605.51370450773</v>
      </c>
      <c r="L130" s="2">
        <f t="shared" ca="1" si="13"/>
        <v>26307.2331955585</v>
      </c>
    </row>
    <row r="131" spans="1:12" customFormat="1" x14ac:dyDescent="0.25">
      <c r="A131" s="1">
        <f t="shared" ca="1" si="15"/>
        <v>43528</v>
      </c>
      <c r="B131" s="3">
        <f t="shared" ca="1" si="16"/>
        <v>2537388.2995336149</v>
      </c>
      <c r="C131" s="3">
        <f t="shared" ca="1" si="16"/>
        <v>253738.82995336151</v>
      </c>
      <c r="D131" s="3">
        <f t="shared" ca="1" si="16"/>
        <v>2537388.2995336149</v>
      </c>
      <c r="E131" s="3">
        <f t="shared" ca="1" si="16"/>
        <v>507477.65990672301</v>
      </c>
      <c r="F131" s="3">
        <f t="shared" ca="1" si="16"/>
        <v>0</v>
      </c>
      <c r="G131" s="3">
        <f t="shared" ca="1" si="10"/>
        <v>5074776.5990672298</v>
      </c>
      <c r="H131">
        <f t="shared" ca="1" si="11"/>
        <v>0.507477659906723</v>
      </c>
      <c r="J131" s="2">
        <f t="shared" ca="1" si="12"/>
        <v>5455384.8439972717</v>
      </c>
      <c r="L131" s="2">
        <f t="shared" ca="1" si="13"/>
        <v>253738.82995336151</v>
      </c>
    </row>
    <row r="132" spans="1:12" customFormat="1" x14ac:dyDescent="0.25">
      <c r="A132" s="1">
        <f t="shared" ca="1" si="15"/>
        <v>43527</v>
      </c>
      <c r="B132" s="3">
        <f t="shared" ca="1" si="16"/>
        <v>2486642.4238599087</v>
      </c>
      <c r="C132" s="3">
        <f t="shared" ca="1" si="16"/>
        <v>248664.24238599089</v>
      </c>
      <c r="D132" s="3">
        <f t="shared" ca="1" si="16"/>
        <v>2486642.4238599087</v>
      </c>
      <c r="E132" s="3">
        <f t="shared" ca="1" si="16"/>
        <v>497328.48477198178</v>
      </c>
      <c r="F132" s="3">
        <f t="shared" ca="1" si="16"/>
        <v>0</v>
      </c>
      <c r="G132" s="3">
        <f t="shared" ca="1" si="10"/>
        <v>4973284.8477198174</v>
      </c>
      <c r="H132">
        <f t="shared" ca="1" si="11"/>
        <v>0.49732848477198177</v>
      </c>
      <c r="J132" s="2">
        <f t="shared" ca="1" si="12"/>
        <v>5346281.2112988038</v>
      </c>
      <c r="L132" s="2">
        <f t="shared" ca="1" si="13"/>
        <v>248664.24238599089</v>
      </c>
    </row>
    <row r="133" spans="1:12" customFormat="1" x14ac:dyDescent="0.25">
      <c r="A133" s="1">
        <f t="shared" ca="1" si="15"/>
        <v>43526</v>
      </c>
      <c r="B133" s="3">
        <f t="shared" ca="1" si="16"/>
        <v>3388466.4036880522</v>
      </c>
      <c r="C133" s="3">
        <f t="shared" ca="1" si="16"/>
        <v>338846.64036880527</v>
      </c>
      <c r="D133" s="3">
        <f t="shared" ca="1" si="16"/>
        <v>3388466.4036880522</v>
      </c>
      <c r="E133" s="3">
        <f t="shared" ca="1" si="16"/>
        <v>677693.28073761053</v>
      </c>
      <c r="F133" s="3">
        <f t="shared" ca="1" si="16"/>
        <v>0</v>
      </c>
      <c r="G133" s="3">
        <f t="shared" ref="G133:G196" ca="1" si="17">$G$1*H133</f>
        <v>6776932.8073761044</v>
      </c>
      <c r="H133">
        <f t="shared" ref="H133:H196" ca="1" si="18">RAND()</f>
        <v>0.67769328073761048</v>
      </c>
      <c r="J133" s="2">
        <f t="shared" ref="J133:J196" ca="1" si="19">$J$1*G133+(1-$J$1)*SUM(B133:F133)</f>
        <v>7285202.7679293118</v>
      </c>
      <c r="L133" s="2">
        <f t="shared" ref="L133:L196" ca="1" si="20">$L$1*H133</f>
        <v>338846.64036880527</v>
      </c>
    </row>
    <row r="134" spans="1:12" customFormat="1" x14ac:dyDescent="0.25">
      <c r="A134" s="1">
        <f t="shared" ca="1" si="15"/>
        <v>43525</v>
      </c>
      <c r="B134" s="3">
        <f t="shared" ca="1" si="16"/>
        <v>3394730.1637407048</v>
      </c>
      <c r="C134" s="3">
        <f t="shared" ca="1" si="16"/>
        <v>339473.01637407043</v>
      </c>
      <c r="D134" s="3">
        <f t="shared" ca="1" si="16"/>
        <v>3394730.1637407048</v>
      </c>
      <c r="E134" s="3">
        <f t="shared" ca="1" si="16"/>
        <v>678946.03274814086</v>
      </c>
      <c r="F134" s="3">
        <f t="shared" ca="1" si="16"/>
        <v>0</v>
      </c>
      <c r="G134" s="3">
        <f t="shared" ca="1" si="17"/>
        <v>6789460.3274814095</v>
      </c>
      <c r="H134">
        <f t="shared" ca="1" si="18"/>
        <v>0.67894603274814092</v>
      </c>
      <c r="J134" s="2">
        <f t="shared" ca="1" si="19"/>
        <v>7298669.8520425148</v>
      </c>
      <c r="L134" s="2">
        <f t="shared" ca="1" si="20"/>
        <v>339473.01637407043</v>
      </c>
    </row>
    <row r="135" spans="1:12" customFormat="1" x14ac:dyDescent="0.25">
      <c r="A135" s="1">
        <f t="shared" ca="1" si="15"/>
        <v>43524</v>
      </c>
      <c r="B135" s="3">
        <f t="shared" ca="1" si="16"/>
        <v>875929.04876210634</v>
      </c>
      <c r="C135" s="3">
        <f t="shared" ca="1" si="16"/>
        <v>87592.904876210625</v>
      </c>
      <c r="D135" s="3">
        <f t="shared" ca="1" si="16"/>
        <v>875929.04876210634</v>
      </c>
      <c r="E135" s="3">
        <f t="shared" ca="1" si="16"/>
        <v>175185.80975242125</v>
      </c>
      <c r="F135" s="3">
        <f t="shared" ca="1" si="16"/>
        <v>0</v>
      </c>
      <c r="G135" s="3">
        <f t="shared" ca="1" si="17"/>
        <v>1751858.0975242127</v>
      </c>
      <c r="H135">
        <f t="shared" ca="1" si="18"/>
        <v>0.17518580975242126</v>
      </c>
      <c r="J135" s="2">
        <f t="shared" ca="1" si="19"/>
        <v>1883247.4548385288</v>
      </c>
      <c r="L135" s="2">
        <f t="shared" ca="1" si="20"/>
        <v>87592.904876210625</v>
      </c>
    </row>
    <row r="136" spans="1:12" customFormat="1" x14ac:dyDescent="0.25">
      <c r="A136" s="1">
        <f t="shared" ca="1" si="15"/>
        <v>43523</v>
      </c>
      <c r="B136" s="3">
        <f t="shared" ca="1" si="16"/>
        <v>89579.617773623002</v>
      </c>
      <c r="C136" s="3">
        <f t="shared" ca="1" si="16"/>
        <v>8957.9617773622995</v>
      </c>
      <c r="D136" s="3">
        <f t="shared" ca="1" si="16"/>
        <v>89579.617773623002</v>
      </c>
      <c r="E136" s="3">
        <f t="shared" ca="1" si="16"/>
        <v>17915.923554724599</v>
      </c>
      <c r="F136" s="3">
        <f t="shared" ca="1" si="16"/>
        <v>0</v>
      </c>
      <c r="G136" s="3">
        <f t="shared" ca="1" si="17"/>
        <v>179159.235547246</v>
      </c>
      <c r="H136">
        <f t="shared" ca="1" si="18"/>
        <v>1.79159235547246E-2</v>
      </c>
      <c r="J136" s="2">
        <f t="shared" ca="1" si="19"/>
        <v>192596.17821328947</v>
      </c>
      <c r="L136" s="2">
        <f t="shared" ca="1" si="20"/>
        <v>8957.9617773622995</v>
      </c>
    </row>
    <row r="137" spans="1:12" customFormat="1" x14ac:dyDescent="0.25">
      <c r="A137" s="1">
        <f t="shared" ca="1" si="15"/>
        <v>43522</v>
      </c>
      <c r="B137" s="3">
        <f t="shared" ca="1" si="16"/>
        <v>2374918.9353344589</v>
      </c>
      <c r="C137" s="3">
        <f t="shared" ca="1" si="16"/>
        <v>237491.89353344589</v>
      </c>
      <c r="D137" s="3">
        <f t="shared" ca="1" si="16"/>
        <v>2374918.9353344589</v>
      </c>
      <c r="E137" s="3">
        <f t="shared" ca="1" si="16"/>
        <v>474983.78706689179</v>
      </c>
      <c r="F137" s="3">
        <f t="shared" ca="1" si="16"/>
        <v>0</v>
      </c>
      <c r="G137" s="3">
        <f t="shared" ca="1" si="17"/>
        <v>4749837.8706689179</v>
      </c>
      <c r="H137">
        <f t="shared" ca="1" si="18"/>
        <v>0.47498378706689182</v>
      </c>
      <c r="J137" s="2">
        <f t="shared" ca="1" si="19"/>
        <v>5106075.7109690867</v>
      </c>
      <c r="L137" s="2">
        <f t="shared" ca="1" si="20"/>
        <v>237491.89353344589</v>
      </c>
    </row>
    <row r="138" spans="1:12" customFormat="1" x14ac:dyDescent="0.25">
      <c r="A138" s="1">
        <f t="shared" ca="1" si="15"/>
        <v>43521</v>
      </c>
      <c r="B138" s="3">
        <f t="shared" ca="1" si="16"/>
        <v>3865645.5950833196</v>
      </c>
      <c r="C138" s="3">
        <f t="shared" ca="1" si="16"/>
        <v>386564.55950833193</v>
      </c>
      <c r="D138" s="3">
        <f t="shared" ca="1" si="16"/>
        <v>3865645.5950833196</v>
      </c>
      <c r="E138" s="3">
        <f t="shared" ca="1" si="16"/>
        <v>773129.11901666387</v>
      </c>
      <c r="F138" s="3">
        <f t="shared" ca="1" si="16"/>
        <v>0</v>
      </c>
      <c r="G138" s="3">
        <f t="shared" ca="1" si="17"/>
        <v>7731291.1901666392</v>
      </c>
      <c r="H138">
        <f t="shared" ca="1" si="18"/>
        <v>0.77312911901666392</v>
      </c>
      <c r="J138" s="2">
        <f t="shared" ca="1" si="19"/>
        <v>8311138.0294291368</v>
      </c>
      <c r="L138" s="2">
        <f t="shared" ca="1" si="20"/>
        <v>386564.55950833193</v>
      </c>
    </row>
    <row r="139" spans="1:12" customFormat="1" x14ac:dyDescent="0.25">
      <c r="A139" s="1">
        <f t="shared" ca="1" si="15"/>
        <v>43520</v>
      </c>
      <c r="B139" s="3">
        <f t="shared" ca="1" si="16"/>
        <v>719193.84228409047</v>
      </c>
      <c r="C139" s="3">
        <f t="shared" ca="1" si="16"/>
        <v>71919.38422840905</v>
      </c>
      <c r="D139" s="3">
        <f t="shared" ca="1" si="16"/>
        <v>719193.84228409047</v>
      </c>
      <c r="E139" s="3">
        <f t="shared" ca="1" si="16"/>
        <v>143838.7684568181</v>
      </c>
      <c r="F139" s="3">
        <f t="shared" ca="1" si="16"/>
        <v>0</v>
      </c>
      <c r="G139" s="3">
        <f t="shared" ca="1" si="17"/>
        <v>1438387.6845681809</v>
      </c>
      <c r="H139">
        <f t="shared" ca="1" si="18"/>
        <v>0.14383876845681809</v>
      </c>
      <c r="J139" s="2">
        <f t="shared" ca="1" si="19"/>
        <v>1546266.7609107946</v>
      </c>
      <c r="L139" s="2">
        <f t="shared" ca="1" si="20"/>
        <v>71919.38422840905</v>
      </c>
    </row>
    <row r="140" spans="1:12" customFormat="1" x14ac:dyDescent="0.25">
      <c r="A140" s="1">
        <f t="shared" ca="1" si="15"/>
        <v>43519</v>
      </c>
      <c r="B140" s="3">
        <f t="shared" ca="1" si="16"/>
        <v>1897437.8918154149</v>
      </c>
      <c r="C140" s="3">
        <f t="shared" ca="1" si="16"/>
        <v>189743.78918154151</v>
      </c>
      <c r="D140" s="3">
        <f t="shared" ca="1" si="16"/>
        <v>1897437.8918154149</v>
      </c>
      <c r="E140" s="3">
        <f t="shared" ca="1" si="16"/>
        <v>379487.57836308301</v>
      </c>
      <c r="F140" s="3">
        <f t="shared" ca="1" si="16"/>
        <v>0</v>
      </c>
      <c r="G140" s="3">
        <f t="shared" ca="1" si="17"/>
        <v>3794875.7836308298</v>
      </c>
      <c r="H140">
        <f t="shared" ca="1" si="18"/>
        <v>0.379487578363083</v>
      </c>
      <c r="J140" s="2">
        <f t="shared" ca="1" si="19"/>
        <v>4079491.4674031418</v>
      </c>
      <c r="L140" s="2">
        <f t="shared" ca="1" si="20"/>
        <v>189743.78918154151</v>
      </c>
    </row>
    <row r="141" spans="1:12" customFormat="1" x14ac:dyDescent="0.25">
      <c r="A141" s="1">
        <f t="shared" ca="1" si="15"/>
        <v>43518</v>
      </c>
      <c r="B141" s="3">
        <f t="shared" ca="1" si="16"/>
        <v>2350315.2270873534</v>
      </c>
      <c r="C141" s="3">
        <f t="shared" ca="1" si="16"/>
        <v>235031.52270873534</v>
      </c>
      <c r="D141" s="3">
        <f t="shared" ca="1" si="16"/>
        <v>2350315.2270873534</v>
      </c>
      <c r="E141" s="3">
        <f t="shared" ca="1" si="16"/>
        <v>470063.04541747068</v>
      </c>
      <c r="F141" s="3">
        <f t="shared" ca="1" si="16"/>
        <v>0</v>
      </c>
      <c r="G141" s="3">
        <f t="shared" ca="1" si="17"/>
        <v>4700630.4541747067</v>
      </c>
      <c r="H141">
        <f t="shared" ca="1" si="18"/>
        <v>0.47006304541747068</v>
      </c>
      <c r="J141" s="2">
        <f t="shared" ca="1" si="19"/>
        <v>5053177.7382378094</v>
      </c>
      <c r="L141" s="2">
        <f t="shared" ca="1" si="20"/>
        <v>235031.52270873534</v>
      </c>
    </row>
    <row r="142" spans="1:12" customFormat="1" x14ac:dyDescent="0.25">
      <c r="A142" s="1">
        <f t="shared" ca="1" si="15"/>
        <v>43517</v>
      </c>
      <c r="B142" s="3">
        <f t="shared" ca="1" si="16"/>
        <v>3321618.9855351998</v>
      </c>
      <c r="C142" s="3">
        <f t="shared" ca="1" si="16"/>
        <v>332161.89855351998</v>
      </c>
      <c r="D142" s="3">
        <f t="shared" ca="1" si="16"/>
        <v>3321618.9855351998</v>
      </c>
      <c r="E142" s="3">
        <f t="shared" ca="1" si="16"/>
        <v>664323.79710703995</v>
      </c>
      <c r="F142" s="3">
        <f t="shared" ca="1" si="16"/>
        <v>0</v>
      </c>
      <c r="G142" s="3">
        <f t="shared" ca="1" si="17"/>
        <v>6643237.9710703995</v>
      </c>
      <c r="H142">
        <f t="shared" ca="1" si="18"/>
        <v>0.66432379710703993</v>
      </c>
      <c r="J142" s="2">
        <f t="shared" ca="1" si="19"/>
        <v>7141480.8189006802</v>
      </c>
      <c r="L142" s="2">
        <f t="shared" ca="1" si="20"/>
        <v>332161.89855351998</v>
      </c>
    </row>
    <row r="143" spans="1:12" customFormat="1" x14ac:dyDescent="0.25">
      <c r="A143" s="1">
        <f t="shared" ca="1" si="15"/>
        <v>43516</v>
      </c>
      <c r="B143" s="3">
        <f t="shared" ca="1" si="16"/>
        <v>4623683.1830330202</v>
      </c>
      <c r="C143" s="3">
        <f t="shared" ca="1" si="16"/>
        <v>462368.31830330199</v>
      </c>
      <c r="D143" s="3">
        <f t="shared" ca="1" si="16"/>
        <v>4623683.1830330202</v>
      </c>
      <c r="E143" s="3">
        <f t="shared" ca="1" si="16"/>
        <v>924736.63660660398</v>
      </c>
      <c r="F143" s="3">
        <f t="shared" ca="1" si="16"/>
        <v>0</v>
      </c>
      <c r="G143" s="3">
        <f t="shared" ca="1" si="17"/>
        <v>9247366.3660660405</v>
      </c>
      <c r="H143">
        <f t="shared" ca="1" si="18"/>
        <v>0.92473663660660399</v>
      </c>
      <c r="J143" s="2">
        <f t="shared" ca="1" si="19"/>
        <v>9940918.8435209934</v>
      </c>
      <c r="L143" s="2">
        <f t="shared" ca="1" si="20"/>
        <v>462368.31830330199</v>
      </c>
    </row>
    <row r="144" spans="1:12" customFormat="1" x14ac:dyDescent="0.25">
      <c r="A144" s="1">
        <f t="shared" ca="1" si="15"/>
        <v>43515</v>
      </c>
      <c r="B144" s="3">
        <f t="shared" ca="1" si="16"/>
        <v>2098867.0261859717</v>
      </c>
      <c r="C144" s="3">
        <f t="shared" ca="1" si="16"/>
        <v>209886.70261859716</v>
      </c>
      <c r="D144" s="3">
        <f t="shared" ca="1" si="16"/>
        <v>2098867.0261859717</v>
      </c>
      <c r="E144" s="3">
        <f t="shared" ca="1" si="16"/>
        <v>419773.40523719433</v>
      </c>
      <c r="F144" s="3">
        <f t="shared" ca="1" si="16"/>
        <v>0</v>
      </c>
      <c r="G144" s="3">
        <f t="shared" ca="1" si="17"/>
        <v>4197734.0523719434</v>
      </c>
      <c r="H144">
        <f t="shared" ca="1" si="18"/>
        <v>0.41977340523719431</v>
      </c>
      <c r="J144" s="2">
        <f t="shared" ca="1" si="19"/>
        <v>4512564.106299839</v>
      </c>
      <c r="L144" s="2">
        <f t="shared" ca="1" si="20"/>
        <v>209886.70261859716</v>
      </c>
    </row>
    <row r="145" spans="1:12" customFormat="1" x14ac:dyDescent="0.25">
      <c r="A145" s="1">
        <f t="shared" ca="1" si="15"/>
        <v>43514</v>
      </c>
      <c r="B145" s="3">
        <f t="shared" ca="1" si="16"/>
        <v>3086986.7198532843</v>
      </c>
      <c r="C145" s="3">
        <f t="shared" ca="1" si="16"/>
        <v>308698.67198532843</v>
      </c>
      <c r="D145" s="3">
        <f t="shared" ca="1" si="16"/>
        <v>3086986.7198532843</v>
      </c>
      <c r="E145" s="3">
        <f t="shared" ca="1" si="16"/>
        <v>617397.34397065686</v>
      </c>
      <c r="F145" s="3">
        <f t="shared" ca="1" si="16"/>
        <v>0</v>
      </c>
      <c r="G145" s="3">
        <f t="shared" ca="1" si="17"/>
        <v>6173973.4397065686</v>
      </c>
      <c r="H145">
        <f t="shared" ca="1" si="18"/>
        <v>0.61739734397065682</v>
      </c>
      <c r="J145" s="2">
        <f t="shared" ca="1" si="19"/>
        <v>6637021.4476845618</v>
      </c>
      <c r="L145" s="2">
        <f t="shared" ca="1" si="20"/>
        <v>308698.67198532843</v>
      </c>
    </row>
    <row r="146" spans="1:12" customFormat="1" x14ac:dyDescent="0.25">
      <c r="A146" s="1">
        <f t="shared" ca="1" si="15"/>
        <v>43513</v>
      </c>
      <c r="B146" s="3">
        <f t="shared" ca="1" si="16"/>
        <v>189920.74950839265</v>
      </c>
      <c r="C146" s="3">
        <f t="shared" ca="1" si="16"/>
        <v>18992.074950839266</v>
      </c>
      <c r="D146" s="3">
        <f t="shared" ca="1" si="16"/>
        <v>189920.74950839265</v>
      </c>
      <c r="E146" s="3">
        <f t="shared" ca="1" si="16"/>
        <v>37984.149901678531</v>
      </c>
      <c r="F146" s="3">
        <f t="shared" ca="1" si="16"/>
        <v>0</v>
      </c>
      <c r="G146" s="3">
        <f t="shared" ca="1" si="17"/>
        <v>379841.4990167853</v>
      </c>
      <c r="H146">
        <f t="shared" ca="1" si="18"/>
        <v>3.7984149901678532E-2</v>
      </c>
      <c r="J146" s="2">
        <f t="shared" ca="1" si="19"/>
        <v>408329.61144304421</v>
      </c>
      <c r="L146" s="2">
        <f t="shared" ca="1" si="20"/>
        <v>18992.074950839266</v>
      </c>
    </row>
    <row r="147" spans="1:12" customFormat="1" x14ac:dyDescent="0.25">
      <c r="A147" s="1">
        <f t="shared" ref="A147:A210" ca="1" si="21">A146-1</f>
        <v>43512</v>
      </c>
      <c r="B147" s="3">
        <f t="shared" ca="1" si="16"/>
        <v>2303305.7287335605</v>
      </c>
      <c r="C147" s="3">
        <f t="shared" ca="1" si="16"/>
        <v>230330.57287335605</v>
      </c>
      <c r="D147" s="3">
        <f t="shared" ca="1" si="16"/>
        <v>2303305.7287335605</v>
      </c>
      <c r="E147" s="3">
        <f t="shared" ca="1" si="16"/>
        <v>460661.14574671211</v>
      </c>
      <c r="F147" s="3">
        <f t="shared" ca="1" si="16"/>
        <v>0</v>
      </c>
      <c r="G147" s="3">
        <f t="shared" ca="1" si="17"/>
        <v>4606611.4574671211</v>
      </c>
      <c r="H147">
        <f t="shared" ca="1" si="18"/>
        <v>0.46066114574671213</v>
      </c>
      <c r="J147" s="2">
        <f t="shared" ca="1" si="19"/>
        <v>4952107.3167771548</v>
      </c>
      <c r="L147" s="2">
        <f t="shared" ca="1" si="20"/>
        <v>230330.57287335605</v>
      </c>
    </row>
    <row r="148" spans="1:12" customFormat="1" x14ac:dyDescent="0.25">
      <c r="A148" s="1">
        <f t="shared" ca="1" si="21"/>
        <v>43511</v>
      </c>
      <c r="B148" s="3">
        <f t="shared" ca="1" si="16"/>
        <v>1784685.1526782836</v>
      </c>
      <c r="C148" s="3">
        <f t="shared" ca="1" si="16"/>
        <v>178468.51526782836</v>
      </c>
      <c r="D148" s="3">
        <f t="shared" ca="1" si="16"/>
        <v>1784685.1526782836</v>
      </c>
      <c r="E148" s="3">
        <f t="shared" ca="1" si="16"/>
        <v>356937.03053565673</v>
      </c>
      <c r="F148" s="3">
        <f t="shared" ca="1" si="16"/>
        <v>0</v>
      </c>
      <c r="G148" s="3">
        <f t="shared" ca="1" si="17"/>
        <v>3569370.3053565673</v>
      </c>
      <c r="H148">
        <f t="shared" ca="1" si="18"/>
        <v>0.35693703053565673</v>
      </c>
      <c r="J148" s="2">
        <f t="shared" ca="1" si="19"/>
        <v>3837073.0782583095</v>
      </c>
      <c r="L148" s="2">
        <f t="shared" ca="1" si="20"/>
        <v>178468.51526782836</v>
      </c>
    </row>
    <row r="149" spans="1:12" customFormat="1" x14ac:dyDescent="0.25">
      <c r="A149" s="1">
        <f t="shared" ca="1" si="21"/>
        <v>43510</v>
      </c>
      <c r="B149" s="3">
        <f t="shared" ca="1" si="16"/>
        <v>551683.56877286942</v>
      </c>
      <c r="C149" s="3">
        <f t="shared" ca="1" si="16"/>
        <v>55168.35687728694</v>
      </c>
      <c r="D149" s="3">
        <f t="shared" ca="1" si="16"/>
        <v>551683.56877286942</v>
      </c>
      <c r="E149" s="3">
        <f t="shared" ca="1" si="16"/>
        <v>110336.71375457388</v>
      </c>
      <c r="F149" s="3">
        <f t="shared" ca="1" si="16"/>
        <v>0</v>
      </c>
      <c r="G149" s="3">
        <f t="shared" ca="1" si="17"/>
        <v>1103367.1375457388</v>
      </c>
      <c r="H149">
        <f t="shared" ca="1" si="18"/>
        <v>0.11033671375457388</v>
      </c>
      <c r="J149" s="2">
        <f t="shared" ca="1" si="19"/>
        <v>1186119.6728616692</v>
      </c>
      <c r="L149" s="2">
        <f t="shared" ca="1" si="20"/>
        <v>55168.35687728694</v>
      </c>
    </row>
    <row r="150" spans="1:12" customFormat="1" x14ac:dyDescent="0.25">
      <c r="A150" s="1">
        <f t="shared" ca="1" si="21"/>
        <v>43509</v>
      </c>
      <c r="B150" s="3">
        <f t="shared" ca="1" si="16"/>
        <v>984059.54584749544</v>
      </c>
      <c r="C150" s="3">
        <f t="shared" ca="1" si="16"/>
        <v>98405.954584749546</v>
      </c>
      <c r="D150" s="3">
        <f t="shared" ca="1" si="16"/>
        <v>984059.54584749544</v>
      </c>
      <c r="E150" s="3">
        <f t="shared" ca="1" si="16"/>
        <v>196811.90916949909</v>
      </c>
      <c r="F150" s="3">
        <f t="shared" ca="1" si="16"/>
        <v>0</v>
      </c>
      <c r="G150" s="3">
        <f t="shared" ca="1" si="17"/>
        <v>1968119.0916949909</v>
      </c>
      <c r="H150">
        <f t="shared" ca="1" si="18"/>
        <v>0.19681190916949909</v>
      </c>
      <c r="J150" s="2">
        <f t="shared" ca="1" si="19"/>
        <v>2115728.0235721152</v>
      </c>
      <c r="L150" s="2">
        <f t="shared" ca="1" si="20"/>
        <v>98405.954584749546</v>
      </c>
    </row>
    <row r="151" spans="1:12" customFormat="1" x14ac:dyDescent="0.25">
      <c r="A151" s="1">
        <f t="shared" ca="1" si="21"/>
        <v>43508</v>
      </c>
      <c r="B151" s="3">
        <f t="shared" ca="1" si="16"/>
        <v>742975.85898080666</v>
      </c>
      <c r="C151" s="3">
        <f t="shared" ca="1" si="16"/>
        <v>74297.585898080666</v>
      </c>
      <c r="D151" s="3">
        <f t="shared" ca="1" si="16"/>
        <v>742975.85898080666</v>
      </c>
      <c r="E151" s="3">
        <f t="shared" ca="1" si="16"/>
        <v>148595.17179616133</v>
      </c>
      <c r="F151" s="3">
        <f t="shared" ca="1" si="16"/>
        <v>0</v>
      </c>
      <c r="G151" s="3">
        <f t="shared" ca="1" si="17"/>
        <v>1485951.7179616133</v>
      </c>
      <c r="H151">
        <f t="shared" ca="1" si="18"/>
        <v>0.14859517179616133</v>
      </c>
      <c r="J151" s="2">
        <f t="shared" ca="1" si="19"/>
        <v>1597398.0968087343</v>
      </c>
      <c r="L151" s="2">
        <f t="shared" ca="1" si="20"/>
        <v>74297.585898080666</v>
      </c>
    </row>
    <row r="152" spans="1:12" customFormat="1" x14ac:dyDescent="0.25">
      <c r="A152" s="1">
        <f t="shared" ca="1" si="21"/>
        <v>43507</v>
      </c>
      <c r="B152" s="3">
        <f t="shared" ca="1" si="16"/>
        <v>549068.69122658635</v>
      </c>
      <c r="C152" s="3">
        <f t="shared" ca="1" si="16"/>
        <v>54906.869122658631</v>
      </c>
      <c r="D152" s="3">
        <f t="shared" ca="1" si="16"/>
        <v>549068.69122658635</v>
      </c>
      <c r="E152" s="3">
        <f t="shared" ca="1" si="16"/>
        <v>109813.73824531726</v>
      </c>
      <c r="F152" s="3">
        <f t="shared" ca="1" si="16"/>
        <v>0</v>
      </c>
      <c r="G152" s="3">
        <f t="shared" ca="1" si="17"/>
        <v>1098137.3824531727</v>
      </c>
      <c r="H152">
        <f t="shared" ca="1" si="18"/>
        <v>0.10981373824531726</v>
      </c>
      <c r="J152" s="2">
        <f t="shared" ca="1" si="19"/>
        <v>1180497.6861371608</v>
      </c>
      <c r="L152" s="2">
        <f t="shared" ca="1" si="20"/>
        <v>54906.869122658631</v>
      </c>
    </row>
    <row r="153" spans="1:12" customFormat="1" x14ac:dyDescent="0.25">
      <c r="A153" s="1">
        <f t="shared" ca="1" si="21"/>
        <v>43506</v>
      </c>
      <c r="B153" s="3">
        <f t="shared" ca="1" si="16"/>
        <v>3653651.6683801366</v>
      </c>
      <c r="C153" s="3">
        <f t="shared" ca="1" si="16"/>
        <v>365365.16683801368</v>
      </c>
      <c r="D153" s="3">
        <f t="shared" ca="1" si="16"/>
        <v>3653651.6683801366</v>
      </c>
      <c r="E153" s="3">
        <f t="shared" ca="1" si="16"/>
        <v>730730.33367602737</v>
      </c>
      <c r="F153" s="3">
        <f t="shared" ca="1" si="16"/>
        <v>0</v>
      </c>
      <c r="G153" s="3">
        <f t="shared" ca="1" si="17"/>
        <v>7307303.3367602732</v>
      </c>
      <c r="H153">
        <f t="shared" ca="1" si="18"/>
        <v>0.73073033367602735</v>
      </c>
      <c r="J153" s="2">
        <f t="shared" ca="1" si="19"/>
        <v>7855351.087017294</v>
      </c>
      <c r="L153" s="2">
        <f t="shared" ca="1" si="20"/>
        <v>365365.16683801368</v>
      </c>
    </row>
    <row r="154" spans="1:12" customFormat="1" x14ac:dyDescent="0.25">
      <c r="A154" s="1">
        <f t="shared" ca="1" si="21"/>
        <v>43505</v>
      </c>
      <c r="B154" s="3">
        <f t="shared" ca="1" si="16"/>
        <v>634810.87270424783</v>
      </c>
      <c r="C154" s="3">
        <f t="shared" ca="1" si="16"/>
        <v>63481.087270424789</v>
      </c>
      <c r="D154" s="3">
        <f t="shared" ca="1" si="16"/>
        <v>634810.87270424783</v>
      </c>
      <c r="E154" s="3">
        <f t="shared" ca="1" si="16"/>
        <v>126962.17454084958</v>
      </c>
      <c r="F154" s="3">
        <f t="shared" ca="1" si="16"/>
        <v>0</v>
      </c>
      <c r="G154" s="3">
        <f t="shared" ca="1" si="17"/>
        <v>1269621.7454084957</v>
      </c>
      <c r="H154">
        <f t="shared" ca="1" si="18"/>
        <v>0.12696217454084957</v>
      </c>
      <c r="J154" s="2">
        <f t="shared" ca="1" si="19"/>
        <v>1364843.3763141329</v>
      </c>
      <c r="L154" s="2">
        <f t="shared" ca="1" si="20"/>
        <v>63481.087270424789</v>
      </c>
    </row>
    <row r="155" spans="1:12" customFormat="1" x14ac:dyDescent="0.25">
      <c r="A155" s="1">
        <f t="shared" ca="1" si="21"/>
        <v>43504</v>
      </c>
      <c r="B155" s="3">
        <f t="shared" ca="1" si="16"/>
        <v>560047.83085172542</v>
      </c>
      <c r="C155" s="3">
        <f t="shared" ca="1" si="16"/>
        <v>56004.783085172538</v>
      </c>
      <c r="D155" s="3">
        <f t="shared" ca="1" si="16"/>
        <v>560047.83085172542</v>
      </c>
      <c r="E155" s="3">
        <f t="shared" ca="1" si="16"/>
        <v>112009.56617034508</v>
      </c>
      <c r="F155" s="3">
        <f t="shared" ca="1" si="16"/>
        <v>0</v>
      </c>
      <c r="G155" s="3">
        <f t="shared" ca="1" si="17"/>
        <v>1120095.6617034508</v>
      </c>
      <c r="H155">
        <f t="shared" ca="1" si="18"/>
        <v>0.11200956617034508</v>
      </c>
      <c r="J155" s="2">
        <f t="shared" ca="1" si="19"/>
        <v>1204102.8363312096</v>
      </c>
      <c r="L155" s="2">
        <f t="shared" ca="1" si="20"/>
        <v>56004.783085172538</v>
      </c>
    </row>
    <row r="156" spans="1:12" customFormat="1" x14ac:dyDescent="0.25">
      <c r="A156" s="1">
        <f t="shared" ca="1" si="21"/>
        <v>43503</v>
      </c>
      <c r="B156" s="3">
        <f t="shared" ca="1" si="16"/>
        <v>4820359.3409176338</v>
      </c>
      <c r="C156" s="3">
        <f t="shared" ca="1" si="16"/>
        <v>482035.93409176345</v>
      </c>
      <c r="D156" s="3">
        <f t="shared" ca="1" si="16"/>
        <v>4820359.3409176338</v>
      </c>
      <c r="E156" s="3">
        <f t="shared" ca="1" si="16"/>
        <v>964071.86818352691</v>
      </c>
      <c r="F156" s="3">
        <f t="shared" ca="1" si="16"/>
        <v>0</v>
      </c>
      <c r="G156" s="3">
        <f t="shared" ca="1" si="17"/>
        <v>9640718.6818352677</v>
      </c>
      <c r="H156">
        <f t="shared" ca="1" si="18"/>
        <v>0.96407186818352686</v>
      </c>
      <c r="J156" s="2">
        <f t="shared" ca="1" si="19"/>
        <v>10363772.582972914</v>
      </c>
      <c r="L156" s="2">
        <f t="shared" ca="1" si="20"/>
        <v>482035.93409176345</v>
      </c>
    </row>
    <row r="157" spans="1:12" customFormat="1" x14ac:dyDescent="0.25">
      <c r="A157" s="1">
        <f t="shared" ca="1" si="21"/>
        <v>43502</v>
      </c>
      <c r="B157" s="3">
        <f t="shared" ca="1" si="16"/>
        <v>2977050.4000175302</v>
      </c>
      <c r="C157" s="3">
        <f t="shared" ca="1" si="16"/>
        <v>297705.04000175302</v>
      </c>
      <c r="D157" s="3">
        <f t="shared" ca="1" si="16"/>
        <v>2977050.4000175302</v>
      </c>
      <c r="E157" s="3">
        <f t="shared" ca="1" si="16"/>
        <v>595410.08000350604</v>
      </c>
      <c r="F157" s="3">
        <f t="shared" ca="1" si="16"/>
        <v>0</v>
      </c>
      <c r="G157" s="3">
        <f t="shared" ca="1" si="17"/>
        <v>5954100.8000350604</v>
      </c>
      <c r="H157">
        <f t="shared" ca="1" si="18"/>
        <v>0.59541008000350604</v>
      </c>
      <c r="J157" s="2">
        <f t="shared" ca="1" si="19"/>
        <v>6400658.36003769</v>
      </c>
      <c r="L157" s="2">
        <f t="shared" ca="1" si="20"/>
        <v>297705.04000175302</v>
      </c>
    </row>
    <row r="158" spans="1:12" customFormat="1" x14ac:dyDescent="0.25">
      <c r="A158" s="1">
        <f t="shared" ca="1" si="21"/>
        <v>43501</v>
      </c>
      <c r="B158" s="3">
        <f t="shared" ca="1" si="16"/>
        <v>1512927.8066101903</v>
      </c>
      <c r="C158" s="3">
        <f t="shared" ca="1" si="16"/>
        <v>151292.78066101903</v>
      </c>
      <c r="D158" s="3">
        <f t="shared" ca="1" si="16"/>
        <v>1512927.8066101903</v>
      </c>
      <c r="E158" s="3">
        <f t="shared" ca="1" si="16"/>
        <v>302585.56132203806</v>
      </c>
      <c r="F158" s="3">
        <f t="shared" ca="1" si="16"/>
        <v>0</v>
      </c>
      <c r="G158" s="3">
        <f t="shared" ca="1" si="17"/>
        <v>3025855.6132203806</v>
      </c>
      <c r="H158">
        <f t="shared" ca="1" si="18"/>
        <v>0.30258556132203807</v>
      </c>
      <c r="J158" s="2">
        <f t="shared" ca="1" si="19"/>
        <v>3252794.7842119094</v>
      </c>
      <c r="L158" s="2">
        <f t="shared" ca="1" si="20"/>
        <v>151292.78066101903</v>
      </c>
    </row>
    <row r="159" spans="1:12" customFormat="1" x14ac:dyDescent="0.25">
      <c r="A159" s="1">
        <f t="shared" ca="1" si="21"/>
        <v>43500</v>
      </c>
      <c r="B159" s="3">
        <f t="shared" ca="1" si="16"/>
        <v>1962171.303622331</v>
      </c>
      <c r="C159" s="3">
        <f t="shared" ca="1" si="16"/>
        <v>196217.13036223309</v>
      </c>
      <c r="D159" s="3">
        <f t="shared" ca="1" si="16"/>
        <v>1962171.303622331</v>
      </c>
      <c r="E159" s="3">
        <f t="shared" ca="1" si="16"/>
        <v>392434.26072446618</v>
      </c>
      <c r="F159" s="3">
        <f t="shared" ca="1" si="16"/>
        <v>0</v>
      </c>
      <c r="G159" s="3">
        <f t="shared" ca="1" si="17"/>
        <v>3924342.607244662</v>
      </c>
      <c r="H159">
        <f t="shared" ca="1" si="18"/>
        <v>0.39243426072446619</v>
      </c>
      <c r="J159" s="2">
        <f t="shared" ca="1" si="19"/>
        <v>4218668.3027880117</v>
      </c>
      <c r="L159" s="2">
        <f t="shared" ca="1" si="20"/>
        <v>196217.13036223309</v>
      </c>
    </row>
    <row r="160" spans="1:12" customFormat="1" x14ac:dyDescent="0.25">
      <c r="A160" s="1">
        <f t="shared" ca="1" si="21"/>
        <v>43499</v>
      </c>
      <c r="B160" s="3">
        <f t="shared" ca="1" si="16"/>
        <v>4851744.6858131187</v>
      </c>
      <c r="C160" s="3">
        <f t="shared" ca="1" si="16"/>
        <v>485174.46858131187</v>
      </c>
      <c r="D160" s="3">
        <f t="shared" ca="1" si="16"/>
        <v>4851744.6858131187</v>
      </c>
      <c r="E160" s="3">
        <f t="shared" ca="1" si="16"/>
        <v>970348.93716262374</v>
      </c>
      <c r="F160" s="3">
        <f t="shared" ca="1" si="16"/>
        <v>0</v>
      </c>
      <c r="G160" s="3">
        <f t="shared" ca="1" si="17"/>
        <v>9703489.3716262374</v>
      </c>
      <c r="H160">
        <f t="shared" ca="1" si="18"/>
        <v>0.97034893716262371</v>
      </c>
      <c r="J160" s="2">
        <f t="shared" ca="1" si="19"/>
        <v>10431251.074498206</v>
      </c>
      <c r="L160" s="2">
        <f t="shared" ca="1" si="20"/>
        <v>485174.46858131187</v>
      </c>
    </row>
    <row r="161" spans="1:12" customFormat="1" x14ac:dyDescent="0.25">
      <c r="A161" s="1">
        <f t="shared" ca="1" si="21"/>
        <v>43498</v>
      </c>
      <c r="B161" s="3">
        <f t="shared" ca="1" si="16"/>
        <v>1219870.6598976927</v>
      </c>
      <c r="C161" s="3">
        <f t="shared" ca="1" si="16"/>
        <v>121987.06598976927</v>
      </c>
      <c r="D161" s="3">
        <f t="shared" ca="1" si="16"/>
        <v>1219870.6598976927</v>
      </c>
      <c r="E161" s="3">
        <f t="shared" ca="1" si="16"/>
        <v>243974.13197953854</v>
      </c>
      <c r="F161" s="3">
        <f t="shared" ca="1" si="16"/>
        <v>0</v>
      </c>
      <c r="G161" s="3">
        <f t="shared" ca="1" si="17"/>
        <v>2439741.3197953855</v>
      </c>
      <c r="H161">
        <f t="shared" ca="1" si="18"/>
        <v>0.24397413197953854</v>
      </c>
      <c r="J161" s="2">
        <f t="shared" ca="1" si="19"/>
        <v>2622721.9187800395</v>
      </c>
      <c r="L161" s="2">
        <f t="shared" ca="1" si="20"/>
        <v>121987.06598976927</v>
      </c>
    </row>
    <row r="162" spans="1:12" customFormat="1" x14ac:dyDescent="0.25">
      <c r="A162" s="1">
        <f t="shared" ca="1" si="21"/>
        <v>43497</v>
      </c>
      <c r="B162" s="3">
        <f t="shared" ca="1" si="16"/>
        <v>2103091.7931647068</v>
      </c>
      <c r="C162" s="3">
        <f t="shared" ca="1" si="16"/>
        <v>210309.17931647069</v>
      </c>
      <c r="D162" s="3">
        <f t="shared" ca="1" si="16"/>
        <v>2103091.7931647068</v>
      </c>
      <c r="E162" s="3">
        <f t="shared" ca="1" si="16"/>
        <v>420618.35863294138</v>
      </c>
      <c r="F162" s="3">
        <f t="shared" ca="1" si="16"/>
        <v>0</v>
      </c>
      <c r="G162" s="3">
        <f t="shared" ca="1" si="17"/>
        <v>4206183.5863294136</v>
      </c>
      <c r="H162">
        <f t="shared" ca="1" si="18"/>
        <v>0.42061835863294139</v>
      </c>
      <c r="J162" s="2">
        <f t="shared" ca="1" si="19"/>
        <v>4521647.3553041201</v>
      </c>
      <c r="L162" s="2">
        <f t="shared" ca="1" si="20"/>
        <v>210309.17931647069</v>
      </c>
    </row>
    <row r="163" spans="1:12" customFormat="1" x14ac:dyDescent="0.25">
      <c r="A163" s="1">
        <f t="shared" ca="1" si="21"/>
        <v>43496</v>
      </c>
      <c r="B163" s="3">
        <f t="shared" ca="1" si="16"/>
        <v>3171793.0160642019</v>
      </c>
      <c r="C163" s="3">
        <f t="shared" ca="1" si="16"/>
        <v>317179.30160642019</v>
      </c>
      <c r="D163" s="3">
        <f t="shared" ca="1" si="16"/>
        <v>3171793.0160642019</v>
      </c>
      <c r="E163" s="3">
        <f t="shared" ca="1" si="16"/>
        <v>634358.60321284039</v>
      </c>
      <c r="F163" s="3">
        <f t="shared" ca="1" si="16"/>
        <v>0</v>
      </c>
      <c r="G163" s="3">
        <f t="shared" ca="1" si="17"/>
        <v>6343586.0321284039</v>
      </c>
      <c r="H163">
        <f t="shared" ca="1" si="18"/>
        <v>0.63435860321284043</v>
      </c>
      <c r="J163" s="2">
        <f t="shared" ca="1" si="19"/>
        <v>6819354.9845380336</v>
      </c>
      <c r="L163" s="2">
        <f t="shared" ca="1" si="20"/>
        <v>317179.30160642019</v>
      </c>
    </row>
    <row r="164" spans="1:12" customFormat="1" x14ac:dyDescent="0.25">
      <c r="A164" s="1">
        <f t="shared" ca="1" si="21"/>
        <v>43495</v>
      </c>
      <c r="B164" s="3">
        <f t="shared" ca="1" si="16"/>
        <v>4203632.4023512825</v>
      </c>
      <c r="C164" s="3">
        <f t="shared" ca="1" si="16"/>
        <v>420363.24023512821</v>
      </c>
      <c r="D164" s="3">
        <f t="shared" ca="1" si="16"/>
        <v>4203632.4023512825</v>
      </c>
      <c r="E164" s="3">
        <f t="shared" ca="1" si="16"/>
        <v>840726.48047025641</v>
      </c>
      <c r="F164" s="3">
        <f t="shared" ca="1" si="16"/>
        <v>0</v>
      </c>
      <c r="G164" s="3">
        <f t="shared" ca="1" si="17"/>
        <v>8407264.8047025651</v>
      </c>
      <c r="H164">
        <f t="shared" ca="1" si="18"/>
        <v>0.84072648047025644</v>
      </c>
      <c r="J164" s="2">
        <f t="shared" ca="1" si="19"/>
        <v>9037809.6650552563</v>
      </c>
      <c r="L164" s="2">
        <f t="shared" ca="1" si="20"/>
        <v>420363.24023512821</v>
      </c>
    </row>
    <row r="165" spans="1:12" customFormat="1" x14ac:dyDescent="0.25">
      <c r="A165" s="1">
        <f t="shared" ca="1" si="21"/>
        <v>43494</v>
      </c>
      <c r="B165" s="3">
        <f t="shared" ca="1" si="16"/>
        <v>2059884.7265521109</v>
      </c>
      <c r="C165" s="3">
        <f t="shared" ca="1" si="16"/>
        <v>205988.47265521108</v>
      </c>
      <c r="D165" s="3">
        <f t="shared" ca="1" si="16"/>
        <v>2059884.7265521109</v>
      </c>
      <c r="E165" s="3">
        <f t="shared" ca="1" si="16"/>
        <v>411976.94531042216</v>
      </c>
      <c r="F165" s="3">
        <f t="shared" ca="1" si="16"/>
        <v>0</v>
      </c>
      <c r="G165" s="3">
        <f t="shared" ca="1" si="17"/>
        <v>4119769.4531042217</v>
      </c>
      <c r="H165">
        <f t="shared" ca="1" si="18"/>
        <v>0.41197694531042217</v>
      </c>
      <c r="J165" s="2">
        <f t="shared" ca="1" si="19"/>
        <v>4428752.1620870382</v>
      </c>
      <c r="L165" s="2">
        <f t="shared" ca="1" si="20"/>
        <v>205988.47265521108</v>
      </c>
    </row>
    <row r="166" spans="1:12" customFormat="1" x14ac:dyDescent="0.25">
      <c r="A166" s="1">
        <f t="shared" ca="1" si="21"/>
        <v>43493</v>
      </c>
      <c r="B166" s="3">
        <f t="shared" ca="1" si="16"/>
        <v>2398745.2702665296</v>
      </c>
      <c r="C166" s="3">
        <f t="shared" ca="1" si="16"/>
        <v>239874.52702665297</v>
      </c>
      <c r="D166" s="3">
        <f t="shared" ca="1" si="16"/>
        <v>2398745.2702665296</v>
      </c>
      <c r="E166" s="3">
        <f t="shared" ca="1" si="16"/>
        <v>479749.05405330594</v>
      </c>
      <c r="F166" s="3">
        <f t="shared" ca="1" si="16"/>
        <v>0</v>
      </c>
      <c r="G166" s="3">
        <f t="shared" ca="1" si="17"/>
        <v>4797490.5405330593</v>
      </c>
      <c r="H166">
        <f t="shared" ca="1" si="18"/>
        <v>0.47974905405330592</v>
      </c>
      <c r="J166" s="2">
        <f t="shared" ca="1" si="19"/>
        <v>5157302.3310730383</v>
      </c>
      <c r="L166" s="2">
        <f t="shared" ca="1" si="20"/>
        <v>239874.52702665297</v>
      </c>
    </row>
    <row r="167" spans="1:12" customFormat="1" x14ac:dyDescent="0.25">
      <c r="A167" s="1">
        <f t="shared" ca="1" si="21"/>
        <v>43492</v>
      </c>
      <c r="B167" s="3">
        <f t="shared" ca="1" si="16"/>
        <v>4177997.8720655469</v>
      </c>
      <c r="C167" s="3">
        <f t="shared" ca="1" si="16"/>
        <v>417799.78720655467</v>
      </c>
      <c r="D167" s="3">
        <f t="shared" ca="1" si="16"/>
        <v>4177997.8720655469</v>
      </c>
      <c r="E167" s="3">
        <f t="shared" ca="1" si="16"/>
        <v>835599.57441310934</v>
      </c>
      <c r="F167" s="3">
        <f t="shared" ca="1" si="16"/>
        <v>0</v>
      </c>
      <c r="G167" s="3">
        <f t="shared" ca="1" si="17"/>
        <v>8355995.7441310938</v>
      </c>
      <c r="H167">
        <f t="shared" ca="1" si="18"/>
        <v>0.83559957441310939</v>
      </c>
      <c r="J167" s="2">
        <f t="shared" ca="1" si="19"/>
        <v>8982695.4249409251</v>
      </c>
      <c r="L167" s="2">
        <f t="shared" ca="1" si="20"/>
        <v>417799.78720655467</v>
      </c>
    </row>
    <row r="168" spans="1:12" customFormat="1" x14ac:dyDescent="0.25">
      <c r="A168" s="1">
        <f t="shared" ca="1" si="21"/>
        <v>43491</v>
      </c>
      <c r="B168" s="3">
        <f t="shared" ca="1" si="16"/>
        <v>1009093.242226467</v>
      </c>
      <c r="C168" s="3">
        <f t="shared" ca="1" si="16"/>
        <v>100909.3242226467</v>
      </c>
      <c r="D168" s="3">
        <f t="shared" ca="1" si="16"/>
        <v>1009093.242226467</v>
      </c>
      <c r="E168" s="3">
        <f t="shared" ca="1" si="16"/>
        <v>201818.64844529339</v>
      </c>
      <c r="F168" s="3">
        <f t="shared" ca="1" si="16"/>
        <v>0</v>
      </c>
      <c r="G168" s="3">
        <f t="shared" ca="1" si="17"/>
        <v>2018186.484452934</v>
      </c>
      <c r="H168">
        <f t="shared" ca="1" si="18"/>
        <v>0.2018186484452934</v>
      </c>
      <c r="J168" s="2">
        <f t="shared" ca="1" si="19"/>
        <v>2169550.470786904</v>
      </c>
      <c r="L168" s="2">
        <f t="shared" ca="1" si="20"/>
        <v>100909.3242226467</v>
      </c>
    </row>
    <row r="169" spans="1:12" customFormat="1" x14ac:dyDescent="0.25">
      <c r="A169" s="1">
        <f t="shared" ca="1" si="21"/>
        <v>43490</v>
      </c>
      <c r="B169" s="3">
        <f t="shared" ca="1" si="16"/>
        <v>3915574.9686300079</v>
      </c>
      <c r="C169" s="3">
        <f t="shared" ca="1" si="16"/>
        <v>391557.49686300079</v>
      </c>
      <c r="D169" s="3">
        <f t="shared" ca="1" si="16"/>
        <v>3915574.9686300079</v>
      </c>
      <c r="E169" s="3">
        <f t="shared" ca="1" si="16"/>
        <v>783114.99372600159</v>
      </c>
      <c r="F169" s="3">
        <f t="shared" ca="1" si="16"/>
        <v>0</v>
      </c>
      <c r="G169" s="3">
        <f t="shared" ca="1" si="17"/>
        <v>7831149.9372600159</v>
      </c>
      <c r="H169">
        <f t="shared" ca="1" si="18"/>
        <v>0.78311499372600157</v>
      </c>
      <c r="J169" s="2">
        <f t="shared" ca="1" si="19"/>
        <v>8418486.1825545169</v>
      </c>
      <c r="L169" s="2">
        <f t="shared" ca="1" si="20"/>
        <v>391557.49686300079</v>
      </c>
    </row>
    <row r="170" spans="1:12" customFormat="1" x14ac:dyDescent="0.25">
      <c r="A170" s="1">
        <f t="shared" ca="1" si="21"/>
        <v>43489</v>
      </c>
      <c r="B170" s="3">
        <f t="shared" ca="1" si="16"/>
        <v>2465976.2673890432</v>
      </c>
      <c r="C170" s="3">
        <f t="shared" ca="1" si="16"/>
        <v>246597.62673890434</v>
      </c>
      <c r="D170" s="3">
        <f t="shared" ca="1" si="16"/>
        <v>2465976.2673890432</v>
      </c>
      <c r="E170" s="3">
        <f t="shared" ca="1" si="16"/>
        <v>493195.25347780867</v>
      </c>
      <c r="F170" s="3">
        <f t="shared" ca="1" si="16"/>
        <v>0</v>
      </c>
      <c r="G170" s="3">
        <f t="shared" ca="1" si="17"/>
        <v>4931952.5347780865</v>
      </c>
      <c r="H170">
        <f t="shared" ca="1" si="18"/>
        <v>0.49319525347780868</v>
      </c>
      <c r="J170" s="2">
        <f t="shared" ca="1" si="19"/>
        <v>5301848.9748864435</v>
      </c>
      <c r="L170" s="2">
        <f t="shared" ca="1" si="20"/>
        <v>246597.62673890434</v>
      </c>
    </row>
    <row r="171" spans="1:12" customFormat="1" x14ac:dyDescent="0.25">
      <c r="A171" s="1">
        <f t="shared" ca="1" si="21"/>
        <v>43488</v>
      </c>
      <c r="B171" s="3">
        <f t="shared" ca="1" si="16"/>
        <v>435456.38738136936</v>
      </c>
      <c r="C171" s="3">
        <f t="shared" ca="1" si="16"/>
        <v>43545.638738136935</v>
      </c>
      <c r="D171" s="3">
        <f t="shared" ca="1" si="16"/>
        <v>435456.38738136936</v>
      </c>
      <c r="E171" s="3">
        <f t="shared" ca="1" si="16"/>
        <v>87091.27747627387</v>
      </c>
      <c r="F171" s="3">
        <f t="shared" ca="1" si="16"/>
        <v>0</v>
      </c>
      <c r="G171" s="3">
        <f t="shared" ca="1" si="17"/>
        <v>870912.77476273873</v>
      </c>
      <c r="H171">
        <f t="shared" ca="1" si="18"/>
        <v>8.7091277476273876E-2</v>
      </c>
      <c r="J171" s="2">
        <f t="shared" ca="1" si="19"/>
        <v>936231.23286994407</v>
      </c>
      <c r="L171" s="2">
        <f t="shared" ca="1" si="20"/>
        <v>43545.638738136935</v>
      </c>
    </row>
    <row r="172" spans="1:12" customFormat="1" x14ac:dyDescent="0.25">
      <c r="A172" s="1">
        <f t="shared" ca="1" si="21"/>
        <v>43487</v>
      </c>
      <c r="B172" s="3">
        <f t="shared" ca="1" si="16"/>
        <v>280808.14907986304</v>
      </c>
      <c r="C172" s="3">
        <f t="shared" ca="1" si="16"/>
        <v>28080.814907986307</v>
      </c>
      <c r="D172" s="3">
        <f t="shared" ca="1" si="16"/>
        <v>280808.14907986304</v>
      </c>
      <c r="E172" s="3">
        <f t="shared" ca="1" si="16"/>
        <v>56161.629815972614</v>
      </c>
      <c r="F172" s="3">
        <f t="shared" ca="1" si="16"/>
        <v>0</v>
      </c>
      <c r="G172" s="3">
        <f t="shared" ca="1" si="17"/>
        <v>561616.29815972608</v>
      </c>
      <c r="H172">
        <f t="shared" ca="1" si="18"/>
        <v>5.6161629815972613E-2</v>
      </c>
      <c r="J172" s="2">
        <f t="shared" ca="1" si="19"/>
        <v>603737.5205217055</v>
      </c>
      <c r="L172" s="2">
        <f t="shared" ca="1" si="20"/>
        <v>28080.814907986307</v>
      </c>
    </row>
    <row r="173" spans="1:12" customFormat="1" x14ac:dyDescent="0.25">
      <c r="A173" s="1">
        <f t="shared" ca="1" si="21"/>
        <v>43486</v>
      </c>
      <c r="B173" s="3">
        <f t="shared" ca="1" si="16"/>
        <v>672332.48042521451</v>
      </c>
      <c r="C173" s="3">
        <f t="shared" ca="1" si="16"/>
        <v>67233.24804252146</v>
      </c>
      <c r="D173" s="3">
        <f t="shared" ca="1" si="16"/>
        <v>672332.48042521451</v>
      </c>
      <c r="E173" s="3">
        <f t="shared" ca="1" si="16"/>
        <v>134466.49608504292</v>
      </c>
      <c r="F173" s="3">
        <f t="shared" ca="1" si="16"/>
        <v>0</v>
      </c>
      <c r="G173" s="3">
        <f t="shared" ca="1" si="17"/>
        <v>1344664.960850429</v>
      </c>
      <c r="H173">
        <f t="shared" ca="1" si="18"/>
        <v>0.13446649608504291</v>
      </c>
      <c r="J173" s="2">
        <f t="shared" ca="1" si="19"/>
        <v>1445514.8329142111</v>
      </c>
      <c r="L173" s="2">
        <f t="shared" ca="1" si="20"/>
        <v>67233.24804252146</v>
      </c>
    </row>
    <row r="174" spans="1:12" customFormat="1" x14ac:dyDescent="0.25">
      <c r="A174" s="1">
        <f t="shared" ca="1" si="21"/>
        <v>43485</v>
      </c>
      <c r="B174" s="3">
        <f t="shared" ref="B174:F224" ca="1" si="22">B$1*$H174</f>
        <v>3787653.4929324589</v>
      </c>
      <c r="C174" s="3">
        <f t="shared" ca="1" si="22"/>
        <v>378765.34929324588</v>
      </c>
      <c r="D174" s="3">
        <f t="shared" ca="1" si="22"/>
        <v>3787653.4929324589</v>
      </c>
      <c r="E174" s="3">
        <f t="shared" ca="1" si="22"/>
        <v>757530.69858649175</v>
      </c>
      <c r="F174" s="3">
        <f t="shared" ca="1" si="22"/>
        <v>0</v>
      </c>
      <c r="G174" s="3">
        <f t="shared" ca="1" si="17"/>
        <v>7575306.9858649177</v>
      </c>
      <c r="H174">
        <f t="shared" ca="1" si="18"/>
        <v>0.7575306985864918</v>
      </c>
      <c r="J174" s="2">
        <f t="shared" ca="1" si="19"/>
        <v>8143455.0098047871</v>
      </c>
      <c r="L174" s="2">
        <f t="shared" ca="1" si="20"/>
        <v>378765.34929324588</v>
      </c>
    </row>
    <row r="175" spans="1:12" customFormat="1" x14ac:dyDescent="0.25">
      <c r="A175" s="1">
        <f t="shared" ca="1" si="21"/>
        <v>43484</v>
      </c>
      <c r="B175" s="3">
        <f t="shared" ca="1" si="22"/>
        <v>356391.40515330847</v>
      </c>
      <c r="C175" s="3">
        <f t="shared" ca="1" si="22"/>
        <v>35639.140515330844</v>
      </c>
      <c r="D175" s="3">
        <f t="shared" ca="1" si="22"/>
        <v>356391.40515330847</v>
      </c>
      <c r="E175" s="3">
        <f t="shared" ca="1" si="22"/>
        <v>71278.281030661688</v>
      </c>
      <c r="F175" s="3">
        <f t="shared" ca="1" si="22"/>
        <v>0</v>
      </c>
      <c r="G175" s="3">
        <f t="shared" ca="1" si="17"/>
        <v>712782.81030661694</v>
      </c>
      <c r="H175">
        <f t="shared" ca="1" si="18"/>
        <v>7.1278281030661694E-2</v>
      </c>
      <c r="J175" s="2">
        <f t="shared" ca="1" si="19"/>
        <v>766241.52107961313</v>
      </c>
      <c r="L175" s="2">
        <f t="shared" ca="1" si="20"/>
        <v>35639.140515330844</v>
      </c>
    </row>
    <row r="176" spans="1:12" customFormat="1" x14ac:dyDescent="0.25">
      <c r="A176" s="1">
        <f t="shared" ca="1" si="21"/>
        <v>43483</v>
      </c>
      <c r="B176" s="3">
        <f t="shared" ca="1" si="22"/>
        <v>1615126.8277307318</v>
      </c>
      <c r="C176" s="3">
        <f t="shared" ca="1" si="22"/>
        <v>161512.68277307317</v>
      </c>
      <c r="D176" s="3">
        <f t="shared" ca="1" si="22"/>
        <v>1615126.8277307318</v>
      </c>
      <c r="E176" s="3">
        <f t="shared" ca="1" si="22"/>
        <v>323025.36554614635</v>
      </c>
      <c r="F176" s="3">
        <f t="shared" ca="1" si="22"/>
        <v>0</v>
      </c>
      <c r="G176" s="3">
        <f t="shared" ca="1" si="17"/>
        <v>3230253.6554614636</v>
      </c>
      <c r="H176">
        <f t="shared" ca="1" si="18"/>
        <v>0.32302536554614636</v>
      </c>
      <c r="J176" s="2">
        <f t="shared" ca="1" si="19"/>
        <v>3472522.6796210734</v>
      </c>
      <c r="L176" s="2">
        <f t="shared" ca="1" si="20"/>
        <v>161512.68277307317</v>
      </c>
    </row>
    <row r="177" spans="1:12" customFormat="1" x14ac:dyDescent="0.25">
      <c r="A177" s="1">
        <f t="shared" ca="1" si="21"/>
        <v>43482</v>
      </c>
      <c r="B177" s="3">
        <f t="shared" ca="1" si="22"/>
        <v>4745454.8359238748</v>
      </c>
      <c r="C177" s="3">
        <f t="shared" ca="1" si="22"/>
        <v>474545.48359238752</v>
      </c>
      <c r="D177" s="3">
        <f t="shared" ca="1" si="22"/>
        <v>4745454.8359238748</v>
      </c>
      <c r="E177" s="3">
        <f t="shared" ca="1" si="22"/>
        <v>949090.96718477504</v>
      </c>
      <c r="F177" s="3">
        <f t="shared" ca="1" si="22"/>
        <v>0</v>
      </c>
      <c r="G177" s="3">
        <f t="shared" ca="1" si="17"/>
        <v>9490909.6718477495</v>
      </c>
      <c r="H177">
        <f t="shared" ca="1" si="18"/>
        <v>0.94909096718477504</v>
      </c>
      <c r="J177" s="2">
        <f t="shared" ca="1" si="19"/>
        <v>10202727.89723633</v>
      </c>
      <c r="L177" s="2">
        <f t="shared" ca="1" si="20"/>
        <v>474545.48359238752</v>
      </c>
    </row>
    <row r="178" spans="1:12" customFormat="1" x14ac:dyDescent="0.25">
      <c r="A178" s="1">
        <f t="shared" ca="1" si="21"/>
        <v>43481</v>
      </c>
      <c r="B178" s="3">
        <f t="shared" ca="1" si="22"/>
        <v>4897591.2361991294</v>
      </c>
      <c r="C178" s="3">
        <f t="shared" ca="1" si="22"/>
        <v>489759.12361991295</v>
      </c>
      <c r="D178" s="3">
        <f t="shared" ca="1" si="22"/>
        <v>4897591.2361991294</v>
      </c>
      <c r="E178" s="3">
        <f t="shared" ca="1" si="22"/>
        <v>979518.2472398259</v>
      </c>
      <c r="F178" s="3">
        <f t="shared" ca="1" si="22"/>
        <v>0</v>
      </c>
      <c r="G178" s="3">
        <f t="shared" ca="1" si="17"/>
        <v>9795182.4723982587</v>
      </c>
      <c r="H178">
        <f t="shared" ca="1" si="18"/>
        <v>0.97951824723982595</v>
      </c>
      <c r="J178" s="2">
        <f t="shared" ca="1" si="19"/>
        <v>10529821.15782813</v>
      </c>
      <c r="L178" s="2">
        <f t="shared" ca="1" si="20"/>
        <v>489759.12361991295</v>
      </c>
    </row>
    <row r="179" spans="1:12" customFormat="1" x14ac:dyDescent="0.25">
      <c r="A179" s="1">
        <f t="shared" ca="1" si="21"/>
        <v>43480</v>
      </c>
      <c r="B179" s="3">
        <f t="shared" ca="1" si="22"/>
        <v>54041.188555996043</v>
      </c>
      <c r="C179" s="3">
        <f t="shared" ca="1" si="22"/>
        <v>5404.1188555996041</v>
      </c>
      <c r="D179" s="3">
        <f t="shared" ca="1" si="22"/>
        <v>54041.188555996043</v>
      </c>
      <c r="E179" s="3">
        <f t="shared" ca="1" si="22"/>
        <v>10808.237711199208</v>
      </c>
      <c r="F179" s="3">
        <f t="shared" ca="1" si="22"/>
        <v>0</v>
      </c>
      <c r="G179" s="3">
        <f t="shared" ca="1" si="17"/>
        <v>108082.37711199209</v>
      </c>
      <c r="H179">
        <f t="shared" ca="1" si="18"/>
        <v>1.0808237711199209E-2</v>
      </c>
      <c r="J179" s="2">
        <f t="shared" ca="1" si="19"/>
        <v>116188.55539539149</v>
      </c>
      <c r="L179" s="2">
        <f t="shared" ca="1" si="20"/>
        <v>5404.1188555996041</v>
      </c>
    </row>
    <row r="180" spans="1:12" customFormat="1" x14ac:dyDescent="0.25">
      <c r="A180" s="1">
        <f t="shared" ca="1" si="21"/>
        <v>43479</v>
      </c>
      <c r="B180" s="3">
        <f t="shared" ca="1" si="22"/>
        <v>586569.0907025967</v>
      </c>
      <c r="C180" s="3">
        <f t="shared" ca="1" si="22"/>
        <v>58656.909070259666</v>
      </c>
      <c r="D180" s="3">
        <f t="shared" ca="1" si="22"/>
        <v>586569.0907025967</v>
      </c>
      <c r="E180" s="3">
        <f t="shared" ca="1" si="22"/>
        <v>117313.81814051933</v>
      </c>
      <c r="F180" s="3">
        <f t="shared" ca="1" si="22"/>
        <v>0</v>
      </c>
      <c r="G180" s="3">
        <f t="shared" ca="1" si="17"/>
        <v>1173138.1814051934</v>
      </c>
      <c r="H180">
        <f t="shared" ca="1" si="18"/>
        <v>0.11731381814051933</v>
      </c>
      <c r="J180" s="2">
        <f t="shared" ca="1" si="19"/>
        <v>1261123.545010583</v>
      </c>
      <c r="L180" s="2">
        <f t="shared" ca="1" si="20"/>
        <v>58656.909070259666</v>
      </c>
    </row>
    <row r="181" spans="1:12" customFormat="1" x14ac:dyDescent="0.25">
      <c r="A181" s="1">
        <f t="shared" ca="1" si="21"/>
        <v>43478</v>
      </c>
      <c r="B181" s="3">
        <f t="shared" ca="1" si="22"/>
        <v>1253521.9380938816</v>
      </c>
      <c r="C181" s="3">
        <f t="shared" ca="1" si="22"/>
        <v>125352.19380938816</v>
      </c>
      <c r="D181" s="3">
        <f t="shared" ca="1" si="22"/>
        <v>1253521.9380938816</v>
      </c>
      <c r="E181" s="3">
        <f t="shared" ca="1" si="22"/>
        <v>250704.38761877632</v>
      </c>
      <c r="F181" s="3">
        <f t="shared" ca="1" si="22"/>
        <v>0</v>
      </c>
      <c r="G181" s="3">
        <f t="shared" ca="1" si="17"/>
        <v>2507043.8761877632</v>
      </c>
      <c r="H181">
        <f t="shared" ca="1" si="18"/>
        <v>0.25070438761877634</v>
      </c>
      <c r="J181" s="2">
        <f t="shared" ca="1" si="19"/>
        <v>2695072.1669018455</v>
      </c>
      <c r="L181" s="2">
        <f t="shared" ca="1" si="20"/>
        <v>125352.19380938816</v>
      </c>
    </row>
    <row r="182" spans="1:12" customFormat="1" x14ac:dyDescent="0.25">
      <c r="A182" s="1">
        <f t="shared" ca="1" si="21"/>
        <v>43477</v>
      </c>
      <c r="B182" s="3">
        <f t="shared" ca="1" si="22"/>
        <v>2692552.1378457258</v>
      </c>
      <c r="C182" s="3">
        <f t="shared" ca="1" si="22"/>
        <v>269255.21378457255</v>
      </c>
      <c r="D182" s="3">
        <f t="shared" ca="1" si="22"/>
        <v>2692552.1378457258</v>
      </c>
      <c r="E182" s="3">
        <f t="shared" ca="1" si="22"/>
        <v>538510.4275691451</v>
      </c>
      <c r="F182" s="3">
        <f t="shared" ca="1" si="22"/>
        <v>0</v>
      </c>
      <c r="G182" s="3">
        <f t="shared" ca="1" si="17"/>
        <v>5385104.2756914515</v>
      </c>
      <c r="H182">
        <f t="shared" ca="1" si="18"/>
        <v>0.53851042756914513</v>
      </c>
      <c r="J182" s="2">
        <f t="shared" ca="1" si="19"/>
        <v>5788987.096368311</v>
      </c>
      <c r="L182" s="2">
        <f t="shared" ca="1" si="20"/>
        <v>269255.21378457255</v>
      </c>
    </row>
    <row r="183" spans="1:12" customFormat="1" x14ac:dyDescent="0.25">
      <c r="A183" s="1">
        <f t="shared" ca="1" si="21"/>
        <v>43476</v>
      </c>
      <c r="B183" s="3">
        <f t="shared" ca="1" si="22"/>
        <v>4268201.3911531921</v>
      </c>
      <c r="C183" s="3">
        <f t="shared" ca="1" si="22"/>
        <v>426820.13911531924</v>
      </c>
      <c r="D183" s="3">
        <f t="shared" ca="1" si="22"/>
        <v>4268201.3911531921</v>
      </c>
      <c r="E183" s="3">
        <f t="shared" ca="1" si="22"/>
        <v>853640.27823063848</v>
      </c>
      <c r="F183" s="3">
        <f t="shared" ca="1" si="22"/>
        <v>0</v>
      </c>
      <c r="G183" s="3">
        <f t="shared" ca="1" si="17"/>
        <v>8536402.7823063843</v>
      </c>
      <c r="H183">
        <f t="shared" ca="1" si="18"/>
        <v>0.85364027823063848</v>
      </c>
      <c r="J183" s="2">
        <f t="shared" ca="1" si="19"/>
        <v>9176632.9909793623</v>
      </c>
      <c r="L183" s="2">
        <f t="shared" ca="1" si="20"/>
        <v>426820.13911531924</v>
      </c>
    </row>
    <row r="184" spans="1:12" customFormat="1" x14ac:dyDescent="0.25">
      <c r="A184" s="1">
        <f t="shared" ca="1" si="21"/>
        <v>43475</v>
      </c>
      <c r="B184" s="3">
        <f t="shared" ca="1" si="22"/>
        <v>1946114.414693252</v>
      </c>
      <c r="C184" s="3">
        <f t="shared" ca="1" si="22"/>
        <v>194611.44146932519</v>
      </c>
      <c r="D184" s="3">
        <f t="shared" ca="1" si="22"/>
        <v>1946114.414693252</v>
      </c>
      <c r="E184" s="3">
        <f t="shared" ca="1" si="22"/>
        <v>389222.88293865038</v>
      </c>
      <c r="F184" s="3">
        <f t="shared" ca="1" si="22"/>
        <v>0</v>
      </c>
      <c r="G184" s="3">
        <f t="shared" ca="1" si="17"/>
        <v>3892228.8293865039</v>
      </c>
      <c r="H184">
        <f t="shared" ca="1" si="18"/>
        <v>0.38922288293865037</v>
      </c>
      <c r="J184" s="2">
        <f t="shared" ca="1" si="19"/>
        <v>4184145.9915904915</v>
      </c>
      <c r="L184" s="2">
        <f t="shared" ca="1" si="20"/>
        <v>194611.44146932519</v>
      </c>
    </row>
    <row r="185" spans="1:12" customFormat="1" x14ac:dyDescent="0.25">
      <c r="A185" s="1">
        <f t="shared" ca="1" si="21"/>
        <v>43474</v>
      </c>
      <c r="B185" s="3">
        <f t="shared" ca="1" si="22"/>
        <v>3716232.786584307</v>
      </c>
      <c r="C185" s="3">
        <f t="shared" ca="1" si="22"/>
        <v>371623.27865843067</v>
      </c>
      <c r="D185" s="3">
        <f t="shared" ca="1" si="22"/>
        <v>3716232.786584307</v>
      </c>
      <c r="E185" s="3">
        <f t="shared" ca="1" si="22"/>
        <v>743246.55731686135</v>
      </c>
      <c r="F185" s="3">
        <f t="shared" ca="1" si="22"/>
        <v>0</v>
      </c>
      <c r="G185" s="3">
        <f t="shared" ca="1" si="17"/>
        <v>7432465.5731686139</v>
      </c>
      <c r="H185">
        <f t="shared" ca="1" si="18"/>
        <v>0.7432465573168614</v>
      </c>
      <c r="J185" s="2">
        <f t="shared" ca="1" si="19"/>
        <v>7989900.4911562596</v>
      </c>
      <c r="L185" s="2">
        <f t="shared" ca="1" si="20"/>
        <v>371623.27865843067</v>
      </c>
    </row>
    <row r="186" spans="1:12" customFormat="1" x14ac:dyDescent="0.25">
      <c r="A186" s="1">
        <f t="shared" ca="1" si="21"/>
        <v>43473</v>
      </c>
      <c r="B186" s="3">
        <f t="shared" ca="1" si="22"/>
        <v>1265050.8727222998</v>
      </c>
      <c r="C186" s="3">
        <f t="shared" ca="1" si="22"/>
        <v>126505.08727222998</v>
      </c>
      <c r="D186" s="3">
        <f t="shared" ca="1" si="22"/>
        <v>1265050.8727222998</v>
      </c>
      <c r="E186" s="3">
        <f t="shared" ca="1" si="22"/>
        <v>253010.17454445997</v>
      </c>
      <c r="F186" s="3">
        <f t="shared" ca="1" si="22"/>
        <v>0</v>
      </c>
      <c r="G186" s="3">
        <f t="shared" ca="1" si="17"/>
        <v>2530101.7454445995</v>
      </c>
      <c r="H186">
        <f t="shared" ca="1" si="18"/>
        <v>0.25301017454445995</v>
      </c>
      <c r="J186" s="2">
        <f t="shared" ca="1" si="19"/>
        <v>2719859.3763529444</v>
      </c>
      <c r="L186" s="2">
        <f t="shared" ca="1" si="20"/>
        <v>126505.08727222998</v>
      </c>
    </row>
    <row r="187" spans="1:12" customFormat="1" x14ac:dyDescent="0.25">
      <c r="A187" s="1">
        <f t="shared" ca="1" si="21"/>
        <v>43472</v>
      </c>
      <c r="B187" s="3">
        <f t="shared" ca="1" si="22"/>
        <v>3938634.2137141866</v>
      </c>
      <c r="C187" s="3">
        <f t="shared" ca="1" si="22"/>
        <v>393863.42137141869</v>
      </c>
      <c r="D187" s="3">
        <f t="shared" ca="1" si="22"/>
        <v>3938634.2137141866</v>
      </c>
      <c r="E187" s="3">
        <f t="shared" ca="1" si="22"/>
        <v>787726.84274283738</v>
      </c>
      <c r="F187" s="3">
        <f t="shared" ca="1" si="22"/>
        <v>0</v>
      </c>
      <c r="G187" s="3">
        <f t="shared" ca="1" si="17"/>
        <v>7877268.4274283731</v>
      </c>
      <c r="H187">
        <f t="shared" ca="1" si="18"/>
        <v>0.78772684274283733</v>
      </c>
      <c r="J187" s="2">
        <f t="shared" ca="1" si="19"/>
        <v>8468063.5594855007</v>
      </c>
      <c r="L187" s="2">
        <f t="shared" ca="1" si="20"/>
        <v>393863.42137141869</v>
      </c>
    </row>
    <row r="188" spans="1:12" customFormat="1" x14ac:dyDescent="0.25">
      <c r="A188" s="1">
        <f t="shared" ca="1" si="21"/>
        <v>43471</v>
      </c>
      <c r="B188" s="3">
        <f t="shared" ca="1" si="22"/>
        <v>709170.43172733951</v>
      </c>
      <c r="C188" s="3">
        <f t="shared" ca="1" si="22"/>
        <v>70917.043172733946</v>
      </c>
      <c r="D188" s="3">
        <f t="shared" ca="1" si="22"/>
        <v>709170.43172733951</v>
      </c>
      <c r="E188" s="3">
        <f t="shared" ca="1" si="22"/>
        <v>141834.08634546789</v>
      </c>
      <c r="F188" s="3">
        <f t="shared" ca="1" si="22"/>
        <v>0</v>
      </c>
      <c r="G188" s="3">
        <f t="shared" ca="1" si="17"/>
        <v>1418340.863454679</v>
      </c>
      <c r="H188">
        <f t="shared" ca="1" si="18"/>
        <v>0.1418340863454679</v>
      </c>
      <c r="J188" s="2">
        <f t="shared" ca="1" si="19"/>
        <v>1524716.4282137798</v>
      </c>
      <c r="L188" s="2">
        <f t="shared" ca="1" si="20"/>
        <v>70917.043172733946</v>
      </c>
    </row>
    <row r="189" spans="1:12" customFormat="1" x14ac:dyDescent="0.25">
      <c r="A189" s="1">
        <f t="shared" ca="1" si="21"/>
        <v>43470</v>
      </c>
      <c r="B189" s="3">
        <f t="shared" ca="1" si="22"/>
        <v>1922597.003045023</v>
      </c>
      <c r="C189" s="3">
        <f t="shared" ca="1" si="22"/>
        <v>192259.7003045023</v>
      </c>
      <c r="D189" s="3">
        <f t="shared" ca="1" si="22"/>
        <v>1922597.003045023</v>
      </c>
      <c r="E189" s="3">
        <f t="shared" ca="1" si="22"/>
        <v>384519.4006090046</v>
      </c>
      <c r="F189" s="3">
        <f t="shared" ca="1" si="22"/>
        <v>0</v>
      </c>
      <c r="G189" s="3">
        <f t="shared" ca="1" si="17"/>
        <v>3845194.0060900459</v>
      </c>
      <c r="H189">
        <f t="shared" ca="1" si="18"/>
        <v>0.38451940060900458</v>
      </c>
      <c r="J189" s="2">
        <f t="shared" ca="1" si="19"/>
        <v>4133583.5565467994</v>
      </c>
      <c r="L189" s="2">
        <f t="shared" ca="1" si="20"/>
        <v>192259.7003045023</v>
      </c>
    </row>
    <row r="190" spans="1:12" customFormat="1" x14ac:dyDescent="0.25">
      <c r="A190" s="1">
        <f t="shared" ca="1" si="21"/>
        <v>43469</v>
      </c>
      <c r="B190" s="3">
        <f t="shared" ca="1" si="22"/>
        <v>4171355.7703245692</v>
      </c>
      <c r="C190" s="3">
        <f t="shared" ca="1" si="22"/>
        <v>417135.57703245693</v>
      </c>
      <c r="D190" s="3">
        <f t="shared" ca="1" si="22"/>
        <v>4171355.7703245692</v>
      </c>
      <c r="E190" s="3">
        <f t="shared" ca="1" si="22"/>
        <v>834271.15406491386</v>
      </c>
      <c r="F190" s="3">
        <f t="shared" ca="1" si="22"/>
        <v>0</v>
      </c>
      <c r="G190" s="3">
        <f t="shared" ca="1" si="17"/>
        <v>8342711.5406491384</v>
      </c>
      <c r="H190">
        <f t="shared" ca="1" si="18"/>
        <v>0.83427115406491381</v>
      </c>
      <c r="J190" s="2">
        <f t="shared" ca="1" si="19"/>
        <v>8968414.9061978236</v>
      </c>
      <c r="L190" s="2">
        <f t="shared" ca="1" si="20"/>
        <v>417135.57703245693</v>
      </c>
    </row>
    <row r="191" spans="1:12" customFormat="1" x14ac:dyDescent="0.25">
      <c r="A191" s="1">
        <f t="shared" ca="1" si="21"/>
        <v>43468</v>
      </c>
      <c r="B191" s="3">
        <f t="shared" ca="1" si="22"/>
        <v>1417041.0035574082</v>
      </c>
      <c r="C191" s="3">
        <f t="shared" ca="1" si="22"/>
        <v>141704.10035574081</v>
      </c>
      <c r="D191" s="3">
        <f t="shared" ca="1" si="22"/>
        <v>1417041.0035574082</v>
      </c>
      <c r="E191" s="3">
        <f t="shared" ca="1" si="22"/>
        <v>283408.20071148162</v>
      </c>
      <c r="F191" s="3">
        <f t="shared" ca="1" si="22"/>
        <v>0</v>
      </c>
      <c r="G191" s="3">
        <f t="shared" ca="1" si="17"/>
        <v>2834082.0071148165</v>
      </c>
      <c r="H191">
        <f t="shared" ca="1" si="18"/>
        <v>0.28340820071148165</v>
      </c>
      <c r="J191" s="2">
        <f t="shared" ca="1" si="19"/>
        <v>3046638.1576484274</v>
      </c>
      <c r="L191" s="2">
        <f t="shared" ca="1" si="20"/>
        <v>141704.10035574081</v>
      </c>
    </row>
    <row r="192" spans="1:12" customFormat="1" x14ac:dyDescent="0.25">
      <c r="A192" s="1">
        <f t="shared" ca="1" si="21"/>
        <v>43467</v>
      </c>
      <c r="B192" s="3">
        <f t="shared" ca="1" si="22"/>
        <v>3103842.6172516281</v>
      </c>
      <c r="C192" s="3">
        <f t="shared" ca="1" si="22"/>
        <v>310384.2617251628</v>
      </c>
      <c r="D192" s="3">
        <f t="shared" ca="1" si="22"/>
        <v>3103842.6172516281</v>
      </c>
      <c r="E192" s="3">
        <f t="shared" ca="1" si="22"/>
        <v>620768.52345032559</v>
      </c>
      <c r="F192" s="3">
        <f t="shared" ca="1" si="22"/>
        <v>0</v>
      </c>
      <c r="G192" s="3">
        <f t="shared" ca="1" si="17"/>
        <v>6207685.2345032562</v>
      </c>
      <c r="H192">
        <f t="shared" ca="1" si="18"/>
        <v>0.62076852345032563</v>
      </c>
      <c r="J192" s="2">
        <f t="shared" ca="1" si="19"/>
        <v>6673261.6270909999</v>
      </c>
      <c r="L192" s="2">
        <f t="shared" ca="1" si="20"/>
        <v>310384.2617251628</v>
      </c>
    </row>
    <row r="193" spans="1:12" customFormat="1" x14ac:dyDescent="0.25">
      <c r="A193" s="1">
        <f t="shared" ca="1" si="21"/>
        <v>43466</v>
      </c>
      <c r="B193" s="3">
        <f t="shared" ca="1" si="22"/>
        <v>2299769.3186958833</v>
      </c>
      <c r="C193" s="3">
        <f t="shared" ca="1" si="22"/>
        <v>229976.93186958836</v>
      </c>
      <c r="D193" s="3">
        <f t="shared" ca="1" si="22"/>
        <v>2299769.3186958833</v>
      </c>
      <c r="E193" s="3">
        <f t="shared" ca="1" si="22"/>
        <v>459953.86373917671</v>
      </c>
      <c r="F193" s="3">
        <f t="shared" ca="1" si="22"/>
        <v>0</v>
      </c>
      <c r="G193" s="3">
        <f t="shared" ca="1" si="17"/>
        <v>4599538.6373917665</v>
      </c>
      <c r="H193">
        <f t="shared" ca="1" si="18"/>
        <v>0.45995386373917668</v>
      </c>
      <c r="J193" s="2">
        <f t="shared" ca="1" si="19"/>
        <v>4944504.0351961497</v>
      </c>
      <c r="L193" s="2">
        <f t="shared" ca="1" si="20"/>
        <v>229976.93186958836</v>
      </c>
    </row>
    <row r="194" spans="1:12" customFormat="1" x14ac:dyDescent="0.25">
      <c r="A194" s="1">
        <f t="shared" ca="1" si="21"/>
        <v>43465</v>
      </c>
      <c r="B194" s="3">
        <f t="shared" ca="1" si="22"/>
        <v>4870009.6414966639</v>
      </c>
      <c r="C194" s="3">
        <f t="shared" ca="1" si="22"/>
        <v>487000.96414966637</v>
      </c>
      <c r="D194" s="3">
        <f t="shared" ca="1" si="22"/>
        <v>4870009.6414966639</v>
      </c>
      <c r="E194" s="3">
        <f t="shared" ca="1" si="22"/>
        <v>974001.92829933274</v>
      </c>
      <c r="F194" s="3">
        <f t="shared" ca="1" si="22"/>
        <v>0</v>
      </c>
      <c r="G194" s="3">
        <f t="shared" ca="1" si="17"/>
        <v>9740019.2829933278</v>
      </c>
      <c r="H194">
        <f t="shared" ca="1" si="18"/>
        <v>0.97400192829933274</v>
      </c>
      <c r="J194" s="2">
        <f t="shared" ca="1" si="19"/>
        <v>10470520.729217827</v>
      </c>
      <c r="L194" s="2">
        <f t="shared" ca="1" si="20"/>
        <v>487000.96414966637</v>
      </c>
    </row>
    <row r="195" spans="1:12" customFormat="1" x14ac:dyDescent="0.25">
      <c r="A195" s="1">
        <f t="shared" ca="1" si="21"/>
        <v>43464</v>
      </c>
      <c r="B195" s="3">
        <f t="shared" ca="1" si="22"/>
        <v>1648597.1452074926</v>
      </c>
      <c r="C195" s="3">
        <f t="shared" ca="1" si="22"/>
        <v>164859.71452074926</v>
      </c>
      <c r="D195" s="3">
        <f t="shared" ca="1" si="22"/>
        <v>1648597.1452074926</v>
      </c>
      <c r="E195" s="3">
        <f t="shared" ca="1" si="22"/>
        <v>329719.42904149852</v>
      </c>
      <c r="F195" s="3">
        <f t="shared" ca="1" si="22"/>
        <v>0</v>
      </c>
      <c r="G195" s="3">
        <f t="shared" ca="1" si="17"/>
        <v>3297194.2904149853</v>
      </c>
      <c r="H195">
        <f t="shared" ca="1" si="18"/>
        <v>0.32971942904149854</v>
      </c>
      <c r="J195" s="2">
        <f t="shared" ca="1" si="19"/>
        <v>3544483.8621961093</v>
      </c>
      <c r="L195" s="2">
        <f t="shared" ca="1" si="20"/>
        <v>164859.71452074926</v>
      </c>
    </row>
    <row r="196" spans="1:12" customFormat="1" x14ac:dyDescent="0.25">
      <c r="A196" s="1">
        <f t="shared" ca="1" si="21"/>
        <v>43463</v>
      </c>
      <c r="B196" s="3">
        <f t="shared" ca="1" si="22"/>
        <v>3479200.4101700801</v>
      </c>
      <c r="C196" s="3">
        <f t="shared" ca="1" si="22"/>
        <v>347920.04101700801</v>
      </c>
      <c r="D196" s="3">
        <f t="shared" ca="1" si="22"/>
        <v>3479200.4101700801</v>
      </c>
      <c r="E196" s="3">
        <f t="shared" ca="1" si="22"/>
        <v>695840.08203401603</v>
      </c>
      <c r="F196" s="3">
        <f t="shared" ca="1" si="22"/>
        <v>0</v>
      </c>
      <c r="G196" s="3">
        <f t="shared" ca="1" si="17"/>
        <v>6958400.8203401603</v>
      </c>
      <c r="H196">
        <f t="shared" ca="1" si="18"/>
        <v>0.69584008203401604</v>
      </c>
      <c r="J196" s="2">
        <f t="shared" ca="1" si="19"/>
        <v>7480280.8818656728</v>
      </c>
      <c r="L196" s="2">
        <f t="shared" ca="1" si="20"/>
        <v>347920.04101700801</v>
      </c>
    </row>
    <row r="197" spans="1:12" customFormat="1" x14ac:dyDescent="0.25">
      <c r="A197" s="1">
        <f t="shared" ca="1" si="21"/>
        <v>43462</v>
      </c>
      <c r="B197" s="3">
        <f t="shared" ca="1" si="22"/>
        <v>2294530.8733273917</v>
      </c>
      <c r="C197" s="3">
        <f t="shared" ca="1" si="22"/>
        <v>229453.08733273917</v>
      </c>
      <c r="D197" s="3">
        <f t="shared" ca="1" si="22"/>
        <v>2294530.8733273917</v>
      </c>
      <c r="E197" s="3">
        <f t="shared" ca="1" si="22"/>
        <v>458906.17466547835</v>
      </c>
      <c r="F197" s="3">
        <f t="shared" ca="1" si="22"/>
        <v>0</v>
      </c>
      <c r="G197" s="3">
        <f t="shared" ref="G197:G224" ca="1" si="23">$G$1*H197</f>
        <v>4589061.7466547834</v>
      </c>
      <c r="H197">
        <f t="shared" ref="H197:H224" ca="1" si="24">RAND()</f>
        <v>0.45890617466547834</v>
      </c>
      <c r="J197" s="2">
        <f t="shared" ref="J197:J224" ca="1" si="25">$J$1*G197+(1-$J$1)*SUM(B197:F197)</f>
        <v>4933241.3776538922</v>
      </c>
      <c r="L197" s="2">
        <f t="shared" ref="L197:L224" ca="1" si="26">$L$1*H197</f>
        <v>229453.08733273917</v>
      </c>
    </row>
    <row r="198" spans="1:12" customFormat="1" x14ac:dyDescent="0.25">
      <c r="A198" s="1">
        <f t="shared" ca="1" si="21"/>
        <v>43461</v>
      </c>
      <c r="B198" s="3">
        <f t="shared" ca="1" si="22"/>
        <v>169623.50775063806</v>
      </c>
      <c r="C198" s="3">
        <f t="shared" ca="1" si="22"/>
        <v>16962.350775063805</v>
      </c>
      <c r="D198" s="3">
        <f t="shared" ca="1" si="22"/>
        <v>169623.50775063806</v>
      </c>
      <c r="E198" s="3">
        <f t="shared" ca="1" si="22"/>
        <v>33924.701550127611</v>
      </c>
      <c r="F198" s="3">
        <f t="shared" ca="1" si="22"/>
        <v>0</v>
      </c>
      <c r="G198" s="3">
        <f t="shared" ca="1" si="23"/>
        <v>339247.01550127612</v>
      </c>
      <c r="H198">
        <f t="shared" ca="1" si="24"/>
        <v>3.3924701550127612E-2</v>
      </c>
      <c r="J198" s="2">
        <f t="shared" ca="1" si="25"/>
        <v>364690.54166387185</v>
      </c>
      <c r="L198" s="2">
        <f t="shared" ca="1" si="26"/>
        <v>16962.350775063805</v>
      </c>
    </row>
    <row r="199" spans="1:12" customFormat="1" x14ac:dyDescent="0.25">
      <c r="A199" s="1">
        <f t="shared" ca="1" si="21"/>
        <v>43460</v>
      </c>
      <c r="B199" s="3">
        <f t="shared" ca="1" si="22"/>
        <v>317698.35252929869</v>
      </c>
      <c r="C199" s="3">
        <f t="shared" ca="1" si="22"/>
        <v>31769.835252929868</v>
      </c>
      <c r="D199" s="3">
        <f t="shared" ca="1" si="22"/>
        <v>317698.35252929869</v>
      </c>
      <c r="E199" s="3">
        <f t="shared" ca="1" si="22"/>
        <v>63539.670505859736</v>
      </c>
      <c r="F199" s="3">
        <f t="shared" ca="1" si="22"/>
        <v>0</v>
      </c>
      <c r="G199" s="3">
        <f t="shared" ca="1" si="23"/>
        <v>635396.70505859738</v>
      </c>
      <c r="H199">
        <f t="shared" ca="1" si="24"/>
        <v>6.3539670505859736E-2</v>
      </c>
      <c r="J199" s="2">
        <f t="shared" ca="1" si="25"/>
        <v>683051.45793799218</v>
      </c>
      <c r="L199" s="2">
        <f t="shared" ca="1" si="26"/>
        <v>31769.835252929868</v>
      </c>
    </row>
    <row r="200" spans="1:12" customFormat="1" x14ac:dyDescent="0.25">
      <c r="A200" s="1">
        <f t="shared" ca="1" si="21"/>
        <v>43459</v>
      </c>
      <c r="B200" s="3">
        <f t="shared" ca="1" si="22"/>
        <v>2371565.6166408462</v>
      </c>
      <c r="C200" s="3">
        <f t="shared" ca="1" si="22"/>
        <v>237156.56166408461</v>
      </c>
      <c r="D200" s="3">
        <f t="shared" ca="1" si="22"/>
        <v>2371565.6166408462</v>
      </c>
      <c r="E200" s="3">
        <f t="shared" ca="1" si="22"/>
        <v>474313.12332816923</v>
      </c>
      <c r="F200" s="3">
        <f t="shared" ca="1" si="22"/>
        <v>0</v>
      </c>
      <c r="G200" s="3">
        <f t="shared" ca="1" si="23"/>
        <v>4743131.2332816925</v>
      </c>
      <c r="H200">
        <f t="shared" ca="1" si="24"/>
        <v>0.47431312332816922</v>
      </c>
      <c r="J200" s="2">
        <f t="shared" ca="1" si="25"/>
        <v>5098866.0757778194</v>
      </c>
      <c r="L200" s="2">
        <f t="shared" ca="1" si="26"/>
        <v>237156.56166408461</v>
      </c>
    </row>
    <row r="201" spans="1:12" customFormat="1" x14ac:dyDescent="0.25">
      <c r="A201" s="1">
        <f t="shared" ca="1" si="21"/>
        <v>43458</v>
      </c>
      <c r="B201" s="3">
        <f t="shared" ca="1" si="22"/>
        <v>2803650.9000068256</v>
      </c>
      <c r="C201" s="3">
        <f t="shared" ca="1" si="22"/>
        <v>280365.09000068257</v>
      </c>
      <c r="D201" s="3">
        <f t="shared" ca="1" si="22"/>
        <v>2803650.9000068256</v>
      </c>
      <c r="E201" s="3">
        <f t="shared" ca="1" si="22"/>
        <v>560730.18000136514</v>
      </c>
      <c r="F201" s="3">
        <f t="shared" ca="1" si="22"/>
        <v>0</v>
      </c>
      <c r="G201" s="3">
        <f t="shared" ca="1" si="23"/>
        <v>5607301.8000136511</v>
      </c>
      <c r="H201">
        <f t="shared" ca="1" si="24"/>
        <v>0.5607301800013651</v>
      </c>
      <c r="J201" s="2">
        <f t="shared" ca="1" si="25"/>
        <v>6027849.4350146744</v>
      </c>
      <c r="L201" s="2">
        <f t="shared" ca="1" si="26"/>
        <v>280365.09000068257</v>
      </c>
    </row>
    <row r="202" spans="1:12" customFormat="1" x14ac:dyDescent="0.25">
      <c r="A202" s="1">
        <f t="shared" ca="1" si="21"/>
        <v>43457</v>
      </c>
      <c r="B202" s="3">
        <f t="shared" ca="1" si="22"/>
        <v>2288788.564489237</v>
      </c>
      <c r="C202" s="3">
        <f t="shared" ca="1" si="22"/>
        <v>228878.8564489237</v>
      </c>
      <c r="D202" s="3">
        <f t="shared" ca="1" si="22"/>
        <v>2288788.564489237</v>
      </c>
      <c r="E202" s="3">
        <f t="shared" ca="1" si="22"/>
        <v>457757.71289784741</v>
      </c>
      <c r="F202" s="3">
        <f t="shared" ca="1" si="22"/>
        <v>0</v>
      </c>
      <c r="G202" s="3">
        <f t="shared" ca="1" si="23"/>
        <v>4577577.1289784741</v>
      </c>
      <c r="H202">
        <f t="shared" ca="1" si="24"/>
        <v>0.45775771289784739</v>
      </c>
      <c r="J202" s="2">
        <f t="shared" ca="1" si="25"/>
        <v>4920895.4136518594</v>
      </c>
      <c r="L202" s="2">
        <f t="shared" ca="1" si="26"/>
        <v>228878.8564489237</v>
      </c>
    </row>
    <row r="203" spans="1:12" customFormat="1" x14ac:dyDescent="0.25">
      <c r="A203" s="1">
        <f t="shared" ca="1" si="21"/>
        <v>43456</v>
      </c>
      <c r="B203" s="3">
        <f t="shared" ca="1" si="22"/>
        <v>4898357.6630359553</v>
      </c>
      <c r="C203" s="3">
        <f t="shared" ca="1" si="22"/>
        <v>489835.7663035955</v>
      </c>
      <c r="D203" s="3">
        <f t="shared" ca="1" si="22"/>
        <v>4898357.6630359553</v>
      </c>
      <c r="E203" s="3">
        <f t="shared" ca="1" si="22"/>
        <v>979671.53260719101</v>
      </c>
      <c r="F203" s="3">
        <f t="shared" ca="1" si="22"/>
        <v>0</v>
      </c>
      <c r="G203" s="3">
        <f t="shared" ca="1" si="23"/>
        <v>9796715.3260719106</v>
      </c>
      <c r="H203">
        <f t="shared" ca="1" si="24"/>
        <v>0.97967153260719098</v>
      </c>
      <c r="J203" s="2">
        <f t="shared" ca="1" si="25"/>
        <v>10531468.975527303</v>
      </c>
      <c r="L203" s="2">
        <f t="shared" ca="1" si="26"/>
        <v>489835.7663035955</v>
      </c>
    </row>
    <row r="204" spans="1:12" customFormat="1" x14ac:dyDescent="0.25">
      <c r="A204" s="1">
        <f t="shared" ca="1" si="21"/>
        <v>43455</v>
      </c>
      <c r="B204" s="3">
        <f t="shared" ca="1" si="22"/>
        <v>1561161.6890207171</v>
      </c>
      <c r="C204" s="3">
        <f t="shared" ca="1" si="22"/>
        <v>156116.16890207169</v>
      </c>
      <c r="D204" s="3">
        <f t="shared" ca="1" si="22"/>
        <v>1561161.6890207171</v>
      </c>
      <c r="E204" s="3">
        <f t="shared" ca="1" si="22"/>
        <v>312232.33780414338</v>
      </c>
      <c r="F204" s="3">
        <f t="shared" ca="1" si="22"/>
        <v>0</v>
      </c>
      <c r="G204" s="3">
        <f t="shared" ca="1" si="23"/>
        <v>3122323.3780414341</v>
      </c>
      <c r="H204">
        <f t="shared" ca="1" si="24"/>
        <v>0.31223233780414339</v>
      </c>
      <c r="J204" s="2">
        <f t="shared" ca="1" si="25"/>
        <v>3356497.6313945418</v>
      </c>
      <c r="L204" s="2">
        <f t="shared" ca="1" si="26"/>
        <v>156116.16890207169</v>
      </c>
    </row>
    <row r="205" spans="1:12" customFormat="1" x14ac:dyDescent="0.25">
      <c r="A205" s="1">
        <f t="shared" ca="1" si="21"/>
        <v>43454</v>
      </c>
      <c r="B205" s="3">
        <f t="shared" ca="1" si="22"/>
        <v>3277109.1835065456</v>
      </c>
      <c r="C205" s="3">
        <f t="shared" ca="1" si="22"/>
        <v>327710.9183506546</v>
      </c>
      <c r="D205" s="3">
        <f t="shared" ca="1" si="22"/>
        <v>3277109.1835065456</v>
      </c>
      <c r="E205" s="3">
        <f t="shared" ca="1" si="22"/>
        <v>655421.83670130919</v>
      </c>
      <c r="F205" s="3">
        <f t="shared" ca="1" si="22"/>
        <v>0</v>
      </c>
      <c r="G205" s="3">
        <f t="shared" ca="1" si="23"/>
        <v>6554218.3670130912</v>
      </c>
      <c r="H205">
        <f t="shared" ca="1" si="24"/>
        <v>0.65542183670130916</v>
      </c>
      <c r="J205" s="2">
        <f t="shared" ca="1" si="25"/>
        <v>7045784.7445390727</v>
      </c>
      <c r="L205" s="2">
        <f t="shared" ca="1" si="26"/>
        <v>327710.9183506546</v>
      </c>
    </row>
    <row r="206" spans="1:12" customFormat="1" x14ac:dyDescent="0.25">
      <c r="A206" s="1">
        <f t="shared" ca="1" si="21"/>
        <v>43453</v>
      </c>
      <c r="B206" s="3">
        <f t="shared" ca="1" si="22"/>
        <v>3511376.0349236066</v>
      </c>
      <c r="C206" s="3">
        <f t="shared" ca="1" si="22"/>
        <v>351137.60349236068</v>
      </c>
      <c r="D206" s="3">
        <f t="shared" ca="1" si="22"/>
        <v>3511376.0349236066</v>
      </c>
      <c r="E206" s="3">
        <f t="shared" ca="1" si="22"/>
        <v>702275.20698472136</v>
      </c>
      <c r="F206" s="3">
        <f t="shared" ca="1" si="22"/>
        <v>0</v>
      </c>
      <c r="G206" s="3">
        <f t="shared" ca="1" si="23"/>
        <v>7022752.0698472131</v>
      </c>
      <c r="H206">
        <f t="shared" ca="1" si="24"/>
        <v>0.70227520698472135</v>
      </c>
      <c r="J206" s="2">
        <f t="shared" ca="1" si="25"/>
        <v>7549458.4750857539</v>
      </c>
      <c r="L206" s="2">
        <f t="shared" ca="1" si="26"/>
        <v>351137.60349236068</v>
      </c>
    </row>
    <row r="207" spans="1:12" customFormat="1" x14ac:dyDescent="0.25">
      <c r="A207" s="1">
        <f t="shared" ca="1" si="21"/>
        <v>43452</v>
      </c>
      <c r="B207" s="3">
        <f t="shared" ca="1" si="22"/>
        <v>3540720.9588428582</v>
      </c>
      <c r="C207" s="3">
        <f t="shared" ca="1" si="22"/>
        <v>354072.09588428587</v>
      </c>
      <c r="D207" s="3">
        <f t="shared" ca="1" si="22"/>
        <v>3540720.9588428582</v>
      </c>
      <c r="E207" s="3">
        <f t="shared" ca="1" si="22"/>
        <v>708144.19176857173</v>
      </c>
      <c r="F207" s="3">
        <f t="shared" ca="1" si="22"/>
        <v>0</v>
      </c>
      <c r="G207" s="3">
        <f t="shared" ca="1" si="23"/>
        <v>7081441.9176857164</v>
      </c>
      <c r="H207">
        <f t="shared" ca="1" si="24"/>
        <v>0.70814419176857168</v>
      </c>
      <c r="J207" s="2">
        <f t="shared" ca="1" si="25"/>
        <v>7612550.0615121452</v>
      </c>
      <c r="L207" s="2">
        <f t="shared" ca="1" si="26"/>
        <v>354072.09588428587</v>
      </c>
    </row>
    <row r="208" spans="1:12" customFormat="1" x14ac:dyDescent="0.25">
      <c r="A208" s="1">
        <f t="shared" ca="1" si="21"/>
        <v>43451</v>
      </c>
      <c r="B208" s="3">
        <f t="shared" ca="1" si="22"/>
        <v>4612038.5084300563</v>
      </c>
      <c r="C208" s="3">
        <f t="shared" ca="1" si="22"/>
        <v>461203.85084300564</v>
      </c>
      <c r="D208" s="3">
        <f t="shared" ca="1" si="22"/>
        <v>4612038.5084300563</v>
      </c>
      <c r="E208" s="3">
        <f t="shared" ca="1" si="22"/>
        <v>922407.70168601128</v>
      </c>
      <c r="F208" s="3">
        <f t="shared" ca="1" si="22"/>
        <v>0</v>
      </c>
      <c r="G208" s="3">
        <f t="shared" ca="1" si="23"/>
        <v>9224077.0168601125</v>
      </c>
      <c r="H208">
        <f t="shared" ca="1" si="24"/>
        <v>0.92240770168601127</v>
      </c>
      <c r="J208" s="2">
        <f t="shared" ca="1" si="25"/>
        <v>9915882.7931246199</v>
      </c>
      <c r="L208" s="2">
        <f t="shared" ca="1" si="26"/>
        <v>461203.85084300564</v>
      </c>
    </row>
    <row r="209" spans="1:12" customFormat="1" x14ac:dyDescent="0.25">
      <c r="A209" s="1">
        <f t="shared" ca="1" si="21"/>
        <v>43450</v>
      </c>
      <c r="B209" s="3">
        <f t="shared" ca="1" si="22"/>
        <v>4660154.3128570709</v>
      </c>
      <c r="C209" s="3">
        <f t="shared" ca="1" si="22"/>
        <v>466015.43128570711</v>
      </c>
      <c r="D209" s="3">
        <f t="shared" ca="1" si="22"/>
        <v>4660154.3128570709</v>
      </c>
      <c r="E209" s="3">
        <f t="shared" ca="1" si="22"/>
        <v>932030.86257141421</v>
      </c>
      <c r="F209" s="3">
        <f t="shared" ca="1" si="22"/>
        <v>0</v>
      </c>
      <c r="G209" s="3">
        <f t="shared" ca="1" si="23"/>
        <v>9320308.6257141419</v>
      </c>
      <c r="H209">
        <f t="shared" ca="1" si="24"/>
        <v>0.93203086257141421</v>
      </c>
      <c r="J209" s="2">
        <f t="shared" ca="1" si="25"/>
        <v>10019331.772642702</v>
      </c>
      <c r="L209" s="2">
        <f t="shared" ca="1" si="26"/>
        <v>466015.43128570711</v>
      </c>
    </row>
    <row r="210" spans="1:12" customFormat="1" x14ac:dyDescent="0.25">
      <c r="A210" s="1">
        <f t="shared" ca="1" si="21"/>
        <v>43449</v>
      </c>
      <c r="B210" s="3">
        <f t="shared" ca="1" si="22"/>
        <v>3374197.0210760026</v>
      </c>
      <c r="C210" s="3">
        <f t="shared" ca="1" si="22"/>
        <v>337419.70210760023</v>
      </c>
      <c r="D210" s="3">
        <f t="shared" ca="1" si="22"/>
        <v>3374197.0210760026</v>
      </c>
      <c r="E210" s="3">
        <f t="shared" ca="1" si="22"/>
        <v>674839.40421520045</v>
      </c>
      <c r="F210" s="3">
        <f t="shared" ca="1" si="22"/>
        <v>0</v>
      </c>
      <c r="G210" s="3">
        <f t="shared" ca="1" si="23"/>
        <v>6748394.0421520052</v>
      </c>
      <c r="H210">
        <f t="shared" ca="1" si="24"/>
        <v>0.6748394042152005</v>
      </c>
      <c r="J210" s="2">
        <f t="shared" ca="1" si="25"/>
        <v>7254523.5953134056</v>
      </c>
      <c r="L210" s="2">
        <f t="shared" ca="1" si="26"/>
        <v>337419.70210760023</v>
      </c>
    </row>
    <row r="211" spans="1:12" customFormat="1" x14ac:dyDescent="0.25">
      <c r="A211" s="1">
        <f t="shared" ref="A211:A224" ca="1" si="27">A210-1</f>
        <v>43448</v>
      </c>
      <c r="B211" s="3">
        <f t="shared" ca="1" si="22"/>
        <v>1348878.6276930447</v>
      </c>
      <c r="C211" s="3">
        <f t="shared" ca="1" si="22"/>
        <v>134887.86276930448</v>
      </c>
      <c r="D211" s="3">
        <f t="shared" ca="1" si="22"/>
        <v>1348878.6276930447</v>
      </c>
      <c r="E211" s="3">
        <f t="shared" ca="1" si="22"/>
        <v>269775.72553860897</v>
      </c>
      <c r="F211" s="3">
        <f t="shared" ca="1" si="22"/>
        <v>0</v>
      </c>
      <c r="G211" s="3">
        <f t="shared" ca="1" si="23"/>
        <v>2697757.2553860894</v>
      </c>
      <c r="H211">
        <f t="shared" ca="1" si="24"/>
        <v>0.26977572553860896</v>
      </c>
      <c r="J211" s="2">
        <f t="shared" ca="1" si="25"/>
        <v>2900089.0495400461</v>
      </c>
      <c r="L211" s="2">
        <f t="shared" ca="1" si="26"/>
        <v>134887.86276930448</v>
      </c>
    </row>
    <row r="212" spans="1:12" customFormat="1" x14ac:dyDescent="0.25">
      <c r="A212" s="1">
        <f t="shared" ca="1" si="27"/>
        <v>43447</v>
      </c>
      <c r="B212" s="3">
        <f t="shared" ca="1" si="22"/>
        <v>3327337.1681618844</v>
      </c>
      <c r="C212" s="3">
        <f t="shared" ca="1" si="22"/>
        <v>332733.71681618848</v>
      </c>
      <c r="D212" s="3">
        <f t="shared" ca="1" si="22"/>
        <v>3327337.1681618844</v>
      </c>
      <c r="E212" s="3">
        <f t="shared" ca="1" si="22"/>
        <v>665467.43363237695</v>
      </c>
      <c r="F212" s="3">
        <f t="shared" ca="1" si="22"/>
        <v>0</v>
      </c>
      <c r="G212" s="3">
        <f t="shared" ca="1" si="23"/>
        <v>6654674.3363237688</v>
      </c>
      <c r="H212">
        <f t="shared" ca="1" si="24"/>
        <v>0.66546743363237693</v>
      </c>
      <c r="J212" s="2">
        <f t="shared" ca="1" si="25"/>
        <v>7153774.9115480511</v>
      </c>
      <c r="L212" s="2">
        <f t="shared" ca="1" si="26"/>
        <v>332733.71681618848</v>
      </c>
    </row>
    <row r="213" spans="1:12" customFormat="1" x14ac:dyDescent="0.25">
      <c r="A213" s="1">
        <f t="shared" ca="1" si="27"/>
        <v>43446</v>
      </c>
      <c r="B213" s="3">
        <f t="shared" ca="1" si="22"/>
        <v>3579029.6236168188</v>
      </c>
      <c r="C213" s="3">
        <f t="shared" ca="1" si="22"/>
        <v>357902.96236168192</v>
      </c>
      <c r="D213" s="3">
        <f t="shared" ca="1" si="22"/>
        <v>3579029.6236168188</v>
      </c>
      <c r="E213" s="3">
        <f t="shared" ca="1" si="22"/>
        <v>715805.92472336383</v>
      </c>
      <c r="F213" s="3">
        <f t="shared" ca="1" si="22"/>
        <v>0</v>
      </c>
      <c r="G213" s="3">
        <f t="shared" ca="1" si="23"/>
        <v>7158059.2472336376</v>
      </c>
      <c r="H213">
        <f t="shared" ca="1" si="24"/>
        <v>0.7158059247233638</v>
      </c>
      <c r="J213" s="2">
        <f t="shared" ca="1" si="25"/>
        <v>7694913.69077616</v>
      </c>
      <c r="L213" s="2">
        <f t="shared" ca="1" si="26"/>
        <v>357902.96236168192</v>
      </c>
    </row>
    <row r="214" spans="1:12" customFormat="1" x14ac:dyDescent="0.25">
      <c r="A214" s="1">
        <f t="shared" ca="1" si="27"/>
        <v>43445</v>
      </c>
      <c r="B214" s="3">
        <f t="shared" ca="1" si="22"/>
        <v>405563.10696207074</v>
      </c>
      <c r="C214" s="3">
        <f t="shared" ca="1" si="22"/>
        <v>40556.310696207074</v>
      </c>
      <c r="D214" s="3">
        <f t="shared" ca="1" si="22"/>
        <v>405563.10696207074</v>
      </c>
      <c r="E214" s="3">
        <f t="shared" ca="1" si="22"/>
        <v>81112.621392414148</v>
      </c>
      <c r="F214" s="3">
        <f t="shared" ca="1" si="22"/>
        <v>0</v>
      </c>
      <c r="G214" s="3">
        <f t="shared" ca="1" si="23"/>
        <v>811126.21392414148</v>
      </c>
      <c r="H214">
        <f t="shared" ca="1" si="24"/>
        <v>8.1112621392414153E-2</v>
      </c>
      <c r="J214" s="2">
        <f t="shared" ca="1" si="25"/>
        <v>871960.67996845208</v>
      </c>
      <c r="L214" s="2">
        <f t="shared" ca="1" si="26"/>
        <v>40556.310696207074</v>
      </c>
    </row>
    <row r="215" spans="1:12" customFormat="1" x14ac:dyDescent="0.25">
      <c r="A215" s="1">
        <f t="shared" ca="1" si="27"/>
        <v>43444</v>
      </c>
      <c r="B215" s="3">
        <f t="shared" ca="1" si="22"/>
        <v>1291363.8964914309</v>
      </c>
      <c r="C215" s="3">
        <f t="shared" ca="1" si="22"/>
        <v>129136.38964914309</v>
      </c>
      <c r="D215" s="3">
        <f t="shared" ca="1" si="22"/>
        <v>1291363.8964914309</v>
      </c>
      <c r="E215" s="3">
        <f t="shared" ca="1" si="22"/>
        <v>258272.77929828619</v>
      </c>
      <c r="F215" s="3">
        <f t="shared" ca="1" si="22"/>
        <v>0</v>
      </c>
      <c r="G215" s="3">
        <f t="shared" ca="1" si="23"/>
        <v>2582727.7929828619</v>
      </c>
      <c r="H215">
        <f t="shared" ca="1" si="24"/>
        <v>0.25827277929828618</v>
      </c>
      <c r="J215" s="2">
        <f t="shared" ca="1" si="25"/>
        <v>2776432.3774565766</v>
      </c>
      <c r="L215" s="2">
        <f t="shared" ca="1" si="26"/>
        <v>129136.38964914309</v>
      </c>
    </row>
    <row r="216" spans="1:12" customFormat="1" x14ac:dyDescent="0.25">
      <c r="A216" s="1">
        <f t="shared" ca="1" si="27"/>
        <v>43443</v>
      </c>
      <c r="B216" s="3">
        <f t="shared" ca="1" si="22"/>
        <v>4496187.8603421366</v>
      </c>
      <c r="C216" s="3">
        <f t="shared" ca="1" si="22"/>
        <v>449618.78603421367</v>
      </c>
      <c r="D216" s="3">
        <f t="shared" ca="1" si="22"/>
        <v>4496187.8603421366</v>
      </c>
      <c r="E216" s="3">
        <f t="shared" ca="1" si="22"/>
        <v>899237.57206842734</v>
      </c>
      <c r="F216" s="3">
        <f t="shared" ca="1" si="22"/>
        <v>0</v>
      </c>
      <c r="G216" s="3">
        <f t="shared" ca="1" si="23"/>
        <v>8992375.7206842732</v>
      </c>
      <c r="H216">
        <f t="shared" ca="1" si="24"/>
        <v>0.89923757206842736</v>
      </c>
      <c r="J216" s="2">
        <f t="shared" ca="1" si="25"/>
        <v>9666803.8997355923</v>
      </c>
      <c r="L216" s="2">
        <f t="shared" ca="1" si="26"/>
        <v>449618.78603421367</v>
      </c>
    </row>
    <row r="217" spans="1:12" customFormat="1" x14ac:dyDescent="0.25">
      <c r="A217" s="1">
        <f t="shared" ca="1" si="27"/>
        <v>43442</v>
      </c>
      <c r="B217" s="3">
        <f t="shared" ca="1" si="22"/>
        <v>4697975.3983430918</v>
      </c>
      <c r="C217" s="3">
        <f t="shared" ca="1" si="22"/>
        <v>469797.53983430914</v>
      </c>
      <c r="D217" s="3">
        <f t="shared" ca="1" si="22"/>
        <v>4697975.3983430918</v>
      </c>
      <c r="E217" s="3">
        <f t="shared" ca="1" si="22"/>
        <v>939595.07966861827</v>
      </c>
      <c r="F217" s="3">
        <f t="shared" ca="1" si="22"/>
        <v>0</v>
      </c>
      <c r="G217" s="3">
        <f t="shared" ca="1" si="23"/>
        <v>9395950.7966861837</v>
      </c>
      <c r="H217">
        <f t="shared" ca="1" si="24"/>
        <v>0.93959507966861833</v>
      </c>
      <c r="J217" s="2">
        <f t="shared" ca="1" si="25"/>
        <v>10100647.106437648</v>
      </c>
      <c r="L217" s="2">
        <f t="shared" ca="1" si="26"/>
        <v>469797.53983430914</v>
      </c>
    </row>
    <row r="218" spans="1:12" customFormat="1" x14ac:dyDescent="0.25">
      <c r="A218" s="1">
        <f t="shared" ca="1" si="27"/>
        <v>43441</v>
      </c>
      <c r="B218" s="3">
        <f t="shared" ca="1" si="22"/>
        <v>1334433.6776223143</v>
      </c>
      <c r="C218" s="3">
        <f t="shared" ca="1" si="22"/>
        <v>133443.36776223141</v>
      </c>
      <c r="D218" s="3">
        <f t="shared" ca="1" si="22"/>
        <v>1334433.6776223143</v>
      </c>
      <c r="E218" s="3">
        <f t="shared" ca="1" si="22"/>
        <v>266886.73552446283</v>
      </c>
      <c r="F218" s="3">
        <f t="shared" ca="1" si="22"/>
        <v>0</v>
      </c>
      <c r="G218" s="3">
        <f t="shared" ca="1" si="23"/>
        <v>2668867.3552446286</v>
      </c>
      <c r="H218">
        <f t="shared" ca="1" si="24"/>
        <v>0.26688673552446285</v>
      </c>
      <c r="J218" s="2">
        <f t="shared" ca="1" si="25"/>
        <v>2869032.406887976</v>
      </c>
      <c r="L218" s="2">
        <f t="shared" ca="1" si="26"/>
        <v>133443.36776223141</v>
      </c>
    </row>
    <row r="219" spans="1:12" customFormat="1" x14ac:dyDescent="0.25">
      <c r="A219" s="1">
        <f t="shared" ca="1" si="27"/>
        <v>43440</v>
      </c>
      <c r="B219" s="3">
        <f t="shared" ca="1" si="22"/>
        <v>3570411.777253719</v>
      </c>
      <c r="C219" s="3">
        <f t="shared" ca="1" si="22"/>
        <v>357041.1777253719</v>
      </c>
      <c r="D219" s="3">
        <f t="shared" ca="1" si="22"/>
        <v>3570411.777253719</v>
      </c>
      <c r="E219" s="3">
        <f t="shared" ca="1" si="22"/>
        <v>714082.35545074381</v>
      </c>
      <c r="F219" s="3">
        <f t="shared" ca="1" si="22"/>
        <v>0</v>
      </c>
      <c r="G219" s="3">
        <f t="shared" ca="1" si="23"/>
        <v>7140823.5545074381</v>
      </c>
      <c r="H219">
        <f t="shared" ca="1" si="24"/>
        <v>0.71408235545074383</v>
      </c>
      <c r="J219" s="2">
        <f t="shared" ca="1" si="25"/>
        <v>7676385.3210954964</v>
      </c>
      <c r="L219" s="2">
        <f t="shared" ca="1" si="26"/>
        <v>357041.1777253719</v>
      </c>
    </row>
    <row r="220" spans="1:12" customFormat="1" x14ac:dyDescent="0.25">
      <c r="A220" s="1">
        <f t="shared" ca="1" si="27"/>
        <v>43439</v>
      </c>
      <c r="B220" s="3">
        <f t="shared" ca="1" si="22"/>
        <v>415625.29667227401</v>
      </c>
      <c r="C220" s="3">
        <f t="shared" ca="1" si="22"/>
        <v>41562.529667227398</v>
      </c>
      <c r="D220" s="3">
        <f t="shared" ca="1" si="22"/>
        <v>415625.29667227401</v>
      </c>
      <c r="E220" s="3">
        <f t="shared" ca="1" si="22"/>
        <v>83125.059334454796</v>
      </c>
      <c r="F220" s="3">
        <f t="shared" ca="1" si="22"/>
        <v>0</v>
      </c>
      <c r="G220" s="3">
        <f t="shared" ca="1" si="23"/>
        <v>831250.59334454802</v>
      </c>
      <c r="H220">
        <f t="shared" ca="1" si="24"/>
        <v>8.3125059334454798E-2</v>
      </c>
      <c r="J220" s="2">
        <f t="shared" ca="1" si="25"/>
        <v>893594.38784538908</v>
      </c>
      <c r="L220" s="2">
        <f t="shared" ca="1" si="26"/>
        <v>41562.529667227398</v>
      </c>
    </row>
    <row r="221" spans="1:12" customFormat="1" x14ac:dyDescent="0.25">
      <c r="A221" s="1">
        <f t="shared" ca="1" si="27"/>
        <v>43438</v>
      </c>
      <c r="B221" s="3">
        <f t="shared" ca="1" si="22"/>
        <v>4770417.1144124493</v>
      </c>
      <c r="C221" s="3">
        <f t="shared" ca="1" si="22"/>
        <v>477041.71144124499</v>
      </c>
      <c r="D221" s="3">
        <f t="shared" ca="1" si="22"/>
        <v>4770417.1144124493</v>
      </c>
      <c r="E221" s="3">
        <f t="shared" ca="1" si="22"/>
        <v>954083.42288248998</v>
      </c>
      <c r="F221" s="3">
        <f t="shared" ca="1" si="22"/>
        <v>0</v>
      </c>
      <c r="G221" s="3">
        <f t="shared" ca="1" si="23"/>
        <v>9540834.2288248986</v>
      </c>
      <c r="H221">
        <f t="shared" ca="1" si="24"/>
        <v>0.95408342288248993</v>
      </c>
      <c r="J221" s="2">
        <f t="shared" ca="1" si="25"/>
        <v>10256396.795986766</v>
      </c>
      <c r="L221" s="2">
        <f t="shared" ca="1" si="26"/>
        <v>477041.71144124499</v>
      </c>
    </row>
    <row r="222" spans="1:12" customFormat="1" x14ac:dyDescent="0.25">
      <c r="A222" s="1">
        <f t="shared" ca="1" si="27"/>
        <v>43437</v>
      </c>
      <c r="B222" s="3">
        <f t="shared" ca="1" si="22"/>
        <v>248410.13675377998</v>
      </c>
      <c r="C222" s="3">
        <f t="shared" ca="1" si="22"/>
        <v>24841.013675377999</v>
      </c>
      <c r="D222" s="3">
        <f t="shared" ca="1" si="22"/>
        <v>248410.13675377998</v>
      </c>
      <c r="E222" s="3">
        <f t="shared" ca="1" si="22"/>
        <v>49682.027350755998</v>
      </c>
      <c r="F222" s="3">
        <f t="shared" ca="1" si="22"/>
        <v>0</v>
      </c>
      <c r="G222" s="3">
        <f t="shared" ca="1" si="23"/>
        <v>496820.27350755996</v>
      </c>
      <c r="H222">
        <f t="shared" ca="1" si="24"/>
        <v>4.9682027350755997E-2</v>
      </c>
      <c r="J222" s="2">
        <f t="shared" ca="1" si="25"/>
        <v>534081.79402062693</v>
      </c>
      <c r="L222" s="2">
        <f t="shared" ca="1" si="26"/>
        <v>24841.013675377999</v>
      </c>
    </row>
    <row r="223" spans="1:12" customFormat="1" x14ac:dyDescent="0.25">
      <c r="A223" s="1">
        <f t="shared" ca="1" si="27"/>
        <v>43436</v>
      </c>
      <c r="B223" s="3">
        <f t="shared" ca="1" si="22"/>
        <v>3663327.6078464082</v>
      </c>
      <c r="C223" s="3">
        <f t="shared" ca="1" si="22"/>
        <v>366332.76078464085</v>
      </c>
      <c r="D223" s="3">
        <f t="shared" ca="1" si="22"/>
        <v>3663327.6078464082</v>
      </c>
      <c r="E223" s="3">
        <f t="shared" ca="1" si="22"/>
        <v>732665.5215692817</v>
      </c>
      <c r="F223" s="3">
        <f t="shared" ca="1" si="22"/>
        <v>0</v>
      </c>
      <c r="G223" s="3">
        <f t="shared" ca="1" si="23"/>
        <v>7326655.2156928163</v>
      </c>
      <c r="H223">
        <f t="shared" ca="1" si="24"/>
        <v>0.73266552156928166</v>
      </c>
      <c r="J223" s="2">
        <f t="shared" ca="1" si="25"/>
        <v>7876154.3568697777</v>
      </c>
      <c r="L223" s="2">
        <f t="shared" ca="1" si="26"/>
        <v>366332.76078464085</v>
      </c>
    </row>
    <row r="224" spans="1:12" customFormat="1" x14ac:dyDescent="0.25">
      <c r="A224" s="1">
        <f t="shared" ca="1" si="27"/>
        <v>43435</v>
      </c>
      <c r="B224" s="3">
        <f t="shared" ca="1" si="22"/>
        <v>1330121.227320561</v>
      </c>
      <c r="C224" s="3">
        <f t="shared" ca="1" si="22"/>
        <v>133012.1227320561</v>
      </c>
      <c r="D224" s="3">
        <f t="shared" ca="1" si="22"/>
        <v>1330121.227320561</v>
      </c>
      <c r="E224" s="3">
        <f t="shared" ca="1" si="22"/>
        <v>266024.2454641122</v>
      </c>
      <c r="F224" s="3">
        <f t="shared" ca="1" si="22"/>
        <v>0</v>
      </c>
      <c r="G224" s="3">
        <f t="shared" ca="1" si="23"/>
        <v>2660242.4546411219</v>
      </c>
      <c r="H224">
        <f t="shared" ca="1" si="24"/>
        <v>0.26602424546411219</v>
      </c>
      <c r="J224" s="2">
        <f t="shared" ca="1" si="25"/>
        <v>2859760.6387392059</v>
      </c>
      <c r="L224" s="2">
        <f t="shared" ca="1" si="26"/>
        <v>133012.1227320561</v>
      </c>
    </row>
  </sheetData>
  <mergeCells count="1">
    <mergeCell ref="B2:F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8"/>
  <sheetViews>
    <sheetView topLeftCell="A22" zoomScale="90" zoomScaleNormal="90" workbookViewId="0">
      <selection activeCell="B29" sqref="B29"/>
    </sheetView>
  </sheetViews>
  <sheetFormatPr defaultRowHeight="15" x14ac:dyDescent="0.25"/>
  <cols>
    <col min="3" max="3" width="20" bestFit="1" customWidth="1"/>
    <col min="4" max="4" width="11.42578125" bestFit="1" customWidth="1"/>
    <col min="7" max="7" width="18.140625" style="2" bestFit="1" customWidth="1"/>
    <col min="8" max="8" width="11.42578125" bestFit="1" customWidth="1"/>
    <col min="10" max="10" width="13.28515625" bestFit="1" customWidth="1"/>
    <col min="11" max="11" width="11.42578125" bestFit="1" customWidth="1"/>
    <col min="13" max="13" width="10.42578125" bestFit="1" customWidth="1"/>
    <col min="14" max="14" width="11.42578125" bestFit="1" customWidth="1"/>
    <col min="16" max="16" width="13.85546875" bestFit="1" customWidth="1"/>
    <col min="17" max="17" width="11.42578125" bestFit="1" customWidth="1"/>
  </cols>
  <sheetData>
    <row r="1" spans="1:7" x14ac:dyDescent="0.25">
      <c r="C1" t="s">
        <v>25</v>
      </c>
      <c r="D1">
        <v>10</v>
      </c>
    </row>
    <row r="3" spans="1:7" x14ac:dyDescent="0.25">
      <c r="C3" t="s">
        <v>17</v>
      </c>
      <c r="D3" s="2">
        <f>SQRT(SUM(G10:G14)+G5)</f>
        <v>1006578.3625729296</v>
      </c>
    </row>
    <row r="5" spans="1:7" x14ac:dyDescent="0.25">
      <c r="C5" t="s">
        <v>16</v>
      </c>
      <c r="D5" s="2">
        <v>1000000</v>
      </c>
      <c r="G5" s="2">
        <f>D5^2</f>
        <v>1000000000000</v>
      </c>
    </row>
    <row r="8" spans="1:7" x14ac:dyDescent="0.25">
      <c r="A8" t="s">
        <v>23</v>
      </c>
      <c r="B8" t="s">
        <v>24</v>
      </c>
      <c r="D8" t="s">
        <v>27</v>
      </c>
      <c r="E8" t="s">
        <v>26</v>
      </c>
    </row>
    <row r="9" spans="1:7" x14ac:dyDescent="0.25">
      <c r="A9">
        <v>1</v>
      </c>
      <c r="B9">
        <v>10</v>
      </c>
      <c r="C9" t="s">
        <v>18</v>
      </c>
      <c r="D9">
        <v>500000</v>
      </c>
      <c r="E9">
        <v>1</v>
      </c>
    </row>
    <row r="10" spans="1:7" x14ac:dyDescent="0.25">
      <c r="A10">
        <v>2</v>
      </c>
      <c r="B10">
        <v>20</v>
      </c>
      <c r="C10" t="s">
        <v>19</v>
      </c>
      <c r="D10">
        <v>20000</v>
      </c>
      <c r="E10">
        <f>SQRT((B10-B9)/$D$1)</f>
        <v>1</v>
      </c>
      <c r="G10" s="2">
        <f>(D10*E10)^2</f>
        <v>400000000</v>
      </c>
    </row>
    <row r="11" spans="1:7" x14ac:dyDescent="0.25">
      <c r="A11">
        <v>3</v>
      </c>
      <c r="B11">
        <v>40</v>
      </c>
      <c r="C11" t="s">
        <v>20</v>
      </c>
      <c r="D11">
        <v>40000</v>
      </c>
      <c r="E11">
        <f t="shared" ref="E11:E13" si="0">SQRT((B11-B10)/$D$1)</f>
        <v>1.4142135623730951</v>
      </c>
      <c r="G11" s="2">
        <f t="shared" ref="G11:G13" si="1">(D11*E11)^2</f>
        <v>3200000000.0000005</v>
      </c>
    </row>
    <row r="12" spans="1:7" x14ac:dyDescent="0.25">
      <c r="A12">
        <v>4</v>
      </c>
      <c r="B12">
        <v>60</v>
      </c>
      <c r="C12" t="s">
        <v>21</v>
      </c>
      <c r="D12">
        <v>60000</v>
      </c>
      <c r="E12">
        <f t="shared" si="0"/>
        <v>1.4142135623730951</v>
      </c>
      <c r="G12" s="2">
        <f t="shared" si="1"/>
        <v>7200000000.0000019</v>
      </c>
    </row>
    <row r="13" spans="1:7" x14ac:dyDescent="0.25">
      <c r="A13">
        <v>5</v>
      </c>
      <c r="B13">
        <v>120</v>
      </c>
      <c r="C13" t="s">
        <v>22</v>
      </c>
      <c r="D13">
        <v>20000</v>
      </c>
      <c r="E13">
        <f t="shared" si="0"/>
        <v>2.4494897427831779</v>
      </c>
      <c r="G13" s="2">
        <f t="shared" si="1"/>
        <v>2400000000</v>
      </c>
    </row>
    <row r="19" spans="2:17" x14ac:dyDescent="0.25">
      <c r="B19" s="4" t="s">
        <v>28</v>
      </c>
    </row>
    <row r="21" spans="2:17" x14ac:dyDescent="0.25">
      <c r="C21" t="s">
        <v>56</v>
      </c>
    </row>
    <row r="23" spans="2:17" x14ac:dyDescent="0.25">
      <c r="D23" s="4" t="s">
        <v>36</v>
      </c>
      <c r="E23" s="4" t="s">
        <v>32</v>
      </c>
    </row>
    <row r="24" spans="2:17" x14ac:dyDescent="0.25">
      <c r="C24" t="s">
        <v>29</v>
      </c>
      <c r="D24" t="s">
        <v>37</v>
      </c>
      <c r="E24" t="s">
        <v>33</v>
      </c>
      <c r="G24" t="s">
        <v>42</v>
      </c>
      <c r="H24" s="2">
        <v>10000000</v>
      </c>
      <c r="J24" t="s">
        <v>45</v>
      </c>
      <c r="K24" s="2">
        <v>1000000</v>
      </c>
      <c r="M24" t="s">
        <v>48</v>
      </c>
      <c r="N24" s="2">
        <v>20000</v>
      </c>
      <c r="P24" t="s">
        <v>51</v>
      </c>
      <c r="Q24" s="2">
        <v>50000000</v>
      </c>
    </row>
    <row r="25" spans="2:17" x14ac:dyDescent="0.25">
      <c r="C25" t="s">
        <v>30</v>
      </c>
      <c r="D25" t="s">
        <v>35</v>
      </c>
      <c r="E25" t="s">
        <v>34</v>
      </c>
      <c r="G25" t="s">
        <v>43</v>
      </c>
      <c r="H25" s="2">
        <v>2000000</v>
      </c>
      <c r="J25" t="s">
        <v>46</v>
      </c>
      <c r="K25" s="2">
        <v>350000</v>
      </c>
      <c r="M25" t="s">
        <v>49</v>
      </c>
      <c r="N25" s="2">
        <v>5000</v>
      </c>
      <c r="P25" t="s">
        <v>52</v>
      </c>
      <c r="Q25" s="2">
        <v>27000000</v>
      </c>
    </row>
    <row r="26" spans="2:17" x14ac:dyDescent="0.25">
      <c r="C26" t="s">
        <v>31</v>
      </c>
      <c r="D26" t="s">
        <v>37</v>
      </c>
      <c r="E26" t="s">
        <v>34</v>
      </c>
      <c r="G26" t="s">
        <v>44</v>
      </c>
      <c r="H26" s="2">
        <v>1800000</v>
      </c>
      <c r="J26" t="s">
        <v>47</v>
      </c>
      <c r="K26" s="2">
        <v>300000</v>
      </c>
      <c r="M26" t="s">
        <v>50</v>
      </c>
      <c r="N26" s="2">
        <v>3000</v>
      </c>
      <c r="P26" t="s">
        <v>53</v>
      </c>
      <c r="Q26" s="2">
        <v>25000000</v>
      </c>
    </row>
    <row r="31" spans="2:17" x14ac:dyDescent="0.25">
      <c r="C31" t="s">
        <v>38</v>
      </c>
      <c r="D31" s="2">
        <f>H25/H26*H24</f>
        <v>11111111.111111112</v>
      </c>
      <c r="G31" s="2" t="s">
        <v>54</v>
      </c>
      <c r="H31" s="2">
        <v>45000000</v>
      </c>
    </row>
    <row r="32" spans="2:17" x14ac:dyDescent="0.25">
      <c r="C32" t="s">
        <v>39</v>
      </c>
      <c r="D32" s="2">
        <f>K25/K26*K24</f>
        <v>1166666.6666666667</v>
      </c>
    </row>
    <row r="33" spans="3:4" x14ac:dyDescent="0.25">
      <c r="C33" t="s">
        <v>40</v>
      </c>
      <c r="D33" s="2">
        <f>N25/N26*N24</f>
        <v>33333.333333333336</v>
      </c>
    </row>
    <row r="34" spans="3:4" x14ac:dyDescent="0.25">
      <c r="C34" t="s">
        <v>41</v>
      </c>
      <c r="D34" s="2">
        <f>Q25/Q26*Q24</f>
        <v>54000000</v>
      </c>
    </row>
    <row r="37" spans="3:4" x14ac:dyDescent="0.25">
      <c r="C37" t="s">
        <v>55</v>
      </c>
      <c r="D37" t="s">
        <v>57</v>
      </c>
    </row>
    <row r="38" spans="3:4" x14ac:dyDescent="0.25">
      <c r="C38" t="s">
        <v>58</v>
      </c>
      <c r="D38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1"/>
  <sheetViews>
    <sheetView topLeftCell="E1" zoomScale="85" zoomScaleNormal="85" workbookViewId="0">
      <selection activeCell="S11" sqref="S11"/>
    </sheetView>
  </sheetViews>
  <sheetFormatPr defaultRowHeight="15" x14ac:dyDescent="0.25"/>
  <cols>
    <col min="1" max="1" width="10.7109375" bestFit="1" customWidth="1"/>
    <col min="2" max="3" width="22.85546875" bestFit="1" customWidth="1"/>
    <col min="4" max="4" width="22.85546875" customWidth="1"/>
    <col min="5" max="5" width="19.28515625" bestFit="1" customWidth="1"/>
    <col min="6" max="6" width="10.7109375" customWidth="1"/>
    <col min="7" max="7" width="12.28515625" bestFit="1" customWidth="1"/>
    <col min="8" max="9" width="10.7109375" customWidth="1"/>
    <col min="10" max="10" width="12.85546875" bestFit="1" customWidth="1"/>
    <col min="11" max="11" width="16.140625" style="2" bestFit="1" customWidth="1"/>
    <col min="14" max="14" width="10.5703125" bestFit="1" customWidth="1"/>
    <col min="16" max="16" width="9.140625" style="2"/>
    <col min="19" max="19" width="9.5703125" bestFit="1" customWidth="1"/>
    <col min="21" max="22" width="10.7109375" style="2" bestFit="1" customWidth="1"/>
    <col min="23" max="23" width="9.140625" style="2"/>
    <col min="24" max="24" width="28.28515625" style="2" bestFit="1" customWidth="1"/>
  </cols>
  <sheetData>
    <row r="1" spans="1:24" x14ac:dyDescent="0.25">
      <c r="B1" s="2">
        <v>5000000</v>
      </c>
      <c r="C1" s="2">
        <v>500000</v>
      </c>
      <c r="D1" s="2"/>
      <c r="E1" s="2">
        <v>5400</v>
      </c>
      <c r="F1" s="2"/>
      <c r="G1" s="2" t="s">
        <v>71</v>
      </c>
      <c r="H1" s="8">
        <v>0.97499999999999998</v>
      </c>
      <c r="I1" s="2"/>
      <c r="J1" s="2"/>
      <c r="K1" s="2">
        <v>10000000</v>
      </c>
      <c r="M1" t="s">
        <v>11</v>
      </c>
      <c r="N1">
        <v>0.5</v>
      </c>
      <c r="P1" s="2">
        <v>500000</v>
      </c>
      <c r="R1" t="s">
        <v>1</v>
      </c>
      <c r="S1">
        <v>1.5</v>
      </c>
    </row>
    <row r="2" spans="1:24" x14ac:dyDescent="0.25">
      <c r="B2" s="2"/>
      <c r="C2" s="2"/>
      <c r="D2" s="2"/>
      <c r="E2" s="2"/>
      <c r="F2" s="2"/>
      <c r="G2" s="2" t="s">
        <v>72</v>
      </c>
      <c r="H2" s="2">
        <f ca="1">COUNT(A11:A1048576)</f>
        <v>100</v>
      </c>
      <c r="I2" s="2"/>
      <c r="J2" s="2"/>
    </row>
    <row r="3" spans="1:24" x14ac:dyDescent="0.25">
      <c r="B3" s="2"/>
      <c r="C3" s="2"/>
      <c r="D3" s="2"/>
      <c r="E3" s="2"/>
      <c r="F3" s="2"/>
      <c r="G3" s="2"/>
      <c r="H3" s="9">
        <f ca="1">H2*(1-H1)</f>
        <v>2.5000000000000022</v>
      </c>
      <c r="I3" s="2"/>
      <c r="J3" s="2"/>
    </row>
    <row r="4" spans="1:24" x14ac:dyDescent="0.25">
      <c r="B4" s="2"/>
      <c r="C4" s="2"/>
      <c r="D4" s="2"/>
      <c r="E4" s="2"/>
      <c r="F4" s="2"/>
      <c r="G4" s="2"/>
      <c r="H4" s="2"/>
      <c r="I4" s="2"/>
      <c r="J4" s="2"/>
    </row>
    <row r="5" spans="1:24" x14ac:dyDescent="0.25">
      <c r="B5" s="10"/>
      <c r="C5" s="10"/>
      <c r="D5" s="10"/>
      <c r="E5" s="10"/>
      <c r="F5" s="10"/>
      <c r="G5" s="10"/>
      <c r="H5" s="10"/>
      <c r="I5" s="10"/>
      <c r="J5" s="10"/>
      <c r="K5" s="3" t="s">
        <v>10</v>
      </c>
    </row>
    <row r="6" spans="1:24" x14ac:dyDescent="0.25">
      <c r="B6" s="5">
        <v>1</v>
      </c>
      <c r="C6" s="5">
        <v>2</v>
      </c>
      <c r="D6" s="6"/>
      <c r="E6" s="5">
        <v>3</v>
      </c>
      <c r="F6" s="5"/>
      <c r="G6" s="6"/>
      <c r="H6" s="6"/>
      <c r="I6" s="6"/>
      <c r="J6" s="5"/>
      <c r="K6" s="3"/>
    </row>
    <row r="7" spans="1:24" x14ac:dyDescent="0.25">
      <c r="A7" t="s">
        <v>60</v>
      </c>
      <c r="B7" s="3" t="str">
        <f ca="1">OFFSET(Factors!$A$1,B6,0)</f>
        <v>BOR.[EUR].[3M].[1M]</v>
      </c>
      <c r="C7" s="3" t="str">
        <f ca="1">OFFSET(Factors!$A$1,C6,0)</f>
        <v>BOR.[RUB].[3M].[1Y]</v>
      </c>
      <c r="D7" s="3"/>
      <c r="E7" s="3" t="s">
        <v>67</v>
      </c>
      <c r="F7" s="3"/>
      <c r="G7" s="3"/>
      <c r="H7" s="3"/>
      <c r="I7" s="3"/>
      <c r="J7" s="3"/>
      <c r="K7" s="3" t="s">
        <v>9</v>
      </c>
      <c r="N7" s="2" t="s">
        <v>12</v>
      </c>
      <c r="P7" s="2" t="s">
        <v>0</v>
      </c>
      <c r="S7" t="s">
        <v>2</v>
      </c>
      <c r="U7" s="2" t="s">
        <v>14</v>
      </c>
      <c r="V7" s="2" t="s">
        <v>15</v>
      </c>
      <c r="X7" s="2" t="s">
        <v>13</v>
      </c>
    </row>
    <row r="8" spans="1:24" x14ac:dyDescent="0.25">
      <c r="A8" t="s">
        <v>61</v>
      </c>
      <c r="B8" s="3" t="str">
        <f ca="1">OFFSET(Factors!$A$1,B6,2)</f>
        <v>IR</v>
      </c>
      <c r="C8" s="3" t="str">
        <f ca="1">OFFSET(Factors!$A$1,C6,2)</f>
        <v>IR</v>
      </c>
      <c r="D8" s="3"/>
      <c r="E8" s="3" t="str">
        <f ca="1">OFFSET(Factors!$A$1,E6,2)</f>
        <v>EQ</v>
      </c>
      <c r="F8" s="3"/>
      <c r="G8" s="3"/>
      <c r="H8" s="3"/>
      <c r="I8" s="3"/>
      <c r="J8" s="3"/>
      <c r="K8" s="3"/>
      <c r="N8" s="2"/>
    </row>
    <row r="9" spans="1:24" x14ac:dyDescent="0.25">
      <c r="A9" t="s">
        <v>24</v>
      </c>
      <c r="B9" s="3">
        <v>10</v>
      </c>
      <c r="C9" s="3">
        <v>20</v>
      </c>
      <c r="D9" s="3"/>
      <c r="E9" s="3">
        <v>20</v>
      </c>
      <c r="F9" s="3"/>
      <c r="G9" s="3"/>
      <c r="H9" s="3"/>
      <c r="I9" s="3"/>
      <c r="J9" s="3"/>
      <c r="K9" s="3"/>
      <c r="N9" s="2"/>
    </row>
    <row r="10" spans="1:24" x14ac:dyDescent="0.25">
      <c r="A10" t="s">
        <v>65</v>
      </c>
      <c r="B10" s="3"/>
      <c r="C10" s="3"/>
      <c r="D10" s="3"/>
      <c r="E10" s="3"/>
      <c r="F10" s="3"/>
      <c r="G10" s="3"/>
      <c r="H10" s="3"/>
      <c r="I10" s="3"/>
      <c r="J10" s="3"/>
      <c r="K10" s="3"/>
      <c r="N10" s="2"/>
    </row>
    <row r="11" spans="1:24" x14ac:dyDescent="0.25">
      <c r="A11" s="1">
        <f ca="1">TODAY()-1</f>
        <v>43655</v>
      </c>
      <c r="B11" s="3">
        <f t="shared" ref="B11:C30" ca="1" si="0">B$1*$L11</f>
        <v>2303765.7418119917</v>
      </c>
      <c r="C11" s="3">
        <f t="shared" ca="1" si="0"/>
        <v>230376.57418119916</v>
      </c>
      <c r="D11" s="3"/>
      <c r="E11" s="3">
        <f t="shared" ref="E11:E42" ca="1" si="1">E$1*$L11</f>
        <v>2488.0670011569509</v>
      </c>
      <c r="F11" s="3"/>
      <c r="G11" s="3"/>
      <c r="H11" s="3"/>
      <c r="I11" s="3"/>
      <c r="J11" s="3"/>
      <c r="K11" s="3">
        <f ca="1">$K$1*L11</f>
        <v>4607531.4836239833</v>
      </c>
      <c r="L11">
        <f ca="1">RAND()</f>
        <v>0.46075314836239833</v>
      </c>
      <c r="N11" s="2">
        <f ca="1">$N$1*K11+(1-$N$1)*SUM(B11:J11)</f>
        <v>3572080.9333091658</v>
      </c>
      <c r="P11" s="2">
        <f ca="1">$P$1*L11</f>
        <v>230376.57418119916</v>
      </c>
      <c r="S11" s="2">
        <f ca="1">AVERAGE(N11:N70)</f>
        <v>3831846.9481061888</v>
      </c>
      <c r="U11" s="2">
        <v>20000000</v>
      </c>
      <c r="V11" s="2">
        <v>10000000</v>
      </c>
      <c r="X11" s="2">
        <f ca="1">S11+U11</f>
        <v>23831846.948106188</v>
      </c>
    </row>
    <row r="12" spans="1:24" x14ac:dyDescent="0.25">
      <c r="A12" s="1">
        <f ca="1">A11-1</f>
        <v>43654</v>
      </c>
      <c r="B12" s="3">
        <f t="shared" ca="1" si="0"/>
        <v>1309308.5312206531</v>
      </c>
      <c r="C12" s="3">
        <f t="shared" ca="1" si="0"/>
        <v>130930.85312206531</v>
      </c>
      <c r="D12" s="3"/>
      <c r="E12" s="3">
        <f t="shared" ca="1" si="1"/>
        <v>1414.0532137183054</v>
      </c>
      <c r="F12" s="3"/>
      <c r="G12" s="3"/>
      <c r="H12" s="3"/>
      <c r="I12" s="3"/>
      <c r="J12" s="3"/>
      <c r="K12" s="3">
        <f t="shared" ref="K12:K75" ca="1" si="2">$K$1*L12</f>
        <v>2618617.0624413062</v>
      </c>
      <c r="L12">
        <f t="shared" ref="L12:L75" ca="1" si="3">RAND()</f>
        <v>0.26186170624413063</v>
      </c>
      <c r="N12" s="2">
        <f t="shared" ref="N12:N75" ca="1" si="4">$N$1*K12+(1-$N$1)*SUM(B12:J12)</f>
        <v>2030135.2499988715</v>
      </c>
      <c r="P12" s="2">
        <f t="shared" ref="P12:P75" ca="1" si="5">$P$1*L12</f>
        <v>130930.85312206531</v>
      </c>
      <c r="S12" s="2">
        <f t="shared" ref="S12:S15" ca="1" si="6">AVERAGE(N12:N71)</f>
        <v>3797681.547936453</v>
      </c>
    </row>
    <row r="13" spans="1:24" x14ac:dyDescent="0.25">
      <c r="A13" s="1">
        <f t="shared" ref="A13:A76" ca="1" si="7">A12-1</f>
        <v>43653</v>
      </c>
      <c r="B13" s="3">
        <f t="shared" ca="1" si="0"/>
        <v>3243293.3371634558</v>
      </c>
      <c r="C13" s="3">
        <f t="shared" ca="1" si="0"/>
        <v>324329.3337163456</v>
      </c>
      <c r="D13" s="3"/>
      <c r="E13" s="3">
        <f t="shared" ca="1" si="1"/>
        <v>3502.7568041365325</v>
      </c>
      <c r="F13" s="3"/>
      <c r="G13" s="3"/>
      <c r="H13" s="3"/>
      <c r="I13" s="3"/>
      <c r="J13" s="3"/>
      <c r="K13" s="3">
        <f t="shared" ca="1" si="2"/>
        <v>6486586.6743269116</v>
      </c>
      <c r="L13">
        <f t="shared" ca="1" si="3"/>
        <v>0.64865866743269118</v>
      </c>
      <c r="N13" s="2">
        <f t="shared" ca="1" si="4"/>
        <v>5028856.0510054249</v>
      </c>
      <c r="P13" s="2">
        <f t="shared" ca="1" si="5"/>
        <v>324329.3337163456</v>
      </c>
      <c r="S13" s="2">
        <f t="shared" ca="1" si="6"/>
        <v>3776014.6592834159</v>
      </c>
    </row>
    <row r="14" spans="1:24" x14ac:dyDescent="0.25">
      <c r="A14" s="1">
        <f t="shared" ca="1" si="7"/>
        <v>43652</v>
      </c>
      <c r="B14" s="3">
        <f t="shared" ca="1" si="0"/>
        <v>4094405.8015290578</v>
      </c>
      <c r="C14" s="3">
        <f t="shared" ca="1" si="0"/>
        <v>409440.58015290578</v>
      </c>
      <c r="D14" s="3"/>
      <c r="E14" s="3">
        <f t="shared" ca="1" si="1"/>
        <v>4421.958265651383</v>
      </c>
      <c r="F14" s="3"/>
      <c r="G14" s="3"/>
      <c r="H14" s="3"/>
      <c r="I14" s="3"/>
      <c r="J14" s="3"/>
      <c r="K14" s="3">
        <f t="shared" ca="1" si="2"/>
        <v>8188811.6030581156</v>
      </c>
      <c r="L14">
        <f t="shared" ca="1" si="3"/>
        <v>0.8188811603058116</v>
      </c>
      <c r="N14" s="2">
        <f t="shared" ca="1" si="4"/>
        <v>6348539.9715028647</v>
      </c>
      <c r="P14" s="2">
        <f t="shared" ca="1" si="5"/>
        <v>409440.58015290578</v>
      </c>
      <c r="S14" s="2">
        <f t="shared" ca="1" si="6"/>
        <v>3702765.2720941324</v>
      </c>
    </row>
    <row r="15" spans="1:24" x14ac:dyDescent="0.25">
      <c r="A15" s="1">
        <f t="shared" ca="1" si="7"/>
        <v>43651</v>
      </c>
      <c r="B15" s="3">
        <f t="shared" ca="1" si="0"/>
        <v>2107228.2071339376</v>
      </c>
      <c r="C15" s="3">
        <f t="shared" ca="1" si="0"/>
        <v>210722.82071339377</v>
      </c>
      <c r="D15" s="3"/>
      <c r="E15" s="3">
        <f t="shared" ca="1" si="1"/>
        <v>2275.8064637046527</v>
      </c>
      <c r="F15" s="3"/>
      <c r="G15" s="3"/>
      <c r="H15" s="3"/>
      <c r="I15" s="3"/>
      <c r="J15" s="3"/>
      <c r="K15" s="3">
        <f t="shared" ca="1" si="2"/>
        <v>4214456.4142678753</v>
      </c>
      <c r="L15">
        <f t="shared" ca="1" si="3"/>
        <v>0.42144564142678753</v>
      </c>
      <c r="N15" s="2">
        <f t="shared" ca="1" si="4"/>
        <v>3267341.6242894558</v>
      </c>
      <c r="P15" s="2">
        <f t="shared" ca="1" si="5"/>
        <v>210722.82071339377</v>
      </c>
      <c r="S15" s="2">
        <f t="shared" ca="1" si="6"/>
        <v>3627208.6490811389</v>
      </c>
    </row>
    <row r="16" spans="1:24" x14ac:dyDescent="0.25">
      <c r="A16" s="1">
        <f t="shared" ca="1" si="7"/>
        <v>43650</v>
      </c>
      <c r="B16" s="3">
        <f t="shared" ca="1" si="0"/>
        <v>477840.05378754379</v>
      </c>
      <c r="C16" s="3">
        <f t="shared" ca="1" si="0"/>
        <v>47784.00537875438</v>
      </c>
      <c r="D16" s="3"/>
      <c r="E16" s="3">
        <f t="shared" ca="1" si="1"/>
        <v>516.06725809054728</v>
      </c>
      <c r="F16" s="3"/>
      <c r="G16" s="3"/>
      <c r="H16" s="3"/>
      <c r="I16" s="3"/>
      <c r="J16" s="3"/>
      <c r="K16" s="3">
        <f t="shared" ca="1" si="2"/>
        <v>955680.10757508758</v>
      </c>
      <c r="L16">
        <f t="shared" ca="1" si="3"/>
        <v>9.5568010757508759E-2</v>
      </c>
      <c r="N16" s="2">
        <f t="shared" ca="1" si="4"/>
        <v>740910.11699973815</v>
      </c>
      <c r="P16" s="2">
        <f t="shared" ca="1" si="5"/>
        <v>47784.00537875438</v>
      </c>
    </row>
    <row r="17" spans="1:24" x14ac:dyDescent="0.25">
      <c r="A17" s="1">
        <f t="shared" ca="1" si="7"/>
        <v>43649</v>
      </c>
      <c r="B17" s="3">
        <f t="shared" ca="1" si="0"/>
        <v>498200.89266753796</v>
      </c>
      <c r="C17" s="3">
        <f t="shared" ca="1" si="0"/>
        <v>49820.089266753799</v>
      </c>
      <c r="D17" s="3"/>
      <c r="E17" s="3">
        <f t="shared" ca="1" si="1"/>
        <v>538.05696408094104</v>
      </c>
      <c r="F17" s="3"/>
      <c r="G17" s="3"/>
      <c r="H17" s="3"/>
      <c r="I17" s="3"/>
      <c r="J17" s="3"/>
      <c r="K17" s="3">
        <f t="shared" ca="1" si="2"/>
        <v>996401.78533507593</v>
      </c>
      <c r="L17">
        <f t="shared" ca="1" si="3"/>
        <v>9.9640178533507595E-2</v>
      </c>
      <c r="N17" s="2">
        <f t="shared" ca="1" si="4"/>
        <v>772480.4121167243</v>
      </c>
      <c r="P17" s="2">
        <f t="shared" ca="1" si="5"/>
        <v>49820.089266753799</v>
      </c>
    </row>
    <row r="18" spans="1:24" x14ac:dyDescent="0.25">
      <c r="A18" s="1">
        <f t="shared" ca="1" si="7"/>
        <v>43648</v>
      </c>
      <c r="B18" s="3">
        <f t="shared" ca="1" si="0"/>
        <v>2015375.1009291487</v>
      </c>
      <c r="C18" s="3">
        <f t="shared" ca="1" si="0"/>
        <v>201537.51009291486</v>
      </c>
      <c r="D18" s="3"/>
      <c r="E18" s="3">
        <f t="shared" ca="1" si="1"/>
        <v>2176.6051090034807</v>
      </c>
      <c r="F18" s="3"/>
      <c r="G18" s="3"/>
      <c r="H18" s="3"/>
      <c r="I18" s="3"/>
      <c r="J18" s="3"/>
      <c r="K18" s="3">
        <f t="shared" ca="1" si="2"/>
        <v>4030750.2018582975</v>
      </c>
      <c r="L18">
        <f t="shared" ca="1" si="3"/>
        <v>0.40307502018582975</v>
      </c>
      <c r="N18" s="2">
        <f t="shared" ca="1" si="4"/>
        <v>3124919.7089946819</v>
      </c>
      <c r="P18" s="2">
        <f t="shared" ca="1" si="5"/>
        <v>201537.51009291486</v>
      </c>
    </row>
    <row r="19" spans="1:24" x14ac:dyDescent="0.25">
      <c r="A19" s="1">
        <f t="shared" ca="1" si="7"/>
        <v>43647</v>
      </c>
      <c r="B19" s="3">
        <f t="shared" ca="1" si="0"/>
        <v>1830856.1816170965</v>
      </c>
      <c r="C19" s="3">
        <f t="shared" ca="1" si="0"/>
        <v>183085.61816170966</v>
      </c>
      <c r="D19" s="3"/>
      <c r="E19" s="3">
        <f t="shared" ca="1" si="1"/>
        <v>1977.3246761464643</v>
      </c>
      <c r="F19" s="3"/>
      <c r="G19" s="3"/>
      <c r="H19" s="3"/>
      <c r="I19" s="3"/>
      <c r="J19" s="3"/>
      <c r="K19" s="3">
        <f t="shared" ca="1" si="2"/>
        <v>3661712.3632341931</v>
      </c>
      <c r="L19">
        <f t="shared" ca="1" si="3"/>
        <v>0.3661712363234193</v>
      </c>
      <c r="N19" s="2">
        <f t="shared" ca="1" si="4"/>
        <v>2838815.7438445729</v>
      </c>
      <c r="P19" s="2">
        <f t="shared" ca="1" si="5"/>
        <v>183085.61816170966</v>
      </c>
    </row>
    <row r="20" spans="1:24" x14ac:dyDescent="0.25">
      <c r="A20" s="1">
        <f t="shared" ca="1" si="7"/>
        <v>43646</v>
      </c>
      <c r="B20" s="3">
        <f t="shared" ca="1" si="0"/>
        <v>4778488.2439561523</v>
      </c>
      <c r="C20" s="3">
        <f t="shared" ca="1" si="0"/>
        <v>477848.8243956152</v>
      </c>
      <c r="D20" s="3"/>
      <c r="E20" s="3">
        <f t="shared" ca="1" si="1"/>
        <v>5160.767303472644</v>
      </c>
      <c r="F20" s="3"/>
      <c r="G20" s="3"/>
      <c r="H20" s="3"/>
      <c r="I20" s="3"/>
      <c r="J20" s="3"/>
      <c r="K20" s="3">
        <f t="shared" ca="1" si="2"/>
        <v>9556976.4879123047</v>
      </c>
      <c r="L20">
        <f t="shared" ca="1" si="3"/>
        <v>0.95569764879123043</v>
      </c>
      <c r="N20" s="2">
        <f t="shared" ca="1" si="4"/>
        <v>7409237.1617837725</v>
      </c>
      <c r="P20" s="2">
        <f t="shared" ca="1" si="5"/>
        <v>477848.8243956152</v>
      </c>
    </row>
    <row r="21" spans="1:24" x14ac:dyDescent="0.25">
      <c r="A21" s="1">
        <f t="shared" ca="1" si="7"/>
        <v>43645</v>
      </c>
      <c r="B21" s="3">
        <f t="shared" ca="1" si="0"/>
        <v>466846.25476068887</v>
      </c>
      <c r="C21" s="3">
        <f t="shared" ca="1" si="0"/>
        <v>46684.625476068883</v>
      </c>
      <c r="D21" s="3"/>
      <c r="E21" s="3">
        <f t="shared" ca="1" si="1"/>
        <v>504.193955141544</v>
      </c>
      <c r="F21" s="3"/>
      <c r="G21" s="3"/>
      <c r="H21" s="3"/>
      <c r="I21" s="3"/>
      <c r="J21" s="3"/>
      <c r="K21" s="3">
        <f t="shared" ca="1" si="2"/>
        <v>933692.50952137774</v>
      </c>
      <c r="L21">
        <f t="shared" ca="1" si="3"/>
        <v>9.3369250952137772E-2</v>
      </c>
      <c r="N21" s="2">
        <f t="shared" ca="1" si="4"/>
        <v>723863.79185663851</v>
      </c>
      <c r="P21" s="2">
        <f t="shared" ca="1" si="5"/>
        <v>46684.625476068883</v>
      </c>
    </row>
    <row r="22" spans="1:24" x14ac:dyDescent="0.25">
      <c r="A22" s="1">
        <f t="shared" ca="1" si="7"/>
        <v>43644</v>
      </c>
      <c r="B22" s="3">
        <f t="shared" ca="1" si="0"/>
        <v>1332883.2699903937</v>
      </c>
      <c r="C22" s="3">
        <f t="shared" ca="1" si="0"/>
        <v>133288.32699903936</v>
      </c>
      <c r="D22" s="3"/>
      <c r="E22" s="3">
        <f t="shared" ca="1" si="1"/>
        <v>1439.5139315896251</v>
      </c>
      <c r="F22" s="3"/>
      <c r="G22" s="3"/>
      <c r="H22" s="3"/>
      <c r="I22" s="3"/>
      <c r="J22" s="3"/>
      <c r="K22" s="3">
        <f t="shared" ca="1" si="2"/>
        <v>2665766.5399807873</v>
      </c>
      <c r="L22">
        <f t="shared" ca="1" si="3"/>
        <v>0.26657665399807873</v>
      </c>
      <c r="N22" s="2">
        <f t="shared" ca="1" si="4"/>
        <v>2066688.8254509051</v>
      </c>
      <c r="P22" s="2">
        <f t="shared" ca="1" si="5"/>
        <v>133288.32699903936</v>
      </c>
    </row>
    <row r="23" spans="1:24" x14ac:dyDescent="0.25">
      <c r="A23" s="1">
        <f t="shared" ca="1" si="7"/>
        <v>43643</v>
      </c>
      <c r="B23" s="3">
        <f t="shared" ca="1" si="0"/>
        <v>551746.37968683941</v>
      </c>
      <c r="C23" s="3">
        <f t="shared" ca="1" si="0"/>
        <v>55174.637968683935</v>
      </c>
      <c r="D23" s="3"/>
      <c r="E23" s="3">
        <f t="shared" ca="1" si="1"/>
        <v>595.88609006178649</v>
      </c>
      <c r="F23" s="3"/>
      <c r="G23" s="3"/>
      <c r="H23" s="3"/>
      <c r="I23" s="3"/>
      <c r="J23" s="3"/>
      <c r="K23" s="3">
        <f t="shared" ca="1" si="2"/>
        <v>1103492.7593736788</v>
      </c>
      <c r="L23">
        <f t="shared" ca="1" si="3"/>
        <v>0.11034927593736787</v>
      </c>
      <c r="N23" s="2">
        <f t="shared" ca="1" si="4"/>
        <v>855504.83155963197</v>
      </c>
      <c r="P23" s="2">
        <f t="shared" ca="1" si="5"/>
        <v>55174.637968683935</v>
      </c>
    </row>
    <row r="24" spans="1:24" x14ac:dyDescent="0.25">
      <c r="A24" s="1">
        <f t="shared" ca="1" si="7"/>
        <v>43642</v>
      </c>
      <c r="B24" s="3">
        <f t="shared" ca="1" si="0"/>
        <v>4827101.0005415576</v>
      </c>
      <c r="C24" s="3">
        <f t="shared" ca="1" si="0"/>
        <v>482710.10005415574</v>
      </c>
      <c r="D24" s="3"/>
      <c r="E24" s="3">
        <f t="shared" ca="1" si="1"/>
        <v>5213.2690805848824</v>
      </c>
      <c r="F24" s="3"/>
      <c r="G24" s="3"/>
      <c r="H24" s="3"/>
      <c r="I24" s="3"/>
      <c r="J24" s="3"/>
      <c r="K24" s="3">
        <f t="shared" ca="1" si="2"/>
        <v>9654202.0010831151</v>
      </c>
      <c r="L24">
        <f t="shared" ca="1" si="3"/>
        <v>0.96542020010831153</v>
      </c>
      <c r="N24" s="2">
        <f t="shared" ca="1" si="4"/>
        <v>7484613.1853797063</v>
      </c>
      <c r="P24" s="2">
        <f t="shared" ca="1" si="5"/>
        <v>482710.10005415574</v>
      </c>
      <c r="U24"/>
      <c r="V24"/>
      <c r="W24"/>
      <c r="X24"/>
    </row>
    <row r="25" spans="1:24" x14ac:dyDescent="0.25">
      <c r="A25" s="1">
        <f t="shared" ca="1" si="7"/>
        <v>43641</v>
      </c>
      <c r="B25" s="3">
        <f t="shared" ca="1" si="0"/>
        <v>2977518.5069774706</v>
      </c>
      <c r="C25" s="3">
        <f t="shared" ca="1" si="0"/>
        <v>297751.85069774708</v>
      </c>
      <c r="D25" s="3"/>
      <c r="E25" s="3">
        <f t="shared" ca="1" si="1"/>
        <v>3215.7199875356682</v>
      </c>
      <c r="F25" s="3"/>
      <c r="G25" s="3"/>
      <c r="H25" s="3"/>
      <c r="I25" s="3"/>
      <c r="J25" s="3"/>
      <c r="K25" s="3">
        <f t="shared" ca="1" si="2"/>
        <v>5955037.0139549412</v>
      </c>
      <c r="L25">
        <f t="shared" ca="1" si="3"/>
        <v>0.59550370139549413</v>
      </c>
      <c r="N25" s="2">
        <f t="shared" ca="1" si="4"/>
        <v>4616761.5458088471</v>
      </c>
      <c r="P25" s="2">
        <f t="shared" ca="1" si="5"/>
        <v>297751.85069774708</v>
      </c>
      <c r="U25"/>
      <c r="V25"/>
      <c r="W25"/>
      <c r="X25"/>
    </row>
    <row r="26" spans="1:24" x14ac:dyDescent="0.25">
      <c r="A26" s="1">
        <f t="shared" ca="1" si="7"/>
        <v>43640</v>
      </c>
      <c r="B26" s="3">
        <f t="shared" ca="1" si="0"/>
        <v>2950504.1725110193</v>
      </c>
      <c r="C26" s="3">
        <f t="shared" ca="1" si="0"/>
        <v>295050.41725110193</v>
      </c>
      <c r="D26" s="3"/>
      <c r="E26" s="3">
        <f t="shared" ca="1" si="1"/>
        <v>3186.5445063119009</v>
      </c>
      <c r="F26" s="3"/>
      <c r="G26" s="3"/>
      <c r="H26" s="3"/>
      <c r="I26" s="3"/>
      <c r="J26" s="3"/>
      <c r="K26" s="3">
        <f t="shared" ca="1" si="2"/>
        <v>5901008.3450220386</v>
      </c>
      <c r="L26">
        <f t="shared" ca="1" si="3"/>
        <v>0.59010083450220385</v>
      </c>
      <c r="N26" s="2">
        <f t="shared" ca="1" si="4"/>
        <v>4574874.7396452362</v>
      </c>
      <c r="P26" s="2">
        <f t="shared" ca="1" si="5"/>
        <v>295050.41725110193</v>
      </c>
      <c r="U26"/>
      <c r="V26"/>
      <c r="W26"/>
      <c r="X26"/>
    </row>
    <row r="27" spans="1:24" x14ac:dyDescent="0.25">
      <c r="A27" s="1">
        <f t="shared" ca="1" si="7"/>
        <v>43639</v>
      </c>
      <c r="B27" s="3">
        <f t="shared" ca="1" si="0"/>
        <v>4276070.0803365009</v>
      </c>
      <c r="C27" s="3">
        <f t="shared" ca="1" si="0"/>
        <v>427607.00803365011</v>
      </c>
      <c r="D27" s="3"/>
      <c r="E27" s="3">
        <f t="shared" ca="1" si="1"/>
        <v>4618.1556867634208</v>
      </c>
      <c r="F27" s="3"/>
      <c r="G27" s="3"/>
      <c r="H27" s="3"/>
      <c r="I27" s="3"/>
      <c r="J27" s="3"/>
      <c r="K27" s="3">
        <f t="shared" ca="1" si="2"/>
        <v>8552140.1606730018</v>
      </c>
      <c r="L27">
        <f t="shared" ca="1" si="3"/>
        <v>0.85521401606730019</v>
      </c>
      <c r="N27" s="2">
        <f t="shared" ca="1" si="4"/>
        <v>6630217.7023649579</v>
      </c>
      <c r="P27" s="2">
        <f t="shared" ca="1" si="5"/>
        <v>427607.00803365011</v>
      </c>
      <c r="U27"/>
      <c r="V27"/>
      <c r="W27"/>
      <c r="X27"/>
    </row>
    <row r="28" spans="1:24" x14ac:dyDescent="0.25">
      <c r="A28" s="1">
        <f t="shared" ca="1" si="7"/>
        <v>43638</v>
      </c>
      <c r="B28" s="3">
        <f t="shared" ca="1" si="0"/>
        <v>673663.9355985974</v>
      </c>
      <c r="C28" s="3">
        <f t="shared" ca="1" si="0"/>
        <v>67366.393559859745</v>
      </c>
      <c r="D28" s="3"/>
      <c r="E28" s="3">
        <f t="shared" ca="1" si="1"/>
        <v>727.55705044648516</v>
      </c>
      <c r="F28" s="3"/>
      <c r="G28" s="3"/>
      <c r="H28" s="3"/>
      <c r="I28" s="3"/>
      <c r="J28" s="3"/>
      <c r="K28" s="3">
        <f t="shared" ca="1" si="2"/>
        <v>1347327.8711971948</v>
      </c>
      <c r="L28">
        <f t="shared" ca="1" si="3"/>
        <v>0.13473278711971948</v>
      </c>
      <c r="N28" s="2">
        <f t="shared" ca="1" si="4"/>
        <v>1044542.8787030492</v>
      </c>
      <c r="P28" s="2">
        <f t="shared" ca="1" si="5"/>
        <v>67366.393559859745</v>
      </c>
      <c r="U28"/>
      <c r="V28"/>
      <c r="W28"/>
      <c r="X28"/>
    </row>
    <row r="29" spans="1:24" x14ac:dyDescent="0.25">
      <c r="A29" s="1">
        <f t="shared" ca="1" si="7"/>
        <v>43637</v>
      </c>
      <c r="B29" s="3">
        <f t="shared" ca="1" si="0"/>
        <v>3758236.1670826338</v>
      </c>
      <c r="C29" s="3">
        <f t="shared" ca="1" si="0"/>
        <v>375823.61670826335</v>
      </c>
      <c r="D29" s="3"/>
      <c r="E29" s="3">
        <f t="shared" ca="1" si="1"/>
        <v>4058.8950604492443</v>
      </c>
      <c r="F29" s="3"/>
      <c r="G29" s="3"/>
      <c r="H29" s="3"/>
      <c r="I29" s="3"/>
      <c r="J29" s="3"/>
      <c r="K29" s="3">
        <f t="shared" ca="1" si="2"/>
        <v>7516472.3341652676</v>
      </c>
      <c r="L29">
        <f t="shared" ca="1" si="3"/>
        <v>0.75164723341652673</v>
      </c>
      <c r="N29" s="2">
        <f t="shared" ca="1" si="4"/>
        <v>5827295.5065083075</v>
      </c>
      <c r="P29" s="2">
        <f t="shared" ca="1" si="5"/>
        <v>375823.61670826335</v>
      </c>
      <c r="U29"/>
      <c r="V29"/>
      <c r="W29"/>
      <c r="X29"/>
    </row>
    <row r="30" spans="1:24" x14ac:dyDescent="0.25">
      <c r="A30" s="1">
        <f t="shared" ca="1" si="7"/>
        <v>43636</v>
      </c>
      <c r="B30" s="3">
        <f t="shared" ca="1" si="0"/>
        <v>1651306.6460070396</v>
      </c>
      <c r="C30" s="3">
        <f t="shared" ca="1" si="0"/>
        <v>165130.66460070398</v>
      </c>
      <c r="D30" s="3"/>
      <c r="E30" s="3">
        <f t="shared" ca="1" si="1"/>
        <v>1783.411177687603</v>
      </c>
      <c r="F30" s="3"/>
      <c r="G30" s="3"/>
      <c r="H30" s="3"/>
      <c r="I30" s="3"/>
      <c r="J30" s="3"/>
      <c r="K30" s="3">
        <f t="shared" ca="1" si="2"/>
        <v>3302613.2920140792</v>
      </c>
      <c r="L30">
        <f t="shared" ca="1" si="3"/>
        <v>0.33026132920140794</v>
      </c>
      <c r="N30" s="2">
        <f t="shared" ca="1" si="4"/>
        <v>2560417.006899755</v>
      </c>
      <c r="P30" s="2">
        <f t="shared" ca="1" si="5"/>
        <v>165130.66460070398</v>
      </c>
      <c r="U30"/>
      <c r="V30"/>
      <c r="W30"/>
      <c r="X30"/>
    </row>
    <row r="31" spans="1:24" x14ac:dyDescent="0.25">
      <c r="A31" s="1">
        <f t="shared" ca="1" si="7"/>
        <v>43635</v>
      </c>
      <c r="B31" s="3">
        <f t="shared" ref="B31:C50" ca="1" si="8">B$1*$L31</f>
        <v>4254688.4603960523</v>
      </c>
      <c r="C31" s="3">
        <f t="shared" ca="1" si="8"/>
        <v>425468.84603960527</v>
      </c>
      <c r="D31" s="3"/>
      <c r="E31" s="3">
        <f t="shared" ca="1" si="1"/>
        <v>4595.0635372277366</v>
      </c>
      <c r="F31" s="3"/>
      <c r="G31" s="3"/>
      <c r="H31" s="3"/>
      <c r="I31" s="3"/>
      <c r="J31" s="3"/>
      <c r="K31" s="3">
        <f t="shared" ca="1" si="2"/>
        <v>8509376.9207921047</v>
      </c>
      <c r="L31">
        <f t="shared" ca="1" si="3"/>
        <v>0.85093769207921055</v>
      </c>
      <c r="N31" s="2">
        <f t="shared" ca="1" si="4"/>
        <v>6597064.6453824956</v>
      </c>
      <c r="P31" s="2">
        <f t="shared" ca="1" si="5"/>
        <v>425468.84603960527</v>
      </c>
      <c r="U31"/>
      <c r="V31"/>
      <c r="W31"/>
      <c r="X31"/>
    </row>
    <row r="32" spans="1:24" x14ac:dyDescent="0.25">
      <c r="A32" s="1">
        <f t="shared" ca="1" si="7"/>
        <v>43634</v>
      </c>
      <c r="B32" s="3">
        <f t="shared" ca="1" si="8"/>
        <v>4170113.6118705585</v>
      </c>
      <c r="C32" s="3">
        <f t="shared" ca="1" si="8"/>
        <v>417011.36118705582</v>
      </c>
      <c r="D32" s="3"/>
      <c r="E32" s="3">
        <f t="shared" ca="1" si="1"/>
        <v>4503.7227008202035</v>
      </c>
      <c r="F32" s="3"/>
      <c r="G32" s="3"/>
      <c r="H32" s="3"/>
      <c r="I32" s="3"/>
      <c r="J32" s="3"/>
      <c r="K32" s="3">
        <f t="shared" ca="1" si="2"/>
        <v>8340227.2237411169</v>
      </c>
      <c r="L32">
        <f t="shared" ca="1" si="3"/>
        <v>0.83402272237411168</v>
      </c>
      <c r="N32" s="2">
        <f t="shared" ca="1" si="4"/>
        <v>6465927.9597497759</v>
      </c>
      <c r="P32" s="2">
        <f t="shared" ca="1" si="5"/>
        <v>417011.36118705582</v>
      </c>
      <c r="U32"/>
      <c r="V32"/>
      <c r="W32"/>
      <c r="X32"/>
    </row>
    <row r="33" spans="1:24" x14ac:dyDescent="0.25">
      <c r="A33" s="1">
        <f t="shared" ca="1" si="7"/>
        <v>43633</v>
      </c>
      <c r="B33" s="3">
        <f t="shared" ca="1" si="8"/>
        <v>1404292.8625058159</v>
      </c>
      <c r="C33" s="3">
        <f t="shared" ca="1" si="8"/>
        <v>140429.28625058159</v>
      </c>
      <c r="D33" s="3"/>
      <c r="E33" s="3">
        <f t="shared" ca="1" si="1"/>
        <v>1516.6362915062812</v>
      </c>
      <c r="F33" s="3"/>
      <c r="G33" s="3"/>
      <c r="H33" s="3"/>
      <c r="I33" s="3"/>
      <c r="J33" s="3"/>
      <c r="K33" s="3">
        <f t="shared" ca="1" si="2"/>
        <v>2808585.7250116318</v>
      </c>
      <c r="L33">
        <f t="shared" ca="1" si="3"/>
        <v>0.2808585725011632</v>
      </c>
      <c r="N33" s="2">
        <f t="shared" ca="1" si="4"/>
        <v>2177412.2550297678</v>
      </c>
      <c r="P33" s="2">
        <f t="shared" ca="1" si="5"/>
        <v>140429.28625058159</v>
      </c>
      <c r="U33"/>
      <c r="V33"/>
      <c r="W33"/>
      <c r="X33"/>
    </row>
    <row r="34" spans="1:24" x14ac:dyDescent="0.25">
      <c r="A34" s="1">
        <f t="shared" ca="1" si="7"/>
        <v>43632</v>
      </c>
      <c r="B34" s="3">
        <f t="shared" ca="1" si="8"/>
        <v>971288.7713250235</v>
      </c>
      <c r="C34" s="3">
        <f t="shared" ca="1" si="8"/>
        <v>97128.877132502341</v>
      </c>
      <c r="D34" s="3"/>
      <c r="E34" s="3">
        <f t="shared" ca="1" si="1"/>
        <v>1048.9918730310253</v>
      </c>
      <c r="F34" s="3"/>
      <c r="G34" s="3"/>
      <c r="H34" s="3"/>
      <c r="I34" s="3"/>
      <c r="J34" s="3"/>
      <c r="K34" s="3">
        <f t="shared" ca="1" si="2"/>
        <v>1942577.542650047</v>
      </c>
      <c r="L34">
        <f t="shared" ca="1" si="3"/>
        <v>0.19425775426500469</v>
      </c>
      <c r="N34" s="2">
        <f t="shared" ca="1" si="4"/>
        <v>1506022.0914903018</v>
      </c>
      <c r="P34" s="2">
        <f t="shared" ca="1" si="5"/>
        <v>97128.877132502341</v>
      </c>
      <c r="U34"/>
      <c r="V34"/>
      <c r="W34"/>
      <c r="X34"/>
    </row>
    <row r="35" spans="1:24" x14ac:dyDescent="0.25">
      <c r="A35" s="1">
        <f t="shared" ca="1" si="7"/>
        <v>43631</v>
      </c>
      <c r="B35" s="3">
        <f t="shared" ca="1" si="8"/>
        <v>2432544.7422399595</v>
      </c>
      <c r="C35" s="3">
        <f t="shared" ca="1" si="8"/>
        <v>243254.47422399593</v>
      </c>
      <c r="D35" s="3"/>
      <c r="E35" s="3">
        <f t="shared" ca="1" si="1"/>
        <v>2627.1483216191559</v>
      </c>
      <c r="F35" s="3"/>
      <c r="G35" s="3"/>
      <c r="H35" s="3"/>
      <c r="I35" s="3"/>
      <c r="J35" s="3"/>
      <c r="K35" s="3">
        <f t="shared" ca="1" si="2"/>
        <v>4865089.4844799191</v>
      </c>
      <c r="L35">
        <f t="shared" ca="1" si="3"/>
        <v>0.48650894844799186</v>
      </c>
      <c r="N35" s="2">
        <f t="shared" ca="1" si="4"/>
        <v>3771757.9246327467</v>
      </c>
      <c r="P35" s="2">
        <f t="shared" ca="1" si="5"/>
        <v>243254.47422399593</v>
      </c>
      <c r="U35"/>
      <c r="V35"/>
      <c r="W35"/>
      <c r="X35"/>
    </row>
    <row r="36" spans="1:24" x14ac:dyDescent="0.25">
      <c r="A36" s="1">
        <f t="shared" ca="1" si="7"/>
        <v>43630</v>
      </c>
      <c r="B36" s="3">
        <f t="shared" ca="1" si="8"/>
        <v>3896063.0668504448</v>
      </c>
      <c r="C36" s="3">
        <f t="shared" ca="1" si="8"/>
        <v>389606.30668504449</v>
      </c>
      <c r="D36" s="3"/>
      <c r="E36" s="3">
        <f t="shared" ca="1" si="1"/>
        <v>4207.7481121984802</v>
      </c>
      <c r="F36" s="3"/>
      <c r="G36" s="3"/>
      <c r="H36" s="3"/>
      <c r="I36" s="3"/>
      <c r="J36" s="3"/>
      <c r="K36" s="3">
        <f t="shared" ca="1" si="2"/>
        <v>7792126.1337008895</v>
      </c>
      <c r="L36">
        <f t="shared" ca="1" si="3"/>
        <v>0.77921261337008896</v>
      </c>
      <c r="N36" s="2">
        <f t="shared" ca="1" si="4"/>
        <v>6041001.627674289</v>
      </c>
      <c r="P36" s="2">
        <f t="shared" ca="1" si="5"/>
        <v>389606.30668504449</v>
      </c>
      <c r="U36"/>
      <c r="V36"/>
      <c r="W36"/>
      <c r="X36"/>
    </row>
    <row r="37" spans="1:24" x14ac:dyDescent="0.25">
      <c r="A37" s="1">
        <f t="shared" ca="1" si="7"/>
        <v>43629</v>
      </c>
      <c r="B37" s="3">
        <f t="shared" ca="1" si="8"/>
        <v>4432115.192655582</v>
      </c>
      <c r="C37" s="3">
        <f t="shared" ca="1" si="8"/>
        <v>443211.51926555822</v>
      </c>
      <c r="D37" s="3"/>
      <c r="E37" s="3">
        <f t="shared" ca="1" si="1"/>
        <v>4786.6844080680294</v>
      </c>
      <c r="F37" s="3"/>
      <c r="G37" s="3"/>
      <c r="H37" s="3"/>
      <c r="I37" s="3"/>
      <c r="J37" s="3"/>
      <c r="K37" s="3">
        <f t="shared" ca="1" si="2"/>
        <v>8864230.385311164</v>
      </c>
      <c r="L37">
        <f t="shared" ca="1" si="3"/>
        <v>0.88642303853111648</v>
      </c>
      <c r="N37" s="2">
        <f t="shared" ca="1" si="4"/>
        <v>6872171.8908201866</v>
      </c>
      <c r="P37" s="2">
        <f t="shared" ca="1" si="5"/>
        <v>443211.51926555822</v>
      </c>
      <c r="U37"/>
      <c r="V37"/>
      <c r="W37"/>
      <c r="X37"/>
    </row>
    <row r="38" spans="1:24" x14ac:dyDescent="0.25">
      <c r="A38" s="1">
        <f t="shared" ca="1" si="7"/>
        <v>43628</v>
      </c>
      <c r="B38" s="3">
        <f t="shared" ca="1" si="8"/>
        <v>96750.732413887759</v>
      </c>
      <c r="C38" s="3">
        <f t="shared" ca="1" si="8"/>
        <v>9675.0732413887763</v>
      </c>
      <c r="D38" s="3"/>
      <c r="E38" s="3">
        <f t="shared" ca="1" si="1"/>
        <v>104.49079100699879</v>
      </c>
      <c r="F38" s="3"/>
      <c r="G38" s="3"/>
      <c r="H38" s="3"/>
      <c r="I38" s="3"/>
      <c r="J38" s="3"/>
      <c r="K38" s="3">
        <f t="shared" ca="1" si="2"/>
        <v>193501.46482777552</v>
      </c>
      <c r="L38">
        <f t="shared" ca="1" si="3"/>
        <v>1.9350146482777553E-2</v>
      </c>
      <c r="N38" s="2">
        <f t="shared" ca="1" si="4"/>
        <v>150015.88063702954</v>
      </c>
      <c r="P38" s="2">
        <f t="shared" ca="1" si="5"/>
        <v>9675.0732413887763</v>
      </c>
      <c r="U38"/>
      <c r="V38"/>
      <c r="W38"/>
      <c r="X38"/>
    </row>
    <row r="39" spans="1:24" x14ac:dyDescent="0.25">
      <c r="A39" s="1">
        <f t="shared" ca="1" si="7"/>
        <v>43627</v>
      </c>
      <c r="B39" s="3">
        <f t="shared" ca="1" si="8"/>
        <v>467036.20801601565</v>
      </c>
      <c r="C39" s="3">
        <f t="shared" ca="1" si="8"/>
        <v>46703.620801601566</v>
      </c>
      <c r="D39" s="3"/>
      <c r="E39" s="3">
        <f t="shared" ca="1" si="1"/>
        <v>504.3991046572969</v>
      </c>
      <c r="F39" s="3"/>
      <c r="G39" s="3"/>
      <c r="H39" s="3"/>
      <c r="I39" s="3"/>
      <c r="J39" s="3"/>
      <c r="K39" s="3">
        <f t="shared" ca="1" si="2"/>
        <v>934072.41603203129</v>
      </c>
      <c r="L39">
        <f t="shared" ca="1" si="3"/>
        <v>9.3407241603203128E-2</v>
      </c>
      <c r="N39" s="2">
        <f t="shared" ca="1" si="4"/>
        <v>724158.32197715295</v>
      </c>
      <c r="P39" s="2">
        <f t="shared" ca="1" si="5"/>
        <v>46703.620801601566</v>
      </c>
      <c r="U39"/>
      <c r="V39"/>
      <c r="W39"/>
      <c r="X39"/>
    </row>
    <row r="40" spans="1:24" x14ac:dyDescent="0.25">
      <c r="A40" s="1">
        <f t="shared" ca="1" si="7"/>
        <v>43626</v>
      </c>
      <c r="B40" s="3">
        <f t="shared" ca="1" si="8"/>
        <v>4483759.0729705431</v>
      </c>
      <c r="C40" s="3">
        <f t="shared" ca="1" si="8"/>
        <v>448375.90729705436</v>
      </c>
      <c r="D40" s="3"/>
      <c r="E40" s="3">
        <f t="shared" ca="1" si="1"/>
        <v>4842.4597988081869</v>
      </c>
      <c r="F40" s="3"/>
      <c r="G40" s="3"/>
      <c r="H40" s="3"/>
      <c r="I40" s="3"/>
      <c r="J40" s="3"/>
      <c r="K40" s="3">
        <f t="shared" ca="1" si="2"/>
        <v>8967518.1459410861</v>
      </c>
      <c r="L40">
        <f t="shared" ca="1" si="3"/>
        <v>0.89675181459410869</v>
      </c>
      <c r="N40" s="2">
        <f t="shared" ca="1" si="4"/>
        <v>6952247.7930037454</v>
      </c>
      <c r="P40" s="2">
        <f t="shared" ca="1" si="5"/>
        <v>448375.90729705436</v>
      </c>
      <c r="U40"/>
      <c r="V40"/>
      <c r="W40"/>
      <c r="X40"/>
    </row>
    <row r="41" spans="1:24" x14ac:dyDescent="0.25">
      <c r="A41" s="1">
        <f t="shared" ca="1" si="7"/>
        <v>43625</v>
      </c>
      <c r="B41" s="3">
        <f t="shared" ca="1" si="8"/>
        <v>2614164.5528600942</v>
      </c>
      <c r="C41" s="3">
        <f t="shared" ca="1" si="8"/>
        <v>261416.45528600944</v>
      </c>
      <c r="D41" s="3"/>
      <c r="E41" s="3">
        <f t="shared" ca="1" si="1"/>
        <v>2823.2977170889017</v>
      </c>
      <c r="F41" s="3"/>
      <c r="G41" s="3"/>
      <c r="H41" s="3"/>
      <c r="I41" s="3"/>
      <c r="J41" s="3"/>
      <c r="K41" s="3">
        <f t="shared" ca="1" si="2"/>
        <v>5228329.1057201885</v>
      </c>
      <c r="L41">
        <f t="shared" ca="1" si="3"/>
        <v>0.52283291057201886</v>
      </c>
      <c r="N41" s="2">
        <f t="shared" ca="1" si="4"/>
        <v>4053366.7057916904</v>
      </c>
      <c r="P41" s="2">
        <f t="shared" ca="1" si="5"/>
        <v>261416.45528600944</v>
      </c>
      <c r="U41"/>
      <c r="V41"/>
      <c r="W41"/>
      <c r="X41"/>
    </row>
    <row r="42" spans="1:24" x14ac:dyDescent="0.25">
      <c r="A42" s="1">
        <f t="shared" ca="1" si="7"/>
        <v>43624</v>
      </c>
      <c r="B42" s="3">
        <f t="shared" ca="1" si="8"/>
        <v>3519829.5900940173</v>
      </c>
      <c r="C42" s="3">
        <f t="shared" ca="1" si="8"/>
        <v>351982.95900940173</v>
      </c>
      <c r="D42" s="3"/>
      <c r="E42" s="3">
        <f t="shared" ca="1" si="1"/>
        <v>3801.4159573015386</v>
      </c>
      <c r="F42" s="3"/>
      <c r="G42" s="3"/>
      <c r="H42" s="3"/>
      <c r="I42" s="3"/>
      <c r="J42" s="3"/>
      <c r="K42" s="3">
        <f t="shared" ca="1" si="2"/>
        <v>7039659.1801880347</v>
      </c>
      <c r="L42">
        <f t="shared" ca="1" si="3"/>
        <v>0.70396591801880348</v>
      </c>
      <c r="N42" s="2">
        <f t="shared" ca="1" si="4"/>
        <v>5457636.5726243779</v>
      </c>
      <c r="P42" s="2">
        <f t="shared" ca="1" si="5"/>
        <v>351982.95900940173</v>
      </c>
      <c r="U42"/>
      <c r="V42"/>
      <c r="W42"/>
      <c r="X42"/>
    </row>
    <row r="43" spans="1:24" x14ac:dyDescent="0.25">
      <c r="A43" s="1">
        <f t="shared" ca="1" si="7"/>
        <v>43623</v>
      </c>
      <c r="B43" s="3">
        <f t="shared" ca="1" si="8"/>
        <v>2063720.9328222934</v>
      </c>
      <c r="C43" s="3">
        <f t="shared" ca="1" si="8"/>
        <v>206372.09328222933</v>
      </c>
      <c r="D43" s="3"/>
      <c r="E43" s="3">
        <f t="shared" ref="E43:E78" ca="1" si="9">E$1*$L43</f>
        <v>2228.8186074480768</v>
      </c>
      <c r="F43" s="3"/>
      <c r="G43" s="3"/>
      <c r="H43" s="3"/>
      <c r="I43" s="3"/>
      <c r="J43" s="3"/>
      <c r="K43" s="3">
        <f t="shared" ca="1" si="2"/>
        <v>4127441.8656445867</v>
      </c>
      <c r="L43">
        <f t="shared" ca="1" si="3"/>
        <v>0.41274418656445866</v>
      </c>
      <c r="N43" s="2">
        <f t="shared" ca="1" si="4"/>
        <v>3199881.8551782789</v>
      </c>
      <c r="P43" s="2">
        <f t="shared" ca="1" si="5"/>
        <v>206372.09328222933</v>
      </c>
      <c r="U43"/>
      <c r="V43"/>
      <c r="W43"/>
      <c r="X43"/>
    </row>
    <row r="44" spans="1:24" x14ac:dyDescent="0.25">
      <c r="A44" s="1">
        <f t="shared" ca="1" si="7"/>
        <v>43622</v>
      </c>
      <c r="B44" s="3">
        <f t="shared" ca="1" si="8"/>
        <v>1499904.6951114386</v>
      </c>
      <c r="C44" s="3">
        <f t="shared" ca="1" si="8"/>
        <v>149990.46951114386</v>
      </c>
      <c r="D44" s="3"/>
      <c r="E44" s="3">
        <f t="shared" ca="1" si="9"/>
        <v>1619.8970707203537</v>
      </c>
      <c r="F44" s="3"/>
      <c r="G44" s="3"/>
      <c r="H44" s="3"/>
      <c r="I44" s="3"/>
      <c r="J44" s="3"/>
      <c r="K44" s="3">
        <f t="shared" ca="1" si="2"/>
        <v>2999809.3902228773</v>
      </c>
      <c r="L44">
        <f t="shared" ca="1" si="3"/>
        <v>0.29998093902228773</v>
      </c>
      <c r="N44" s="2">
        <f t="shared" ca="1" si="4"/>
        <v>2325662.2259580903</v>
      </c>
      <c r="P44" s="2">
        <f t="shared" ca="1" si="5"/>
        <v>149990.46951114386</v>
      </c>
      <c r="U44"/>
      <c r="V44"/>
      <c r="W44"/>
      <c r="X44"/>
    </row>
    <row r="45" spans="1:24" x14ac:dyDescent="0.25">
      <c r="A45" s="1">
        <f t="shared" ca="1" si="7"/>
        <v>43621</v>
      </c>
      <c r="B45" s="3">
        <f t="shared" ca="1" si="8"/>
        <v>4858596.2602384938</v>
      </c>
      <c r="C45" s="3">
        <f t="shared" ca="1" si="8"/>
        <v>485859.62602384936</v>
      </c>
      <c r="D45" s="3"/>
      <c r="E45" s="3">
        <f t="shared" ca="1" si="9"/>
        <v>5247.2839610575729</v>
      </c>
      <c r="F45" s="3"/>
      <c r="G45" s="3"/>
      <c r="H45" s="3"/>
      <c r="I45" s="3"/>
      <c r="J45" s="3"/>
      <c r="K45" s="3">
        <f t="shared" ca="1" si="2"/>
        <v>9717192.5204769876</v>
      </c>
      <c r="L45">
        <f t="shared" ca="1" si="3"/>
        <v>0.97171925204769871</v>
      </c>
      <c r="N45" s="2">
        <f t="shared" ca="1" si="4"/>
        <v>7533447.8453501947</v>
      </c>
      <c r="P45" s="2">
        <f t="shared" ca="1" si="5"/>
        <v>485859.62602384936</v>
      </c>
      <c r="U45"/>
      <c r="V45"/>
      <c r="W45"/>
      <c r="X45"/>
    </row>
    <row r="46" spans="1:24" x14ac:dyDescent="0.25">
      <c r="A46" s="1">
        <f t="shared" ca="1" si="7"/>
        <v>43620</v>
      </c>
      <c r="B46" s="3">
        <f t="shared" ca="1" si="8"/>
        <v>4506085.030249902</v>
      </c>
      <c r="C46" s="3">
        <f t="shared" ca="1" si="8"/>
        <v>450608.5030249902</v>
      </c>
      <c r="D46" s="3"/>
      <c r="E46" s="3">
        <f t="shared" ca="1" si="9"/>
        <v>4866.5718326698943</v>
      </c>
      <c r="F46" s="3"/>
      <c r="G46" s="3"/>
      <c r="H46" s="3"/>
      <c r="I46" s="3"/>
      <c r="J46" s="3"/>
      <c r="K46" s="3">
        <f t="shared" ca="1" si="2"/>
        <v>9012170.0604998041</v>
      </c>
      <c r="L46">
        <f t="shared" ca="1" si="3"/>
        <v>0.90121700604998045</v>
      </c>
      <c r="N46" s="2">
        <f t="shared" ca="1" si="4"/>
        <v>6986865.0828036834</v>
      </c>
      <c r="P46" s="2">
        <f t="shared" ca="1" si="5"/>
        <v>450608.5030249902</v>
      </c>
      <c r="U46"/>
      <c r="V46"/>
      <c r="W46"/>
      <c r="X46"/>
    </row>
    <row r="47" spans="1:24" x14ac:dyDescent="0.25">
      <c r="A47" s="1">
        <f t="shared" ca="1" si="7"/>
        <v>43619</v>
      </c>
      <c r="B47" s="3">
        <f t="shared" ca="1" si="8"/>
        <v>3497569.4754232084</v>
      </c>
      <c r="C47" s="3">
        <f t="shared" ca="1" si="8"/>
        <v>349756.94754232082</v>
      </c>
      <c r="D47" s="3"/>
      <c r="E47" s="3">
        <f t="shared" ca="1" si="9"/>
        <v>3777.375033457065</v>
      </c>
      <c r="F47" s="3"/>
      <c r="G47" s="3"/>
      <c r="H47" s="3"/>
      <c r="I47" s="3"/>
      <c r="J47" s="3"/>
      <c r="K47" s="3">
        <f t="shared" ca="1" si="2"/>
        <v>6995138.9508464169</v>
      </c>
      <c r="L47">
        <f t="shared" ca="1" si="3"/>
        <v>0.69951389508464168</v>
      </c>
      <c r="N47" s="2">
        <f t="shared" ca="1" si="4"/>
        <v>5423121.3744227011</v>
      </c>
      <c r="P47" s="2">
        <f t="shared" ca="1" si="5"/>
        <v>349756.94754232082</v>
      </c>
      <c r="U47"/>
      <c r="V47"/>
      <c r="W47"/>
      <c r="X47"/>
    </row>
    <row r="48" spans="1:24" x14ac:dyDescent="0.25">
      <c r="A48" s="1">
        <f t="shared" ca="1" si="7"/>
        <v>43618</v>
      </c>
      <c r="B48" s="3">
        <f t="shared" ca="1" si="8"/>
        <v>2747287.5440464374</v>
      </c>
      <c r="C48" s="3">
        <f t="shared" ca="1" si="8"/>
        <v>274728.75440464373</v>
      </c>
      <c r="D48" s="3"/>
      <c r="E48" s="3">
        <f t="shared" ca="1" si="9"/>
        <v>2967.070547570152</v>
      </c>
      <c r="F48" s="3"/>
      <c r="G48" s="3"/>
      <c r="H48" s="3"/>
      <c r="I48" s="3"/>
      <c r="J48" s="3"/>
      <c r="K48" s="3">
        <f t="shared" ca="1" si="2"/>
        <v>5494575.0880928747</v>
      </c>
      <c r="L48">
        <f t="shared" ca="1" si="3"/>
        <v>0.54945750880928745</v>
      </c>
      <c r="N48" s="2">
        <f t="shared" ca="1" si="4"/>
        <v>4259779.2285457626</v>
      </c>
      <c r="P48" s="2">
        <f t="shared" ca="1" si="5"/>
        <v>274728.75440464373</v>
      </c>
      <c r="U48"/>
      <c r="V48"/>
      <c r="W48"/>
      <c r="X48"/>
    </row>
    <row r="49" spans="1:24" x14ac:dyDescent="0.25">
      <c r="A49" s="1">
        <f t="shared" ca="1" si="7"/>
        <v>43617</v>
      </c>
      <c r="B49" s="3">
        <f t="shared" ca="1" si="8"/>
        <v>2568184.1922509531</v>
      </c>
      <c r="C49" s="3">
        <f t="shared" ca="1" si="8"/>
        <v>256818.41922509531</v>
      </c>
      <c r="D49" s="3"/>
      <c r="E49" s="3">
        <f t="shared" ca="1" si="9"/>
        <v>2773.6389276310292</v>
      </c>
      <c r="F49" s="3"/>
      <c r="G49" s="3"/>
      <c r="H49" s="3"/>
      <c r="I49" s="3"/>
      <c r="J49" s="3"/>
      <c r="K49" s="3">
        <f t="shared" ca="1" si="2"/>
        <v>5136368.3845019061</v>
      </c>
      <c r="L49">
        <f t="shared" ca="1" si="3"/>
        <v>0.51363683845019059</v>
      </c>
      <c r="N49" s="2">
        <f t="shared" ca="1" si="4"/>
        <v>3982072.317452793</v>
      </c>
      <c r="P49" s="2">
        <f t="shared" ca="1" si="5"/>
        <v>256818.41922509531</v>
      </c>
      <c r="U49"/>
      <c r="V49"/>
      <c r="W49"/>
      <c r="X49"/>
    </row>
    <row r="50" spans="1:24" x14ac:dyDescent="0.25">
      <c r="A50" s="1">
        <f t="shared" ca="1" si="7"/>
        <v>43616</v>
      </c>
      <c r="B50" s="3">
        <f t="shared" ca="1" si="8"/>
        <v>3586181.9146423209</v>
      </c>
      <c r="C50" s="3">
        <f t="shared" ca="1" si="8"/>
        <v>358618.19146423205</v>
      </c>
      <c r="D50" s="3"/>
      <c r="E50" s="3">
        <f t="shared" ca="1" si="9"/>
        <v>3873.0764678137066</v>
      </c>
      <c r="F50" s="3"/>
      <c r="G50" s="3"/>
      <c r="H50" s="3"/>
      <c r="I50" s="3"/>
      <c r="J50" s="3"/>
      <c r="K50" s="3">
        <f t="shared" ca="1" si="2"/>
        <v>7172363.8292846419</v>
      </c>
      <c r="L50">
        <f t="shared" ca="1" si="3"/>
        <v>0.71723638292846414</v>
      </c>
      <c r="N50" s="2">
        <f t="shared" ca="1" si="4"/>
        <v>5560518.5059295045</v>
      </c>
      <c r="P50" s="2">
        <f t="shared" ca="1" si="5"/>
        <v>358618.19146423205</v>
      </c>
      <c r="U50"/>
      <c r="V50"/>
      <c r="W50"/>
      <c r="X50"/>
    </row>
    <row r="51" spans="1:24" x14ac:dyDescent="0.25">
      <c r="A51" s="1">
        <f t="shared" ca="1" si="7"/>
        <v>43615</v>
      </c>
      <c r="B51" s="3">
        <f t="shared" ref="B51:C70" ca="1" si="10">B$1*$L51</f>
        <v>124821.3566122186</v>
      </c>
      <c r="C51" s="3">
        <f t="shared" ca="1" si="10"/>
        <v>12482.135661221861</v>
      </c>
      <c r="D51" s="3"/>
      <c r="E51" s="3">
        <f t="shared" ca="1" si="9"/>
        <v>134.80706514119609</v>
      </c>
      <c r="F51" s="3"/>
      <c r="G51" s="3"/>
      <c r="H51" s="3"/>
      <c r="I51" s="3"/>
      <c r="J51" s="3"/>
      <c r="K51" s="3">
        <f t="shared" ca="1" si="2"/>
        <v>249642.7132244372</v>
      </c>
      <c r="L51">
        <f t="shared" ca="1" si="3"/>
        <v>2.4964271322443721E-2</v>
      </c>
      <c r="N51" s="2">
        <f t="shared" ca="1" si="4"/>
        <v>193540.50628150941</v>
      </c>
      <c r="P51" s="2">
        <f t="shared" ca="1" si="5"/>
        <v>12482.135661221861</v>
      </c>
      <c r="U51"/>
      <c r="V51"/>
      <c r="W51"/>
      <c r="X51"/>
    </row>
    <row r="52" spans="1:24" x14ac:dyDescent="0.25">
      <c r="A52" s="1">
        <f t="shared" ca="1" si="7"/>
        <v>43614</v>
      </c>
      <c r="B52" s="3">
        <f t="shared" ca="1" si="10"/>
        <v>2764707.6111382884</v>
      </c>
      <c r="C52" s="3">
        <f t="shared" ca="1" si="10"/>
        <v>276470.76111382886</v>
      </c>
      <c r="D52" s="3"/>
      <c r="E52" s="3">
        <f t="shared" ca="1" si="9"/>
        <v>2985.8842200293516</v>
      </c>
      <c r="F52" s="3"/>
      <c r="G52" s="3"/>
      <c r="H52" s="3"/>
      <c r="I52" s="3"/>
      <c r="J52" s="3"/>
      <c r="K52" s="3">
        <f t="shared" ca="1" si="2"/>
        <v>5529415.2222765768</v>
      </c>
      <c r="L52">
        <f t="shared" ca="1" si="3"/>
        <v>0.55294152222765769</v>
      </c>
      <c r="N52" s="2">
        <f t="shared" ca="1" si="4"/>
        <v>4286789.7393743619</v>
      </c>
      <c r="P52" s="2">
        <f t="shared" ca="1" si="5"/>
        <v>276470.76111382886</v>
      </c>
      <c r="U52"/>
      <c r="V52"/>
      <c r="W52"/>
      <c r="X52"/>
    </row>
    <row r="53" spans="1:24" x14ac:dyDescent="0.25">
      <c r="A53" s="1">
        <f t="shared" ca="1" si="7"/>
        <v>43613</v>
      </c>
      <c r="B53" s="3">
        <f t="shared" ca="1" si="10"/>
        <v>1047311.7868410992</v>
      </c>
      <c r="C53" s="3">
        <f t="shared" ca="1" si="10"/>
        <v>104731.17868410991</v>
      </c>
      <c r="D53" s="3"/>
      <c r="E53" s="3">
        <f t="shared" ca="1" si="9"/>
        <v>1131.0967297883872</v>
      </c>
      <c r="F53" s="3"/>
      <c r="G53" s="3"/>
      <c r="H53" s="3"/>
      <c r="I53" s="3"/>
      <c r="J53" s="3"/>
      <c r="K53" s="3">
        <f t="shared" ca="1" si="2"/>
        <v>2094623.5736821983</v>
      </c>
      <c r="L53">
        <f t="shared" ca="1" si="3"/>
        <v>0.20946235736821983</v>
      </c>
      <c r="N53" s="2">
        <f t="shared" ca="1" si="4"/>
        <v>1623898.8179685979</v>
      </c>
      <c r="P53" s="2">
        <f t="shared" ca="1" si="5"/>
        <v>104731.17868410991</v>
      </c>
      <c r="U53"/>
      <c r="V53"/>
      <c r="W53"/>
      <c r="X53"/>
    </row>
    <row r="54" spans="1:24" x14ac:dyDescent="0.25">
      <c r="A54" s="1">
        <f t="shared" ca="1" si="7"/>
        <v>43612</v>
      </c>
      <c r="B54" s="3">
        <f t="shared" ca="1" si="10"/>
        <v>3447618.8233872764</v>
      </c>
      <c r="C54" s="3">
        <f t="shared" ca="1" si="10"/>
        <v>344761.88233872765</v>
      </c>
      <c r="D54" s="3"/>
      <c r="E54" s="3">
        <f t="shared" ca="1" si="9"/>
        <v>3723.4283292582581</v>
      </c>
      <c r="F54" s="3"/>
      <c r="G54" s="3"/>
      <c r="H54" s="3"/>
      <c r="I54" s="3"/>
      <c r="J54" s="3"/>
      <c r="K54" s="3">
        <f t="shared" ca="1" si="2"/>
        <v>6895237.6467745528</v>
      </c>
      <c r="L54">
        <f t="shared" ca="1" si="3"/>
        <v>0.68952376467745524</v>
      </c>
      <c r="N54" s="2">
        <f t="shared" ca="1" si="4"/>
        <v>5345670.8904149076</v>
      </c>
      <c r="P54" s="2">
        <f t="shared" ca="1" si="5"/>
        <v>344761.88233872765</v>
      </c>
      <c r="U54"/>
      <c r="V54"/>
      <c r="W54"/>
      <c r="X54"/>
    </row>
    <row r="55" spans="1:24" x14ac:dyDescent="0.25">
      <c r="A55" s="1">
        <f t="shared" ca="1" si="7"/>
        <v>43611</v>
      </c>
      <c r="B55" s="3">
        <f t="shared" ca="1" si="10"/>
        <v>350878.24909253942</v>
      </c>
      <c r="C55" s="3">
        <f t="shared" ca="1" si="10"/>
        <v>35087.824909253941</v>
      </c>
      <c r="D55" s="3"/>
      <c r="E55" s="3">
        <f t="shared" ca="1" si="9"/>
        <v>378.94850901994255</v>
      </c>
      <c r="F55" s="3"/>
      <c r="G55" s="3"/>
      <c r="H55" s="3"/>
      <c r="I55" s="3"/>
      <c r="J55" s="3"/>
      <c r="K55" s="3">
        <f t="shared" ca="1" si="2"/>
        <v>701756.49818507885</v>
      </c>
      <c r="L55">
        <f t="shared" ca="1" si="3"/>
        <v>7.0175649818507879E-2</v>
      </c>
      <c r="N55" s="2">
        <f t="shared" ca="1" si="4"/>
        <v>544050.76034794608</v>
      </c>
      <c r="P55" s="2">
        <f t="shared" ca="1" si="5"/>
        <v>35087.824909253941</v>
      </c>
      <c r="U55"/>
      <c r="V55"/>
      <c r="W55"/>
      <c r="X55"/>
    </row>
    <row r="56" spans="1:24" x14ac:dyDescent="0.25">
      <c r="A56" s="1">
        <f t="shared" ca="1" si="7"/>
        <v>43610</v>
      </c>
      <c r="B56" s="3">
        <f t="shared" ca="1" si="10"/>
        <v>4893167.326953386</v>
      </c>
      <c r="C56" s="3">
        <f t="shared" ca="1" si="10"/>
        <v>489316.73269533861</v>
      </c>
      <c r="D56" s="3"/>
      <c r="E56" s="3">
        <f t="shared" ca="1" si="9"/>
        <v>5284.6207131096571</v>
      </c>
      <c r="F56" s="3"/>
      <c r="G56" s="3"/>
      <c r="H56" s="3"/>
      <c r="I56" s="3"/>
      <c r="J56" s="3"/>
      <c r="K56" s="3">
        <f t="shared" ca="1" si="2"/>
        <v>9786334.6539067719</v>
      </c>
      <c r="L56">
        <f t="shared" ca="1" si="3"/>
        <v>0.97863346539067719</v>
      </c>
      <c r="N56" s="2">
        <f t="shared" ca="1" si="4"/>
        <v>7587051.6671343036</v>
      </c>
      <c r="P56" s="2">
        <f t="shared" ca="1" si="5"/>
        <v>489316.73269533861</v>
      </c>
      <c r="U56"/>
      <c r="V56"/>
      <c r="W56"/>
      <c r="X56"/>
    </row>
    <row r="57" spans="1:24" x14ac:dyDescent="0.25">
      <c r="A57" s="1">
        <f t="shared" ca="1" si="7"/>
        <v>43609</v>
      </c>
      <c r="B57" s="3">
        <f t="shared" ca="1" si="10"/>
        <v>2493022.6199921896</v>
      </c>
      <c r="C57" s="3">
        <f t="shared" ca="1" si="10"/>
        <v>249302.26199921896</v>
      </c>
      <c r="D57" s="3"/>
      <c r="E57" s="3">
        <f t="shared" ca="1" si="9"/>
        <v>2692.4644295915646</v>
      </c>
      <c r="F57" s="3"/>
      <c r="G57" s="3"/>
      <c r="H57" s="3"/>
      <c r="I57" s="3"/>
      <c r="J57" s="3"/>
      <c r="K57" s="3">
        <f t="shared" ca="1" si="2"/>
        <v>4986045.2399843791</v>
      </c>
      <c r="L57">
        <f t="shared" ca="1" si="3"/>
        <v>0.49860452399843791</v>
      </c>
      <c r="N57" s="2">
        <f t="shared" ca="1" si="4"/>
        <v>3865531.2932026898</v>
      </c>
      <c r="P57" s="2">
        <f t="shared" ca="1" si="5"/>
        <v>249302.26199921896</v>
      </c>
      <c r="U57"/>
      <c r="V57"/>
      <c r="W57"/>
      <c r="X57"/>
    </row>
    <row r="58" spans="1:24" x14ac:dyDescent="0.25">
      <c r="A58" s="1">
        <f t="shared" ca="1" si="7"/>
        <v>43608</v>
      </c>
      <c r="B58" s="3">
        <f t="shared" ca="1" si="10"/>
        <v>186488.56449767048</v>
      </c>
      <c r="C58" s="3">
        <f t="shared" ca="1" si="10"/>
        <v>18648.856449767049</v>
      </c>
      <c r="D58" s="3"/>
      <c r="E58" s="3">
        <f t="shared" ca="1" si="9"/>
        <v>201.40764965748411</v>
      </c>
      <c r="F58" s="3"/>
      <c r="G58" s="3"/>
      <c r="H58" s="3"/>
      <c r="I58" s="3"/>
      <c r="J58" s="3"/>
      <c r="K58" s="3">
        <f t="shared" ca="1" si="2"/>
        <v>372977.12899534096</v>
      </c>
      <c r="L58">
        <f t="shared" ca="1" si="3"/>
        <v>3.7297712899534097E-2</v>
      </c>
      <c r="N58" s="2">
        <f t="shared" ca="1" si="4"/>
        <v>289157.978796218</v>
      </c>
      <c r="P58" s="2">
        <f t="shared" ca="1" si="5"/>
        <v>18648.856449767049</v>
      </c>
      <c r="U58"/>
      <c r="V58"/>
      <c r="W58"/>
      <c r="X58"/>
    </row>
    <row r="59" spans="1:24" x14ac:dyDescent="0.25">
      <c r="A59" s="1">
        <f t="shared" ca="1" si="7"/>
        <v>43607</v>
      </c>
      <c r="B59" s="3">
        <f t="shared" ca="1" si="10"/>
        <v>1334014.9618093383</v>
      </c>
      <c r="C59" s="3">
        <f t="shared" ca="1" si="10"/>
        <v>133401.49618093384</v>
      </c>
      <c r="D59" s="3"/>
      <c r="E59" s="3">
        <f t="shared" ca="1" si="9"/>
        <v>1440.7361587540854</v>
      </c>
      <c r="F59" s="3"/>
      <c r="G59" s="3"/>
      <c r="H59" s="3"/>
      <c r="I59" s="3"/>
      <c r="J59" s="3"/>
      <c r="K59" s="3">
        <f t="shared" ca="1" si="2"/>
        <v>2668029.9236186766</v>
      </c>
      <c r="L59">
        <f t="shared" ca="1" si="3"/>
        <v>0.26680299236186766</v>
      </c>
      <c r="N59" s="2">
        <f t="shared" ca="1" si="4"/>
        <v>2068443.5588838514</v>
      </c>
      <c r="P59" s="2">
        <f t="shared" ca="1" si="5"/>
        <v>133401.49618093384</v>
      </c>
      <c r="U59"/>
      <c r="V59"/>
      <c r="W59"/>
      <c r="X59"/>
    </row>
    <row r="60" spans="1:24" x14ac:dyDescent="0.25">
      <c r="A60" s="1">
        <f t="shared" ca="1" si="7"/>
        <v>43606</v>
      </c>
      <c r="B60" s="3">
        <f t="shared" ca="1" si="10"/>
        <v>3415290.8358791666</v>
      </c>
      <c r="C60" s="3">
        <f t="shared" ca="1" si="10"/>
        <v>341529.08358791668</v>
      </c>
      <c r="D60" s="3"/>
      <c r="E60" s="3">
        <f t="shared" ca="1" si="9"/>
        <v>3688.5141027495001</v>
      </c>
      <c r="F60" s="3"/>
      <c r="G60" s="3"/>
      <c r="H60" s="3"/>
      <c r="I60" s="3"/>
      <c r="J60" s="3"/>
      <c r="K60" s="3">
        <f t="shared" ca="1" si="2"/>
        <v>6830581.6717583332</v>
      </c>
      <c r="L60">
        <f t="shared" ca="1" si="3"/>
        <v>0.68305816717583334</v>
      </c>
      <c r="N60" s="2">
        <f t="shared" ca="1" si="4"/>
        <v>5295545.0526640825</v>
      </c>
      <c r="P60" s="2">
        <f t="shared" ca="1" si="5"/>
        <v>341529.08358791668</v>
      </c>
      <c r="U60"/>
      <c r="V60"/>
      <c r="W60"/>
      <c r="X60"/>
    </row>
    <row r="61" spans="1:24" x14ac:dyDescent="0.25">
      <c r="A61" s="1">
        <f t="shared" ca="1" si="7"/>
        <v>43605</v>
      </c>
      <c r="B61" s="3">
        <f t="shared" ca="1" si="10"/>
        <v>248960.20435645094</v>
      </c>
      <c r="C61" s="3">
        <f t="shared" ca="1" si="10"/>
        <v>24896.020435645096</v>
      </c>
      <c r="D61" s="3"/>
      <c r="E61" s="3">
        <f t="shared" ca="1" si="9"/>
        <v>268.87702070496704</v>
      </c>
      <c r="F61" s="3"/>
      <c r="G61" s="3"/>
      <c r="H61" s="3"/>
      <c r="I61" s="3"/>
      <c r="J61" s="3"/>
      <c r="K61" s="3">
        <f t="shared" ca="1" si="2"/>
        <v>497920.40871290187</v>
      </c>
      <c r="L61">
        <f t="shared" ca="1" si="3"/>
        <v>4.9792040871290189E-2</v>
      </c>
      <c r="N61" s="2">
        <f t="shared" ca="1" si="4"/>
        <v>386022.75526285142</v>
      </c>
      <c r="P61" s="2">
        <f t="shared" ca="1" si="5"/>
        <v>24896.020435645096</v>
      </c>
      <c r="U61"/>
      <c r="V61"/>
      <c r="W61"/>
      <c r="X61"/>
    </row>
    <row r="62" spans="1:24" x14ac:dyDescent="0.25">
      <c r="A62" s="1">
        <f t="shared" ca="1" si="7"/>
        <v>43604</v>
      </c>
      <c r="B62" s="3">
        <f t="shared" ca="1" si="10"/>
        <v>3777383.7274841908</v>
      </c>
      <c r="C62" s="3">
        <f t="shared" ca="1" si="10"/>
        <v>377738.37274841912</v>
      </c>
      <c r="D62" s="3"/>
      <c r="E62" s="3">
        <f t="shared" ca="1" si="9"/>
        <v>4079.5744256829262</v>
      </c>
      <c r="F62" s="3"/>
      <c r="G62" s="3"/>
      <c r="H62" s="3"/>
      <c r="I62" s="3"/>
      <c r="J62" s="3"/>
      <c r="K62" s="3">
        <f t="shared" ca="1" si="2"/>
        <v>7554767.4549683817</v>
      </c>
      <c r="L62">
        <f t="shared" ca="1" si="3"/>
        <v>0.75547674549683819</v>
      </c>
      <c r="N62" s="2">
        <f t="shared" ca="1" si="4"/>
        <v>5856984.5648133373</v>
      </c>
      <c r="P62" s="2">
        <f t="shared" ca="1" si="5"/>
        <v>377738.37274841912</v>
      </c>
      <c r="U62"/>
      <c r="V62"/>
      <c r="W62"/>
      <c r="X62"/>
    </row>
    <row r="63" spans="1:24" x14ac:dyDescent="0.25">
      <c r="A63" s="1">
        <f t="shared" ca="1" si="7"/>
        <v>43603</v>
      </c>
      <c r="B63" s="3">
        <f t="shared" ca="1" si="10"/>
        <v>4430762.1915615611</v>
      </c>
      <c r="C63" s="3">
        <f t="shared" ca="1" si="10"/>
        <v>443076.21915615612</v>
      </c>
      <c r="D63" s="3"/>
      <c r="E63" s="3">
        <f t="shared" ca="1" si="9"/>
        <v>4785.2231668864861</v>
      </c>
      <c r="F63" s="3"/>
      <c r="G63" s="3"/>
      <c r="H63" s="3"/>
      <c r="I63" s="3"/>
      <c r="J63" s="3"/>
      <c r="K63" s="3">
        <f t="shared" ca="1" si="2"/>
        <v>8861524.3831231222</v>
      </c>
      <c r="L63">
        <f t="shared" ca="1" si="3"/>
        <v>0.88615243831231227</v>
      </c>
      <c r="N63" s="2">
        <f t="shared" ca="1" si="4"/>
        <v>6870074.0085038636</v>
      </c>
      <c r="P63" s="2">
        <f t="shared" ca="1" si="5"/>
        <v>443076.21915615612</v>
      </c>
      <c r="U63"/>
      <c r="V63"/>
      <c r="W63"/>
      <c r="X63"/>
    </row>
    <row r="64" spans="1:24" x14ac:dyDescent="0.25">
      <c r="A64" s="1">
        <f t="shared" ca="1" si="7"/>
        <v>43602</v>
      </c>
      <c r="B64" s="3">
        <f t="shared" ca="1" si="10"/>
        <v>289910.95944009948</v>
      </c>
      <c r="C64" s="3">
        <f t="shared" ca="1" si="10"/>
        <v>28991.095944009947</v>
      </c>
      <c r="D64" s="3"/>
      <c r="E64" s="3">
        <f t="shared" ca="1" si="9"/>
        <v>313.10383619530745</v>
      </c>
      <c r="F64" s="3"/>
      <c r="G64" s="3"/>
      <c r="H64" s="3"/>
      <c r="I64" s="3"/>
      <c r="J64" s="3"/>
      <c r="K64" s="3">
        <f t="shared" ca="1" si="2"/>
        <v>579821.91888019897</v>
      </c>
      <c r="L64">
        <f t="shared" ca="1" si="3"/>
        <v>5.7982191888019896E-2</v>
      </c>
      <c r="N64" s="2">
        <f t="shared" ca="1" si="4"/>
        <v>449518.53905025183</v>
      </c>
      <c r="P64" s="2">
        <f t="shared" ca="1" si="5"/>
        <v>28991.095944009947</v>
      </c>
      <c r="U64"/>
      <c r="V64"/>
      <c r="W64"/>
      <c r="X64"/>
    </row>
    <row r="65" spans="1:24" x14ac:dyDescent="0.25">
      <c r="A65" s="1">
        <f t="shared" ca="1" si="7"/>
        <v>43601</v>
      </c>
      <c r="B65" s="3">
        <f t="shared" ca="1" si="10"/>
        <v>2747887.4530351283</v>
      </c>
      <c r="C65" s="3">
        <f t="shared" ca="1" si="10"/>
        <v>274788.74530351284</v>
      </c>
      <c r="D65" s="3"/>
      <c r="E65" s="3">
        <f t="shared" ca="1" si="9"/>
        <v>2967.7184492779384</v>
      </c>
      <c r="F65" s="3"/>
      <c r="G65" s="3"/>
      <c r="H65" s="3"/>
      <c r="I65" s="3"/>
      <c r="J65" s="3"/>
      <c r="K65" s="3">
        <f t="shared" ca="1" si="2"/>
        <v>5495774.9060702566</v>
      </c>
      <c r="L65">
        <f t="shared" ca="1" si="3"/>
        <v>0.54957749060702565</v>
      </c>
      <c r="N65" s="2">
        <f t="shared" ca="1" si="4"/>
        <v>4260709.4114290876</v>
      </c>
      <c r="P65" s="2">
        <f t="shared" ca="1" si="5"/>
        <v>274788.74530351284</v>
      </c>
      <c r="U65"/>
      <c r="V65"/>
      <c r="W65"/>
      <c r="X65"/>
    </row>
    <row r="66" spans="1:24" x14ac:dyDescent="0.25">
      <c r="A66" s="1">
        <f t="shared" ca="1" si="7"/>
        <v>43600</v>
      </c>
      <c r="B66" s="3">
        <f t="shared" ca="1" si="10"/>
        <v>4697307.3661173461</v>
      </c>
      <c r="C66" s="3">
        <f t="shared" ca="1" si="10"/>
        <v>469730.73661173467</v>
      </c>
      <c r="D66" s="3"/>
      <c r="E66" s="3">
        <f t="shared" ca="1" si="9"/>
        <v>5073.0919554067341</v>
      </c>
      <c r="F66" s="3"/>
      <c r="G66" s="3"/>
      <c r="H66" s="3"/>
      <c r="I66" s="3"/>
      <c r="J66" s="3"/>
      <c r="K66" s="3">
        <f t="shared" ca="1" si="2"/>
        <v>9394614.7322346922</v>
      </c>
      <c r="L66">
        <f t="shared" ca="1" si="3"/>
        <v>0.93946147322346929</v>
      </c>
      <c r="N66" s="2">
        <f t="shared" ca="1" si="4"/>
        <v>7283362.9634595904</v>
      </c>
      <c r="P66" s="2">
        <f t="shared" ca="1" si="5"/>
        <v>469730.73661173467</v>
      </c>
      <c r="U66"/>
      <c r="V66"/>
      <c r="W66"/>
      <c r="X66"/>
    </row>
    <row r="67" spans="1:24" x14ac:dyDescent="0.25">
      <c r="A67" s="1">
        <f t="shared" ca="1" si="7"/>
        <v>43599</v>
      </c>
      <c r="B67" s="3">
        <f t="shared" ca="1" si="10"/>
        <v>457757.28093012056</v>
      </c>
      <c r="C67" s="3">
        <f t="shared" ca="1" si="10"/>
        <v>45775.728093012061</v>
      </c>
      <c r="D67" s="3"/>
      <c r="E67" s="3">
        <f t="shared" ca="1" si="9"/>
        <v>494.37786340453022</v>
      </c>
      <c r="F67" s="3"/>
      <c r="G67" s="3"/>
      <c r="H67" s="3"/>
      <c r="I67" s="3"/>
      <c r="J67" s="3"/>
      <c r="K67" s="3">
        <f t="shared" ca="1" si="2"/>
        <v>915514.56186024111</v>
      </c>
      <c r="L67">
        <f t="shared" ca="1" si="3"/>
        <v>9.1551456186024116E-2</v>
      </c>
      <c r="N67" s="2">
        <f t="shared" ca="1" si="4"/>
        <v>709770.97437338915</v>
      </c>
      <c r="P67" s="2">
        <f t="shared" ca="1" si="5"/>
        <v>45775.728093012061</v>
      </c>
      <c r="U67"/>
      <c r="V67"/>
      <c r="W67"/>
      <c r="X67"/>
    </row>
    <row r="68" spans="1:24" x14ac:dyDescent="0.25">
      <c r="A68" s="1">
        <f t="shared" ca="1" si="7"/>
        <v>43598</v>
      </c>
      <c r="B68" s="3">
        <f t="shared" ca="1" si="10"/>
        <v>3391834.9337424543</v>
      </c>
      <c r="C68" s="3">
        <f t="shared" ca="1" si="10"/>
        <v>339183.49337424542</v>
      </c>
      <c r="D68" s="3"/>
      <c r="E68" s="3">
        <f t="shared" ca="1" si="9"/>
        <v>3663.1817284418503</v>
      </c>
      <c r="F68" s="3"/>
      <c r="G68" s="3"/>
      <c r="H68" s="3"/>
      <c r="I68" s="3"/>
      <c r="J68" s="3"/>
      <c r="K68" s="3">
        <f t="shared" ca="1" si="2"/>
        <v>6783669.8674849086</v>
      </c>
      <c r="L68">
        <f t="shared" ca="1" si="3"/>
        <v>0.67836698674849083</v>
      </c>
      <c r="N68" s="2">
        <f t="shared" ca="1" si="4"/>
        <v>5259175.7381650247</v>
      </c>
      <c r="P68" s="2">
        <f t="shared" ca="1" si="5"/>
        <v>339183.49337424542</v>
      </c>
      <c r="U68"/>
      <c r="V68"/>
      <c r="W68"/>
      <c r="X68"/>
    </row>
    <row r="69" spans="1:24" x14ac:dyDescent="0.25">
      <c r="A69" s="1">
        <f t="shared" ca="1" si="7"/>
        <v>43597</v>
      </c>
      <c r="B69" s="3">
        <f t="shared" ca="1" si="10"/>
        <v>3767737.922415881</v>
      </c>
      <c r="C69" s="3">
        <f t="shared" ca="1" si="10"/>
        <v>376773.79224158806</v>
      </c>
      <c r="D69" s="3"/>
      <c r="E69" s="3">
        <f t="shared" ca="1" si="9"/>
        <v>4069.1569562091513</v>
      </c>
      <c r="F69" s="3"/>
      <c r="G69" s="3"/>
      <c r="H69" s="3"/>
      <c r="I69" s="3"/>
      <c r="J69" s="3"/>
      <c r="K69" s="3">
        <f t="shared" ca="1" si="2"/>
        <v>7535475.8448317619</v>
      </c>
      <c r="L69">
        <f t="shared" ca="1" si="3"/>
        <v>0.75354758448317616</v>
      </c>
      <c r="N69" s="2">
        <f t="shared" ca="1" si="4"/>
        <v>5842028.3582227202</v>
      </c>
      <c r="P69" s="2">
        <f t="shared" ca="1" si="5"/>
        <v>376773.79224158806</v>
      </c>
      <c r="U69"/>
      <c r="V69"/>
      <c r="W69"/>
      <c r="X69"/>
    </row>
    <row r="70" spans="1:24" x14ac:dyDescent="0.25">
      <c r="A70" s="1">
        <f t="shared" ca="1" si="7"/>
        <v>43596</v>
      </c>
      <c r="B70" s="3">
        <f t="shared" ca="1" si="10"/>
        <v>216221.58444532857</v>
      </c>
      <c r="C70" s="3">
        <f t="shared" ca="1" si="10"/>
        <v>21622.158444532859</v>
      </c>
      <c r="D70" s="3"/>
      <c r="E70" s="3">
        <f t="shared" ca="1" si="9"/>
        <v>233.51931120095486</v>
      </c>
      <c r="F70" s="3"/>
      <c r="G70" s="3"/>
      <c r="H70" s="3"/>
      <c r="I70" s="3"/>
      <c r="J70" s="3"/>
      <c r="K70" s="3">
        <f t="shared" ca="1" si="2"/>
        <v>432443.16889065714</v>
      </c>
      <c r="L70">
        <f t="shared" ca="1" si="3"/>
        <v>4.3244316889065715E-2</v>
      </c>
      <c r="N70" s="2">
        <f t="shared" ca="1" si="4"/>
        <v>335260.21554585977</v>
      </c>
      <c r="P70" s="2">
        <f t="shared" ca="1" si="5"/>
        <v>21622.158444532859</v>
      </c>
      <c r="U70"/>
      <c r="V70"/>
      <c r="W70"/>
      <c r="X70"/>
    </row>
    <row r="71" spans="1:24" x14ac:dyDescent="0.25">
      <c r="A71" s="1">
        <f t="shared" ca="1" si="7"/>
        <v>43595</v>
      </c>
      <c r="B71" s="3">
        <f t="shared" ref="B71:C78" ca="1" si="11">B$1*$L71</f>
        <v>981694.71482520364</v>
      </c>
      <c r="C71" s="3">
        <f t="shared" ca="1" si="11"/>
        <v>98169.47148252037</v>
      </c>
      <c r="D71" s="3"/>
      <c r="E71" s="3">
        <f t="shared" ca="1" si="9"/>
        <v>1060.2302920112199</v>
      </c>
      <c r="F71" s="3"/>
      <c r="G71" s="3"/>
      <c r="H71" s="3"/>
      <c r="I71" s="3"/>
      <c r="J71" s="3"/>
      <c r="K71" s="3">
        <f t="shared" ca="1" si="2"/>
        <v>1963389.4296504073</v>
      </c>
      <c r="L71">
        <f t="shared" ca="1" si="3"/>
        <v>0.19633894296504073</v>
      </c>
      <c r="N71" s="2">
        <f t="shared" ca="1" si="4"/>
        <v>1522156.9231250715</v>
      </c>
      <c r="P71" s="2">
        <f t="shared" ca="1" si="5"/>
        <v>98169.47148252037</v>
      </c>
      <c r="U71"/>
      <c r="V71"/>
      <c r="W71"/>
      <c r="X71"/>
    </row>
    <row r="72" spans="1:24" x14ac:dyDescent="0.25">
      <c r="A72" s="1">
        <f t="shared" ca="1" si="7"/>
        <v>43594</v>
      </c>
      <c r="B72" s="3">
        <f t="shared" ca="1" si="11"/>
        <v>470882.35764098872</v>
      </c>
      <c r="C72" s="3">
        <f t="shared" ca="1" si="11"/>
        <v>47088.23576409887</v>
      </c>
      <c r="D72" s="3"/>
      <c r="E72" s="3">
        <f t="shared" ca="1" si="9"/>
        <v>508.55294625226782</v>
      </c>
      <c r="F72" s="3"/>
      <c r="G72" s="3"/>
      <c r="H72" s="3"/>
      <c r="I72" s="3"/>
      <c r="J72" s="3"/>
      <c r="K72" s="3">
        <f t="shared" ca="1" si="2"/>
        <v>941764.71528197743</v>
      </c>
      <c r="L72">
        <f t="shared" ca="1" si="3"/>
        <v>9.4176471528197747E-2</v>
      </c>
      <c r="N72" s="2">
        <f t="shared" ca="1" si="4"/>
        <v>730121.93081665866</v>
      </c>
      <c r="P72" s="2">
        <f t="shared" ca="1" si="5"/>
        <v>47088.23576409887</v>
      </c>
      <c r="U72"/>
      <c r="V72"/>
      <c r="W72"/>
      <c r="X72"/>
    </row>
    <row r="73" spans="1:24" x14ac:dyDescent="0.25">
      <c r="A73" s="1">
        <f t="shared" ca="1" si="7"/>
        <v>43593</v>
      </c>
      <c r="B73" s="3">
        <f t="shared" ca="1" si="11"/>
        <v>408820.68160024489</v>
      </c>
      <c r="C73" s="3">
        <f t="shared" ca="1" si="11"/>
        <v>40882.068160024486</v>
      </c>
      <c r="D73" s="3"/>
      <c r="E73" s="3">
        <f t="shared" ca="1" si="9"/>
        <v>441.52633612826446</v>
      </c>
      <c r="F73" s="3"/>
      <c r="G73" s="3"/>
      <c r="H73" s="3"/>
      <c r="I73" s="3"/>
      <c r="J73" s="3"/>
      <c r="K73" s="3">
        <f t="shared" ca="1" si="2"/>
        <v>817641.36320048978</v>
      </c>
      <c r="L73">
        <f t="shared" ca="1" si="3"/>
        <v>8.1764136320048975E-2</v>
      </c>
      <c r="N73" s="2">
        <f t="shared" ca="1" si="4"/>
        <v>633892.81964844372</v>
      </c>
      <c r="P73" s="2">
        <f t="shared" ca="1" si="5"/>
        <v>40882.068160024486</v>
      </c>
      <c r="U73"/>
      <c r="V73"/>
      <c r="W73"/>
      <c r="X73"/>
    </row>
    <row r="74" spans="1:24" x14ac:dyDescent="0.25">
      <c r="A74" s="1">
        <f t="shared" ca="1" si="7"/>
        <v>43592</v>
      </c>
      <c r="B74" s="3">
        <f t="shared" ca="1" si="11"/>
        <v>1170651.8959351014</v>
      </c>
      <c r="C74" s="3">
        <f t="shared" ca="1" si="11"/>
        <v>117065.18959351015</v>
      </c>
      <c r="D74" s="3"/>
      <c r="E74" s="3">
        <f t="shared" ca="1" si="9"/>
        <v>1264.3040476099095</v>
      </c>
      <c r="F74" s="3"/>
      <c r="G74" s="3"/>
      <c r="H74" s="3"/>
      <c r="I74" s="3"/>
      <c r="J74" s="3"/>
      <c r="K74" s="3">
        <f t="shared" ca="1" si="2"/>
        <v>2341303.7918702029</v>
      </c>
      <c r="L74">
        <f t="shared" ca="1" si="3"/>
        <v>0.23413037918702029</v>
      </c>
      <c r="N74" s="2">
        <f t="shared" ca="1" si="4"/>
        <v>1815142.5907232123</v>
      </c>
      <c r="P74" s="2">
        <f t="shared" ca="1" si="5"/>
        <v>117065.18959351015</v>
      </c>
      <c r="U74"/>
      <c r="V74"/>
      <c r="W74"/>
      <c r="X74"/>
    </row>
    <row r="75" spans="1:24" x14ac:dyDescent="0.25">
      <c r="A75" s="1">
        <f t="shared" ca="1" si="7"/>
        <v>43591</v>
      </c>
      <c r="B75" s="3">
        <f t="shared" ca="1" si="11"/>
        <v>4123041.9331109566</v>
      </c>
      <c r="C75" s="3">
        <f t="shared" ca="1" si="11"/>
        <v>412304.19331109565</v>
      </c>
      <c r="D75" s="3"/>
      <c r="E75" s="3">
        <f t="shared" ca="1" si="9"/>
        <v>4452.8852877598329</v>
      </c>
      <c r="F75" s="3"/>
      <c r="G75" s="3"/>
      <c r="H75" s="3"/>
      <c r="I75" s="3"/>
      <c r="J75" s="3"/>
      <c r="K75" s="3">
        <f t="shared" ca="1" si="2"/>
        <v>8246083.8662219131</v>
      </c>
      <c r="L75">
        <f t="shared" ca="1" si="3"/>
        <v>0.82460838662219127</v>
      </c>
      <c r="N75" s="2">
        <f t="shared" ca="1" si="4"/>
        <v>6392941.4389658626</v>
      </c>
      <c r="P75" s="2">
        <f t="shared" ca="1" si="5"/>
        <v>412304.19331109565</v>
      </c>
      <c r="U75"/>
      <c r="V75"/>
      <c r="W75"/>
      <c r="X75"/>
    </row>
    <row r="76" spans="1:24" x14ac:dyDescent="0.25">
      <c r="A76" s="1">
        <f t="shared" ca="1" si="7"/>
        <v>43590</v>
      </c>
      <c r="B76" s="3">
        <f t="shared" ca="1" si="11"/>
        <v>1550412.6924631011</v>
      </c>
      <c r="C76" s="3">
        <f t="shared" ca="1" si="11"/>
        <v>155041.26924631011</v>
      </c>
      <c r="D76" s="3"/>
      <c r="E76" s="3">
        <f t="shared" ca="1" si="9"/>
        <v>1674.4457078601492</v>
      </c>
      <c r="F76" s="3"/>
      <c r="G76" s="3"/>
      <c r="H76" s="3"/>
      <c r="I76" s="3"/>
      <c r="J76" s="3"/>
      <c r="K76" s="3">
        <f t="shared" ref="K76:K110" ca="1" si="12">$K$1*L76</f>
        <v>3100825.3849262022</v>
      </c>
      <c r="L76">
        <f t="shared" ref="L76:L110" ca="1" si="13">RAND()</f>
        <v>0.31008253849262024</v>
      </c>
      <c r="N76" s="2">
        <f t="shared" ref="N76:N110" ca="1" si="14">$N$1*K76+(1-$N$1)*SUM(B76:J76)</f>
        <v>2403976.896171737</v>
      </c>
      <c r="P76" s="2">
        <f t="shared" ref="P76:P110" ca="1" si="15">$P$1*L76</f>
        <v>155041.26924631011</v>
      </c>
      <c r="U76"/>
      <c r="V76"/>
      <c r="W76"/>
      <c r="X76"/>
    </row>
    <row r="77" spans="1:24" x14ac:dyDescent="0.25">
      <c r="A77" s="1">
        <f t="shared" ref="A77:A110" ca="1" si="16">A76-1</f>
        <v>43589</v>
      </c>
      <c r="B77" s="3">
        <f t="shared" ca="1" si="11"/>
        <v>4070914.3476025863</v>
      </c>
      <c r="C77" s="3">
        <f t="shared" ca="1" si="11"/>
        <v>407091.43476025859</v>
      </c>
      <c r="D77" s="3"/>
      <c r="E77" s="3">
        <f t="shared" ca="1" si="9"/>
        <v>4396.5874954107931</v>
      </c>
      <c r="F77" s="3"/>
      <c r="G77" s="3"/>
      <c r="H77" s="3"/>
      <c r="I77" s="3"/>
      <c r="J77" s="3"/>
      <c r="K77" s="3">
        <f t="shared" ca="1" si="12"/>
        <v>8141828.6952051725</v>
      </c>
      <c r="L77">
        <f t="shared" ca="1" si="13"/>
        <v>0.81418286952051722</v>
      </c>
      <c r="N77" s="2">
        <f t="shared" ca="1" si="14"/>
        <v>6312115.5325317141</v>
      </c>
      <c r="P77" s="2">
        <f t="shared" ca="1" si="15"/>
        <v>407091.43476025859</v>
      </c>
      <c r="U77"/>
      <c r="V77"/>
      <c r="W77"/>
      <c r="X77"/>
    </row>
    <row r="78" spans="1:24" x14ac:dyDescent="0.25">
      <c r="A78" s="1">
        <f t="shared" ca="1" si="16"/>
        <v>43588</v>
      </c>
      <c r="B78" s="3">
        <f t="shared" ca="1" si="11"/>
        <v>4149290.4154272233</v>
      </c>
      <c r="C78" s="3">
        <f t="shared" ca="1" si="11"/>
        <v>414929.04154272232</v>
      </c>
      <c r="D78" s="3"/>
      <c r="E78" s="3">
        <f t="shared" ca="1" si="9"/>
        <v>4481.2336486614013</v>
      </c>
      <c r="F78" s="3"/>
      <c r="G78" s="3"/>
      <c r="H78" s="3"/>
      <c r="I78" s="3"/>
      <c r="J78" s="3"/>
      <c r="K78" s="3">
        <f t="shared" ca="1" si="12"/>
        <v>8298580.8308544466</v>
      </c>
      <c r="L78">
        <f t="shared" ca="1" si="13"/>
        <v>0.82985808308544462</v>
      </c>
      <c r="N78" s="2">
        <f t="shared" ca="1" si="14"/>
        <v>6433640.7607365269</v>
      </c>
      <c r="P78" s="2">
        <f t="shared" ca="1" si="15"/>
        <v>414929.04154272232</v>
      </c>
      <c r="U78"/>
      <c r="V78"/>
      <c r="W78"/>
      <c r="X78"/>
    </row>
    <row r="79" spans="1:24" x14ac:dyDescent="0.25">
      <c r="A79" s="1">
        <f t="shared" ca="1" si="16"/>
        <v>43587</v>
      </c>
      <c r="B79" s="3">
        <f t="shared" ref="B79:E110" ca="1" si="17">B$1*$L79</f>
        <v>3695392.2408474917</v>
      </c>
      <c r="C79" s="3">
        <f t="shared" ca="1" si="17"/>
        <v>369539.22408474918</v>
      </c>
      <c r="D79" s="3"/>
      <c r="E79" s="3">
        <f t="shared" ca="1" si="17"/>
        <v>3991.0236201152907</v>
      </c>
      <c r="F79" s="3"/>
      <c r="G79" s="3"/>
      <c r="H79" s="3"/>
      <c r="I79" s="3"/>
      <c r="J79" s="3"/>
      <c r="K79" s="3">
        <f t="shared" ca="1" si="12"/>
        <v>7390784.4816949833</v>
      </c>
      <c r="L79">
        <f t="shared" ca="1" si="13"/>
        <v>0.7390784481694983</v>
      </c>
      <c r="N79" s="2">
        <f t="shared" ca="1" si="14"/>
        <v>5729853.4851236697</v>
      </c>
      <c r="P79" s="2">
        <f t="shared" ca="1" si="15"/>
        <v>369539.22408474918</v>
      </c>
      <c r="U79"/>
      <c r="V79"/>
      <c r="W79"/>
      <c r="X79"/>
    </row>
    <row r="80" spans="1:24" x14ac:dyDescent="0.25">
      <c r="A80" s="1">
        <f t="shared" ca="1" si="16"/>
        <v>43586</v>
      </c>
      <c r="B80" s="3">
        <f t="shared" ca="1" si="17"/>
        <v>4155625.8960271464</v>
      </c>
      <c r="C80" s="3">
        <f t="shared" ca="1" si="17"/>
        <v>415562.58960271464</v>
      </c>
      <c r="D80" s="3"/>
      <c r="E80" s="3">
        <f t="shared" ca="1" si="17"/>
        <v>4488.0759677093183</v>
      </c>
      <c r="F80" s="3"/>
      <c r="G80" s="3"/>
      <c r="H80" s="3"/>
      <c r="I80" s="3"/>
      <c r="J80" s="3"/>
      <c r="K80" s="3">
        <f t="shared" ca="1" si="12"/>
        <v>8311251.7920542927</v>
      </c>
      <c r="L80">
        <f t="shared" ca="1" si="13"/>
        <v>0.83112517920542928</v>
      </c>
      <c r="N80" s="2">
        <f t="shared" ca="1" si="14"/>
        <v>6443464.1768259313</v>
      </c>
      <c r="P80" s="2">
        <f t="shared" ca="1" si="15"/>
        <v>415562.58960271464</v>
      </c>
      <c r="U80"/>
      <c r="V80"/>
      <c r="W80"/>
      <c r="X80"/>
    </row>
    <row r="81" spans="1:24" x14ac:dyDescent="0.25">
      <c r="A81" s="1">
        <f t="shared" ca="1" si="16"/>
        <v>43585</v>
      </c>
      <c r="B81" s="3">
        <f t="shared" ca="1" si="17"/>
        <v>3003298.2453041011</v>
      </c>
      <c r="C81" s="3">
        <f t="shared" ca="1" si="17"/>
        <v>300329.82453041011</v>
      </c>
      <c r="D81" s="3"/>
      <c r="E81" s="3">
        <f t="shared" ca="1" si="17"/>
        <v>3243.5621049284296</v>
      </c>
      <c r="F81" s="3"/>
      <c r="G81" s="3"/>
      <c r="H81" s="3"/>
      <c r="I81" s="3"/>
      <c r="J81" s="3"/>
      <c r="K81" s="3">
        <f t="shared" ca="1" si="12"/>
        <v>6006596.4906082023</v>
      </c>
      <c r="L81">
        <f t="shared" ca="1" si="13"/>
        <v>0.60065964906082026</v>
      </c>
      <c r="N81" s="2">
        <f t="shared" ca="1" si="14"/>
        <v>4656734.0612738207</v>
      </c>
      <c r="P81" s="2">
        <f t="shared" ca="1" si="15"/>
        <v>300329.82453041011</v>
      </c>
      <c r="U81"/>
      <c r="V81"/>
      <c r="W81"/>
      <c r="X81"/>
    </row>
    <row r="82" spans="1:24" x14ac:dyDescent="0.25">
      <c r="A82" s="1">
        <f t="shared" ca="1" si="16"/>
        <v>43584</v>
      </c>
      <c r="B82" s="3">
        <f t="shared" ca="1" si="17"/>
        <v>3001256.6952265883</v>
      </c>
      <c r="C82" s="3">
        <f t="shared" ca="1" si="17"/>
        <v>300125.66952265886</v>
      </c>
      <c r="D82" s="3"/>
      <c r="E82" s="3">
        <f t="shared" ca="1" si="17"/>
        <v>3241.3572308447156</v>
      </c>
      <c r="F82" s="3"/>
      <c r="G82" s="3"/>
      <c r="H82" s="3"/>
      <c r="I82" s="3"/>
      <c r="J82" s="3"/>
      <c r="K82" s="3">
        <f t="shared" ca="1" si="12"/>
        <v>6002513.3904531766</v>
      </c>
      <c r="L82">
        <f t="shared" ca="1" si="13"/>
        <v>0.60025133904531769</v>
      </c>
      <c r="N82" s="2">
        <f t="shared" ca="1" si="14"/>
        <v>4653568.5562166348</v>
      </c>
      <c r="P82" s="2">
        <f t="shared" ca="1" si="15"/>
        <v>300125.66952265886</v>
      </c>
      <c r="U82"/>
      <c r="V82"/>
      <c r="W82"/>
      <c r="X82"/>
    </row>
    <row r="83" spans="1:24" x14ac:dyDescent="0.25">
      <c r="A83" s="1">
        <f t="shared" ca="1" si="16"/>
        <v>43583</v>
      </c>
      <c r="B83" s="3">
        <f t="shared" ca="1" si="17"/>
        <v>102925.68333809926</v>
      </c>
      <c r="C83" s="3">
        <f t="shared" ca="1" si="17"/>
        <v>10292.568333809926</v>
      </c>
      <c r="D83" s="3"/>
      <c r="E83" s="3">
        <f t="shared" ca="1" si="17"/>
        <v>111.1597380051472</v>
      </c>
      <c r="F83" s="3"/>
      <c r="G83" s="3"/>
      <c r="H83" s="3"/>
      <c r="I83" s="3"/>
      <c r="J83" s="3"/>
      <c r="K83" s="3">
        <f t="shared" ca="1" si="12"/>
        <v>205851.36667619852</v>
      </c>
      <c r="L83">
        <f t="shared" ca="1" si="13"/>
        <v>2.0585136667619852E-2</v>
      </c>
      <c r="N83" s="2">
        <f t="shared" ca="1" si="14"/>
        <v>159590.38904305644</v>
      </c>
      <c r="P83" s="2">
        <f t="shared" ca="1" si="15"/>
        <v>10292.568333809926</v>
      </c>
      <c r="U83"/>
      <c r="V83"/>
      <c r="W83"/>
      <c r="X83"/>
    </row>
    <row r="84" spans="1:24" x14ac:dyDescent="0.25">
      <c r="A84" s="1">
        <f t="shared" ca="1" si="16"/>
        <v>43582</v>
      </c>
      <c r="B84" s="3">
        <f t="shared" ca="1" si="17"/>
        <v>3200400.0471162987</v>
      </c>
      <c r="C84" s="3">
        <f t="shared" ca="1" si="17"/>
        <v>320040.00471162988</v>
      </c>
      <c r="D84" s="3"/>
      <c r="E84" s="3">
        <f t="shared" ca="1" si="17"/>
        <v>3456.4320508856026</v>
      </c>
      <c r="F84" s="3"/>
      <c r="G84" s="3"/>
      <c r="H84" s="3"/>
      <c r="I84" s="3"/>
      <c r="J84" s="3"/>
      <c r="K84" s="3">
        <f t="shared" ca="1" si="12"/>
        <v>6400800.0942325974</v>
      </c>
      <c r="L84">
        <f t="shared" ca="1" si="13"/>
        <v>0.64008000942325971</v>
      </c>
      <c r="N84" s="2">
        <f t="shared" ca="1" si="14"/>
        <v>4962348.289055706</v>
      </c>
      <c r="P84" s="2">
        <f t="shared" ca="1" si="15"/>
        <v>320040.00471162988</v>
      </c>
      <c r="U84"/>
      <c r="V84"/>
      <c r="W84"/>
      <c r="X84"/>
    </row>
    <row r="85" spans="1:24" x14ac:dyDescent="0.25">
      <c r="A85" s="1">
        <f t="shared" ca="1" si="16"/>
        <v>43581</v>
      </c>
      <c r="B85" s="3">
        <f t="shared" ca="1" si="17"/>
        <v>4855369.9842088688</v>
      </c>
      <c r="C85" s="3">
        <f t="shared" ca="1" si="17"/>
        <v>485536.99842088687</v>
      </c>
      <c r="D85" s="3"/>
      <c r="E85" s="3">
        <f t="shared" ca="1" si="17"/>
        <v>5243.7995829455785</v>
      </c>
      <c r="F85" s="3"/>
      <c r="G85" s="3"/>
      <c r="H85" s="3"/>
      <c r="I85" s="3"/>
      <c r="J85" s="3"/>
      <c r="K85" s="3">
        <f t="shared" ca="1" si="12"/>
        <v>9710739.9684177376</v>
      </c>
      <c r="L85">
        <f t="shared" ca="1" si="13"/>
        <v>0.97107399684177376</v>
      </c>
      <c r="N85" s="2">
        <f t="shared" ca="1" si="14"/>
        <v>7528445.3753152192</v>
      </c>
      <c r="P85" s="2">
        <f t="shared" ca="1" si="15"/>
        <v>485536.99842088687</v>
      </c>
      <c r="U85"/>
      <c r="V85"/>
      <c r="W85"/>
      <c r="X85"/>
    </row>
    <row r="86" spans="1:24" x14ac:dyDescent="0.25">
      <c r="A86" s="1">
        <f t="shared" ca="1" si="16"/>
        <v>43580</v>
      </c>
      <c r="B86" s="3">
        <f t="shared" ca="1" si="17"/>
        <v>3622180.9904018748</v>
      </c>
      <c r="C86" s="3">
        <f t="shared" ca="1" si="17"/>
        <v>362218.09904018749</v>
      </c>
      <c r="D86" s="3"/>
      <c r="E86" s="3">
        <f t="shared" ca="1" si="17"/>
        <v>3911.9554696340247</v>
      </c>
      <c r="F86" s="3"/>
      <c r="G86" s="3"/>
      <c r="H86" s="3"/>
      <c r="I86" s="3"/>
      <c r="J86" s="3"/>
      <c r="K86" s="3">
        <f t="shared" ca="1" si="12"/>
        <v>7244361.9808037495</v>
      </c>
      <c r="L86">
        <f t="shared" ca="1" si="13"/>
        <v>0.72443619808037496</v>
      </c>
      <c r="N86" s="2">
        <f t="shared" ca="1" si="14"/>
        <v>5616336.512857723</v>
      </c>
      <c r="P86" s="2">
        <f t="shared" ca="1" si="15"/>
        <v>362218.09904018749</v>
      </c>
      <c r="U86"/>
      <c r="V86"/>
      <c r="W86"/>
      <c r="X86"/>
    </row>
    <row r="87" spans="1:24" x14ac:dyDescent="0.25">
      <c r="A87" s="1">
        <f t="shared" ca="1" si="16"/>
        <v>43579</v>
      </c>
      <c r="B87" s="3">
        <f t="shared" ca="1" si="17"/>
        <v>3531233.3012208319</v>
      </c>
      <c r="C87" s="3">
        <f t="shared" ca="1" si="17"/>
        <v>353123.33012208319</v>
      </c>
      <c r="D87" s="3"/>
      <c r="E87" s="3">
        <f t="shared" ca="1" si="17"/>
        <v>3813.7319653184986</v>
      </c>
      <c r="F87" s="3"/>
      <c r="G87" s="3"/>
      <c r="H87" s="3"/>
      <c r="I87" s="3"/>
      <c r="J87" s="3"/>
      <c r="K87" s="3">
        <f t="shared" ca="1" si="12"/>
        <v>7062466.6024416639</v>
      </c>
      <c r="L87">
        <f t="shared" ca="1" si="13"/>
        <v>0.70624666024416638</v>
      </c>
      <c r="N87" s="2">
        <f t="shared" ca="1" si="14"/>
        <v>5475318.4828749485</v>
      </c>
      <c r="P87" s="2">
        <f t="shared" ca="1" si="15"/>
        <v>353123.33012208319</v>
      </c>
      <c r="U87"/>
      <c r="V87"/>
      <c r="W87"/>
      <c r="X87"/>
    </row>
    <row r="88" spans="1:24" x14ac:dyDescent="0.25">
      <c r="A88" s="1">
        <f t="shared" ca="1" si="16"/>
        <v>43578</v>
      </c>
      <c r="B88" s="3">
        <f t="shared" ca="1" si="17"/>
        <v>4949905.0039001573</v>
      </c>
      <c r="C88" s="3">
        <f t="shared" ca="1" si="17"/>
        <v>494990.50039001572</v>
      </c>
      <c r="D88" s="3"/>
      <c r="E88" s="3">
        <f t="shared" ca="1" si="17"/>
        <v>5345.8974042121699</v>
      </c>
      <c r="F88" s="3"/>
      <c r="G88" s="3"/>
      <c r="H88" s="3"/>
      <c r="I88" s="3"/>
      <c r="J88" s="3"/>
      <c r="K88" s="3">
        <f t="shared" ca="1" si="12"/>
        <v>9899810.0078003146</v>
      </c>
      <c r="L88">
        <f t="shared" ca="1" si="13"/>
        <v>0.98998100078003148</v>
      </c>
      <c r="N88" s="2">
        <f t="shared" ca="1" si="14"/>
        <v>7675025.70474735</v>
      </c>
      <c r="P88" s="2">
        <f t="shared" ca="1" si="15"/>
        <v>494990.50039001572</v>
      </c>
      <c r="U88"/>
      <c r="V88"/>
      <c r="W88"/>
      <c r="X88"/>
    </row>
    <row r="89" spans="1:24" x14ac:dyDescent="0.25">
      <c r="A89" s="1">
        <f t="shared" ca="1" si="16"/>
        <v>43577</v>
      </c>
      <c r="B89" s="3">
        <f t="shared" ca="1" si="17"/>
        <v>4020455.244652722</v>
      </c>
      <c r="C89" s="3">
        <f t="shared" ca="1" si="17"/>
        <v>402045.5244652722</v>
      </c>
      <c r="D89" s="3"/>
      <c r="E89" s="3">
        <f t="shared" ca="1" si="17"/>
        <v>4342.0916642249394</v>
      </c>
      <c r="F89" s="3"/>
      <c r="G89" s="3"/>
      <c r="H89" s="3"/>
      <c r="I89" s="3"/>
      <c r="J89" s="3"/>
      <c r="K89" s="3">
        <f t="shared" ca="1" si="12"/>
        <v>8040910.4893054441</v>
      </c>
      <c r="L89">
        <f t="shared" ca="1" si="13"/>
        <v>0.80409104893054439</v>
      </c>
      <c r="N89" s="2">
        <f t="shared" ca="1" si="14"/>
        <v>6233876.6750438316</v>
      </c>
      <c r="P89" s="2">
        <f t="shared" ca="1" si="15"/>
        <v>402045.5244652722</v>
      </c>
      <c r="U89"/>
      <c r="V89"/>
      <c r="W89"/>
      <c r="X89"/>
    </row>
    <row r="90" spans="1:24" x14ac:dyDescent="0.25">
      <c r="A90" s="1">
        <f t="shared" ca="1" si="16"/>
        <v>43576</v>
      </c>
      <c r="B90" s="3">
        <f t="shared" ca="1" si="17"/>
        <v>410179.07168745651</v>
      </c>
      <c r="C90" s="3">
        <f t="shared" ca="1" si="17"/>
        <v>41017.907168745645</v>
      </c>
      <c r="D90" s="3"/>
      <c r="E90" s="3">
        <f t="shared" ca="1" si="17"/>
        <v>442.99339742245303</v>
      </c>
      <c r="F90" s="3"/>
      <c r="G90" s="3"/>
      <c r="H90" s="3"/>
      <c r="I90" s="3"/>
      <c r="J90" s="3"/>
      <c r="K90" s="3">
        <f t="shared" ca="1" si="12"/>
        <v>820358.14337491302</v>
      </c>
      <c r="L90">
        <f t="shared" ca="1" si="13"/>
        <v>8.2035814337491297E-2</v>
      </c>
      <c r="N90" s="2">
        <f t="shared" ca="1" si="14"/>
        <v>635999.05781426886</v>
      </c>
      <c r="P90" s="2">
        <f t="shared" ca="1" si="15"/>
        <v>41017.907168745645</v>
      </c>
      <c r="U90"/>
      <c r="V90"/>
      <c r="W90"/>
      <c r="X90"/>
    </row>
    <row r="91" spans="1:24" x14ac:dyDescent="0.25">
      <c r="A91" s="1">
        <f t="shared" ca="1" si="16"/>
        <v>43575</v>
      </c>
      <c r="B91" s="3">
        <f t="shared" ca="1" si="17"/>
        <v>4144944.8095016694</v>
      </c>
      <c r="C91" s="3">
        <f t="shared" ca="1" si="17"/>
        <v>414494.48095016694</v>
      </c>
      <c r="D91" s="3"/>
      <c r="E91" s="3">
        <f t="shared" ca="1" si="17"/>
        <v>4476.5403942618032</v>
      </c>
      <c r="F91" s="3"/>
      <c r="G91" s="3"/>
      <c r="H91" s="3"/>
      <c r="I91" s="3"/>
      <c r="J91" s="3"/>
      <c r="K91" s="3">
        <f t="shared" ca="1" si="12"/>
        <v>8289889.6190033387</v>
      </c>
      <c r="L91">
        <f t="shared" ca="1" si="13"/>
        <v>0.82898896190033389</v>
      </c>
      <c r="N91" s="2">
        <f t="shared" ca="1" si="14"/>
        <v>6426902.724924718</v>
      </c>
      <c r="P91" s="2">
        <f t="shared" ca="1" si="15"/>
        <v>414494.48095016694</v>
      </c>
      <c r="U91"/>
      <c r="V91"/>
      <c r="W91"/>
      <c r="X91"/>
    </row>
    <row r="92" spans="1:24" x14ac:dyDescent="0.25">
      <c r="A92" s="1">
        <f t="shared" ca="1" si="16"/>
        <v>43574</v>
      </c>
      <c r="B92" s="3">
        <f t="shared" ca="1" si="17"/>
        <v>2547895.9151620567</v>
      </c>
      <c r="C92" s="3">
        <f t="shared" ca="1" si="17"/>
        <v>254789.59151620566</v>
      </c>
      <c r="D92" s="3"/>
      <c r="E92" s="3">
        <f t="shared" ca="1" si="17"/>
        <v>2751.7275883750212</v>
      </c>
      <c r="F92" s="3"/>
      <c r="G92" s="3"/>
      <c r="H92" s="3"/>
      <c r="I92" s="3"/>
      <c r="J92" s="3"/>
      <c r="K92" s="3">
        <f t="shared" ca="1" si="12"/>
        <v>5095791.8303241134</v>
      </c>
      <c r="L92">
        <f t="shared" ca="1" si="13"/>
        <v>0.50957918303241134</v>
      </c>
      <c r="N92" s="2">
        <f t="shared" ca="1" si="14"/>
        <v>3950614.5322953751</v>
      </c>
      <c r="P92" s="2">
        <f t="shared" ca="1" si="15"/>
        <v>254789.59151620566</v>
      </c>
      <c r="U92"/>
      <c r="V92"/>
      <c r="W92"/>
      <c r="X92"/>
    </row>
    <row r="93" spans="1:24" x14ac:dyDescent="0.25">
      <c r="A93" s="1">
        <f t="shared" ca="1" si="16"/>
        <v>43573</v>
      </c>
      <c r="B93" s="3">
        <f t="shared" ca="1" si="17"/>
        <v>720529.1710936235</v>
      </c>
      <c r="C93" s="3">
        <f t="shared" ca="1" si="17"/>
        <v>72052.917109362344</v>
      </c>
      <c r="D93" s="3"/>
      <c r="E93" s="3">
        <f t="shared" ca="1" si="17"/>
        <v>778.1715047811133</v>
      </c>
      <c r="F93" s="3"/>
      <c r="G93" s="3"/>
      <c r="H93" s="3"/>
      <c r="I93" s="3"/>
      <c r="J93" s="3"/>
      <c r="K93" s="3">
        <f t="shared" ca="1" si="12"/>
        <v>1441058.342187247</v>
      </c>
      <c r="L93">
        <f t="shared" ca="1" si="13"/>
        <v>0.14410583421872469</v>
      </c>
      <c r="N93" s="2">
        <f t="shared" ca="1" si="14"/>
        <v>1117209.3009475069</v>
      </c>
      <c r="P93" s="2">
        <f t="shared" ca="1" si="15"/>
        <v>72052.917109362344</v>
      </c>
      <c r="U93"/>
      <c r="V93"/>
      <c r="W93"/>
      <c r="X93"/>
    </row>
    <row r="94" spans="1:24" x14ac:dyDescent="0.25">
      <c r="A94" s="1">
        <f t="shared" ca="1" si="16"/>
        <v>43572</v>
      </c>
      <c r="B94" s="3">
        <f t="shared" ca="1" si="17"/>
        <v>178593.24377912932</v>
      </c>
      <c r="C94" s="3">
        <f t="shared" ca="1" si="17"/>
        <v>17859.324377912933</v>
      </c>
      <c r="D94" s="3"/>
      <c r="E94" s="3">
        <f t="shared" ca="1" si="17"/>
        <v>192.88070328145969</v>
      </c>
      <c r="F94" s="3"/>
      <c r="G94" s="3"/>
      <c r="H94" s="3"/>
      <c r="I94" s="3"/>
      <c r="J94" s="3"/>
      <c r="K94" s="3">
        <f t="shared" ca="1" si="12"/>
        <v>357186.48755825864</v>
      </c>
      <c r="L94">
        <f t="shared" ca="1" si="13"/>
        <v>3.5718648755825866E-2</v>
      </c>
      <c r="N94" s="2">
        <f t="shared" ca="1" si="14"/>
        <v>276915.96820929117</v>
      </c>
      <c r="P94" s="2">
        <f t="shared" ca="1" si="15"/>
        <v>17859.324377912933</v>
      </c>
      <c r="U94"/>
      <c r="V94"/>
      <c r="W94"/>
      <c r="X94"/>
    </row>
    <row r="95" spans="1:24" x14ac:dyDescent="0.25">
      <c r="A95" s="1">
        <f t="shared" ca="1" si="16"/>
        <v>43571</v>
      </c>
      <c r="B95" s="3">
        <f t="shared" ca="1" si="17"/>
        <v>117389.70034600671</v>
      </c>
      <c r="C95" s="3">
        <f t="shared" ca="1" si="17"/>
        <v>11738.97003460067</v>
      </c>
      <c r="D95" s="3"/>
      <c r="E95" s="3">
        <f t="shared" ca="1" si="17"/>
        <v>126.78087637368725</v>
      </c>
      <c r="F95" s="3"/>
      <c r="G95" s="3"/>
      <c r="H95" s="3"/>
      <c r="I95" s="3"/>
      <c r="J95" s="3"/>
      <c r="K95" s="3">
        <f t="shared" ca="1" si="12"/>
        <v>234779.40069201341</v>
      </c>
      <c r="L95">
        <f t="shared" ca="1" si="13"/>
        <v>2.3477940069201342E-2</v>
      </c>
      <c r="N95" s="2">
        <f t="shared" ca="1" si="14"/>
        <v>182017.42597449722</v>
      </c>
      <c r="P95" s="2">
        <f t="shared" ca="1" si="15"/>
        <v>11738.97003460067</v>
      </c>
      <c r="U95"/>
      <c r="V95"/>
      <c r="W95"/>
      <c r="X95"/>
    </row>
    <row r="96" spans="1:24" x14ac:dyDescent="0.25">
      <c r="A96" s="1">
        <f t="shared" ca="1" si="16"/>
        <v>43570</v>
      </c>
      <c r="B96" s="3">
        <f t="shared" ca="1" si="17"/>
        <v>1039741.2370286746</v>
      </c>
      <c r="C96" s="3">
        <f t="shared" ca="1" si="17"/>
        <v>103974.12370286747</v>
      </c>
      <c r="D96" s="3"/>
      <c r="E96" s="3">
        <f t="shared" ca="1" si="17"/>
        <v>1122.9205359909686</v>
      </c>
      <c r="F96" s="3"/>
      <c r="G96" s="3"/>
      <c r="H96" s="3"/>
      <c r="I96" s="3"/>
      <c r="J96" s="3"/>
      <c r="K96" s="3">
        <f t="shared" ca="1" si="12"/>
        <v>2079482.4740573491</v>
      </c>
      <c r="L96">
        <f t="shared" ca="1" si="13"/>
        <v>0.20794824740573492</v>
      </c>
      <c r="N96" s="2">
        <f t="shared" ca="1" si="14"/>
        <v>1612160.3776624412</v>
      </c>
      <c r="P96" s="2">
        <f t="shared" ca="1" si="15"/>
        <v>103974.12370286747</v>
      </c>
      <c r="U96"/>
      <c r="V96"/>
      <c r="W96"/>
      <c r="X96"/>
    </row>
    <row r="97" spans="1:24" x14ac:dyDescent="0.25">
      <c r="A97" s="1">
        <f t="shared" ca="1" si="16"/>
        <v>43569</v>
      </c>
      <c r="B97" s="3">
        <f t="shared" ca="1" si="17"/>
        <v>2305794.230706316</v>
      </c>
      <c r="C97" s="3">
        <f t="shared" ca="1" si="17"/>
        <v>230579.42307063163</v>
      </c>
      <c r="D97" s="3"/>
      <c r="E97" s="3">
        <f t="shared" ca="1" si="17"/>
        <v>2490.2577691628217</v>
      </c>
      <c r="F97" s="3"/>
      <c r="G97" s="3"/>
      <c r="H97" s="3"/>
      <c r="I97" s="3"/>
      <c r="J97" s="3"/>
      <c r="K97" s="3">
        <f t="shared" ca="1" si="12"/>
        <v>4611588.4614126319</v>
      </c>
      <c r="L97">
        <f t="shared" ca="1" si="13"/>
        <v>0.46115884614126323</v>
      </c>
      <c r="N97" s="2">
        <f t="shared" ca="1" si="14"/>
        <v>3575226.186479371</v>
      </c>
      <c r="P97" s="2">
        <f t="shared" ca="1" si="15"/>
        <v>230579.42307063163</v>
      </c>
      <c r="U97"/>
      <c r="V97"/>
      <c r="W97"/>
      <c r="X97"/>
    </row>
    <row r="98" spans="1:24" x14ac:dyDescent="0.25">
      <c r="A98" s="1">
        <f t="shared" ca="1" si="16"/>
        <v>43568</v>
      </c>
      <c r="B98" s="3">
        <f t="shared" ca="1" si="17"/>
        <v>4264615.0097060706</v>
      </c>
      <c r="C98" s="3">
        <f t="shared" ca="1" si="17"/>
        <v>426461.5009706071</v>
      </c>
      <c r="D98" s="3"/>
      <c r="E98" s="3">
        <f t="shared" ca="1" si="17"/>
        <v>4605.7842104825568</v>
      </c>
      <c r="F98" s="3"/>
      <c r="G98" s="3"/>
      <c r="H98" s="3"/>
      <c r="I98" s="3"/>
      <c r="J98" s="3"/>
      <c r="K98" s="3">
        <f t="shared" ca="1" si="12"/>
        <v>8529230.0194121413</v>
      </c>
      <c r="L98">
        <f t="shared" ca="1" si="13"/>
        <v>0.85292300194121418</v>
      </c>
      <c r="N98" s="2">
        <f t="shared" ca="1" si="14"/>
        <v>6612456.1571496502</v>
      </c>
      <c r="P98" s="2">
        <f t="shared" ca="1" si="15"/>
        <v>426461.5009706071</v>
      </c>
      <c r="U98"/>
      <c r="V98"/>
      <c r="W98"/>
      <c r="X98"/>
    </row>
    <row r="99" spans="1:24" x14ac:dyDescent="0.25">
      <c r="A99" s="1">
        <f t="shared" ca="1" si="16"/>
        <v>43567</v>
      </c>
      <c r="B99" s="3">
        <f t="shared" ca="1" si="17"/>
        <v>1117208.7636203582</v>
      </c>
      <c r="C99" s="3">
        <f t="shared" ca="1" si="17"/>
        <v>111720.87636203581</v>
      </c>
      <c r="D99" s="3"/>
      <c r="E99" s="3">
        <f t="shared" ca="1" si="17"/>
        <v>1206.5854647099868</v>
      </c>
      <c r="F99" s="3"/>
      <c r="G99" s="3"/>
      <c r="H99" s="3"/>
      <c r="I99" s="3"/>
      <c r="J99" s="3"/>
      <c r="K99" s="3">
        <f t="shared" ca="1" si="12"/>
        <v>2234417.5272407164</v>
      </c>
      <c r="L99">
        <f t="shared" ca="1" si="13"/>
        <v>0.22344175272407163</v>
      </c>
      <c r="N99" s="2">
        <f t="shared" ca="1" si="14"/>
        <v>1732276.8763439101</v>
      </c>
      <c r="P99" s="2">
        <f t="shared" ca="1" si="15"/>
        <v>111720.87636203581</v>
      </c>
      <c r="U99"/>
      <c r="V99"/>
      <c r="W99"/>
      <c r="X99"/>
    </row>
    <row r="100" spans="1:24" x14ac:dyDescent="0.25">
      <c r="A100" s="1">
        <f t="shared" ca="1" si="16"/>
        <v>43566</v>
      </c>
      <c r="B100" s="3">
        <f t="shared" ca="1" si="17"/>
        <v>1406599.0795670042</v>
      </c>
      <c r="C100" s="3">
        <f t="shared" ca="1" si="17"/>
        <v>140659.90795670042</v>
      </c>
      <c r="D100" s="3"/>
      <c r="E100" s="3">
        <f t="shared" ca="1" si="17"/>
        <v>1519.1270059323645</v>
      </c>
      <c r="F100" s="3"/>
      <c r="G100" s="3"/>
      <c r="H100" s="3"/>
      <c r="I100" s="3"/>
      <c r="J100" s="3"/>
      <c r="K100" s="3">
        <f t="shared" ca="1" si="12"/>
        <v>2813198.1591340085</v>
      </c>
      <c r="L100">
        <f t="shared" ca="1" si="13"/>
        <v>0.28131981591340083</v>
      </c>
      <c r="N100" s="2">
        <f t="shared" ca="1" si="14"/>
        <v>2180988.1368318228</v>
      </c>
      <c r="P100" s="2">
        <f t="shared" ca="1" si="15"/>
        <v>140659.90795670042</v>
      </c>
      <c r="U100"/>
      <c r="V100"/>
      <c r="W100"/>
      <c r="X100"/>
    </row>
    <row r="101" spans="1:24" x14ac:dyDescent="0.25">
      <c r="A101" s="1">
        <f t="shared" ca="1" si="16"/>
        <v>43565</v>
      </c>
      <c r="B101" s="3">
        <f t="shared" ca="1" si="17"/>
        <v>4635854.6715673311</v>
      </c>
      <c r="C101" s="3">
        <f t="shared" ca="1" si="17"/>
        <v>463585.4671567331</v>
      </c>
      <c r="D101" s="3"/>
      <c r="E101" s="3">
        <f t="shared" ca="1" si="17"/>
        <v>5006.7230452927179</v>
      </c>
      <c r="F101" s="3"/>
      <c r="G101" s="3"/>
      <c r="H101" s="3"/>
      <c r="I101" s="3"/>
      <c r="J101" s="3"/>
      <c r="K101" s="3">
        <f t="shared" ca="1" si="12"/>
        <v>9271709.3431346621</v>
      </c>
      <c r="L101">
        <f t="shared" ca="1" si="13"/>
        <v>0.9271709343134662</v>
      </c>
      <c r="N101" s="2">
        <f t="shared" ca="1" si="14"/>
        <v>7188078.1024520099</v>
      </c>
      <c r="P101" s="2">
        <f t="shared" ca="1" si="15"/>
        <v>463585.4671567331</v>
      </c>
      <c r="U101"/>
      <c r="V101"/>
      <c r="W101"/>
      <c r="X101"/>
    </row>
    <row r="102" spans="1:24" x14ac:dyDescent="0.25">
      <c r="A102" s="1">
        <f t="shared" ca="1" si="16"/>
        <v>43564</v>
      </c>
      <c r="B102" s="3">
        <f t="shared" ca="1" si="17"/>
        <v>1467149.611328159</v>
      </c>
      <c r="C102" s="3">
        <f t="shared" ca="1" si="17"/>
        <v>146714.96113281589</v>
      </c>
      <c r="D102" s="3"/>
      <c r="E102" s="3">
        <f t="shared" ca="1" si="17"/>
        <v>1584.5215802344117</v>
      </c>
      <c r="F102" s="3"/>
      <c r="G102" s="3"/>
      <c r="H102" s="3"/>
      <c r="I102" s="3"/>
      <c r="J102" s="3"/>
      <c r="K102" s="3">
        <f t="shared" ca="1" si="12"/>
        <v>2934299.222656318</v>
      </c>
      <c r="L102">
        <f t="shared" ca="1" si="13"/>
        <v>0.2934299222656318</v>
      </c>
      <c r="N102" s="2">
        <f t="shared" ca="1" si="14"/>
        <v>2274874.1583487634</v>
      </c>
      <c r="P102" s="2">
        <f t="shared" ca="1" si="15"/>
        <v>146714.96113281589</v>
      </c>
      <c r="U102"/>
      <c r="V102"/>
      <c r="W102"/>
      <c r="X102"/>
    </row>
    <row r="103" spans="1:24" x14ac:dyDescent="0.25">
      <c r="A103" s="1">
        <f t="shared" ca="1" si="16"/>
        <v>43563</v>
      </c>
      <c r="B103" s="3">
        <f t="shared" ca="1" si="17"/>
        <v>1159726.7745688262</v>
      </c>
      <c r="C103" s="3">
        <f t="shared" ca="1" si="17"/>
        <v>115972.67745688261</v>
      </c>
      <c r="D103" s="3"/>
      <c r="E103" s="3">
        <f t="shared" ca="1" si="17"/>
        <v>1252.5049165343321</v>
      </c>
      <c r="F103" s="3"/>
      <c r="G103" s="3"/>
      <c r="H103" s="3"/>
      <c r="I103" s="3"/>
      <c r="J103" s="3"/>
      <c r="K103" s="3">
        <f t="shared" ca="1" si="12"/>
        <v>2319453.5491376524</v>
      </c>
      <c r="L103">
        <f t="shared" ca="1" si="13"/>
        <v>0.23194535491376522</v>
      </c>
      <c r="N103" s="2">
        <f t="shared" ca="1" si="14"/>
        <v>1798202.7530399477</v>
      </c>
      <c r="P103" s="2">
        <f t="shared" ca="1" si="15"/>
        <v>115972.67745688261</v>
      </c>
      <c r="U103"/>
      <c r="V103"/>
      <c r="W103"/>
      <c r="X103"/>
    </row>
    <row r="104" spans="1:24" x14ac:dyDescent="0.25">
      <c r="A104" s="1">
        <f t="shared" ca="1" si="16"/>
        <v>43562</v>
      </c>
      <c r="B104" s="3">
        <f t="shared" ca="1" si="17"/>
        <v>2185014.0835290183</v>
      </c>
      <c r="C104" s="3">
        <f t="shared" ca="1" si="17"/>
        <v>218501.40835290184</v>
      </c>
      <c r="D104" s="3"/>
      <c r="E104" s="3">
        <f t="shared" ca="1" si="17"/>
        <v>2359.8152102113399</v>
      </c>
      <c r="F104" s="3"/>
      <c r="G104" s="3"/>
      <c r="H104" s="3"/>
      <c r="I104" s="3"/>
      <c r="J104" s="3"/>
      <c r="K104" s="3">
        <f t="shared" ca="1" si="12"/>
        <v>4370028.1670580367</v>
      </c>
      <c r="L104">
        <f t="shared" ca="1" si="13"/>
        <v>0.43700281670580365</v>
      </c>
      <c r="N104" s="2">
        <f t="shared" ca="1" si="14"/>
        <v>3387951.7370750839</v>
      </c>
      <c r="P104" s="2">
        <f t="shared" ca="1" si="15"/>
        <v>218501.40835290184</v>
      </c>
      <c r="U104"/>
      <c r="V104"/>
      <c r="W104"/>
      <c r="X104"/>
    </row>
    <row r="105" spans="1:24" x14ac:dyDescent="0.25">
      <c r="A105" s="1">
        <f t="shared" ca="1" si="16"/>
        <v>43561</v>
      </c>
      <c r="B105" s="3">
        <f t="shared" ca="1" si="17"/>
        <v>3188524.172271241</v>
      </c>
      <c r="C105" s="3">
        <f t="shared" ca="1" si="17"/>
        <v>318852.4172271241</v>
      </c>
      <c r="D105" s="3"/>
      <c r="E105" s="3">
        <f t="shared" ca="1" si="17"/>
        <v>3443.60610605294</v>
      </c>
      <c r="F105" s="3"/>
      <c r="G105" s="3"/>
      <c r="H105" s="3"/>
      <c r="I105" s="3"/>
      <c r="J105" s="3"/>
      <c r="K105" s="3">
        <f t="shared" ca="1" si="12"/>
        <v>6377048.3445424819</v>
      </c>
      <c r="L105">
        <f t="shared" ca="1" si="13"/>
        <v>0.63770483445424819</v>
      </c>
      <c r="N105" s="2">
        <f t="shared" ca="1" si="14"/>
        <v>4943934.2700734502</v>
      </c>
      <c r="P105" s="2">
        <f t="shared" ca="1" si="15"/>
        <v>318852.4172271241</v>
      </c>
      <c r="U105"/>
      <c r="V105"/>
      <c r="W105"/>
      <c r="X105"/>
    </row>
    <row r="106" spans="1:24" x14ac:dyDescent="0.25">
      <c r="A106" s="1">
        <f t="shared" ca="1" si="16"/>
        <v>43560</v>
      </c>
      <c r="B106" s="3">
        <f t="shared" ca="1" si="17"/>
        <v>2207173.6742163366</v>
      </c>
      <c r="C106" s="3">
        <f t="shared" ca="1" si="17"/>
        <v>220717.36742163368</v>
      </c>
      <c r="D106" s="3"/>
      <c r="E106" s="3">
        <f t="shared" ca="1" si="17"/>
        <v>2383.7475681536434</v>
      </c>
      <c r="F106" s="3"/>
      <c r="G106" s="3"/>
      <c r="H106" s="3"/>
      <c r="I106" s="3"/>
      <c r="J106" s="3"/>
      <c r="K106" s="3">
        <f t="shared" ca="1" si="12"/>
        <v>4414347.3484326731</v>
      </c>
      <c r="L106">
        <f t="shared" ca="1" si="13"/>
        <v>0.44143473484326734</v>
      </c>
      <c r="N106" s="2">
        <f t="shared" ca="1" si="14"/>
        <v>3422311.0688193985</v>
      </c>
      <c r="P106" s="2">
        <f t="shared" ca="1" si="15"/>
        <v>220717.36742163368</v>
      </c>
      <c r="U106"/>
      <c r="V106"/>
      <c r="W106"/>
      <c r="X106"/>
    </row>
    <row r="107" spans="1:24" x14ac:dyDescent="0.25">
      <c r="A107" s="1">
        <f t="shared" ca="1" si="16"/>
        <v>43559</v>
      </c>
      <c r="B107" s="3">
        <f t="shared" ca="1" si="17"/>
        <v>3098679.4554425986</v>
      </c>
      <c r="C107" s="3">
        <f t="shared" ca="1" si="17"/>
        <v>309867.94554425986</v>
      </c>
      <c r="D107" s="3"/>
      <c r="E107" s="3">
        <f t="shared" ca="1" si="17"/>
        <v>3346.5738118780064</v>
      </c>
      <c r="F107" s="3"/>
      <c r="G107" s="3"/>
      <c r="H107" s="3"/>
      <c r="I107" s="3"/>
      <c r="J107" s="3"/>
      <c r="K107" s="3">
        <f t="shared" ca="1" si="12"/>
        <v>6197358.9108851971</v>
      </c>
      <c r="L107">
        <f t="shared" ca="1" si="13"/>
        <v>0.61973589108851967</v>
      </c>
      <c r="N107" s="2">
        <f t="shared" ca="1" si="14"/>
        <v>4804626.4428419666</v>
      </c>
      <c r="P107" s="2">
        <f t="shared" ca="1" si="15"/>
        <v>309867.94554425986</v>
      </c>
      <c r="U107"/>
      <c r="V107"/>
      <c r="W107"/>
      <c r="X107"/>
    </row>
    <row r="108" spans="1:24" x14ac:dyDescent="0.25">
      <c r="A108" s="1">
        <f t="shared" ca="1" si="16"/>
        <v>43558</v>
      </c>
      <c r="B108" s="3">
        <f t="shared" ca="1" si="17"/>
        <v>1617510.5115365046</v>
      </c>
      <c r="C108" s="3">
        <f t="shared" ca="1" si="17"/>
        <v>161751.05115365045</v>
      </c>
      <c r="D108" s="3"/>
      <c r="E108" s="3">
        <f t="shared" ca="1" si="17"/>
        <v>1746.911352459425</v>
      </c>
      <c r="F108" s="3"/>
      <c r="G108" s="3"/>
      <c r="H108" s="3"/>
      <c r="I108" s="3"/>
      <c r="J108" s="3"/>
      <c r="K108" s="3">
        <f t="shared" ca="1" si="12"/>
        <v>3235021.0230730092</v>
      </c>
      <c r="L108">
        <f t="shared" ca="1" si="13"/>
        <v>0.32350210230730092</v>
      </c>
      <c r="N108" s="2">
        <f t="shared" ca="1" si="14"/>
        <v>2508014.7485578116</v>
      </c>
      <c r="P108" s="2">
        <f t="shared" ca="1" si="15"/>
        <v>161751.05115365045</v>
      </c>
      <c r="U108"/>
      <c r="V108"/>
      <c r="W108"/>
      <c r="X108"/>
    </row>
    <row r="109" spans="1:24" x14ac:dyDescent="0.25">
      <c r="A109" s="1">
        <f t="shared" ca="1" si="16"/>
        <v>43557</v>
      </c>
      <c r="B109" s="3">
        <f t="shared" ca="1" si="17"/>
        <v>4763480.0179322641</v>
      </c>
      <c r="C109" s="3">
        <f t="shared" ca="1" si="17"/>
        <v>476348.00179322646</v>
      </c>
      <c r="D109" s="3"/>
      <c r="E109" s="3">
        <f t="shared" ca="1" si="17"/>
        <v>5144.5584193668456</v>
      </c>
      <c r="F109" s="3"/>
      <c r="G109" s="3"/>
      <c r="H109" s="3"/>
      <c r="I109" s="3"/>
      <c r="J109" s="3"/>
      <c r="K109" s="3">
        <f t="shared" ca="1" si="12"/>
        <v>9526960.0358645283</v>
      </c>
      <c r="L109">
        <f t="shared" ca="1" si="13"/>
        <v>0.9526960035864529</v>
      </c>
      <c r="N109" s="2">
        <f t="shared" ca="1" si="14"/>
        <v>7385966.307004693</v>
      </c>
      <c r="P109" s="2">
        <f t="shared" ca="1" si="15"/>
        <v>476348.00179322646</v>
      </c>
      <c r="U109"/>
      <c r="V109"/>
      <c r="W109"/>
      <c r="X109"/>
    </row>
    <row r="110" spans="1:24" x14ac:dyDescent="0.25">
      <c r="A110" s="1">
        <f t="shared" ca="1" si="16"/>
        <v>43556</v>
      </c>
      <c r="B110" s="3">
        <f t="shared" ca="1" si="17"/>
        <v>1038191.1657791781</v>
      </c>
      <c r="C110" s="3">
        <f t="shared" ca="1" si="17"/>
        <v>103819.11657791781</v>
      </c>
      <c r="D110" s="3"/>
      <c r="E110" s="3">
        <f t="shared" ca="1" si="17"/>
        <v>1121.2464590415125</v>
      </c>
      <c r="F110" s="3"/>
      <c r="G110" s="3"/>
      <c r="H110" s="3"/>
      <c r="I110" s="3"/>
      <c r="J110" s="3"/>
      <c r="K110" s="3">
        <f t="shared" ca="1" si="12"/>
        <v>2076382.3315583563</v>
      </c>
      <c r="L110">
        <f t="shared" ca="1" si="13"/>
        <v>0.20763823315583563</v>
      </c>
      <c r="N110" s="2">
        <f t="shared" ca="1" si="14"/>
        <v>1609756.9301872468</v>
      </c>
      <c r="P110" s="2">
        <f t="shared" ca="1" si="15"/>
        <v>103819.11657791781</v>
      </c>
      <c r="U110"/>
      <c r="V110"/>
      <c r="W110"/>
      <c r="X110"/>
    </row>
    <row r="111" spans="1:24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N111" s="2"/>
      <c r="U111"/>
      <c r="V111"/>
      <c r="W111"/>
      <c r="X111"/>
    </row>
    <row r="112" spans="1:24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N112" s="2"/>
      <c r="U112"/>
      <c r="V112"/>
      <c r="W112"/>
      <c r="X112"/>
    </row>
    <row r="113" spans="1:24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N113" s="2"/>
      <c r="U113"/>
      <c r="V113"/>
      <c r="W113"/>
      <c r="X113"/>
    </row>
    <row r="114" spans="1:24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N114" s="2"/>
      <c r="U114"/>
      <c r="V114"/>
      <c r="W114"/>
      <c r="X114"/>
    </row>
    <row r="115" spans="1:24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N115" s="2"/>
      <c r="U115"/>
      <c r="V115"/>
      <c r="W115"/>
      <c r="X115"/>
    </row>
    <row r="116" spans="1:24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N116" s="2"/>
      <c r="U116"/>
      <c r="V116"/>
      <c r="W116"/>
      <c r="X116"/>
    </row>
    <row r="117" spans="1:24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N117" s="2"/>
      <c r="U117"/>
      <c r="V117"/>
      <c r="W117"/>
      <c r="X117"/>
    </row>
    <row r="118" spans="1:24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N118" s="2"/>
      <c r="U118"/>
      <c r="V118"/>
      <c r="W118"/>
      <c r="X118"/>
    </row>
    <row r="119" spans="1:24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N119" s="2"/>
      <c r="U119"/>
      <c r="V119"/>
      <c r="W119"/>
      <c r="X119"/>
    </row>
    <row r="120" spans="1:24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N120" s="2"/>
      <c r="U120"/>
      <c r="V120"/>
      <c r="W120"/>
      <c r="X120"/>
    </row>
    <row r="121" spans="1:24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N121" s="2"/>
      <c r="U121"/>
      <c r="V121"/>
      <c r="W121"/>
      <c r="X121"/>
    </row>
    <row r="122" spans="1:24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N122" s="2"/>
      <c r="U122"/>
      <c r="V122"/>
      <c r="W122"/>
      <c r="X122"/>
    </row>
    <row r="123" spans="1:24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N123" s="2"/>
      <c r="U123"/>
      <c r="V123"/>
      <c r="W123"/>
      <c r="X123"/>
    </row>
    <row r="124" spans="1:24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N124" s="2"/>
      <c r="U124"/>
      <c r="V124"/>
      <c r="W124"/>
      <c r="X124"/>
    </row>
    <row r="125" spans="1:24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N125" s="2"/>
      <c r="U125"/>
      <c r="V125"/>
      <c r="W125"/>
      <c r="X125"/>
    </row>
    <row r="126" spans="1:24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N126" s="2"/>
      <c r="U126"/>
      <c r="V126"/>
      <c r="W126"/>
      <c r="X126"/>
    </row>
    <row r="127" spans="1:24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N127" s="2"/>
      <c r="U127"/>
      <c r="V127"/>
      <c r="W127"/>
      <c r="X127"/>
    </row>
    <row r="128" spans="1:24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N128" s="2"/>
      <c r="U128"/>
      <c r="V128"/>
      <c r="W128"/>
      <c r="X128"/>
    </row>
    <row r="129" spans="1:24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N129" s="2"/>
      <c r="U129"/>
      <c r="V129"/>
      <c r="W129"/>
      <c r="X129"/>
    </row>
    <row r="130" spans="1:24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N130" s="2"/>
      <c r="U130"/>
      <c r="V130"/>
      <c r="W130"/>
      <c r="X130"/>
    </row>
    <row r="131" spans="1:24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N131" s="2"/>
      <c r="U131"/>
      <c r="V131"/>
      <c r="W131"/>
      <c r="X131"/>
    </row>
    <row r="132" spans="1:24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N132" s="2"/>
      <c r="U132"/>
      <c r="V132"/>
      <c r="W132"/>
      <c r="X132"/>
    </row>
    <row r="133" spans="1:24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N133" s="2"/>
      <c r="U133"/>
      <c r="V133"/>
      <c r="W133"/>
      <c r="X133"/>
    </row>
    <row r="134" spans="1:24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N134" s="2"/>
      <c r="U134"/>
      <c r="V134"/>
      <c r="W134"/>
      <c r="X134"/>
    </row>
    <row r="135" spans="1:24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N135" s="2"/>
      <c r="U135"/>
      <c r="V135"/>
      <c r="W135"/>
      <c r="X135"/>
    </row>
    <row r="136" spans="1:24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N136" s="2"/>
      <c r="U136"/>
      <c r="V136"/>
      <c r="W136"/>
      <c r="X136"/>
    </row>
    <row r="137" spans="1:24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N137" s="2"/>
      <c r="U137"/>
      <c r="V137"/>
      <c r="W137"/>
      <c r="X137"/>
    </row>
    <row r="138" spans="1:24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N138" s="2"/>
      <c r="U138"/>
      <c r="V138"/>
      <c r="W138"/>
      <c r="X138"/>
    </row>
    <row r="139" spans="1:24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N139" s="2"/>
      <c r="U139"/>
      <c r="V139"/>
      <c r="W139"/>
      <c r="X139"/>
    </row>
    <row r="140" spans="1:24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N140" s="2"/>
      <c r="U140"/>
      <c r="V140"/>
      <c r="W140"/>
      <c r="X140"/>
    </row>
    <row r="141" spans="1:24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N141" s="2"/>
      <c r="U141"/>
      <c r="V141"/>
      <c r="W141"/>
      <c r="X141"/>
    </row>
    <row r="142" spans="1:24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N142" s="2"/>
      <c r="U142"/>
      <c r="V142"/>
      <c r="W142"/>
      <c r="X142"/>
    </row>
    <row r="143" spans="1:24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N143" s="2"/>
      <c r="U143"/>
      <c r="V143"/>
      <c r="W143"/>
      <c r="X143"/>
    </row>
    <row r="144" spans="1:24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N144" s="2"/>
      <c r="U144"/>
      <c r="V144"/>
      <c r="W144"/>
      <c r="X144"/>
    </row>
    <row r="145" spans="1:24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N145" s="2"/>
      <c r="U145"/>
      <c r="V145"/>
      <c r="W145"/>
      <c r="X145"/>
    </row>
    <row r="146" spans="1:24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N146" s="2"/>
      <c r="U146"/>
      <c r="V146"/>
      <c r="W146"/>
      <c r="X146"/>
    </row>
    <row r="147" spans="1:24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N147" s="2"/>
      <c r="U147"/>
      <c r="V147"/>
      <c r="W147"/>
      <c r="X147"/>
    </row>
    <row r="148" spans="1:24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N148" s="2"/>
      <c r="U148"/>
      <c r="V148"/>
      <c r="W148"/>
      <c r="X148"/>
    </row>
    <row r="149" spans="1:24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N149" s="2"/>
      <c r="U149"/>
      <c r="V149"/>
      <c r="W149"/>
      <c r="X149"/>
    </row>
    <row r="150" spans="1:24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N150" s="2"/>
      <c r="U150"/>
      <c r="V150"/>
      <c r="W150"/>
      <c r="X150"/>
    </row>
    <row r="151" spans="1:24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N151" s="2"/>
      <c r="U151"/>
      <c r="V151"/>
      <c r="W151"/>
      <c r="X151"/>
    </row>
    <row r="152" spans="1:24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N152" s="2"/>
      <c r="U152"/>
      <c r="V152"/>
      <c r="W152"/>
      <c r="X152"/>
    </row>
    <row r="153" spans="1:24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N153" s="2"/>
      <c r="U153"/>
      <c r="V153"/>
      <c r="W153"/>
      <c r="X153"/>
    </row>
    <row r="154" spans="1:24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N154" s="2"/>
      <c r="U154"/>
      <c r="V154"/>
      <c r="W154"/>
      <c r="X154"/>
    </row>
    <row r="155" spans="1:24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N155" s="2"/>
      <c r="U155"/>
      <c r="V155"/>
      <c r="W155"/>
      <c r="X155"/>
    </row>
    <row r="156" spans="1:24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N156" s="2"/>
      <c r="U156"/>
      <c r="V156"/>
      <c r="W156"/>
      <c r="X156"/>
    </row>
    <row r="157" spans="1:24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N157" s="2"/>
      <c r="U157"/>
      <c r="V157"/>
      <c r="W157"/>
      <c r="X157"/>
    </row>
    <row r="158" spans="1:24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N158" s="2"/>
      <c r="U158"/>
      <c r="V158"/>
      <c r="W158"/>
      <c r="X158"/>
    </row>
    <row r="159" spans="1:24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N159" s="2"/>
      <c r="U159"/>
      <c r="V159"/>
      <c r="W159"/>
      <c r="X159"/>
    </row>
    <row r="160" spans="1:24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N160" s="2"/>
      <c r="U160"/>
      <c r="V160"/>
      <c r="W160"/>
      <c r="X160"/>
    </row>
    <row r="161" spans="1:24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N161" s="2"/>
      <c r="U161"/>
      <c r="V161"/>
      <c r="W161"/>
      <c r="X161"/>
    </row>
    <row r="162" spans="1:24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N162" s="2"/>
      <c r="U162"/>
      <c r="V162"/>
      <c r="W162"/>
      <c r="X162"/>
    </row>
    <row r="163" spans="1:24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N163" s="2"/>
      <c r="U163"/>
      <c r="V163"/>
      <c r="W163"/>
      <c r="X163"/>
    </row>
    <row r="164" spans="1:24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N164" s="2"/>
      <c r="U164"/>
      <c r="V164"/>
      <c r="W164"/>
      <c r="X164"/>
    </row>
    <row r="165" spans="1:24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N165" s="2"/>
      <c r="U165"/>
      <c r="V165"/>
      <c r="W165"/>
      <c r="X165"/>
    </row>
    <row r="166" spans="1:24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N166" s="2"/>
      <c r="U166"/>
      <c r="V166"/>
      <c r="W166"/>
      <c r="X166"/>
    </row>
    <row r="167" spans="1:24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N167" s="2"/>
      <c r="U167"/>
      <c r="V167"/>
      <c r="W167"/>
      <c r="X167"/>
    </row>
    <row r="168" spans="1:24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N168" s="2"/>
      <c r="U168"/>
      <c r="V168"/>
      <c r="W168"/>
      <c r="X168"/>
    </row>
    <row r="169" spans="1:24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N169" s="2"/>
      <c r="U169"/>
      <c r="V169"/>
      <c r="W169"/>
      <c r="X169"/>
    </row>
    <row r="170" spans="1:24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N170" s="2"/>
      <c r="U170"/>
      <c r="V170"/>
      <c r="W170"/>
      <c r="X170"/>
    </row>
    <row r="171" spans="1:24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N171" s="2"/>
      <c r="U171"/>
      <c r="V171"/>
      <c r="W171"/>
      <c r="X171"/>
    </row>
    <row r="172" spans="1:24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N172" s="2"/>
      <c r="U172"/>
      <c r="V172"/>
      <c r="W172"/>
      <c r="X172"/>
    </row>
    <row r="173" spans="1:24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N173" s="2"/>
      <c r="U173"/>
      <c r="V173"/>
      <c r="W173"/>
      <c r="X173"/>
    </row>
    <row r="174" spans="1:24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N174" s="2"/>
      <c r="U174"/>
      <c r="V174"/>
      <c r="W174"/>
      <c r="X174"/>
    </row>
    <row r="175" spans="1:24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N175" s="2"/>
      <c r="U175"/>
      <c r="V175"/>
      <c r="W175"/>
      <c r="X175"/>
    </row>
    <row r="176" spans="1:24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N176" s="2"/>
      <c r="U176"/>
      <c r="V176"/>
      <c r="W176"/>
      <c r="X176"/>
    </row>
    <row r="177" spans="1:24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N177" s="2"/>
      <c r="U177"/>
      <c r="V177"/>
      <c r="W177"/>
      <c r="X177"/>
    </row>
    <row r="178" spans="1:24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N178" s="2"/>
      <c r="U178"/>
      <c r="V178"/>
      <c r="W178"/>
      <c r="X178"/>
    </row>
    <row r="179" spans="1:24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N179" s="2"/>
      <c r="U179"/>
      <c r="V179"/>
      <c r="W179"/>
      <c r="X179"/>
    </row>
    <row r="180" spans="1:24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N180" s="2"/>
      <c r="U180"/>
      <c r="V180"/>
      <c r="W180"/>
      <c r="X180"/>
    </row>
    <row r="181" spans="1:24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N181" s="2"/>
      <c r="U181"/>
      <c r="V181"/>
      <c r="W181"/>
      <c r="X181"/>
    </row>
    <row r="182" spans="1:24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N182" s="2"/>
      <c r="U182"/>
      <c r="V182"/>
      <c r="W182"/>
      <c r="X182"/>
    </row>
    <row r="183" spans="1:24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N183" s="2"/>
      <c r="U183"/>
      <c r="V183"/>
      <c r="W183"/>
      <c r="X183"/>
    </row>
    <row r="184" spans="1:24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N184" s="2"/>
      <c r="U184"/>
      <c r="V184"/>
      <c r="W184"/>
      <c r="X184"/>
    </row>
    <row r="185" spans="1:24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N185" s="2"/>
      <c r="U185"/>
      <c r="V185"/>
      <c r="W185"/>
      <c r="X185"/>
    </row>
    <row r="186" spans="1:24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N186" s="2"/>
      <c r="U186"/>
      <c r="V186"/>
      <c r="W186"/>
      <c r="X186"/>
    </row>
    <row r="187" spans="1:24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N187" s="2"/>
      <c r="U187"/>
      <c r="V187"/>
      <c r="W187"/>
      <c r="X187"/>
    </row>
    <row r="188" spans="1:24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N188" s="2"/>
      <c r="U188"/>
      <c r="V188"/>
      <c r="W188"/>
      <c r="X188"/>
    </row>
    <row r="189" spans="1:24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N189" s="2"/>
      <c r="U189"/>
      <c r="V189"/>
      <c r="W189"/>
      <c r="X189"/>
    </row>
    <row r="190" spans="1:24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N190" s="2"/>
      <c r="U190"/>
      <c r="V190"/>
      <c r="W190"/>
      <c r="X190"/>
    </row>
    <row r="191" spans="1:24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N191" s="2"/>
      <c r="U191"/>
      <c r="V191"/>
      <c r="W191"/>
      <c r="X191"/>
    </row>
    <row r="192" spans="1:24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N192" s="2"/>
      <c r="U192"/>
      <c r="V192"/>
      <c r="W192"/>
      <c r="X192"/>
    </row>
    <row r="193" spans="1:24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N193" s="2"/>
      <c r="U193"/>
      <c r="V193"/>
      <c r="W193"/>
      <c r="X193"/>
    </row>
    <row r="194" spans="1:24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N194" s="2"/>
      <c r="U194"/>
      <c r="V194"/>
      <c r="W194"/>
      <c r="X194"/>
    </row>
    <row r="195" spans="1:24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N195" s="2"/>
      <c r="U195"/>
      <c r="V195"/>
      <c r="W195"/>
      <c r="X195"/>
    </row>
    <row r="196" spans="1:24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N196" s="2"/>
      <c r="U196"/>
      <c r="V196"/>
      <c r="W196"/>
      <c r="X196"/>
    </row>
    <row r="197" spans="1:24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N197" s="2"/>
      <c r="U197"/>
      <c r="V197"/>
      <c r="W197"/>
      <c r="X197"/>
    </row>
    <row r="198" spans="1:24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N198" s="2"/>
      <c r="U198"/>
      <c r="V198"/>
      <c r="W198"/>
      <c r="X198"/>
    </row>
    <row r="199" spans="1:24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N199" s="2"/>
      <c r="U199"/>
      <c r="V199"/>
      <c r="W199"/>
      <c r="X199"/>
    </row>
    <row r="200" spans="1:24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N200" s="2"/>
      <c r="U200"/>
      <c r="V200"/>
      <c r="W200"/>
      <c r="X200"/>
    </row>
    <row r="201" spans="1:24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N201" s="2"/>
      <c r="U201"/>
      <c r="V201"/>
      <c r="W201"/>
      <c r="X201"/>
    </row>
    <row r="202" spans="1:24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N202" s="2"/>
      <c r="U202"/>
      <c r="V202"/>
      <c r="W202"/>
      <c r="X202"/>
    </row>
    <row r="203" spans="1:24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N203" s="2"/>
      <c r="U203"/>
      <c r="V203"/>
      <c r="W203"/>
      <c r="X203"/>
    </row>
    <row r="204" spans="1:24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N204" s="2"/>
      <c r="U204"/>
      <c r="V204"/>
      <c r="W204"/>
      <c r="X204"/>
    </row>
    <row r="205" spans="1:24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N205" s="2"/>
      <c r="U205"/>
      <c r="V205"/>
      <c r="W205"/>
      <c r="X205"/>
    </row>
    <row r="206" spans="1:24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N206" s="2"/>
      <c r="U206"/>
      <c r="V206"/>
      <c r="W206"/>
      <c r="X206"/>
    </row>
    <row r="207" spans="1:24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N207" s="2"/>
      <c r="U207"/>
      <c r="V207"/>
      <c r="W207"/>
      <c r="X207"/>
    </row>
    <row r="208" spans="1:24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N208" s="2"/>
      <c r="U208"/>
      <c r="V208"/>
      <c r="W208"/>
      <c r="X208"/>
    </row>
    <row r="209" spans="1:24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N209" s="2"/>
      <c r="U209"/>
      <c r="V209"/>
      <c r="W209"/>
      <c r="X209"/>
    </row>
    <row r="210" spans="1:24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N210" s="2"/>
      <c r="U210"/>
      <c r="V210"/>
      <c r="W210"/>
      <c r="X210"/>
    </row>
    <row r="211" spans="1:24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N211" s="2"/>
      <c r="U211"/>
      <c r="V211"/>
      <c r="W211"/>
      <c r="X211"/>
    </row>
    <row r="212" spans="1:24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N212" s="2"/>
      <c r="U212"/>
      <c r="V212"/>
      <c r="W212"/>
      <c r="X212"/>
    </row>
    <row r="213" spans="1:24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N213" s="2"/>
      <c r="U213"/>
      <c r="V213"/>
      <c r="W213"/>
      <c r="X213"/>
    </row>
    <row r="214" spans="1:24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N214" s="2"/>
      <c r="U214"/>
      <c r="V214"/>
      <c r="W214"/>
      <c r="X214"/>
    </row>
    <row r="215" spans="1:24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N215" s="2"/>
      <c r="U215"/>
      <c r="V215"/>
      <c r="W215"/>
      <c r="X215"/>
    </row>
    <row r="216" spans="1:24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N216" s="2"/>
      <c r="U216"/>
      <c r="V216"/>
      <c r="W216"/>
      <c r="X216"/>
    </row>
    <row r="217" spans="1:24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N217" s="2"/>
      <c r="U217"/>
      <c r="V217"/>
      <c r="W217"/>
      <c r="X217"/>
    </row>
    <row r="218" spans="1:24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N218" s="2"/>
      <c r="U218"/>
      <c r="V218"/>
      <c r="W218"/>
      <c r="X218"/>
    </row>
    <row r="219" spans="1:24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N219" s="2"/>
      <c r="U219"/>
      <c r="V219"/>
      <c r="W219"/>
      <c r="X219"/>
    </row>
    <row r="220" spans="1:24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N220" s="2"/>
      <c r="U220"/>
      <c r="V220"/>
      <c r="W220"/>
      <c r="X220"/>
    </row>
    <row r="221" spans="1:24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N221" s="2"/>
      <c r="U221"/>
      <c r="V221"/>
      <c r="W221"/>
      <c r="X221"/>
    </row>
    <row r="222" spans="1:24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N222" s="2"/>
      <c r="U222"/>
      <c r="V222"/>
      <c r="W222"/>
      <c r="X222"/>
    </row>
    <row r="223" spans="1:24" x14ac:dyDescent="0.2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N223" s="2"/>
      <c r="U223"/>
      <c r="V223"/>
      <c r="W223"/>
      <c r="X223"/>
    </row>
    <row r="224" spans="1:24" x14ac:dyDescent="0.25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N224" s="2"/>
      <c r="U224"/>
      <c r="V224"/>
      <c r="W224"/>
      <c r="X224"/>
    </row>
    <row r="225" spans="1:24" x14ac:dyDescent="0.25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N225" s="2"/>
      <c r="U225"/>
      <c r="V225"/>
      <c r="W225"/>
      <c r="X225"/>
    </row>
    <row r="226" spans="1:24" x14ac:dyDescent="0.25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N226" s="2"/>
      <c r="U226"/>
      <c r="V226"/>
      <c r="W226"/>
      <c r="X226"/>
    </row>
    <row r="227" spans="1:24" x14ac:dyDescent="0.25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N227" s="2"/>
      <c r="U227"/>
      <c r="V227"/>
      <c r="W227"/>
      <c r="X227"/>
    </row>
    <row r="228" spans="1:24" x14ac:dyDescent="0.25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N228" s="2"/>
      <c r="U228"/>
      <c r="V228"/>
      <c r="W228"/>
      <c r="X228"/>
    </row>
    <row r="229" spans="1:24" x14ac:dyDescent="0.25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N229" s="2"/>
      <c r="U229"/>
      <c r="V229"/>
      <c r="W229"/>
      <c r="X229"/>
    </row>
    <row r="230" spans="1:24" x14ac:dyDescent="0.25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N230" s="2"/>
      <c r="U230"/>
      <c r="V230"/>
      <c r="W230"/>
      <c r="X230"/>
    </row>
    <row r="231" spans="1:24" x14ac:dyDescent="0.25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N231" s="2"/>
      <c r="U231"/>
      <c r="V231"/>
      <c r="W231"/>
      <c r="X231"/>
    </row>
  </sheetData>
  <mergeCells count="1">
    <mergeCell ref="B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5" x14ac:dyDescent="0.25"/>
  <cols>
    <col min="1" max="1" width="22.7109375" bestFit="1" customWidth="1"/>
  </cols>
  <sheetData>
    <row r="1" spans="1:3" x14ac:dyDescent="0.25">
      <c r="A1" t="s">
        <v>60</v>
      </c>
      <c r="B1" t="s">
        <v>24</v>
      </c>
      <c r="C1" t="s">
        <v>61</v>
      </c>
    </row>
    <row r="2" spans="1:3" x14ac:dyDescent="0.25">
      <c r="A2" t="s">
        <v>63</v>
      </c>
      <c r="B2">
        <v>10</v>
      </c>
      <c r="C2" t="s">
        <v>62</v>
      </c>
    </row>
    <row r="3" spans="1:3" x14ac:dyDescent="0.25">
      <c r="A3" t="s">
        <v>64</v>
      </c>
      <c r="B3">
        <v>20</v>
      </c>
      <c r="C3" t="s">
        <v>62</v>
      </c>
    </row>
    <row r="4" spans="1:3" x14ac:dyDescent="0.25">
      <c r="A4" t="s">
        <v>67</v>
      </c>
      <c r="B4">
        <v>10</v>
      </c>
      <c r="C4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23.140625" bestFit="1" customWidth="1"/>
    <col min="2" max="2" width="9.5703125" style="2" bestFit="1" customWidth="1"/>
    <col min="3" max="3" width="23.140625" bestFit="1" customWidth="1"/>
  </cols>
  <sheetData>
    <row r="1" spans="1:2" x14ac:dyDescent="0.25">
      <c r="A1" t="s">
        <v>68</v>
      </c>
      <c r="B1" s="2">
        <v>1000000</v>
      </c>
    </row>
    <row r="2" spans="1:2" x14ac:dyDescent="0.25">
      <c r="A2" t="s">
        <v>69</v>
      </c>
      <c r="B2" s="2">
        <v>890000</v>
      </c>
    </row>
    <row r="4" spans="1:2" x14ac:dyDescent="0.25">
      <c r="A4" t="s">
        <v>70</v>
      </c>
      <c r="B4" s="7">
        <f>B1/B2</f>
        <v>1.1235955056179776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Q8" sqref="Q8"/>
    </sheetView>
  </sheetViews>
  <sheetFormatPr defaultRowHeight="15" x14ac:dyDescent="0.25"/>
  <cols>
    <col min="4" max="4" width="2" bestFit="1" customWidth="1"/>
  </cols>
  <sheetData>
    <row r="2" spans="2:4" x14ac:dyDescent="0.25">
      <c r="B2">
        <v>10</v>
      </c>
      <c r="C2">
        <v>1</v>
      </c>
      <c r="D2">
        <v>1</v>
      </c>
    </row>
    <row r="3" spans="2:4" x14ac:dyDescent="0.25">
      <c r="B3">
        <v>20</v>
      </c>
      <c r="C3">
        <f>SQRT((B3-B2)/$B$2)</f>
        <v>1</v>
      </c>
      <c r="D3">
        <f>C3^2</f>
        <v>1</v>
      </c>
    </row>
    <row r="4" spans="2:4" x14ac:dyDescent="0.25">
      <c r="B4">
        <v>40</v>
      </c>
      <c r="C4">
        <f t="shared" ref="C4:C6" si="0">SQRT((B4-B3)/$B$2)</f>
        <v>1.4142135623730951</v>
      </c>
      <c r="D4">
        <f t="shared" ref="D4:D6" si="1">C4^2</f>
        <v>2.0000000000000004</v>
      </c>
    </row>
    <row r="5" spans="2:4" x14ac:dyDescent="0.25">
      <c r="B5">
        <v>60</v>
      </c>
      <c r="C5">
        <f t="shared" si="0"/>
        <v>1.4142135623730951</v>
      </c>
      <c r="D5">
        <f t="shared" si="1"/>
        <v>2.0000000000000004</v>
      </c>
    </row>
    <row r="6" spans="2:4" x14ac:dyDescent="0.25">
      <c r="B6">
        <v>120</v>
      </c>
      <c r="C6">
        <f t="shared" si="0"/>
        <v>2.4494897427831779</v>
      </c>
      <c r="D6">
        <f t="shared" si="1"/>
        <v>5.9999999999999991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Expected Shortfall</vt:lpstr>
      <vt:lpstr>Sheet2</vt:lpstr>
      <vt:lpstr>Factors</vt:lpstr>
      <vt:lpstr>Stress Period Scaling</vt:lpstr>
      <vt:lpstr>Liquidity Horizon Scaling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2018-05-02T11:59:11Z</dcterms:created>
  <dcterms:modified xsi:type="dcterms:W3CDTF">2019-07-10T12:16:40Z</dcterms:modified>
</cp:coreProperties>
</file>