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0" i="1" l="1"/>
  <c r="R30" i="1" s="1"/>
  <c r="K30" i="1"/>
  <c r="Q30" i="1" s="1"/>
  <c r="Q28" i="1"/>
  <c r="J30" i="1"/>
  <c r="P30" i="1" s="1"/>
  <c r="M30" i="1"/>
  <c r="I30" i="1"/>
  <c r="O30" i="1" s="1"/>
  <c r="R28" i="1"/>
  <c r="P28" i="1"/>
  <c r="O28" i="1"/>
  <c r="L28" i="1"/>
  <c r="K28" i="1"/>
  <c r="J28" i="1"/>
  <c r="I28" i="1"/>
  <c r="M28" i="1"/>
  <c r="C29" i="1"/>
  <c r="W7" i="1" l="1"/>
  <c r="W6" i="1"/>
  <c r="V7" i="1"/>
  <c r="V6" i="1"/>
  <c r="O7" i="1"/>
  <c r="R7" i="1" s="1"/>
  <c r="O6" i="1"/>
  <c r="R6" i="1" s="1"/>
  <c r="Q13" i="1"/>
  <c r="P13" i="1"/>
  <c r="Q12" i="1"/>
  <c r="P12" i="1"/>
  <c r="E12" i="1"/>
  <c r="G13" i="1"/>
  <c r="G12" i="1"/>
  <c r="H13" i="1"/>
  <c r="H12" i="1"/>
  <c r="G7" i="1"/>
  <c r="F7" i="1"/>
  <c r="F6" i="1"/>
  <c r="G6" i="1" s="1"/>
  <c r="N12" i="1" l="1"/>
</calcChain>
</file>

<file path=xl/sharedStrings.xml><?xml version="1.0" encoding="utf-8"?>
<sst xmlns="http://schemas.openxmlformats.org/spreadsheetml/2006/main" count="92" uniqueCount="40">
  <si>
    <t>x</t>
  </si>
  <si>
    <t>x(ti)</t>
  </si>
  <si>
    <t>wgt(ti)</t>
  </si>
  <si>
    <t>f</t>
  </si>
  <si>
    <t>x1</t>
  </si>
  <si>
    <t>x2</t>
  </si>
  <si>
    <t>f(x)</t>
  </si>
  <si>
    <t>f(x,y)</t>
  </si>
  <si>
    <t>y</t>
  </si>
  <si>
    <t>y1</t>
  </si>
  <si>
    <t>y2</t>
  </si>
  <si>
    <t>w_x1y1</t>
  </si>
  <si>
    <t>w_x1y2</t>
  </si>
  <si>
    <t>N7</t>
  </si>
  <si>
    <t>N6</t>
  </si>
  <si>
    <t>N9</t>
  </si>
  <si>
    <t>N8</t>
  </si>
  <si>
    <t>N2</t>
  </si>
  <si>
    <t>N3</t>
  </si>
  <si>
    <t>FG1</t>
  </si>
  <si>
    <t>FG2</t>
  </si>
  <si>
    <t>10Y</t>
  </si>
  <si>
    <t>t1</t>
  </si>
  <si>
    <t>t2</t>
  </si>
  <si>
    <t>6M</t>
  </si>
  <si>
    <t>Weight FG1</t>
  </si>
  <si>
    <t>Weight FG2</t>
  </si>
  <si>
    <t>Sensi</t>
  </si>
  <si>
    <t>1Y</t>
  </si>
  <si>
    <t>w1*100</t>
  </si>
  <si>
    <t>w2*100</t>
  </si>
  <si>
    <t>0.5y</t>
  </si>
  <si>
    <t>1y</t>
  </si>
  <si>
    <t>3y</t>
  </si>
  <si>
    <t>5y</t>
  </si>
  <si>
    <t>10y</t>
  </si>
  <si>
    <t>5Y</t>
  </si>
  <si>
    <t>w3*100</t>
  </si>
  <si>
    <t>w4*100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</si>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</sst>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4" applyNumberFormat="0" applyAlignment="0" applyProtection="0"/>
    <xf numFmtId="0" fontId="10" fillId="11" borderId="5" applyNumberFormat="0" applyAlignment="0" applyProtection="0"/>
    <xf numFmtId="0" fontId="11" fillId="11" borderId="4" applyNumberFormat="0" applyAlignment="0" applyProtection="0"/>
    <xf numFmtId="0" fontId="12" fillId="0" borderId="6" applyNumberFormat="0" applyFill="0" applyAlignment="0" applyProtection="0"/>
    <xf numFmtId="0" fontId="13" fillId="12" borderId="7" applyNumberFormat="0" applyAlignment="0" applyProtection="0"/>
    <xf numFmtId="0" fontId="14" fillId="0" borderId="0" applyNumberFormat="0" applyFill="0" applyBorder="0" applyAlignment="0" applyProtection="0"/>
    <xf numFmtId="0" fontId="1" fillId="13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42</xdr:row>
      <xdr:rowOff>0</xdr:rowOff>
    </xdr:from>
    <xdr:to>
      <xdr:col>31</xdr:col>
      <xdr:colOff>484648</xdr:colOff>
      <xdr:row>44</xdr:row>
      <xdr:rowOff>123762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4525" y="7620000"/>
          <a:ext cx="9019048" cy="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8"/>
  <sheetViews>
    <sheetView tabSelected="1" topLeftCell="A10" workbookViewId="0">
      <selection activeCell="J31" sqref="J31"/>
    </sheetView>
  </sheetViews>
  <sheetFormatPr defaultRowHeight="15" x14ac:dyDescent="0.25"/>
  <cols>
    <col min="14" max="14" width="4" bestFit="1" customWidth="1"/>
    <col min="15" max="15" width="7" bestFit="1" customWidth="1"/>
    <col min="16" max="16" width="4" bestFit="1" customWidth="1"/>
  </cols>
  <sheetData>
    <row r="1" spans="4:26" x14ac:dyDescent="0.25">
      <c r="D1" t="s">
        <v>6</v>
      </c>
      <c r="E1" s="1">
        <v>140</v>
      </c>
      <c r="M1" t="s">
        <v>7</v>
      </c>
      <c r="N1" s="1">
        <v>140</v>
      </c>
    </row>
    <row r="2" spans="4:26" x14ac:dyDescent="0.25">
      <c r="D2" t="s">
        <v>0</v>
      </c>
      <c r="E2" s="1">
        <v>12</v>
      </c>
      <c r="M2" t="s">
        <v>0</v>
      </c>
      <c r="N2" s="1">
        <v>12</v>
      </c>
    </row>
    <row r="3" spans="4:26" x14ac:dyDescent="0.25">
      <c r="M3" t="s">
        <v>8</v>
      </c>
      <c r="N3" s="1">
        <v>14</v>
      </c>
    </row>
    <row r="4" spans="4:26" x14ac:dyDescent="0.25">
      <c r="Y4" t="s">
        <v>15</v>
      </c>
      <c r="Z4" t="s">
        <v>10</v>
      </c>
    </row>
    <row r="5" spans="4:26" x14ac:dyDescent="0.25">
      <c r="F5" t="s">
        <v>2</v>
      </c>
      <c r="G5" t="s">
        <v>1</v>
      </c>
      <c r="O5" t="s">
        <v>2</v>
      </c>
      <c r="R5" t="s">
        <v>1</v>
      </c>
      <c r="V5" t="s">
        <v>11</v>
      </c>
      <c r="W5" t="s">
        <v>12</v>
      </c>
      <c r="Y5" t="s">
        <v>16</v>
      </c>
      <c r="Z5" t="s">
        <v>9</v>
      </c>
    </row>
    <row r="6" spans="4:26" x14ac:dyDescent="0.25">
      <c r="D6" t="s">
        <v>4</v>
      </c>
      <c r="E6" s="1">
        <v>10</v>
      </c>
      <c r="F6">
        <f>(1-($E$2-E6)/(E7-E6))</f>
        <v>0.6</v>
      </c>
      <c r="G6">
        <f>F6*$E$1</f>
        <v>84</v>
      </c>
      <c r="M6" t="s">
        <v>4</v>
      </c>
      <c r="N6" s="1">
        <v>10</v>
      </c>
      <c r="O6">
        <f>(1-($E$2-N6)/(N7-N6))</f>
        <v>0.6</v>
      </c>
      <c r="R6">
        <f>O6*$E$1</f>
        <v>84</v>
      </c>
      <c r="V6">
        <f>1/((N7-N6)*(N9-N8))*(N7-N2)*(N9-N3)</f>
        <v>0.12</v>
      </c>
      <c r="W6">
        <f>1/((N7-N6)*(N9-N8))*(N7-N2)*(N3-N8)</f>
        <v>0.48</v>
      </c>
      <c r="Y6" t="s">
        <v>13</v>
      </c>
      <c r="Z6" t="s">
        <v>5</v>
      </c>
    </row>
    <row r="7" spans="4:26" x14ac:dyDescent="0.25">
      <c r="D7" t="s">
        <v>5</v>
      </c>
      <c r="E7" s="1">
        <v>15</v>
      </c>
      <c r="F7">
        <f>(1-(E7-$E$2)/(E7-E6))</f>
        <v>0.4</v>
      </c>
      <c r="G7">
        <f>F7*$E$1</f>
        <v>56</v>
      </c>
      <c r="M7" t="s">
        <v>5</v>
      </c>
      <c r="N7" s="1">
        <v>15</v>
      </c>
      <c r="O7">
        <f>(1-(N7-$E$2)/(N7-N6))</f>
        <v>0.4</v>
      </c>
      <c r="R7">
        <f>O7*$E$1</f>
        <v>56</v>
      </c>
      <c r="V7">
        <f>1/((N7-N6)*(N9-N8))*(N2-N6)*(N9-N3)</f>
        <v>0.08</v>
      </c>
      <c r="W7">
        <f>1/((N7-N6)*(N9-N8))*(N2-N6)*(N3-N8)</f>
        <v>0.32</v>
      </c>
      <c r="Y7" t="s">
        <v>14</v>
      </c>
      <c r="Z7" t="s">
        <v>4</v>
      </c>
    </row>
    <row r="8" spans="4:26" x14ac:dyDescent="0.25">
      <c r="M8" t="s">
        <v>9</v>
      </c>
      <c r="N8" s="1">
        <v>10</v>
      </c>
      <c r="Y8" t="s">
        <v>17</v>
      </c>
      <c r="Z8" t="s">
        <v>0</v>
      </c>
    </row>
    <row r="9" spans="4:26" x14ac:dyDescent="0.25">
      <c r="M9" t="s">
        <v>10</v>
      </c>
      <c r="N9" s="1">
        <v>15</v>
      </c>
      <c r="Y9" t="s">
        <v>18</v>
      </c>
      <c r="Z9" t="s">
        <v>8</v>
      </c>
    </row>
    <row r="12" spans="4:26" x14ac:dyDescent="0.25">
      <c r="D12" t="s">
        <v>6</v>
      </c>
      <c r="E12">
        <f>G12*H12+G13*H13</f>
        <v>140</v>
      </c>
      <c r="G12">
        <f>(E19-E15)/(E19-E18)</f>
        <v>0.6</v>
      </c>
      <c r="H12">
        <f>F18</f>
        <v>100</v>
      </c>
      <c r="M12" t="s">
        <v>7</v>
      </c>
      <c r="N12">
        <f>P12*Q12+P13*Q13</f>
        <v>140</v>
      </c>
      <c r="P12">
        <f>(N22-N15)/(N22-N21)</f>
        <v>0.6</v>
      </c>
      <c r="Q12">
        <f>Q21</f>
        <v>100</v>
      </c>
    </row>
    <row r="13" spans="4:26" x14ac:dyDescent="0.25">
      <c r="G13">
        <f>(E15-E18)/(E19-E18)</f>
        <v>0.4</v>
      </c>
      <c r="H13">
        <f>F19</f>
        <v>200</v>
      </c>
      <c r="P13">
        <f>(N15-N21)/(N22-N21)</f>
        <v>0.4</v>
      </c>
      <c r="Q13">
        <f>Q22</f>
        <v>200</v>
      </c>
      <c r="W13">
        <v>11</v>
      </c>
    </row>
    <row r="14" spans="4:26" x14ac:dyDescent="0.25">
      <c r="W14">
        <v>21</v>
      </c>
    </row>
    <row r="15" spans="4:26" x14ac:dyDescent="0.25">
      <c r="D15" t="s">
        <v>0</v>
      </c>
      <c r="E15" s="1">
        <v>12</v>
      </c>
      <c r="M15" t="s">
        <v>0</v>
      </c>
      <c r="N15" s="1">
        <v>12</v>
      </c>
    </row>
    <row r="16" spans="4:26" x14ac:dyDescent="0.25">
      <c r="M16" t="s">
        <v>8</v>
      </c>
    </row>
    <row r="17" spans="2:18" x14ac:dyDescent="0.25">
      <c r="F17" t="s">
        <v>3</v>
      </c>
    </row>
    <row r="18" spans="2:18" x14ac:dyDescent="0.25">
      <c r="D18" t="s">
        <v>4</v>
      </c>
      <c r="E18" s="1">
        <v>10</v>
      </c>
      <c r="F18" s="1">
        <v>100</v>
      </c>
    </row>
    <row r="19" spans="2:18" x14ac:dyDescent="0.25">
      <c r="D19" t="s">
        <v>5</v>
      </c>
      <c r="E19" s="1">
        <v>15</v>
      </c>
      <c r="F19" s="1">
        <v>200</v>
      </c>
    </row>
    <row r="20" spans="2:18" x14ac:dyDescent="0.25">
      <c r="Q20" t="s">
        <v>3</v>
      </c>
    </row>
    <row r="21" spans="2:18" x14ac:dyDescent="0.25">
      <c r="M21" t="s">
        <v>4</v>
      </c>
      <c r="N21" s="1">
        <v>10</v>
      </c>
      <c r="O21" t="s">
        <v>9</v>
      </c>
      <c r="P21">
        <v>15</v>
      </c>
      <c r="Q21" s="1">
        <v>100</v>
      </c>
    </row>
    <row r="22" spans="2:18" x14ac:dyDescent="0.25">
      <c r="M22" t="s">
        <v>5</v>
      </c>
      <c r="N22" s="1">
        <v>15</v>
      </c>
      <c r="O22" t="s">
        <v>10</v>
      </c>
      <c r="P22">
        <v>10</v>
      </c>
      <c r="Q22" s="1">
        <v>200</v>
      </c>
    </row>
    <row r="25" spans="2:18" x14ac:dyDescent="0.25">
      <c r="I25" t="s">
        <v>0</v>
      </c>
      <c r="K25" t="s">
        <v>8</v>
      </c>
    </row>
    <row r="26" spans="2:18" x14ac:dyDescent="0.25">
      <c r="E26" s="6" t="s">
        <v>19</v>
      </c>
      <c r="F26" s="6"/>
      <c r="G26" s="6" t="s">
        <v>20</v>
      </c>
      <c r="H26" s="6"/>
      <c r="I26" s="6" t="s">
        <v>25</v>
      </c>
      <c r="J26" s="6"/>
      <c r="K26" s="6" t="s">
        <v>26</v>
      </c>
      <c r="L26" s="6"/>
    </row>
    <row r="27" spans="2:18" x14ac:dyDescent="0.25">
      <c r="C27" t="s">
        <v>19</v>
      </c>
      <c r="D27" t="s">
        <v>20</v>
      </c>
      <c r="E27" t="s">
        <v>22</v>
      </c>
      <c r="F27" t="s">
        <v>23</v>
      </c>
      <c r="G27" t="s">
        <v>22</v>
      </c>
      <c r="H27" t="s">
        <v>23</v>
      </c>
      <c r="I27" t="s">
        <v>22</v>
      </c>
      <c r="J27" t="s">
        <v>23</v>
      </c>
      <c r="K27" t="s">
        <v>22</v>
      </c>
      <c r="L27" t="s">
        <v>23</v>
      </c>
    </row>
    <row r="28" spans="2:18" x14ac:dyDescent="0.25">
      <c r="B28" t="s">
        <v>27</v>
      </c>
      <c r="C28" t="s">
        <v>39</v>
      </c>
      <c r="D28" t="s">
        <v>21</v>
      </c>
      <c r="E28" s="2" t="s">
        <v>24</v>
      </c>
      <c r="F28" s="4" t="s">
        <v>28</v>
      </c>
      <c r="G28" s="3" t="s">
        <v>36</v>
      </c>
      <c r="H28" s="5" t="s">
        <v>21</v>
      </c>
      <c r="I28" s="7">
        <f>(F29-C29)*(H29-D29)</f>
        <v>0</v>
      </c>
      <c r="J28" s="7">
        <f>(C29-E29)*(H29-D29)</f>
        <v>0</v>
      </c>
      <c r="K28" s="7">
        <f>(F29-C29)*(D29-G29)</f>
        <v>4.583333333333333</v>
      </c>
      <c r="L28" s="7">
        <f>(C29-E29)*(D29-G29)</f>
        <v>-2.0833333333333335</v>
      </c>
      <c r="M28">
        <f>1/((F29-E29)*(H29-G29))</f>
        <v>0.4</v>
      </c>
      <c r="O28">
        <f>I28*$M$28</f>
        <v>0</v>
      </c>
      <c r="P28" s="8">
        <f t="shared" ref="P28:R28" si="0">J28*$M$28</f>
        <v>0</v>
      </c>
      <c r="Q28" s="8">
        <f>K28*$M$28</f>
        <v>1.8333333333333333</v>
      </c>
      <c r="R28" s="8">
        <f t="shared" si="0"/>
        <v>-0.83333333333333348</v>
      </c>
    </row>
    <row r="29" spans="2:18" s="8" customFormat="1" x14ac:dyDescent="0.25">
      <c r="B29" s="8">
        <v>12545.783789999999</v>
      </c>
      <c r="C29" s="8">
        <f>1/12</f>
        <v>8.3333333333333329E-2</v>
      </c>
      <c r="D29" s="8">
        <v>10</v>
      </c>
      <c r="E29" s="2">
        <v>0.5</v>
      </c>
      <c r="F29" s="4">
        <v>1</v>
      </c>
      <c r="G29" s="3">
        <v>5</v>
      </c>
      <c r="H29" s="5">
        <v>10</v>
      </c>
    </row>
    <row r="30" spans="2:18" s="8" customFormat="1" x14ac:dyDescent="0.25">
      <c r="C30" t="s">
        <v>24</v>
      </c>
      <c r="E30" s="2"/>
      <c r="F30" s="4"/>
      <c r="G30" s="3"/>
      <c r="H30" s="5"/>
      <c r="I30" s="8">
        <f>(F29-C31)*(H29-D29)</f>
        <v>0</v>
      </c>
      <c r="J30" s="8">
        <f>(C31-E29)*(H29-D29)</f>
        <v>0</v>
      </c>
      <c r="K30" s="8">
        <f>(C31-E29)*(D29-G29)</f>
        <v>0</v>
      </c>
      <c r="L30" s="8">
        <f>(F29-C31)*(D29-G29)</f>
        <v>2.5</v>
      </c>
      <c r="M30" s="8">
        <f>1/((F29-E29)*(H29-G29))</f>
        <v>0.4</v>
      </c>
      <c r="O30" s="8">
        <f>I30*$M$28</f>
        <v>0</v>
      </c>
      <c r="P30" s="8">
        <f>J30*$M$28</f>
        <v>0</v>
      </c>
      <c r="Q30" s="8">
        <f>K30*$M$28</f>
        <v>0</v>
      </c>
      <c r="R30" s="8">
        <f>L30*$M$28</f>
        <v>1</v>
      </c>
    </row>
    <row r="31" spans="2:18" x14ac:dyDescent="0.25">
      <c r="C31" s="8">
        <v>0.5</v>
      </c>
    </row>
    <row r="32" spans="2:18" s="8" customFormat="1" x14ac:dyDescent="0.25"/>
    <row r="33" spans="3:13" x14ac:dyDescent="0.25">
      <c r="C33" s="8"/>
      <c r="D33" s="8"/>
      <c r="E33" s="2"/>
      <c r="F33" s="4"/>
      <c r="G33" s="3"/>
      <c r="H33" s="5"/>
    </row>
    <row r="34" spans="3:13" x14ac:dyDescent="0.25">
      <c r="C34" s="8"/>
      <c r="D34" s="8"/>
      <c r="E34" s="2"/>
      <c r="F34" s="4"/>
      <c r="G34" s="3"/>
      <c r="H34" s="5"/>
    </row>
    <row r="35" spans="3:13" x14ac:dyDescent="0.25">
      <c r="C35" s="8"/>
      <c r="D35" s="8"/>
      <c r="E35" s="2"/>
      <c r="F35" s="4"/>
      <c r="G35" s="3"/>
      <c r="H35" s="5"/>
    </row>
    <row r="36" spans="3:13" x14ac:dyDescent="0.25">
      <c r="C36" s="8"/>
      <c r="D36" s="8"/>
      <c r="E36" s="8"/>
      <c r="F36" s="8"/>
      <c r="G36" s="8"/>
      <c r="H36" s="8"/>
    </row>
    <row r="38" spans="3:13" x14ac:dyDescent="0.25">
      <c r="C38" t="s">
        <v>19</v>
      </c>
      <c r="D38" t="s">
        <v>20</v>
      </c>
      <c r="E38" t="s">
        <v>27</v>
      </c>
    </row>
    <row r="39" spans="3:13" x14ac:dyDescent="0.25">
      <c r="C39" s="2" t="s">
        <v>24</v>
      </c>
      <c r="D39" s="3" t="s">
        <v>36</v>
      </c>
      <c r="E39" t="s">
        <v>29</v>
      </c>
    </row>
    <row r="40" spans="3:13" x14ac:dyDescent="0.25">
      <c r="M40" t="s">
        <v>31</v>
      </c>
    </row>
    <row r="41" spans="3:13" x14ac:dyDescent="0.25">
      <c r="C41" t="s">
        <v>19</v>
      </c>
      <c r="D41" t="s">
        <v>20</v>
      </c>
      <c r="M41" t="s">
        <v>32</v>
      </c>
    </row>
    <row r="42" spans="3:13" x14ac:dyDescent="0.25">
      <c r="C42" s="2" t="s">
        <v>24</v>
      </c>
      <c r="D42" s="5" t="s">
        <v>21</v>
      </c>
      <c r="E42" t="s">
        <v>30</v>
      </c>
      <c r="M42" t="s">
        <v>33</v>
      </c>
    </row>
    <row r="43" spans="3:13" x14ac:dyDescent="0.25">
      <c r="M43" t="s">
        <v>34</v>
      </c>
    </row>
    <row r="44" spans="3:13" x14ac:dyDescent="0.25">
      <c r="C44" t="s">
        <v>19</v>
      </c>
      <c r="D44" t="s">
        <v>20</v>
      </c>
      <c r="M44" t="s">
        <v>35</v>
      </c>
    </row>
    <row r="45" spans="3:13" x14ac:dyDescent="0.25">
      <c r="C45" s="4" t="s">
        <v>28</v>
      </c>
      <c r="D45" s="3" t="s">
        <v>36</v>
      </c>
      <c r="E45" t="s">
        <v>37</v>
      </c>
    </row>
    <row r="47" spans="3:13" x14ac:dyDescent="0.25">
      <c r="C47" t="s">
        <v>19</v>
      </c>
      <c r="D47" t="s">
        <v>20</v>
      </c>
    </row>
    <row r="48" spans="3:13" x14ac:dyDescent="0.25">
      <c r="C48" s="4" t="s">
        <v>28</v>
      </c>
      <c r="D48" s="5" t="s">
        <v>21</v>
      </c>
      <c r="E48" t="s">
        <v>38</v>
      </c>
    </row>
  </sheetData>
  <mergeCells count="4">
    <mergeCell ref="E26:F26"/>
    <mergeCell ref="G26:H26"/>
    <mergeCell ref="I26:J26"/>
    <mergeCell ref="K26:L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2018-12-11T11:16:14Z</dcterms:created>
  <dcterms:modified xsi:type="dcterms:W3CDTF">2018-12-14T10:37:53Z</dcterms:modified>
</cp:coreProperties>
</file>