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4355" windowHeight="6210" activeTab="2"/>
  </bookViews>
  <sheets>
    <sheet name="Forward" sheetId="1" r:id="rId1"/>
    <sheet name="Backward" sheetId="2" r:id="rId2"/>
    <sheet name="Central" sheetId="3" r:id="rId3"/>
  </sheets>
  <calcPr calcId="145621" calcMode="manual" calcCompleted="0" calcOnSave="0"/>
</workbook>
</file>

<file path=xl/calcChain.xml><?xml version="1.0" encoding="utf-8"?>
<calcChain xmlns="http://schemas.openxmlformats.org/spreadsheetml/2006/main">
  <c r="H30" i="3" l="1"/>
  <c r="G30" i="3"/>
  <c r="G29" i="3"/>
  <c r="H29" i="3" s="1"/>
  <c r="G28" i="3"/>
  <c r="H28" i="3" s="1"/>
  <c r="G27" i="3"/>
  <c r="H27" i="3" s="1"/>
  <c r="G26" i="3"/>
  <c r="H26" i="3" s="1"/>
  <c r="G25" i="3"/>
  <c r="H25" i="3" s="1"/>
  <c r="G24" i="3"/>
  <c r="H24" i="3" s="1"/>
  <c r="G23" i="3"/>
  <c r="H23" i="3" s="1"/>
  <c r="C30" i="3" l="1"/>
  <c r="C29" i="3"/>
  <c r="C28" i="3"/>
  <c r="C27" i="3"/>
  <c r="C26" i="3"/>
  <c r="C25" i="3"/>
  <c r="D25" i="3" s="1"/>
  <c r="C24" i="3"/>
  <c r="D24" i="3" s="1"/>
  <c r="C23" i="3"/>
  <c r="D30" i="3"/>
  <c r="D29" i="3"/>
  <c r="D28" i="3"/>
  <c r="D27" i="3"/>
  <c r="D26" i="3"/>
  <c r="D23" i="3"/>
  <c r="B30" i="3"/>
  <c r="B29" i="3"/>
  <c r="B28" i="3"/>
  <c r="B23" i="3"/>
  <c r="C20" i="3"/>
  <c r="M21" i="1"/>
  <c r="N21" i="1"/>
  <c r="O21" i="1" s="1"/>
  <c r="M20" i="1"/>
  <c r="M19" i="1"/>
  <c r="N20" i="1"/>
  <c r="O20" i="1" s="1"/>
  <c r="N19" i="1"/>
  <c r="O19" i="1" s="1"/>
  <c r="N18" i="1"/>
  <c r="O18" i="1" s="1"/>
  <c r="N17" i="1"/>
  <c r="O17" i="1" s="1"/>
  <c r="O16" i="1"/>
  <c r="O15" i="1"/>
  <c r="O14" i="1"/>
  <c r="N16" i="1"/>
  <c r="N15" i="1"/>
  <c r="N14" i="1"/>
  <c r="M14" i="1"/>
  <c r="N11" i="1"/>
</calcChain>
</file>

<file path=xl/comments1.xml><?xml version="1.0" encoding="utf-8"?>
<comments xmlns="http://schemas.openxmlformats.org/spreadsheetml/2006/main">
  <authors>
    <author>Patel Mitul</author>
  </authors>
  <commentList>
    <comment ref="O13" authorId="0">
      <text>
        <r>
          <rPr>
            <b/>
            <sz val="9"/>
            <color indexed="81"/>
            <rFont val="Tahoma"/>
            <family val="2"/>
          </rPr>
          <t>Patel Mitul:</t>
        </r>
        <r>
          <rPr>
            <sz val="9"/>
            <color indexed="81"/>
            <rFont val="Tahoma"/>
            <family val="2"/>
          </rPr>
          <t xml:space="preserve">
Error</t>
        </r>
      </text>
    </comment>
  </commentList>
</comments>
</file>

<file path=xl/comments2.xml><?xml version="1.0" encoding="utf-8"?>
<comments xmlns="http://schemas.openxmlformats.org/spreadsheetml/2006/main">
  <authors>
    <author>Patel Mitul</author>
  </authors>
  <commentList>
    <comment ref="D22" authorId="0">
      <text>
        <r>
          <rPr>
            <b/>
            <sz val="9"/>
            <color indexed="81"/>
            <rFont val="Tahoma"/>
            <family val="2"/>
          </rPr>
          <t>Patel Mitul:</t>
        </r>
        <r>
          <rPr>
            <sz val="9"/>
            <color indexed="81"/>
            <rFont val="Tahoma"/>
            <family val="2"/>
          </rPr>
          <t xml:space="preserve">
Truncation Error</t>
        </r>
      </text>
    </comment>
    <comment ref="H22" authorId="0">
      <text>
        <r>
          <rPr>
            <b/>
            <sz val="9"/>
            <color indexed="81"/>
            <rFont val="Tahoma"/>
            <family val="2"/>
          </rPr>
          <t>Patel Mitul:</t>
        </r>
        <r>
          <rPr>
            <sz val="9"/>
            <color indexed="81"/>
            <rFont val="Tahoma"/>
            <family val="2"/>
          </rPr>
          <t xml:space="preserve">
Truncation Error</t>
        </r>
      </text>
    </comment>
  </commentList>
</comments>
</file>

<file path=xl/sharedStrings.xml><?xml version="1.0" encoding="utf-8"?>
<sst xmlns="http://schemas.openxmlformats.org/spreadsheetml/2006/main" count="19" uniqueCount="12">
  <si>
    <t>http://www2.math.umd.edu/~dlevy/classes/amsc466/lecture-notes/differentiation-chap.pdf</t>
  </si>
  <si>
    <t>f(x) = sin x</t>
  </si>
  <si>
    <t>f'(x)=cos x</t>
  </si>
  <si>
    <t>a</t>
  </si>
  <si>
    <t>f'(a)</t>
  </si>
  <si>
    <t>h</t>
  </si>
  <si>
    <t>f(a+h)-f(a)/h</t>
  </si>
  <si>
    <t>E(f;a,h)</t>
  </si>
  <si>
    <t>https://www.uio.no/studier/emner/matnat/math/MAT-INF1100/h10/kompendiet/kap11.pdf</t>
  </si>
  <si>
    <t>f(a+h)-f(a-h)/2h</t>
  </si>
  <si>
    <t>http://mathfaculty.fullerton.edu/mathews/n2003/differentiation/numericaldiffproof.pdf</t>
  </si>
  <si>
    <t>-f(a+2h)+8f(a+h)-8f(a-h)+f(a-2h)/12h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</si>
</sst>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"/>
    <numFmt numFmtId="165" formatCode="0.0000000000"/>
    <numFmt numFmtId="166" formatCode="0.0000000000000000000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6</xdr:col>
      <xdr:colOff>209143</xdr:colOff>
      <xdr:row>7</xdr:row>
      <xdr:rowOff>190405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3257143" cy="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10</xdr:col>
      <xdr:colOff>313600</xdr:colOff>
      <xdr:row>17</xdr:row>
      <xdr:rowOff>95072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333500"/>
          <a:ext cx="5800000" cy="142857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10</xdr:col>
      <xdr:colOff>170743</xdr:colOff>
      <xdr:row>25</xdr:row>
      <xdr:rowOff>180810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048000"/>
          <a:ext cx="5657143" cy="1323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10</xdr:col>
      <xdr:colOff>275505</xdr:colOff>
      <xdr:row>9</xdr:row>
      <xdr:rowOff>47452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5761905" cy="13809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6</xdr:col>
      <xdr:colOff>1294678</xdr:colOff>
      <xdr:row>9</xdr:row>
      <xdr:rowOff>123667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5780953" cy="126666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17</xdr:col>
      <xdr:colOff>542324</xdr:colOff>
      <xdr:row>11</xdr:row>
      <xdr:rowOff>123548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34275" y="0"/>
          <a:ext cx="4809524" cy="2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</xdr:row>
      <xdr:rowOff>0</xdr:rowOff>
    </xdr:from>
    <xdr:to>
      <xdr:col>17</xdr:col>
      <xdr:colOff>551848</xdr:colOff>
      <xdr:row>24</xdr:row>
      <xdr:rowOff>104500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34275" y="2476500"/>
          <a:ext cx="4819048" cy="2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athfaculty.fullerton.edu/mathews/n2003/differentiation/numericaldiffproof.pdf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www.uio.no/studier/emner/matnat/math/MAT-INF1100/h10/kompendiet/kap11.pdf" TargetMode="External"/><Relationship Id="rId1" Type="http://schemas.openxmlformats.org/officeDocument/2006/relationships/hyperlink" Target="http://www2.math.umd.edu/~dlevy/classes/amsc466/lecture-notes/differentiation-chap.pdf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21"/>
  <sheetViews>
    <sheetView workbookViewId="0">
      <selection activeCell="D10" sqref="D10"/>
    </sheetView>
  </sheetViews>
  <sheetFormatPr defaultRowHeight="15" x14ac:dyDescent="0.25"/>
  <cols>
    <col min="13" max="13" width="10" bestFit="1" customWidth="1"/>
    <col min="14" max="14" width="12.5703125" bestFit="1" customWidth="1"/>
    <col min="15" max="15" width="11.28515625" bestFit="1" customWidth="1"/>
  </cols>
  <sheetData>
    <row r="1" spans="2:15" x14ac:dyDescent="0.25">
      <c r="B1" s="1" t="s">
        <v>10</v>
      </c>
    </row>
    <row r="2" spans="2:15" x14ac:dyDescent="0.25">
      <c r="B2" s="1" t="s">
        <v>8</v>
      </c>
    </row>
    <row r="3" spans="2:15" x14ac:dyDescent="0.25">
      <c r="B3" s="1" t="s">
        <v>0</v>
      </c>
    </row>
    <row r="4" spans="2:15" x14ac:dyDescent="0.25">
      <c r="B4" s="1"/>
      <c r="M4" t="s">
        <v>1</v>
      </c>
    </row>
    <row r="6" spans="2:15" x14ac:dyDescent="0.25">
      <c r="M6" t="s">
        <v>2</v>
      </c>
    </row>
    <row r="9" spans="2:15" x14ac:dyDescent="0.25">
      <c r="M9" t="s">
        <v>3</v>
      </c>
      <c r="N9">
        <v>0.5</v>
      </c>
    </row>
    <row r="11" spans="2:15" x14ac:dyDescent="0.25">
      <c r="M11" t="s">
        <v>4</v>
      </c>
      <c r="N11">
        <f ca="1">COS(N9)</f>
        <v>0.87758256189037276</v>
      </c>
    </row>
    <row r="13" spans="2:15" x14ac:dyDescent="0.25">
      <c r="M13" t="s">
        <v>5</v>
      </c>
      <c r="N13" t="s">
        <v>6</v>
      </c>
      <c r="O13" t="s">
        <v>7</v>
      </c>
    </row>
    <row r="14" spans="2:15" x14ac:dyDescent="0.25">
      <c r="M14">
        <f ca="1">10^-1</f>
        <v>0.1</v>
      </c>
      <c r="N14" s="3">
        <f t="shared" ref="N14:N21" ca="1" si="0">(SIN($N$9+M14)-SIN($N$9))/M14</f>
        <v>0.85216934790832366</v>
      </c>
      <c r="O14" s="2">
        <f ca="1">$N$11-N14</f>
        <v>2.5413213982049099E-2</v>
      </c>
    </row>
    <row r="15" spans="2:15" x14ac:dyDescent="0.25">
      <c r="M15">
        <v>0.01</v>
      </c>
      <c r="N15" s="3">
        <f t="shared" ca="1" si="0"/>
        <v>0.87517082787044731</v>
      </c>
      <c r="O15" s="2">
        <f t="shared" ref="O15:O21" ca="1" si="1">$N$11-N15</f>
        <v>2.4117340199254489E-3</v>
      </c>
    </row>
    <row r="16" spans="2:15" x14ac:dyDescent="0.25">
      <c r="M16">
        <v>1E-3</v>
      </c>
      <c r="N16" s="3">
        <f t="shared" ca="1" si="0"/>
        <v>0.87734270287731508</v>
      </c>
      <c r="O16" s="2">
        <f t="shared" ca="1" si="1"/>
        <v>2.3985901305767499E-4</v>
      </c>
    </row>
    <row r="17" spans="13:15" x14ac:dyDescent="0.25">
      <c r="M17">
        <v>1E-4</v>
      </c>
      <c r="N17" s="3">
        <f t="shared" ca="1" si="0"/>
        <v>0.87755858915072871</v>
      </c>
      <c r="O17" s="2">
        <f t="shared" ca="1" si="1"/>
        <v>2.3972739644051444E-5</v>
      </c>
    </row>
    <row r="18" spans="13:15" x14ac:dyDescent="0.25">
      <c r="M18">
        <v>1.0000000000000001E-5</v>
      </c>
      <c r="N18" s="3">
        <f t="shared" ca="1" si="0"/>
        <v>0.87758016474315237</v>
      </c>
      <c r="O18" s="2">
        <f t="shared" ca="1" si="1"/>
        <v>2.3971472203898614E-6</v>
      </c>
    </row>
    <row r="19" spans="13:15" x14ac:dyDescent="0.25">
      <c r="M19">
        <f ca="1">10^-15</f>
        <v>1.0000000000000001E-15</v>
      </c>
      <c r="N19" s="3">
        <f t="shared" ca="1" si="0"/>
        <v>0.88817841970012512</v>
      </c>
      <c r="O19" s="2">
        <f t="shared" ca="1" si="1"/>
        <v>-1.0595857809752363E-2</v>
      </c>
    </row>
    <row r="20" spans="13:15" x14ac:dyDescent="0.25">
      <c r="M20">
        <f ca="1">10^-16</f>
        <v>9.9999999999999998E-17</v>
      </c>
      <c r="N20" s="3">
        <f t="shared" ca="1" si="0"/>
        <v>1.1102230246251565</v>
      </c>
      <c r="O20" s="2">
        <f t="shared" ca="1" si="1"/>
        <v>-0.23264046273478378</v>
      </c>
    </row>
    <row r="21" spans="13:15" x14ac:dyDescent="0.25">
      <c r="M21">
        <f ca="1">10^-17</f>
        <v>1.0000000000000001E-17</v>
      </c>
      <c r="N21" s="3">
        <f t="shared" ca="1" si="0"/>
        <v>0</v>
      </c>
      <c r="O21" s="2">
        <f t="shared" ca="1" si="1"/>
        <v>0.87758256189037276</v>
      </c>
    </row>
  </sheetData>
  <hyperlinks>
    <hyperlink ref="B3" r:id="rId1"/>
    <hyperlink ref="B2" r:id="rId2"/>
    <hyperlink ref="B1" r:id="rId3"/>
  </hyperlinks>
  <pageMargins left="0.7" right="0.7" top="0.75" bottom="0.75" header="0.3" footer="0.3"/>
  <pageSetup paperSize="9" orientation="portrait" r:id="rId4"/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2" sqref="C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3:H30"/>
  <sheetViews>
    <sheetView tabSelected="1" workbookViewId="0">
      <selection activeCell="G17" sqref="G17"/>
    </sheetView>
  </sheetViews>
  <sheetFormatPr defaultRowHeight="15" x14ac:dyDescent="0.25"/>
  <cols>
    <col min="3" max="3" width="15.140625" bestFit="1" customWidth="1"/>
    <col min="4" max="4" width="24.7109375" bestFit="1" customWidth="1"/>
    <col min="7" max="7" width="33.85546875" bestFit="1" customWidth="1"/>
    <col min="8" max="8" width="24" bestFit="1" customWidth="1"/>
  </cols>
  <sheetData>
    <row r="13" spans="2:2" x14ac:dyDescent="0.25">
      <c r="B13" t="s">
        <v>1</v>
      </c>
    </row>
    <row r="15" spans="2:2" x14ac:dyDescent="0.25">
      <c r="B15" t="s">
        <v>2</v>
      </c>
    </row>
    <row r="18" spans="2:8" x14ac:dyDescent="0.25">
      <c r="B18" t="s">
        <v>3</v>
      </c>
      <c r="C18">
        <v>0.5</v>
      </c>
    </row>
    <row r="20" spans="2:8" x14ac:dyDescent="0.25">
      <c r="B20" t="s">
        <v>4</v>
      </c>
      <c r="C20">
        <f>COS(C18)</f>
        <v>0.87758256189037276</v>
      </c>
    </row>
    <row r="22" spans="2:8" x14ac:dyDescent="0.25">
      <c r="B22" t="s">
        <v>5</v>
      </c>
      <c r="C22" t="s">
        <v>9</v>
      </c>
      <c r="D22" t="s">
        <v>7</v>
      </c>
      <c r="G22" s="5" t="s">
        <v>11</v>
      </c>
      <c r="H22" t="s">
        <v>7</v>
      </c>
    </row>
    <row r="23" spans="2:8" x14ac:dyDescent="0.25">
      <c r="B23">
        <f>10^-1</f>
        <v>0.1</v>
      </c>
      <c r="C23" s="3">
        <f>(SIN($C$18+B23)-SIN($C$18-B23))/(2*B23)</f>
        <v>0.87612065543192419</v>
      </c>
      <c r="D23" s="4">
        <f>$C$20-C23</f>
        <v>1.4619064584485697E-3</v>
      </c>
      <c r="G23">
        <f ca="1">(-SIN($C$18+2*B23)+8*(SIN($C$18+B23))-8*(SIN($C$18-B23))+SIN($C$18-2*B23))/(12*B23)</f>
        <v>0.87757964009560596</v>
      </c>
      <c r="H23" s="4">
        <f ca="1">$C$20-G23</f>
        <v>2.9217947667969923E-6</v>
      </c>
    </row>
    <row r="24" spans="2:8" x14ac:dyDescent="0.25">
      <c r="B24">
        <v>0.01</v>
      </c>
      <c r="C24" s="3">
        <f t="shared" ref="C24:C30" si="0">(SIN($C$18+B24)-SIN($C$18-B24))/(2*B24)</f>
        <v>0.8775679355874727</v>
      </c>
      <c r="D24" s="4">
        <f t="shared" ref="D24:D30" si="1">$C$20-C24</f>
        <v>1.4626302900055954E-5</v>
      </c>
      <c r="G24">
        <f t="shared" ref="G24:G30" ca="1" si="2">(-SIN($C$18+2*B24)+8*(SIN($C$18+B24))-8*(SIN($C$18-B24))+SIN($C$18-2*B24))/(12*B24)</f>
        <v>0.87758256159784731</v>
      </c>
      <c r="H24" s="4">
        <f t="shared" ref="H24:H30" ca="1" si="3">$C$20-G24</f>
        <v>2.9252544830882243E-10</v>
      </c>
    </row>
    <row r="25" spans="2:8" x14ac:dyDescent="0.25">
      <c r="B25">
        <v>1E-3</v>
      </c>
      <c r="C25" s="3">
        <f t="shared" si="0"/>
        <v>0.87758241562663208</v>
      </c>
      <c r="D25" s="4">
        <f t="shared" si="1"/>
        <v>1.4626374067461256E-7</v>
      </c>
      <c r="G25">
        <f t="shared" ca="1" si="2"/>
        <v>0.87758256189035544</v>
      </c>
      <c r="H25" s="4">
        <f t="shared" ca="1" si="3"/>
        <v>1.7319479184152442E-14</v>
      </c>
    </row>
    <row r="26" spans="2:8" x14ac:dyDescent="0.25">
      <c r="B26">
        <v>1E-4</v>
      </c>
      <c r="C26" s="3">
        <f t="shared" si="0"/>
        <v>0.8775825604276366</v>
      </c>
      <c r="D26" s="4">
        <f t="shared" si="1"/>
        <v>1.4627361544228279E-9</v>
      </c>
      <c r="G26">
        <f t="shared" ca="1" si="2"/>
        <v>0.87758256189026285</v>
      </c>
      <c r="H26" s="4">
        <f t="shared" ca="1" si="3"/>
        <v>1.099120794378905E-13</v>
      </c>
    </row>
    <row r="27" spans="2:8" x14ac:dyDescent="0.25">
      <c r="B27">
        <v>1.0000000000000001E-5</v>
      </c>
      <c r="C27" s="3">
        <f t="shared" si="0"/>
        <v>0.87758256187286932</v>
      </c>
      <c r="D27" s="4">
        <f t="shared" si="1"/>
        <v>1.750344313933283E-11</v>
      </c>
      <c r="G27">
        <f t="shared" ca="1" si="2"/>
        <v>0.87758256188443418</v>
      </c>
      <c r="H27" s="4">
        <f t="shared" ca="1" si="3"/>
        <v>5.9385829587199623E-12</v>
      </c>
    </row>
    <row r="28" spans="2:8" x14ac:dyDescent="0.25">
      <c r="B28">
        <f>10^-15</f>
        <v>1.0000000000000001E-15</v>
      </c>
      <c r="C28" s="3">
        <f t="shared" si="0"/>
        <v>0.88817841970012512</v>
      </c>
      <c r="D28" s="4">
        <f t="shared" si="1"/>
        <v>-1.0595857809752363E-2</v>
      </c>
      <c r="G28">
        <f t="shared" ca="1" si="2"/>
        <v>0.88817841970012512</v>
      </c>
      <c r="H28" s="4">
        <f t="shared" ca="1" si="3"/>
        <v>-1.0595857809752363E-2</v>
      </c>
    </row>
    <row r="29" spans="2:8" x14ac:dyDescent="0.25">
      <c r="B29">
        <f>10^-16</f>
        <v>9.9999999999999998E-17</v>
      </c>
      <c r="C29" s="3">
        <f t="shared" si="0"/>
        <v>1.1102230246251565</v>
      </c>
      <c r="D29" s="4">
        <f t="shared" si="1"/>
        <v>-0.23264046273478378</v>
      </c>
      <c r="G29">
        <f t="shared" ca="1" si="2"/>
        <v>1.2952601953960159</v>
      </c>
      <c r="H29" s="4">
        <f t="shared" ca="1" si="3"/>
        <v>-0.41767763350564313</v>
      </c>
    </row>
    <row r="30" spans="2:8" x14ac:dyDescent="0.25">
      <c r="B30">
        <f>10^-17</f>
        <v>1.0000000000000001E-17</v>
      </c>
      <c r="C30" s="3">
        <f t="shared" si="0"/>
        <v>0</v>
      </c>
      <c r="D30" s="4">
        <f t="shared" si="1"/>
        <v>0.87758256189037276</v>
      </c>
      <c r="G30">
        <f t="shared" ca="1" si="2"/>
        <v>0</v>
      </c>
      <c r="H30" s="4">
        <f t="shared" ca="1" si="3"/>
        <v>0.87758256189037276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Forward</vt:lpstr>
      <vt:lpstr>Backward</vt:lpstr>
      <vt:lpstr>Central</vt:lpstr>
    </vt:vector>
  </TitlesOfParts>
  <Company>Mizuho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 Mitul</dc:creator>
  <cp:lastModifiedBy>Patel Mitul</cp:lastModifiedBy>
  <dcterms:created xsi:type="dcterms:W3CDTF">2018-10-24T07:51:34Z</dcterms:created>
  <dcterms:modified xsi:type="dcterms:W3CDTF">2018-11-09T17:07:32Z</dcterms:modified>
</cp:coreProperties>
</file>