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13605" activeTab="1"/>
  </bookViews>
  <sheets>
    <sheet name="Summary" sheetId="7" r:id="rId1"/>
    <sheet name="P-value calculation" sheetId="3" r:id="rId2"/>
    <sheet name="P-value Graph &amp; Stats" sheetId="6" r:id="rId3"/>
    <sheet name="MHI PL vector" sheetId="1" r:id="rId4"/>
  </sheets>
  <definedNames>
    <definedName name="_xlnm._FilterDatabase" localSheetId="1" hidden="1">'P-value calculation'!$A$21:$B$821</definedName>
  </definedNames>
  <calcPr calcId="145621"/>
  <pivotCaches>
    <pivotCache cacheId="6" r:id="rId5"/>
  </pivotCaches>
</workbook>
</file>

<file path=xl/calcChain.xml><?xml version="1.0" encoding="utf-8"?>
<calcChain xmlns="http://schemas.openxmlformats.org/spreadsheetml/2006/main">
  <c r="E13" i="3" l="1"/>
  <c r="E14" i="3" s="1"/>
  <c r="E15" i="3" s="1"/>
  <c r="H8" i="6"/>
  <c r="B13" i="3"/>
  <c r="C6" i="6" l="1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G29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H28" i="6" l="1"/>
  <c r="H27" i="6"/>
  <c r="P30" i="6" s="1"/>
  <c r="H26" i="6"/>
  <c r="P29" i="6" s="1"/>
  <c r="H25" i="6"/>
  <c r="H24" i="6"/>
  <c r="H23" i="6"/>
  <c r="H22" i="6"/>
  <c r="H21" i="6"/>
  <c r="H20" i="6"/>
  <c r="H19" i="6"/>
  <c r="H18" i="6"/>
  <c r="P28" i="6" s="1"/>
  <c r="H17" i="6"/>
  <c r="H16" i="6"/>
  <c r="H15" i="6"/>
  <c r="H14" i="6"/>
  <c r="H13" i="6"/>
  <c r="H12" i="6"/>
  <c r="H11" i="6"/>
  <c r="H10" i="6"/>
  <c r="P27" i="6" s="1"/>
  <c r="H9" i="6"/>
  <c r="P26" i="6" s="1"/>
  <c r="J24" i="3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23" i="3"/>
  <c r="I8" i="6" l="1" a="1"/>
  <c r="I25" i="6" s="1"/>
  <c r="B16" i="3"/>
  <c r="B14" i="3"/>
  <c r="B15" i="3"/>
  <c r="B18" i="3" s="1"/>
  <c r="I16" i="6" l="1"/>
  <c r="I15" i="6"/>
  <c r="I23" i="6"/>
  <c r="I26" i="6"/>
  <c r="I12" i="6"/>
  <c r="I11" i="6"/>
  <c r="I19" i="6"/>
  <c r="I20" i="6"/>
  <c r="I27" i="6"/>
  <c r="I9" i="6"/>
  <c r="I22" i="6"/>
  <c r="I8" i="6"/>
  <c r="I18" i="6"/>
  <c r="I24" i="6"/>
  <c r="I17" i="6"/>
  <c r="I10" i="6"/>
  <c r="I21" i="6"/>
  <c r="I28" i="6"/>
  <c r="I14" i="6"/>
  <c r="I13" i="6"/>
  <c r="M34" i="3"/>
  <c r="D28" i="3"/>
  <c r="D36" i="3"/>
  <c r="D44" i="3"/>
  <c r="D52" i="3"/>
  <c r="D60" i="3"/>
  <c r="D68" i="3"/>
  <c r="D76" i="3"/>
  <c r="D84" i="3"/>
  <c r="D92" i="3"/>
  <c r="D100" i="3"/>
  <c r="D108" i="3"/>
  <c r="D116" i="3"/>
  <c r="D124" i="3"/>
  <c r="D132" i="3"/>
  <c r="D140" i="3"/>
  <c r="D148" i="3"/>
  <c r="D156" i="3"/>
  <c r="D164" i="3"/>
  <c r="D172" i="3"/>
  <c r="D180" i="3"/>
  <c r="D188" i="3"/>
  <c r="D196" i="3"/>
  <c r="D204" i="3"/>
  <c r="D212" i="3"/>
  <c r="D220" i="3"/>
  <c r="D228" i="3"/>
  <c r="D236" i="3"/>
  <c r="D23" i="3"/>
  <c r="D31" i="3"/>
  <c r="D39" i="3"/>
  <c r="D47" i="3"/>
  <c r="D55" i="3"/>
  <c r="D63" i="3"/>
  <c r="D71" i="3"/>
  <c r="D79" i="3"/>
  <c r="D87" i="3"/>
  <c r="D95" i="3"/>
  <c r="D103" i="3"/>
  <c r="D111" i="3"/>
  <c r="D119" i="3"/>
  <c r="D127" i="3"/>
  <c r="D135" i="3"/>
  <c r="D143" i="3"/>
  <c r="D151" i="3"/>
  <c r="D159" i="3"/>
  <c r="D167" i="3"/>
  <c r="D175" i="3"/>
  <c r="D183" i="3"/>
  <c r="D191" i="3"/>
  <c r="D199" i="3"/>
  <c r="D207" i="3"/>
  <c r="D215" i="3"/>
  <c r="D223" i="3"/>
  <c r="D231" i="3"/>
  <c r="D239" i="3"/>
  <c r="D247" i="3"/>
  <c r="D255" i="3"/>
  <c r="D263" i="3"/>
  <c r="D271" i="3"/>
  <c r="D279" i="3"/>
  <c r="D287" i="3"/>
  <c r="D295" i="3"/>
  <c r="D303" i="3"/>
  <c r="D311" i="3"/>
  <c r="D319" i="3"/>
  <c r="D327" i="3"/>
  <c r="D335" i="3"/>
  <c r="D343" i="3"/>
  <c r="D351" i="3"/>
  <c r="D359" i="3"/>
  <c r="D367" i="3"/>
  <c r="D375" i="3"/>
  <c r="D383" i="3"/>
  <c r="D391" i="3"/>
  <c r="D399" i="3"/>
  <c r="D407" i="3"/>
  <c r="D415" i="3"/>
  <c r="D423" i="3"/>
  <c r="D431" i="3"/>
  <c r="D439" i="3"/>
  <c r="D447" i="3"/>
  <c r="D455" i="3"/>
  <c r="D463" i="3"/>
  <c r="D471" i="3"/>
  <c r="D479" i="3"/>
  <c r="D487" i="3"/>
  <c r="D495" i="3"/>
  <c r="D503" i="3"/>
  <c r="D511" i="3"/>
  <c r="D519" i="3"/>
  <c r="D527" i="3"/>
  <c r="D535" i="3"/>
  <c r="D543" i="3"/>
  <c r="D551" i="3"/>
  <c r="D559" i="3"/>
  <c r="D567" i="3"/>
  <c r="D575" i="3"/>
  <c r="D583" i="3"/>
  <c r="D591" i="3"/>
  <c r="D599" i="3"/>
  <c r="D607" i="3"/>
  <c r="D615" i="3"/>
  <c r="D623" i="3"/>
  <c r="D631" i="3"/>
  <c r="D639" i="3"/>
  <c r="D647" i="3"/>
  <c r="D655" i="3"/>
  <c r="D29" i="3"/>
  <c r="D40" i="3"/>
  <c r="D50" i="3"/>
  <c r="D61" i="3"/>
  <c r="D72" i="3"/>
  <c r="D82" i="3"/>
  <c r="D93" i="3"/>
  <c r="D104" i="3"/>
  <c r="D114" i="3"/>
  <c r="D125" i="3"/>
  <c r="D136" i="3"/>
  <c r="D146" i="3"/>
  <c r="D157" i="3"/>
  <c r="D168" i="3"/>
  <c r="D178" i="3"/>
  <c r="D189" i="3"/>
  <c r="D200" i="3"/>
  <c r="D210" i="3"/>
  <c r="D221" i="3"/>
  <c r="D232" i="3"/>
  <c r="D242" i="3"/>
  <c r="D251" i="3"/>
  <c r="D260" i="3"/>
  <c r="D269" i="3"/>
  <c r="D278" i="3"/>
  <c r="D288" i="3"/>
  <c r="D297" i="3"/>
  <c r="D306" i="3"/>
  <c r="D315" i="3"/>
  <c r="D324" i="3"/>
  <c r="D333" i="3"/>
  <c r="D342" i="3"/>
  <c r="D352" i="3"/>
  <c r="D361" i="3"/>
  <c r="D370" i="3"/>
  <c r="D379" i="3"/>
  <c r="D388" i="3"/>
  <c r="D397" i="3"/>
  <c r="D406" i="3"/>
  <c r="D416" i="3"/>
  <c r="D425" i="3"/>
  <c r="D434" i="3"/>
  <c r="D443" i="3"/>
  <c r="D452" i="3"/>
  <c r="D461" i="3"/>
  <c r="D470" i="3"/>
  <c r="D480" i="3"/>
  <c r="D489" i="3"/>
  <c r="D498" i="3"/>
  <c r="D507" i="3"/>
  <c r="D516" i="3"/>
  <c r="D525" i="3"/>
  <c r="D534" i="3"/>
  <c r="D544" i="3"/>
  <c r="D553" i="3"/>
  <c r="D562" i="3"/>
  <c r="D571" i="3"/>
  <c r="D580" i="3"/>
  <c r="D589" i="3"/>
  <c r="D598" i="3"/>
  <c r="D608" i="3"/>
  <c r="D617" i="3"/>
  <c r="D626" i="3"/>
  <c r="D635" i="3"/>
  <c r="D644" i="3"/>
  <c r="D653" i="3"/>
  <c r="D662" i="3"/>
  <c r="D670" i="3"/>
  <c r="D678" i="3"/>
  <c r="D686" i="3"/>
  <c r="D694" i="3"/>
  <c r="D702" i="3"/>
  <c r="D710" i="3"/>
  <c r="D718" i="3"/>
  <c r="D726" i="3"/>
  <c r="D734" i="3"/>
  <c r="D742" i="3"/>
  <c r="D750" i="3"/>
  <c r="D758" i="3"/>
  <c r="D766" i="3"/>
  <c r="D774" i="3"/>
  <c r="D782" i="3"/>
  <c r="D790" i="3"/>
  <c r="D798" i="3"/>
  <c r="D806" i="3"/>
  <c r="D814" i="3"/>
  <c r="D22" i="3"/>
  <c r="D30" i="3"/>
  <c r="D41" i="3"/>
  <c r="D51" i="3"/>
  <c r="D62" i="3"/>
  <c r="D73" i="3"/>
  <c r="D83" i="3"/>
  <c r="D94" i="3"/>
  <c r="D105" i="3"/>
  <c r="D115" i="3"/>
  <c r="D126" i="3"/>
  <c r="D137" i="3"/>
  <c r="D147" i="3"/>
  <c r="D158" i="3"/>
  <c r="D169" i="3"/>
  <c r="D179" i="3"/>
  <c r="D190" i="3"/>
  <c r="D201" i="3"/>
  <c r="D211" i="3"/>
  <c r="D222" i="3"/>
  <c r="D233" i="3"/>
  <c r="D243" i="3"/>
  <c r="D252" i="3"/>
  <c r="D261" i="3"/>
  <c r="D270" i="3"/>
  <c r="D280" i="3"/>
  <c r="D289" i="3"/>
  <c r="D298" i="3"/>
  <c r="D307" i="3"/>
  <c r="D316" i="3"/>
  <c r="D325" i="3"/>
  <c r="D334" i="3"/>
  <c r="D344" i="3"/>
  <c r="D353" i="3"/>
  <c r="D362" i="3"/>
  <c r="D371" i="3"/>
  <c r="D380" i="3"/>
  <c r="D389" i="3"/>
  <c r="D398" i="3"/>
  <c r="D408" i="3"/>
  <c r="D417" i="3"/>
  <c r="D426" i="3"/>
  <c r="D435" i="3"/>
  <c r="D444" i="3"/>
  <c r="D453" i="3"/>
  <c r="D462" i="3"/>
  <c r="D472" i="3"/>
  <c r="D481" i="3"/>
  <c r="D490" i="3"/>
  <c r="D499" i="3"/>
  <c r="D508" i="3"/>
  <c r="D517" i="3"/>
  <c r="D526" i="3"/>
  <c r="D536" i="3"/>
  <c r="D545" i="3"/>
  <c r="D554" i="3"/>
  <c r="D563" i="3"/>
  <c r="D572" i="3"/>
  <c r="D581" i="3"/>
  <c r="D590" i="3"/>
  <c r="D600" i="3"/>
  <c r="D609" i="3"/>
  <c r="D618" i="3"/>
  <c r="D627" i="3"/>
  <c r="D636" i="3"/>
  <c r="D645" i="3"/>
  <c r="D654" i="3"/>
  <c r="D663" i="3"/>
  <c r="D671" i="3"/>
  <c r="D679" i="3"/>
  <c r="D687" i="3"/>
  <c r="D695" i="3"/>
  <c r="D703" i="3"/>
  <c r="D711" i="3"/>
  <c r="D719" i="3"/>
  <c r="D727" i="3"/>
  <c r="D25" i="3"/>
  <c r="D38" i="3"/>
  <c r="D54" i="3"/>
  <c r="D67" i="3"/>
  <c r="D81" i="3"/>
  <c r="D97" i="3"/>
  <c r="D110" i="3"/>
  <c r="D123" i="3"/>
  <c r="D139" i="3"/>
  <c r="D153" i="3"/>
  <c r="D166" i="3"/>
  <c r="D182" i="3"/>
  <c r="D195" i="3"/>
  <c r="D209" i="3"/>
  <c r="D225" i="3"/>
  <c r="D238" i="3"/>
  <c r="D250" i="3"/>
  <c r="D264" i="3"/>
  <c r="D275" i="3"/>
  <c r="D286" i="3"/>
  <c r="D300" i="3"/>
  <c r="D312" i="3"/>
  <c r="D323" i="3"/>
  <c r="D337" i="3"/>
  <c r="D348" i="3"/>
  <c r="D360" i="3"/>
  <c r="D373" i="3"/>
  <c r="D385" i="3"/>
  <c r="D396" i="3"/>
  <c r="D410" i="3"/>
  <c r="D421" i="3"/>
  <c r="D433" i="3"/>
  <c r="D446" i="3"/>
  <c r="D458" i="3"/>
  <c r="D469" i="3"/>
  <c r="D483" i="3"/>
  <c r="D494" i="3"/>
  <c r="D506" i="3"/>
  <c r="D520" i="3"/>
  <c r="D531" i="3"/>
  <c r="D542" i="3"/>
  <c r="D556" i="3"/>
  <c r="D568" i="3"/>
  <c r="D579" i="3"/>
  <c r="D593" i="3"/>
  <c r="D604" i="3"/>
  <c r="D616" i="3"/>
  <c r="D629" i="3"/>
  <c r="D641" i="3"/>
  <c r="D652" i="3"/>
  <c r="D665" i="3"/>
  <c r="D675" i="3"/>
  <c r="D685" i="3"/>
  <c r="D697" i="3"/>
  <c r="D707" i="3"/>
  <c r="D717" i="3"/>
  <c r="D729" i="3"/>
  <c r="D738" i="3"/>
  <c r="D747" i="3"/>
  <c r="D756" i="3"/>
  <c r="D765" i="3"/>
  <c r="D775" i="3"/>
  <c r="D784" i="3"/>
  <c r="D793" i="3"/>
  <c r="D802" i="3"/>
  <c r="D811" i="3"/>
  <c r="D820" i="3"/>
  <c r="D422" i="3"/>
  <c r="D473" i="3"/>
  <c r="D496" i="3"/>
  <c r="D521" i="3"/>
  <c r="D532" i="3"/>
  <c r="D557" i="3"/>
  <c r="D582" i="3"/>
  <c r="D594" i="3"/>
  <c r="D619" i="3"/>
  <c r="D630" i="3"/>
  <c r="D656" i="3"/>
  <c r="D676" i="3"/>
  <c r="D688" i="3"/>
  <c r="D708" i="3"/>
  <c r="D730" i="3"/>
  <c r="D26" i="3"/>
  <c r="D42" i="3"/>
  <c r="D56" i="3"/>
  <c r="D69" i="3"/>
  <c r="D85" i="3"/>
  <c r="D98" i="3"/>
  <c r="D112" i="3"/>
  <c r="D128" i="3"/>
  <c r="D141" i="3"/>
  <c r="D154" i="3"/>
  <c r="D170" i="3"/>
  <c r="D184" i="3"/>
  <c r="D197" i="3"/>
  <c r="D213" i="3"/>
  <c r="D226" i="3"/>
  <c r="D240" i="3"/>
  <c r="D253" i="3"/>
  <c r="D265" i="3"/>
  <c r="D276" i="3"/>
  <c r="D290" i="3"/>
  <c r="D301" i="3"/>
  <c r="D313" i="3"/>
  <c r="D326" i="3"/>
  <c r="D338" i="3"/>
  <c r="D349" i="3"/>
  <c r="D363" i="3"/>
  <c r="D374" i="3"/>
  <c r="D386" i="3"/>
  <c r="D400" i="3"/>
  <c r="D411" i="3"/>
  <c r="D436" i="3"/>
  <c r="D448" i="3"/>
  <c r="D459" i="3"/>
  <c r="D484" i="3"/>
  <c r="D509" i="3"/>
  <c r="D546" i="3"/>
  <c r="D569" i="3"/>
  <c r="D605" i="3"/>
  <c r="D642" i="3"/>
  <c r="D666" i="3"/>
  <c r="D698" i="3"/>
  <c r="D720" i="3"/>
  <c r="D32" i="3"/>
  <c r="D45" i="3"/>
  <c r="D58" i="3"/>
  <c r="D74" i="3"/>
  <c r="D88" i="3"/>
  <c r="D101" i="3"/>
  <c r="D117" i="3"/>
  <c r="D130" i="3"/>
  <c r="D144" i="3"/>
  <c r="D160" i="3"/>
  <c r="D173" i="3"/>
  <c r="D186" i="3"/>
  <c r="D202" i="3"/>
  <c r="D216" i="3"/>
  <c r="D229" i="3"/>
  <c r="D244" i="3"/>
  <c r="D256" i="3"/>
  <c r="D267" i="3"/>
  <c r="D281" i="3"/>
  <c r="D292" i="3"/>
  <c r="D304" i="3"/>
  <c r="D317" i="3"/>
  <c r="D329" i="3"/>
  <c r="D340" i="3"/>
  <c r="D354" i="3"/>
  <c r="D365" i="3"/>
  <c r="D377" i="3"/>
  <c r="D390" i="3"/>
  <c r="D402" i="3"/>
  <c r="D413" i="3"/>
  <c r="D427" i="3"/>
  <c r="D438" i="3"/>
  <c r="D450" i="3"/>
  <c r="D464" i="3"/>
  <c r="D475" i="3"/>
  <c r="D486" i="3"/>
  <c r="D500" i="3"/>
  <c r="D512" i="3"/>
  <c r="D523" i="3"/>
  <c r="D537" i="3"/>
  <c r="D548" i="3"/>
  <c r="D560" i="3"/>
  <c r="D573" i="3"/>
  <c r="D585" i="3"/>
  <c r="D596" i="3"/>
  <c r="D610" i="3"/>
  <c r="D621" i="3"/>
  <c r="D633" i="3"/>
  <c r="D646" i="3"/>
  <c r="D658" i="3"/>
  <c r="D668" i="3"/>
  <c r="D680" i="3"/>
  <c r="D690" i="3"/>
  <c r="D700" i="3"/>
  <c r="D712" i="3"/>
  <c r="D722" i="3"/>
  <c r="D732" i="3"/>
  <c r="D741" i="3"/>
  <c r="D751" i="3"/>
  <c r="D760" i="3"/>
  <c r="D769" i="3"/>
  <c r="D778" i="3"/>
  <c r="D787" i="3"/>
  <c r="D796" i="3"/>
  <c r="D805" i="3"/>
  <c r="D815" i="3"/>
  <c r="D33" i="3"/>
  <c r="D46" i="3"/>
  <c r="D59" i="3"/>
  <c r="D75" i="3"/>
  <c r="D89" i="3"/>
  <c r="D102" i="3"/>
  <c r="D118" i="3"/>
  <c r="D131" i="3"/>
  <c r="D145" i="3"/>
  <c r="D161" i="3"/>
  <c r="D174" i="3"/>
  <c r="D187" i="3"/>
  <c r="D203" i="3"/>
  <c r="D217" i="3"/>
  <c r="D230" i="3"/>
  <c r="D245" i="3"/>
  <c r="D257" i="3"/>
  <c r="D268" i="3"/>
  <c r="D282" i="3"/>
  <c r="D293" i="3"/>
  <c r="D305" i="3"/>
  <c r="D318" i="3"/>
  <c r="D330" i="3"/>
  <c r="D341" i="3"/>
  <c r="D355" i="3"/>
  <c r="D366" i="3"/>
  <c r="D378" i="3"/>
  <c r="D392" i="3"/>
  <c r="D403" i="3"/>
  <c r="D414" i="3"/>
  <c r="D428" i="3"/>
  <c r="D440" i="3"/>
  <c r="D451" i="3"/>
  <c r="D465" i="3"/>
  <c r="D476" i="3"/>
  <c r="D488" i="3"/>
  <c r="D501" i="3"/>
  <c r="D513" i="3"/>
  <c r="D524" i="3"/>
  <c r="D538" i="3"/>
  <c r="D549" i="3"/>
  <c r="D561" i="3"/>
  <c r="D574" i="3"/>
  <c r="D586" i="3"/>
  <c r="D597" i="3"/>
  <c r="D611" i="3"/>
  <c r="D622" i="3"/>
  <c r="D634" i="3"/>
  <c r="D648" i="3"/>
  <c r="D659" i="3"/>
  <c r="D669" i="3"/>
  <c r="D681" i="3"/>
  <c r="D691" i="3"/>
  <c r="D701" i="3"/>
  <c r="D713" i="3"/>
  <c r="D723" i="3"/>
  <c r="D733" i="3"/>
  <c r="D743" i="3"/>
  <c r="D752" i="3"/>
  <c r="D761" i="3"/>
  <c r="D770" i="3"/>
  <c r="D779" i="3"/>
  <c r="D788" i="3"/>
  <c r="D797" i="3"/>
  <c r="D807" i="3"/>
  <c r="D816" i="3"/>
  <c r="D34" i="3"/>
  <c r="D48" i="3"/>
  <c r="D64" i="3"/>
  <c r="D77" i="3"/>
  <c r="D90" i="3"/>
  <c r="D106" i="3"/>
  <c r="D120" i="3"/>
  <c r="D133" i="3"/>
  <c r="D149" i="3"/>
  <c r="D162" i="3"/>
  <c r="D176" i="3"/>
  <c r="D192" i="3"/>
  <c r="D205" i="3"/>
  <c r="D218" i="3"/>
  <c r="D234" i="3"/>
  <c r="D246" i="3"/>
  <c r="D258" i="3"/>
  <c r="D272" i="3"/>
  <c r="D283" i="3"/>
  <c r="D294" i="3"/>
  <c r="D308" i="3"/>
  <c r="D320" i="3"/>
  <c r="D331" i="3"/>
  <c r="D345" i="3"/>
  <c r="D356" i="3"/>
  <c r="D368" i="3"/>
  <c r="D381" i="3"/>
  <c r="D393" i="3"/>
  <c r="D404" i="3"/>
  <c r="D418" i="3"/>
  <c r="D429" i="3"/>
  <c r="D441" i="3"/>
  <c r="D454" i="3"/>
  <c r="D466" i="3"/>
  <c r="D477" i="3"/>
  <c r="D491" i="3"/>
  <c r="D502" i="3"/>
  <c r="D514" i="3"/>
  <c r="D528" i="3"/>
  <c r="D539" i="3"/>
  <c r="D550" i="3"/>
  <c r="D564" i="3"/>
  <c r="D576" i="3"/>
  <c r="D587" i="3"/>
  <c r="D601" i="3"/>
  <c r="D612" i="3"/>
  <c r="D624" i="3"/>
  <c r="D637" i="3"/>
  <c r="D649" i="3"/>
  <c r="D660" i="3"/>
  <c r="D672" i="3"/>
  <c r="D682" i="3"/>
  <c r="D692" i="3"/>
  <c r="D704" i="3"/>
  <c r="D714" i="3"/>
  <c r="D724" i="3"/>
  <c r="D735" i="3"/>
  <c r="D744" i="3"/>
  <c r="D753" i="3"/>
  <c r="D762" i="3"/>
  <c r="D771" i="3"/>
  <c r="D780" i="3"/>
  <c r="D789" i="3"/>
  <c r="D799" i="3"/>
  <c r="D808" i="3"/>
  <c r="D817" i="3"/>
  <c r="D35" i="3"/>
  <c r="D49" i="3"/>
  <c r="D65" i="3"/>
  <c r="D43" i="3"/>
  <c r="D91" i="3"/>
  <c r="D129" i="3"/>
  <c r="D165" i="3"/>
  <c r="D206" i="3"/>
  <c r="D241" i="3"/>
  <c r="D274" i="3"/>
  <c r="D309" i="3"/>
  <c r="D339" i="3"/>
  <c r="D372" i="3"/>
  <c r="D405" i="3"/>
  <c r="D437" i="3"/>
  <c r="D468" i="3"/>
  <c r="D504" i="3"/>
  <c r="D533" i="3"/>
  <c r="D602" i="3"/>
  <c r="D721" i="3"/>
  <c r="D171" i="3"/>
  <c r="D310" i="3"/>
  <c r="D409" i="3"/>
  <c r="D474" i="3"/>
  <c r="D540" i="3"/>
  <c r="D603" i="3"/>
  <c r="D696" i="3"/>
  <c r="D746" i="3"/>
  <c r="D801" i="3"/>
  <c r="D177" i="3"/>
  <c r="D249" i="3"/>
  <c r="D382" i="3"/>
  <c r="D478" i="3"/>
  <c r="D577" i="3"/>
  <c r="D673" i="3"/>
  <c r="D767" i="3"/>
  <c r="D821" i="3"/>
  <c r="D96" i="3"/>
  <c r="D208" i="3"/>
  <c r="D376" i="3"/>
  <c r="D638" i="3"/>
  <c r="D99" i="3"/>
  <c r="D314" i="3"/>
  <c r="D412" i="3"/>
  <c r="D510" i="3"/>
  <c r="D640" i="3"/>
  <c r="D728" i="3"/>
  <c r="D785" i="3"/>
  <c r="D66" i="3"/>
  <c r="D107" i="3"/>
  <c r="D142" i="3"/>
  <c r="D181" i="3"/>
  <c r="D219" i="3"/>
  <c r="D254" i="3"/>
  <c r="D285" i="3"/>
  <c r="D321" i="3"/>
  <c r="D350" i="3"/>
  <c r="D384" i="3"/>
  <c r="D419" i="3"/>
  <c r="D449" i="3"/>
  <c r="D482" i="3"/>
  <c r="D515" i="3"/>
  <c r="D547" i="3"/>
  <c r="D578" i="3"/>
  <c r="D613" i="3"/>
  <c r="D643" i="3"/>
  <c r="D674" i="3"/>
  <c r="D705" i="3"/>
  <c r="D731" i="3"/>
  <c r="D749" i="3"/>
  <c r="D768" i="3"/>
  <c r="D786" i="3"/>
  <c r="D804" i="3"/>
  <c r="D70" i="3"/>
  <c r="D109" i="3"/>
  <c r="D150" i="3"/>
  <c r="D185" i="3"/>
  <c r="D224" i="3"/>
  <c r="D259" i="3"/>
  <c r="D291" i="3"/>
  <c r="D322" i="3"/>
  <c r="D357" i="3"/>
  <c r="D387" i="3"/>
  <c r="D420" i="3"/>
  <c r="D456" i="3"/>
  <c r="D485" i="3"/>
  <c r="D518" i="3"/>
  <c r="D552" i="3"/>
  <c r="D584" i="3"/>
  <c r="D614" i="3"/>
  <c r="D650" i="3"/>
  <c r="D677" i="3"/>
  <c r="D706" i="3"/>
  <c r="D736" i="3"/>
  <c r="D754" i="3"/>
  <c r="D772" i="3"/>
  <c r="D791" i="3"/>
  <c r="D809" i="3"/>
  <c r="D24" i="3"/>
  <c r="D78" i="3"/>
  <c r="D113" i="3"/>
  <c r="D152" i="3"/>
  <c r="D193" i="3"/>
  <c r="D227" i="3"/>
  <c r="D262" i="3"/>
  <c r="D296" i="3"/>
  <c r="D328" i="3"/>
  <c r="D358" i="3"/>
  <c r="D394" i="3"/>
  <c r="D424" i="3"/>
  <c r="D457" i="3"/>
  <c r="D492" i="3"/>
  <c r="D522" i="3"/>
  <c r="D555" i="3"/>
  <c r="D588" i="3"/>
  <c r="D620" i="3"/>
  <c r="D651" i="3"/>
  <c r="D683" i="3"/>
  <c r="D709" i="3"/>
  <c r="D737" i="3"/>
  <c r="D755" i="3"/>
  <c r="D773" i="3"/>
  <c r="D792" i="3"/>
  <c r="D810" i="3"/>
  <c r="D27" i="3"/>
  <c r="D80" i="3"/>
  <c r="D121" i="3"/>
  <c r="D155" i="3"/>
  <c r="D194" i="3"/>
  <c r="D235" i="3"/>
  <c r="D266" i="3"/>
  <c r="D299" i="3"/>
  <c r="D332" i="3"/>
  <c r="D364" i="3"/>
  <c r="D395" i="3"/>
  <c r="D430" i="3"/>
  <c r="D460" i="3"/>
  <c r="D493" i="3"/>
  <c r="D529" i="3"/>
  <c r="D558" i="3"/>
  <c r="D592" i="3"/>
  <c r="D625" i="3"/>
  <c r="D657" i="3"/>
  <c r="D684" i="3"/>
  <c r="D715" i="3"/>
  <c r="D739" i="3"/>
  <c r="D757" i="3"/>
  <c r="D776" i="3"/>
  <c r="D794" i="3"/>
  <c r="D812" i="3"/>
  <c r="D37" i="3"/>
  <c r="D86" i="3"/>
  <c r="D122" i="3"/>
  <c r="D163" i="3"/>
  <c r="D198" i="3"/>
  <c r="D237" i="3"/>
  <c r="D273" i="3"/>
  <c r="D302" i="3"/>
  <c r="D336" i="3"/>
  <c r="D369" i="3"/>
  <c r="D401" i="3"/>
  <c r="D432" i="3"/>
  <c r="D467" i="3"/>
  <c r="D497" i="3"/>
  <c r="D530" i="3"/>
  <c r="D565" i="3"/>
  <c r="D595" i="3"/>
  <c r="D628" i="3"/>
  <c r="D661" i="3"/>
  <c r="D689" i="3"/>
  <c r="D716" i="3"/>
  <c r="D740" i="3"/>
  <c r="D759" i="3"/>
  <c r="D777" i="3"/>
  <c r="D795" i="3"/>
  <c r="D813" i="3"/>
  <c r="D566" i="3"/>
  <c r="D632" i="3"/>
  <c r="D664" i="3"/>
  <c r="D693" i="3"/>
  <c r="D745" i="3"/>
  <c r="D763" i="3"/>
  <c r="D781" i="3"/>
  <c r="D800" i="3"/>
  <c r="D818" i="3"/>
  <c r="D53" i="3"/>
  <c r="D134" i="3"/>
  <c r="D248" i="3"/>
  <c r="D277" i="3"/>
  <c r="D346" i="3"/>
  <c r="D442" i="3"/>
  <c r="D505" i="3"/>
  <c r="D570" i="3"/>
  <c r="D667" i="3"/>
  <c r="D725" i="3"/>
  <c r="D764" i="3"/>
  <c r="D783" i="3"/>
  <c r="D819" i="3"/>
  <c r="D57" i="3"/>
  <c r="D138" i="3"/>
  <c r="D214" i="3"/>
  <c r="D284" i="3"/>
  <c r="D347" i="3"/>
  <c r="D445" i="3"/>
  <c r="D541" i="3"/>
  <c r="D606" i="3"/>
  <c r="D699" i="3"/>
  <c r="D748" i="3"/>
  <c r="D803" i="3"/>
  <c r="H22" i="3"/>
  <c r="I29" i="6" l="1"/>
  <c r="J11" i="6" s="1"/>
  <c r="L11" i="6" s="1"/>
  <c r="H23" i="3"/>
  <c r="H24" i="3" s="1"/>
  <c r="J18" i="6" l="1"/>
  <c r="L18" i="6" s="1"/>
  <c r="T28" i="6" s="1"/>
  <c r="J26" i="6"/>
  <c r="L26" i="6" s="1"/>
  <c r="T29" i="6" s="1"/>
  <c r="J20" i="6"/>
  <c r="L20" i="6" s="1"/>
  <c r="J19" i="6"/>
  <c r="L19" i="6" s="1"/>
  <c r="J22" i="6"/>
  <c r="L22" i="6" s="1"/>
  <c r="J21" i="6"/>
  <c r="L21" i="6" s="1"/>
  <c r="J15" i="6"/>
  <c r="L15" i="6" s="1"/>
  <c r="J14" i="6"/>
  <c r="L14" i="6" s="1"/>
  <c r="J8" i="6"/>
  <c r="K8" i="6" s="1"/>
  <c r="J25" i="6"/>
  <c r="L25" i="6" s="1"/>
  <c r="J23" i="6"/>
  <c r="L23" i="6" s="1"/>
  <c r="J10" i="6"/>
  <c r="L10" i="6" s="1"/>
  <c r="T27" i="6" s="1"/>
  <c r="J12" i="6"/>
  <c r="L12" i="6" s="1"/>
  <c r="J13" i="6"/>
  <c r="L13" i="6" s="1"/>
  <c r="J27" i="6"/>
  <c r="L27" i="6" s="1"/>
  <c r="T30" i="6" s="1"/>
  <c r="J9" i="6"/>
  <c r="L9" i="6" s="1"/>
  <c r="T26" i="6" s="1"/>
  <c r="J16" i="6"/>
  <c r="L16" i="6" s="1"/>
  <c r="J24" i="6"/>
  <c r="L24" i="6" s="1"/>
  <c r="J17" i="6"/>
  <c r="L17" i="6" s="1"/>
  <c r="J28" i="6"/>
  <c r="L28" i="6" s="1"/>
  <c r="H25" i="3"/>
  <c r="T23" i="6" l="1"/>
  <c r="K9" i="6"/>
  <c r="J29" i="6"/>
  <c r="H26" i="3"/>
  <c r="K10" i="6" l="1"/>
  <c r="M10" i="6" s="1"/>
  <c r="U27" i="6" s="1"/>
  <c r="M9" i="6"/>
  <c r="H27" i="3"/>
  <c r="U26" i="6" l="1"/>
  <c r="K11" i="6"/>
  <c r="M11" i="6" s="1"/>
  <c r="H28" i="3"/>
  <c r="K12" i="6" l="1"/>
  <c r="M12" i="6" s="1"/>
  <c r="H29" i="3"/>
  <c r="K13" i="6" l="1"/>
  <c r="M13" i="6" s="1"/>
  <c r="H30" i="3"/>
  <c r="K14" i="6" l="1"/>
  <c r="K15" i="6" s="1"/>
  <c r="H31" i="3"/>
  <c r="M14" i="6" l="1"/>
  <c r="K16" i="6"/>
  <c r="M15" i="6"/>
  <c r="H32" i="3"/>
  <c r="K17" i="6" l="1"/>
  <c r="M16" i="6"/>
  <c r="H33" i="3"/>
  <c r="K18" i="6" l="1"/>
  <c r="M17" i="6"/>
  <c r="H34" i="3"/>
  <c r="M18" i="6" l="1"/>
  <c r="U28" i="6" s="1"/>
  <c r="K19" i="6"/>
  <c r="H35" i="3"/>
  <c r="K20" i="6" l="1"/>
  <c r="M19" i="6"/>
  <c r="H36" i="3"/>
  <c r="K21" i="6" l="1"/>
  <c r="M20" i="6"/>
  <c r="H37" i="3"/>
  <c r="K22" i="6" l="1"/>
  <c r="M21" i="6"/>
  <c r="H38" i="3"/>
  <c r="K23" i="6" l="1"/>
  <c r="M22" i="6"/>
  <c r="H39" i="3"/>
  <c r="K24" i="6" l="1"/>
  <c r="M23" i="6"/>
  <c r="H40" i="3"/>
  <c r="K25" i="6" l="1"/>
  <c r="M24" i="6"/>
  <c r="H41" i="3"/>
  <c r="K26" i="6" l="1"/>
  <c r="M25" i="6"/>
  <c r="H42" i="3"/>
  <c r="K27" i="6" l="1"/>
  <c r="M26" i="6"/>
  <c r="U29" i="6" s="1"/>
  <c r="I22" i="3" a="1"/>
  <c r="M27" i="6" l="1"/>
  <c r="U30" i="6" s="1"/>
  <c r="K28" i="6"/>
  <c r="M28" i="6" s="1"/>
  <c r="I31" i="3"/>
  <c r="I25" i="3"/>
  <c r="I26" i="3"/>
  <c r="I28" i="3"/>
  <c r="I30" i="3"/>
  <c r="I24" i="3"/>
  <c r="I41" i="3"/>
  <c r="I37" i="3"/>
  <c r="I23" i="3"/>
  <c r="I39" i="3"/>
  <c r="I35" i="3"/>
  <c r="I42" i="3"/>
  <c r="I22" i="3"/>
  <c r="I33" i="3"/>
  <c r="I40" i="3"/>
  <c r="I36" i="3"/>
  <c r="I38" i="3"/>
  <c r="I34" i="3"/>
  <c r="I29" i="3"/>
  <c r="I27" i="3"/>
  <c r="I32" i="3"/>
  <c r="U23" i="6" l="1"/>
  <c r="K27" i="3"/>
  <c r="K42" i="3"/>
  <c r="K28" i="3"/>
  <c r="K29" i="3"/>
  <c r="K35" i="3"/>
  <c r="K26" i="3"/>
  <c r="K34" i="3"/>
  <c r="K39" i="3"/>
  <c r="K25" i="3"/>
  <c r="K38" i="3"/>
  <c r="K23" i="3"/>
  <c r="K31" i="3"/>
  <c r="K36" i="3"/>
  <c r="K37" i="3"/>
  <c r="K40" i="3"/>
  <c r="K41" i="3"/>
  <c r="K33" i="3"/>
  <c r="K24" i="3"/>
  <c r="K32" i="3"/>
  <c r="J22" i="3"/>
  <c r="K22" i="3"/>
  <c r="L22" i="3" s="1"/>
  <c r="L23" i="3" s="1"/>
  <c r="K30" i="3"/>
  <c r="I43" i="3"/>
  <c r="K43" i="3" l="1"/>
  <c r="L24" i="3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</calcChain>
</file>

<file path=xl/connections.xml><?xml version="1.0" encoding="utf-8"?>
<connections xmlns="http://schemas.openxmlformats.org/spreadsheetml/2006/main">
  <connection id="1" odcFile="\\fs003\PateMi$\My Data Sources\anw-grskavdb02_as_nft_01 RiskCube Market.odc" keepAlive="1" name="anw-grskavdb02_as_nft_01 RiskCube Market" type="5" refreshedVersion="4" background="1" saveData="1">
    <dbPr connection="Provider=MSOLAP.4;Integrated Security=SSPI;Persist Security Info=True;Initial Catalog=RiskCube;Data Source=anw-grskavdb02\as_nft_01;MDX Compatibility=1;Safety Options=2;MDX Missing Member Mode=Error" command="Market" commandType="1"/>
    <olapPr sendLocale="1" rowDrillCount="1000"/>
  </connection>
  <connection id="2" odcFile="C:\Users\PateMi\Documents\My Data Sources\APW-GRSKAVDB02_AS_PRD_01 RiskCube Market.odc" keepAlive="1" name="APW-GRSKAVDB02_AS_PRD_01 RiskCube Market1" type="5" refreshedVersion="4" background="1" saveData="1">
    <dbPr connection="Provider=MSOLAP.4;Integrated Security=SSPI;Persist Security Info=True;Initial Catalog=RiskCube;Data Source=APW-GRSKAVDB02\AS_PRD_01;MDX Compatibility=1;Safety Options=2;MDX Missing Member Mode=Error" command="Marke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46">
    <s v="APW-GRSKAVDB02_AS_PRD_01 RiskCube Market1"/>
    <s v="{[Reporting Currency].[Reporting Currency].&amp;[6]}"/>
    <s v="{[Percentile].[Percentile].&amp;[3]}"/>
    <s v="{[VaR Type].[VaR Type].&amp;[3]}"/>
    <s v="{[Horizon].[Horizon].&amp;[2]}"/>
    <s v="{[Factor].[Factor ID].[All]}"/>
    <s v="{[Trade View].[Trade View].&amp;[3]}"/>
    <s v="{[Trade].[Book].[Entity].&amp;[Mizuho International]&amp;[MHSC Global]&amp;[Mizuho]}"/>
    <s v="{[Trade].[Original ID].[All]}"/>
    <s v="{[Trade View].[Trade View].[All]}"/>
    <s v="{[Trade].[Product Type].[All]}"/>
    <s v="{[Factor].[F_Attr_FactorType].[All]}"/>
    <s v="{[Value Date].[Day].&amp;[2017]&amp;[38]}"/>
    <s v="APW-GRSKAVDB02_AS_PRD_01 RiskCube Market"/>
    <s v="[Value Date].[Day].&amp;[2017]&amp;[38]"/>
    <s v="[Measures].[Profit and Loss]"/>
    <s v="[Trade].[Book].[Entity].&amp;[Mizuho International]&amp;[MHSC Global]&amp;[Mizuho]"/>
    <s v="[PL Source].[PL Source].&amp;[6]"/>
    <s v="[Value Date].[Day].&amp;[2016]&amp;[183]"/>
    <s v="[Value Date].[Day].&amp;[2016]&amp;[186]"/>
    <s v="[Value Date].[Day].&amp;[2016]&amp;[187]"/>
    <s v="[Value Date].[Day].&amp;[2016]&amp;[188]"/>
    <s v="[Value Date].[Day].&amp;[2016]&amp;[189]"/>
    <s v="[Value Date].[Day].&amp;[2016]&amp;[190]"/>
    <s v="[Value Date].[Day].&amp;[2016]&amp;[193]"/>
    <s v="[Value Date].[Day].&amp;[2016]&amp;[194]"/>
    <s v="[Value Date].[Day].&amp;[2016]&amp;[195]"/>
    <s v="[Value Date].[Day].&amp;[2016]&amp;[196]"/>
    <s v="[Value Date].[Day].&amp;[2016]&amp;[197]"/>
    <s v="[Value Date].[Day].&amp;[2016]&amp;[200]"/>
    <s v="[Value Date].[Day].&amp;[2016]&amp;[201]"/>
    <s v="[Value Date].[Day].&amp;[2016]&amp;[202]"/>
    <s v="[Value Date].[Day].&amp;[2016]&amp;[203]"/>
    <s v="[Value Date].[Day].&amp;[2016]&amp;[204]"/>
    <s v="[Value Date].[Day].&amp;[2016]&amp;[207]"/>
    <s v="[Value Date].[Day].&amp;[2016]&amp;[208]"/>
    <s v="[Value Date].[Day].&amp;[2016]&amp;[209]"/>
    <s v="[Value Date].[Day].&amp;[2016]&amp;[210]"/>
    <s v="[Value Date].[Day].&amp;[2016]&amp;[211]"/>
    <s v="[Value Date].[Day].&amp;[2016]&amp;[214]"/>
    <s v="[Value Date].[Day].&amp;[2016]&amp;[215]"/>
    <s v="[Value Date].[Day].&amp;[2016]&amp;[216]"/>
    <s v="[Value Date].[Day].&amp;[2016]&amp;[217]"/>
    <s v="[Value Date].[Day].&amp;[2016]&amp;[218]"/>
    <s v="[Value Date].[Day].&amp;[2016]&amp;[221]"/>
    <s v="[Value Date].[Day].&amp;[2016]&amp;[222]"/>
    <s v="[Value Date].[Day].&amp;[2016]&amp;[223]"/>
    <s v="[Value Date].[Day].&amp;[2016]&amp;[224]"/>
    <s v="[Value Date].[Day].&amp;[2016]&amp;[225]"/>
    <s v="[Value Date].[Day].&amp;[2016]&amp;[228]"/>
    <s v="[Value Date].[Day].&amp;[2016]&amp;[229]"/>
    <s v="[Value Date].[Day].&amp;[2016]&amp;[230]"/>
    <s v="[Value Date].[Day].&amp;[2016]&amp;[231]"/>
    <s v="[Value Date].[Day].&amp;[2016]&amp;[232]"/>
    <s v="[Value Date].[Day].&amp;[2016]&amp;[235]"/>
    <s v="[Value Date].[Day].&amp;[2016]&amp;[236]"/>
    <s v="[Value Date].[Day].&amp;[2016]&amp;[237]"/>
    <s v="[Value Date].[Day].&amp;[2016]&amp;[238]"/>
    <s v="[Value Date].[Day].&amp;[2016]&amp;[239]"/>
    <s v="[Value Date].[Day].&amp;[2016]&amp;[243]"/>
    <s v="[Value Date].[Day].&amp;[2016]&amp;[244]"/>
    <s v="[Value Date].[Day].&amp;[2016]&amp;[245]"/>
    <s v="[Value Date].[Day].&amp;[2016]&amp;[246]"/>
    <s v="[Value Date].[Day].&amp;[2016]&amp;[249]"/>
    <s v="[Value Date].[Day].&amp;[2016]&amp;[250]"/>
    <s v="[Value Date].[Day].&amp;[2016]&amp;[251]"/>
    <s v="[Value Date].[Day].&amp;[2016]&amp;[252]"/>
    <s v="[Value Date].[Day].&amp;[2016]&amp;[253]"/>
    <s v="[Value Date].[Day].&amp;[2016]&amp;[256]"/>
    <s v="[Value Date].[Day].&amp;[2016]&amp;[257]"/>
    <s v="[Value Date].[Day].&amp;[2016]&amp;[258]"/>
    <s v="[Value Date].[Day].&amp;[2016]&amp;[259]"/>
    <s v="[Value Date].[Day].&amp;[2016]&amp;[260]"/>
    <s v="[Value Date].[Day].&amp;[2016]&amp;[263]"/>
    <s v="[Value Date].[Day].&amp;[2016]&amp;[264]"/>
    <s v="[Value Date].[Day].&amp;[2016]&amp;[265]"/>
    <s v="[Value Date].[Day].&amp;[2016]&amp;[266]"/>
    <s v="[Value Date].[Day].&amp;[2016]&amp;[267]"/>
    <s v="[Value Date].[Day].&amp;[2016]&amp;[270]"/>
    <s v="[Value Date].[Day].&amp;[2016]&amp;[271]"/>
    <s v="[Value Date].[Day].&amp;[2016]&amp;[272]"/>
    <s v="[Value Date].[Day].&amp;[2016]&amp;[273]"/>
    <s v="[Value Date].[Day].&amp;[2016]&amp;[274]"/>
    <s v="[Value Date].[Day].&amp;[2016]&amp;[277]"/>
    <s v="[Value Date].[Day].&amp;[2016]&amp;[278]"/>
    <s v="[Value Date].[Day].&amp;[2016]&amp;[279]"/>
    <s v="[Value Date].[Day].&amp;[2016]&amp;[280]"/>
    <s v="[Value Date].[Day].&amp;[2016]&amp;[281]"/>
    <s v="[Value Date].[Day].&amp;[2016]&amp;[284]"/>
    <s v="[Value Date].[Day].&amp;[2016]&amp;[285]"/>
    <s v="[Value Date].[Day].&amp;[2016]&amp;[286]"/>
    <s v="[Value Date].[Day].&amp;[2016]&amp;[287]"/>
    <s v="[Value Date].[Day].&amp;[2016]&amp;[288]"/>
    <s v="[Value Date].[Day].&amp;[2016]&amp;[291]"/>
    <s v="[Value Date].[Day].&amp;[2016]&amp;[292]"/>
    <s v="[Value Date].[Day].&amp;[2016]&amp;[293]"/>
    <s v="[Value Date].[Day].&amp;[2016]&amp;[294]"/>
    <s v="[Value Date].[Day].&amp;[2016]&amp;[295]"/>
    <s v="[Value Date].[Day].&amp;[2016]&amp;[298]"/>
    <s v="[Value Date].[Day].&amp;[2016]&amp;[299]"/>
    <s v="[Value Date].[Day].&amp;[2016]&amp;[300]"/>
    <s v="[Value Date].[Day].&amp;[2016]&amp;[301]"/>
    <s v="[Value Date].[Day].&amp;[2016]&amp;[302]"/>
    <s v="[Value Date].[Day].&amp;[2016]&amp;[305]"/>
    <s v="[Value Date].[Day].&amp;[2016]&amp;[306]"/>
    <s v="[Value Date].[Day].&amp;[2016]&amp;[307]"/>
    <s v="[Value Date].[Day].&amp;[2016]&amp;[308]"/>
    <s v="[Value Date].[Day].&amp;[2016]&amp;[309]"/>
    <s v="[Value Date].[Day].&amp;[2016]&amp;[312]"/>
    <s v="[Value Date].[Day].&amp;[2016]&amp;[313]"/>
    <s v="[Value Date].[Day].&amp;[2016]&amp;[314]"/>
    <s v="[Value Date].[Day].&amp;[2016]&amp;[315]"/>
    <s v="[Value Date].[Day].&amp;[2016]&amp;[316]"/>
    <s v="[Value Date].[Day].&amp;[2016]&amp;[319]"/>
    <s v="[Value Date].[Day].&amp;[2016]&amp;[320]"/>
    <s v="[Value Date].[Day].&amp;[2016]&amp;[321]"/>
    <s v="[Value Date].[Day].&amp;[2016]&amp;[322]"/>
    <s v="[Value Date].[Day].&amp;[2016]&amp;[323]"/>
    <s v="[Value Date].[Day].&amp;[2016]&amp;[326]"/>
    <s v="[Value Date].[Day].&amp;[2016]&amp;[327]"/>
    <s v="[Value Date].[Day].&amp;[2016]&amp;[328]"/>
    <s v="[Value Date].[Day].&amp;[2016]&amp;[329]"/>
    <s v="[Value Date].[Day].&amp;[2016]&amp;[330]"/>
    <s v="[Value Date].[Day].&amp;[2016]&amp;[333]"/>
    <s v="[Value Date].[Day].&amp;[2016]&amp;[334]"/>
    <s v="[Value Date].[Day].&amp;[2016]&amp;[335]"/>
    <s v="[Value Date].[Day].&amp;[2016]&amp;[336]"/>
    <s v="[Value Date].[Day].&amp;[2016]&amp;[337]"/>
    <s v="[Value Date].[Day].&amp;[2016]&amp;[340]"/>
    <s v="[Value Date].[Day].&amp;[2016]&amp;[341]"/>
    <s v="[Value Date].[Day].&amp;[2016]&amp;[342]"/>
    <s v="[Value Date].[Day].&amp;[2016]&amp;[343]"/>
    <s v="[Value Date].[Day].&amp;[2016]&amp;[344]"/>
    <s v="[Value Date].[Day].&amp;[2016]&amp;[347]"/>
    <s v="[Value Date].[Day].&amp;[2016]&amp;[348]"/>
    <s v="[Value Date].[Day].&amp;[2016]&amp;[349]"/>
    <s v="[Value Date].[Day].&amp;[2016]&amp;[350]"/>
    <s v="[Value Date].[Day].&amp;[2016]&amp;[351]"/>
    <s v="[Value Date].[Day].&amp;[2016]&amp;[354]"/>
    <s v="[Value Date].[Day].&amp;[2016]&amp;[355]"/>
    <s v="[Value Date].[Day].&amp;[2016]&amp;[356]"/>
    <s v="[Value Date].[Day].&amp;[2016]&amp;[357]"/>
    <s v="[Value Date].[Day].&amp;[2016]&amp;[358]"/>
    <s v="[Value Date].[Day].&amp;[2016]&amp;[363]"/>
    <s v="[Value Date].[Day].&amp;[2016]&amp;[364]"/>
    <s v="[Value Date].[Day].&amp;[2016]&amp;[365]"/>
  </metadataStrings>
  <mdxMetadata count="140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7" c="0"/>
    </mdx>
    <mdx n="0" f="s">
      <ms ns="8" c="0"/>
    </mdx>
    <mdx n="0" f="s">
      <ms ns="9" c="0"/>
    </mdx>
    <mdx n="0" f="s">
      <ms ns="10" c="0"/>
    </mdx>
    <mdx n="0" f="s">
      <ms ns="11" c="0"/>
    </mdx>
    <mdx n="0" f="s">
      <ms ns="12" c="0"/>
    </mdx>
    <mdx n="13" f="v">
      <t c="6">
        <n x="1" s="1"/>
        <n x="6" s="1"/>
        <n x="14"/>
        <n x="15"/>
        <n x="16"/>
        <n x="17"/>
      </t>
    </mdx>
    <mdx n="13" f="r">
      <t c="1">
        <n x="18"/>
      </t>
    </mdx>
    <mdx n="13" f="r">
      <t c="1">
        <n x="19"/>
      </t>
    </mdx>
    <mdx n="13" f="r">
      <t c="1">
        <n x="20"/>
      </t>
    </mdx>
    <mdx n="13" f="r">
      <t c="1">
        <n x="21"/>
      </t>
    </mdx>
    <mdx n="13" f="r">
      <t c="1">
        <n x="22"/>
      </t>
    </mdx>
    <mdx n="13" f="r">
      <t c="1">
        <n x="23"/>
      </t>
    </mdx>
    <mdx n="13" f="r">
      <t c="1">
        <n x="24"/>
      </t>
    </mdx>
    <mdx n="13" f="r">
      <t c="1">
        <n x="25"/>
      </t>
    </mdx>
    <mdx n="13" f="r">
      <t c="1">
        <n x="26"/>
      </t>
    </mdx>
    <mdx n="13" f="r">
      <t c="1">
        <n x="27"/>
      </t>
    </mdx>
    <mdx n="13" f="r">
      <t c="1">
        <n x="28"/>
      </t>
    </mdx>
    <mdx n="13" f="r">
      <t c="1">
        <n x="29"/>
      </t>
    </mdx>
    <mdx n="13" f="r">
      <t c="1">
        <n x="30"/>
      </t>
    </mdx>
    <mdx n="13" f="r">
      <t c="1">
        <n x="31"/>
      </t>
    </mdx>
    <mdx n="13" f="r">
      <t c="1">
        <n x="32"/>
      </t>
    </mdx>
    <mdx n="13" f="r">
      <t c="1">
        <n x="33"/>
      </t>
    </mdx>
    <mdx n="13" f="r">
      <t c="1">
        <n x="34"/>
      </t>
    </mdx>
    <mdx n="13" f="r">
      <t c="1">
        <n x="35"/>
      </t>
    </mdx>
    <mdx n="13" f="r">
      <t c="1">
        <n x="36"/>
      </t>
    </mdx>
    <mdx n="13" f="r">
      <t c="1">
        <n x="37"/>
      </t>
    </mdx>
    <mdx n="13" f="r">
      <t c="1">
        <n x="38"/>
      </t>
    </mdx>
    <mdx n="13" f="r">
      <t c="1">
        <n x="39"/>
      </t>
    </mdx>
    <mdx n="13" f="r">
      <t c="1">
        <n x="40"/>
      </t>
    </mdx>
    <mdx n="13" f="r">
      <t c="1">
        <n x="41"/>
      </t>
    </mdx>
    <mdx n="13" f="r">
      <t c="1">
        <n x="42"/>
      </t>
    </mdx>
    <mdx n="13" f="r">
      <t c="1">
        <n x="43"/>
      </t>
    </mdx>
    <mdx n="13" f="r">
      <t c="1">
        <n x="44"/>
      </t>
    </mdx>
    <mdx n="13" f="r">
      <t c="1">
        <n x="45"/>
      </t>
    </mdx>
    <mdx n="13" f="r">
      <t c="1">
        <n x="46"/>
      </t>
    </mdx>
    <mdx n="13" f="r">
      <t c="1">
        <n x="47"/>
      </t>
    </mdx>
    <mdx n="13" f="r">
      <t c="1">
        <n x="48"/>
      </t>
    </mdx>
    <mdx n="13" f="r">
      <t c="1">
        <n x="49"/>
      </t>
    </mdx>
    <mdx n="13" f="r">
      <t c="1">
        <n x="50"/>
      </t>
    </mdx>
    <mdx n="13" f="r">
      <t c="1">
        <n x="51"/>
      </t>
    </mdx>
    <mdx n="13" f="r">
      <t c="1">
        <n x="52"/>
      </t>
    </mdx>
    <mdx n="13" f="r">
      <t c="1">
        <n x="53"/>
      </t>
    </mdx>
    <mdx n="13" f="r">
      <t c="1">
        <n x="54"/>
      </t>
    </mdx>
    <mdx n="13" f="r">
      <t c="1">
        <n x="55"/>
      </t>
    </mdx>
    <mdx n="13" f="r">
      <t c="1">
        <n x="56"/>
      </t>
    </mdx>
    <mdx n="13" f="r">
      <t c="1">
        <n x="57"/>
      </t>
    </mdx>
    <mdx n="13" f="r">
      <t c="1">
        <n x="58"/>
      </t>
    </mdx>
    <mdx n="13" f="r">
      <t c="1">
        <n x="59"/>
      </t>
    </mdx>
    <mdx n="13" f="r">
      <t c="1">
        <n x="60"/>
      </t>
    </mdx>
    <mdx n="13" f="r">
      <t c="1">
        <n x="61"/>
      </t>
    </mdx>
    <mdx n="13" f="r">
      <t c="1">
        <n x="62"/>
      </t>
    </mdx>
    <mdx n="13" f="r">
      <t c="1">
        <n x="63"/>
      </t>
    </mdx>
    <mdx n="13" f="r">
      <t c="1">
        <n x="64"/>
      </t>
    </mdx>
    <mdx n="13" f="r">
      <t c="1">
        <n x="65"/>
      </t>
    </mdx>
    <mdx n="13" f="r">
      <t c="1">
        <n x="66"/>
      </t>
    </mdx>
    <mdx n="13" f="r">
      <t c="1">
        <n x="67"/>
      </t>
    </mdx>
    <mdx n="13" f="r">
      <t c="1">
        <n x="68"/>
      </t>
    </mdx>
    <mdx n="13" f="r">
      <t c="1">
        <n x="69"/>
      </t>
    </mdx>
    <mdx n="13" f="r">
      <t c="1">
        <n x="70"/>
      </t>
    </mdx>
    <mdx n="13" f="r">
      <t c="1">
        <n x="71"/>
      </t>
    </mdx>
    <mdx n="13" f="r">
      <t c="1">
        <n x="72"/>
      </t>
    </mdx>
    <mdx n="13" f="r">
      <t c="1">
        <n x="73"/>
      </t>
    </mdx>
    <mdx n="13" f="r">
      <t c="1">
        <n x="74"/>
      </t>
    </mdx>
    <mdx n="13" f="r">
      <t c="1">
        <n x="75"/>
      </t>
    </mdx>
    <mdx n="13" f="r">
      <t c="1">
        <n x="76"/>
      </t>
    </mdx>
    <mdx n="13" f="r">
      <t c="1">
        <n x="77"/>
      </t>
    </mdx>
    <mdx n="13" f="r">
      <t c="1">
        <n x="78"/>
      </t>
    </mdx>
    <mdx n="13" f="r">
      <t c="1">
        <n x="79"/>
      </t>
    </mdx>
    <mdx n="13" f="r">
      <t c="1">
        <n x="80"/>
      </t>
    </mdx>
    <mdx n="13" f="r">
      <t c="1">
        <n x="81"/>
      </t>
    </mdx>
    <mdx n="13" f="r">
      <t c="1">
        <n x="82"/>
      </t>
    </mdx>
    <mdx n="13" f="r">
      <t c="1">
        <n x="83"/>
      </t>
    </mdx>
    <mdx n="13" f="r">
      <t c="1">
        <n x="84"/>
      </t>
    </mdx>
    <mdx n="13" f="r">
      <t c="1">
        <n x="85"/>
      </t>
    </mdx>
    <mdx n="13" f="r">
      <t c="1">
        <n x="86"/>
      </t>
    </mdx>
    <mdx n="13" f="r">
      <t c="1">
        <n x="87"/>
      </t>
    </mdx>
    <mdx n="13" f="r">
      <t c="1">
        <n x="88"/>
      </t>
    </mdx>
    <mdx n="13" f="r">
      <t c="1">
        <n x="89"/>
      </t>
    </mdx>
    <mdx n="13" f="r">
      <t c="1">
        <n x="90"/>
      </t>
    </mdx>
    <mdx n="13" f="r">
      <t c="1">
        <n x="91"/>
      </t>
    </mdx>
    <mdx n="13" f="r">
      <t c="1">
        <n x="92"/>
      </t>
    </mdx>
    <mdx n="13" f="r">
      <t c="1">
        <n x="93"/>
      </t>
    </mdx>
    <mdx n="13" f="r">
      <t c="1">
        <n x="94"/>
      </t>
    </mdx>
    <mdx n="13" f="r">
      <t c="1">
        <n x="95"/>
      </t>
    </mdx>
    <mdx n="13" f="r">
      <t c="1">
        <n x="96"/>
      </t>
    </mdx>
    <mdx n="13" f="r">
      <t c="1">
        <n x="97"/>
      </t>
    </mdx>
    <mdx n="13" f="r">
      <t c="1">
        <n x="98"/>
      </t>
    </mdx>
    <mdx n="13" f="r">
      <t c="1">
        <n x="99"/>
      </t>
    </mdx>
    <mdx n="13" f="r">
      <t c="1">
        <n x="100"/>
      </t>
    </mdx>
    <mdx n="13" f="r">
      <t c="1">
        <n x="101"/>
      </t>
    </mdx>
    <mdx n="13" f="r">
      <t c="1">
        <n x="102"/>
      </t>
    </mdx>
    <mdx n="13" f="r">
      <t c="1">
        <n x="103"/>
      </t>
    </mdx>
    <mdx n="13" f="r">
      <t c="1">
        <n x="104"/>
      </t>
    </mdx>
    <mdx n="13" f="r">
      <t c="1">
        <n x="105"/>
      </t>
    </mdx>
    <mdx n="13" f="r">
      <t c="1">
        <n x="106"/>
      </t>
    </mdx>
    <mdx n="13" f="r">
      <t c="1">
        <n x="107"/>
      </t>
    </mdx>
    <mdx n="13" f="r">
      <t c="1">
        <n x="108"/>
      </t>
    </mdx>
    <mdx n="13" f="r">
      <t c="1">
        <n x="109"/>
      </t>
    </mdx>
    <mdx n="13" f="r">
      <t c="1">
        <n x="110"/>
      </t>
    </mdx>
    <mdx n="13" f="r">
      <t c="1">
        <n x="111"/>
      </t>
    </mdx>
    <mdx n="13" f="r">
      <t c="1">
        <n x="112"/>
      </t>
    </mdx>
    <mdx n="13" f="r">
      <t c="1">
        <n x="113"/>
      </t>
    </mdx>
    <mdx n="13" f="r">
      <t c="1">
        <n x="114"/>
      </t>
    </mdx>
    <mdx n="13" f="r">
      <t c="1">
        <n x="115"/>
      </t>
    </mdx>
    <mdx n="13" f="r">
      <t c="1">
        <n x="116"/>
      </t>
    </mdx>
    <mdx n="13" f="r">
      <t c="1">
        <n x="117"/>
      </t>
    </mdx>
    <mdx n="13" f="r">
      <t c="1">
        <n x="118"/>
      </t>
    </mdx>
    <mdx n="13" f="r">
      <t c="1">
        <n x="119"/>
      </t>
    </mdx>
    <mdx n="13" f="r">
      <t c="1">
        <n x="120"/>
      </t>
    </mdx>
    <mdx n="13" f="r">
      <t c="1">
        <n x="121"/>
      </t>
    </mdx>
    <mdx n="13" f="r">
      <t c="1">
        <n x="122"/>
      </t>
    </mdx>
    <mdx n="13" f="r">
      <t c="1">
        <n x="123"/>
      </t>
    </mdx>
    <mdx n="13" f="r">
      <t c="1">
        <n x="124"/>
      </t>
    </mdx>
    <mdx n="13" f="r">
      <t c="1">
        <n x="125"/>
      </t>
    </mdx>
    <mdx n="13" f="r">
      <t c="1">
        <n x="126"/>
      </t>
    </mdx>
    <mdx n="13" f="r">
      <t c="1">
        <n x="127"/>
      </t>
    </mdx>
    <mdx n="13" f="r">
      <t c="1">
        <n x="128"/>
      </t>
    </mdx>
    <mdx n="13" f="r">
      <t c="1">
        <n x="129"/>
      </t>
    </mdx>
    <mdx n="13" f="r">
      <t c="1">
        <n x="130"/>
      </t>
    </mdx>
    <mdx n="13" f="r">
      <t c="1">
        <n x="131"/>
      </t>
    </mdx>
    <mdx n="13" f="r">
      <t c="1">
        <n x="132"/>
      </t>
    </mdx>
    <mdx n="13" f="r">
      <t c="1">
        <n x="133"/>
      </t>
    </mdx>
    <mdx n="13" f="r">
      <t c="1">
        <n x="134"/>
      </t>
    </mdx>
    <mdx n="13" f="r">
      <t c="1">
        <n x="135"/>
      </t>
    </mdx>
    <mdx n="13" f="r">
      <t c="1">
        <n x="136"/>
      </t>
    </mdx>
    <mdx n="13" f="r">
      <t c="1">
        <n x="137"/>
      </t>
    </mdx>
    <mdx n="13" f="r">
      <t c="1">
        <n x="138"/>
      </t>
    </mdx>
    <mdx n="13" f="r">
      <t c="1">
        <n x="139"/>
      </t>
    </mdx>
    <mdx n="13" f="r">
      <t c="1">
        <n x="140"/>
      </t>
    </mdx>
    <mdx n="13" f="r">
      <t c="1">
        <n x="141"/>
      </t>
    </mdx>
    <mdx n="13" f="r">
      <t c="1">
        <n x="142"/>
      </t>
    </mdx>
    <mdx n="13" f="r">
      <t c="1">
        <n x="143"/>
      </t>
    </mdx>
    <mdx n="13" f="r">
      <t c="1">
        <n x="144"/>
      </t>
    </mdx>
    <mdx n="13" f="r">
      <t c="1">
        <n x="145"/>
      </t>
    </mdx>
  </mdxMetadata>
  <valueMetadata count="14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</valueMetadata>
</metadata>
</file>

<file path=xl/sharedStrings.xml><?xml version="1.0" encoding="utf-8"?>
<sst xmlns="http://schemas.openxmlformats.org/spreadsheetml/2006/main" count="1955" uniqueCount="1137">
  <si>
    <t>Day</t>
  </si>
  <si>
    <t>Reporting Currency</t>
  </si>
  <si>
    <t>USD</t>
  </si>
  <si>
    <t>Percentile</t>
  </si>
  <si>
    <t>None</t>
  </si>
  <si>
    <t>VaR Type</t>
  </si>
  <si>
    <t>Historical</t>
  </si>
  <si>
    <t>Horizon</t>
  </si>
  <si>
    <t>1d</t>
  </si>
  <si>
    <t>Factor ID</t>
  </si>
  <si>
    <t>All</t>
  </si>
  <si>
    <t>Trade View</t>
  </si>
  <si>
    <t>Book</t>
  </si>
  <si>
    <t>Mizuho International</t>
  </si>
  <si>
    <t>Original ID</t>
  </si>
  <si>
    <t>Product Type</t>
  </si>
  <si>
    <t>VaR PV Change</t>
  </si>
  <si>
    <t>Row Labels</t>
  </si>
  <si>
    <t>Grand Total</t>
  </si>
  <si>
    <t>Jun 23, 16 to Jun 24, 16</t>
  </si>
  <si>
    <t>Jan 23, 14 to Jan 24, 14</t>
  </si>
  <si>
    <t>Jan 19, 16 to Jan 20, 16</t>
  </si>
  <si>
    <t>Feb 05, 16 to Feb 08, 16</t>
  </si>
  <si>
    <t>Jun 26, 15 to Jun 29, 15</t>
  </si>
  <si>
    <t>Sep 23, 15 to Sep 24, 15</t>
  </si>
  <si>
    <t>Feb 10, 16 to Feb 11, 16</t>
  </si>
  <si>
    <t>Jul 06, 15 to Jul 07, 15</t>
  </si>
  <si>
    <t>Dec 10, 15 to Dec 11, 15</t>
  </si>
  <si>
    <t>Aug 21, 15 to Aug 24, 15</t>
  </si>
  <si>
    <t>Jun 12, 15 to Jun 15, 15</t>
  </si>
  <si>
    <t>Jan 13, 16 to Jan 14, 16</t>
  </si>
  <si>
    <t>Sep 21, 15 to Sep 22, 15</t>
  </si>
  <si>
    <t>Jun 13, 16 to Jun 14, 16</t>
  </si>
  <si>
    <t>Sep 26, 16 to Sep 27, 16</t>
  </si>
  <si>
    <t>Oct 15, 14 to Oct 16, 14</t>
  </si>
  <si>
    <t>Jan 15, 16 to Jan 18, 16</t>
  </si>
  <si>
    <t>Oct 14, 14 to Oct 15, 14</t>
  </si>
  <si>
    <t>Aug 31, 15 to Sep 01, 15</t>
  </si>
  <si>
    <t>Jan 31, 14 to Feb 03, 14</t>
  </si>
  <si>
    <t>Dec 09, 15 to Dec 10, 15</t>
  </si>
  <si>
    <t>Jun 15, 15 to Jun 16, 15</t>
  </si>
  <si>
    <t>Dec 11, 14 to Dec 12, 14</t>
  </si>
  <si>
    <t>May 29, 15 to Jun 01, 15</t>
  </si>
  <si>
    <t>Mar 06, 15 to Mar 09, 15</t>
  </si>
  <si>
    <t>Sep 10, 15 to Sep 11, 15</t>
  </si>
  <si>
    <t>Jan 30, 14 to Jan 31, 14</t>
  </si>
  <si>
    <t>Sep 28, 15 to Sep 29, 15</t>
  </si>
  <si>
    <t>Dec 11, 15 to Dec 14, 15</t>
  </si>
  <si>
    <t>May 01, 15 to May 04, 15</t>
  </si>
  <si>
    <t>Feb 02, 16 to Feb 03, 16</t>
  </si>
  <si>
    <t>Dec 15, 14 to Dec 16, 14</t>
  </si>
  <si>
    <t>May 02, 16 to May 03, 16</t>
  </si>
  <si>
    <t>Sep 26, 14 to Sep 29, 14</t>
  </si>
  <si>
    <t>Sep 29, 16 to Sep 30, 16</t>
  </si>
  <si>
    <t>Jan 09, 14 to Jan 10, 14</t>
  </si>
  <si>
    <t>Jan 24, 14 to Jan 27, 14</t>
  </si>
  <si>
    <t>Mar 24, 15 to Mar 25, 15</t>
  </si>
  <si>
    <t>Jul 31, 14 to Aug 01, 14</t>
  </si>
  <si>
    <t>Jun 29, 15 to Jun 30, 15</t>
  </si>
  <si>
    <t>May 11, 15 to May 12, 15</t>
  </si>
  <si>
    <t>Jan 16, 15 to Jan 19, 15</t>
  </si>
  <si>
    <t>Jun 11, 15 to Jun 12, 15</t>
  </si>
  <si>
    <t>Jun 24, 16 to Jun 27, 16</t>
  </si>
  <si>
    <t>Dec 18, 15 to Dec 21, 15</t>
  </si>
  <si>
    <t>Jan 28, 15 to Jan 29, 15</t>
  </si>
  <si>
    <t>Jan 14, 16 to Jan 15, 16</t>
  </si>
  <si>
    <t>Jun 18, 15 to Jun 19, 15</t>
  </si>
  <si>
    <t>Jun 12, 14 to Jun 13, 14</t>
  </si>
  <si>
    <t>Sep 05, 16 to Sep 06, 16</t>
  </si>
  <si>
    <t>Dec 05, 14 to Dec 08, 14</t>
  </si>
  <si>
    <t>Feb 01, 16 to Feb 02, 16</t>
  </si>
  <si>
    <t>Sep 08, 14 to Sep 09, 14</t>
  </si>
  <si>
    <t>Jul 30, 14 to Jul 31, 14</t>
  </si>
  <si>
    <t>May 18, 16 to May 19, 16</t>
  </si>
  <si>
    <t>Dec 01, 14 to Dec 02, 14</t>
  </si>
  <si>
    <t>Feb 08, 16 to Feb 09, 16</t>
  </si>
  <si>
    <t>Sep 25, 15 to Sep 28, 15</t>
  </si>
  <si>
    <t>Nov 03, 14 to Nov 04, 14</t>
  </si>
  <si>
    <t>Jun 17, 15 to Jun 18, 15</t>
  </si>
  <si>
    <t>Jun 05, 15 to Jun 08, 15</t>
  </si>
  <si>
    <t>Aug 06, 15 to Aug 07, 15</t>
  </si>
  <si>
    <t>Sep 12, 14 to Sep 15, 14</t>
  </si>
  <si>
    <t>Mar 13, 14 to Mar 14, 14</t>
  </si>
  <si>
    <t>Jun 09, 15 to Jun 10, 15</t>
  </si>
  <si>
    <t>Jan 29, 15 to Jan 30, 15</t>
  </si>
  <si>
    <t>Sep 09, 14 to Sep 10, 14</t>
  </si>
  <si>
    <t>Sep 13, 16 to Sep 14, 16</t>
  </si>
  <si>
    <t>Feb 23, 16 to Feb 24, 16</t>
  </si>
  <si>
    <t>Dec 12, 14 to Dec 15, 14</t>
  </si>
  <si>
    <t>Mar 03, 15 to Mar 04, 15</t>
  </si>
  <si>
    <t>Nov 28, 14 to Dec 01, 14</t>
  </si>
  <si>
    <t>Dec 09, 14 to Dec 10, 14</t>
  </si>
  <si>
    <t>Sep 23, 16 to Sep 26, 16</t>
  </si>
  <si>
    <t>Jun 10, 16 to Jun 13, 16</t>
  </si>
  <si>
    <t>Nov 24, 15 to Nov 25, 15</t>
  </si>
  <si>
    <t>Dec 07, 15 to Dec 08, 15</t>
  </si>
  <si>
    <t>Jul 24, 15 to Jul 27, 15</t>
  </si>
  <si>
    <t>Aug 14, 14 to Aug 15, 14</t>
  </si>
  <si>
    <t>May 05, 15 to May 06, 15</t>
  </si>
  <si>
    <t>Sep 30, 15 to Oct 01, 15</t>
  </si>
  <si>
    <t>Jul 26, 16 to Jul 27, 16</t>
  </si>
  <si>
    <t>May 15, 14 to May 16, 14</t>
  </si>
  <si>
    <t>Apr 24, 14 to Apr 25, 14</t>
  </si>
  <si>
    <t>Nov 23, 15 to Nov 24, 15</t>
  </si>
  <si>
    <t>Aug 05, 14 to Aug 06, 14</t>
  </si>
  <si>
    <t>Nov 09, 15 to Nov 10, 15</t>
  </si>
  <si>
    <t>Jul 23, 15 to Jul 24, 15</t>
  </si>
  <si>
    <t>Jan 17, 14 to Jan 20, 14</t>
  </si>
  <si>
    <t>May 14, 14 to May 15, 14</t>
  </si>
  <si>
    <t>Aug 07, 14 to Aug 08, 14</t>
  </si>
  <si>
    <t>Feb 18, 16 to Feb 19, 16</t>
  </si>
  <si>
    <t>Dec 30, 15 to Dec 31, 15</t>
  </si>
  <si>
    <t>Aug 16, 16 to Aug 17, 16</t>
  </si>
  <si>
    <t>Jun 08, 15 to Jun 09, 15</t>
  </si>
  <si>
    <t>Jun 09, 16 to Jun 10, 16</t>
  </si>
  <si>
    <t>May 16, 16 to May 17, 16</t>
  </si>
  <si>
    <t>Apr 29, 15 to Apr 30, 15</t>
  </si>
  <si>
    <t>Aug 03, 15 to Aug 04, 15</t>
  </si>
  <si>
    <t>Jun 27, 14 to Jun 30, 14</t>
  </si>
  <si>
    <t>Apr 30, 14 to May 01, 14</t>
  </si>
  <si>
    <t>Aug 18, 15 to Aug 19, 15</t>
  </si>
  <si>
    <t>Apr 09, 14 to Apr 10, 14</t>
  </si>
  <si>
    <t>Jan 22, 14 to Jan 23, 14</t>
  </si>
  <si>
    <t>Dec 08, 14 to Dec 09, 14</t>
  </si>
  <si>
    <t>Jul 14, 15 to Jul 15, 15</t>
  </si>
  <si>
    <t>Aug 20, 15 to Aug 21, 15</t>
  </si>
  <si>
    <t>Jun 15, 16 to Jun 16, 16</t>
  </si>
  <si>
    <t>Jan 08, 15 to Jan 09, 15</t>
  </si>
  <si>
    <t>Jul 03, 15 to Jul 06, 15</t>
  </si>
  <si>
    <t>Jun 16, 15 to Jun 17, 15</t>
  </si>
  <si>
    <t>Apr 30, 15 to May 01, 15</t>
  </si>
  <si>
    <t>Apr 06, 16 to Apr 07, 16</t>
  </si>
  <si>
    <t>Jan 12, 16 to Jan 13, 16</t>
  </si>
  <si>
    <t>Nov 10, 15 to Nov 11, 15</t>
  </si>
  <si>
    <t>Sep 24, 15 to Sep 25, 15</t>
  </si>
  <si>
    <t>Mar 15, 16 to Mar 16, 16</t>
  </si>
  <si>
    <t>Sep 18, 15 to Sep 21, 15</t>
  </si>
  <si>
    <t>Nov 12, 15 to Nov 13, 15</t>
  </si>
  <si>
    <t>Mar 04, 15 to Mar 05, 15</t>
  </si>
  <si>
    <t>Apr 16, 15 to Apr 17, 15</t>
  </si>
  <si>
    <t>Jan 13, 15 to Jan 14, 15</t>
  </si>
  <si>
    <t>Aug 11, 15 to Aug 12, 15</t>
  </si>
  <si>
    <t>Mar 23, 16 to Mar 24, 16</t>
  </si>
  <si>
    <t>Oct 01, 15 to Oct 02, 15</t>
  </si>
  <si>
    <t>Sep 17, 15 to Sep 18, 15</t>
  </si>
  <si>
    <t>Mar 26, 14 to Mar 27, 14</t>
  </si>
  <si>
    <t>Dec 04, 15 to Dec 07, 15</t>
  </si>
  <si>
    <t>Jul 09, 14 to Jul 10, 14</t>
  </si>
  <si>
    <t>Aug 10, 15 to Aug 11, 15</t>
  </si>
  <si>
    <t>Aug 25, 15 to Aug 26, 15</t>
  </si>
  <si>
    <t>Apr 14, 14 to Apr 15, 14</t>
  </si>
  <si>
    <t>Mar 04, 16 to Mar 07, 16</t>
  </si>
  <si>
    <t>May 28, 15 to May 29, 15</t>
  </si>
  <si>
    <t>Jul 27, 15 to Jul 28, 15</t>
  </si>
  <si>
    <t>Feb 10, 15 to Feb 11, 15</t>
  </si>
  <si>
    <t>Aug 19, 15 to Aug 20, 15</t>
  </si>
  <si>
    <t>Nov 14, 14 to Nov 17, 14</t>
  </si>
  <si>
    <t>Apr 04, 16 to Apr 05, 16</t>
  </si>
  <si>
    <t>May 05, 16 to May 06, 16</t>
  </si>
  <si>
    <t>Apr 07, 16 to Apr 08, 16</t>
  </si>
  <si>
    <t>Feb 11, 14 to Feb 12, 14</t>
  </si>
  <si>
    <t>Oct 13, 15 to Oct 14, 15</t>
  </si>
  <si>
    <t>Apr 29, 14 to Apr 30, 14</t>
  </si>
  <si>
    <t>Jan 29, 14 to Jan 30, 14</t>
  </si>
  <si>
    <t>Jan 20, 15 to Jan 21, 15</t>
  </si>
  <si>
    <t>Apr 15, 15 to Apr 16, 15</t>
  </si>
  <si>
    <t>Oct 07, 16 to Oct 10, 16</t>
  </si>
  <si>
    <t>Mar 14, 16 to Mar 15, 16</t>
  </si>
  <si>
    <t>Mar 09, 15 to Mar 10, 15</t>
  </si>
  <si>
    <t>Apr 29, 16 to May 02, 16</t>
  </si>
  <si>
    <t>Oct 09, 14 to Oct 10, 14</t>
  </si>
  <si>
    <t>Mar 21, 16 to Mar 22, 16</t>
  </si>
  <si>
    <t>Oct 07, 14 to Oct 08, 14</t>
  </si>
  <si>
    <t>Jan 05, 15 to Jan 06, 15</t>
  </si>
  <si>
    <t>Jun 30, 14 to Jul 01, 14</t>
  </si>
  <si>
    <t>Dec 26, 14 to Dec 29, 14</t>
  </si>
  <si>
    <t>Sep 09, 16 to Sep 12, 16</t>
  </si>
  <si>
    <t>Mar 31, 14 to Apr 01, 14</t>
  </si>
  <si>
    <t>Dec 02, 15 to Dec 03, 15</t>
  </si>
  <si>
    <t>May 21, 15 to May 22, 15</t>
  </si>
  <si>
    <t>Jul 03, 14 to Jul 04, 14</t>
  </si>
  <si>
    <t>Sep 25, 14 to Sep 26, 14</t>
  </si>
  <si>
    <t>Sep 03, 15 to Sep 04, 15</t>
  </si>
  <si>
    <t>Feb 05, 15 to Feb 06, 15</t>
  </si>
  <si>
    <t>Dec 08, 15 to Dec 09, 15</t>
  </si>
  <si>
    <t>Jun 14, 16 to Jun 15, 16</t>
  </si>
  <si>
    <t>Nov 26, 15 to Nov 27, 15</t>
  </si>
  <si>
    <t>Jun 29, 16 to Jun 30, 16</t>
  </si>
  <si>
    <t>May 06, 16 to May 09, 16</t>
  </si>
  <si>
    <t>Oct 30, 15 to Nov 02, 15</t>
  </si>
  <si>
    <t>May 30, 14 to Jun 02, 14</t>
  </si>
  <si>
    <t>Aug 18, 16 to Aug 19, 16</t>
  </si>
  <si>
    <t>Sep 22, 14 to Sep 23, 14</t>
  </si>
  <si>
    <t>May 25, 15 to May 26, 15</t>
  </si>
  <si>
    <t>Jun 03, 15 to Jun 04, 15</t>
  </si>
  <si>
    <t>Dec 15, 15 to Dec 16, 15</t>
  </si>
  <si>
    <t>Sep 15, 14 to Sep 16, 14</t>
  </si>
  <si>
    <t>Mar 28, 14 to Mar 31, 14</t>
  </si>
  <si>
    <t>Jan 07, 16 to Jan 08, 16</t>
  </si>
  <si>
    <t>May 04, 15 to May 05, 15</t>
  </si>
  <si>
    <t>Jan 21, 14 to Jan 22, 14</t>
  </si>
  <si>
    <t>Sep 23, 14 to Sep 24, 14</t>
  </si>
  <si>
    <t>Jan 11, 16 to Jan 12, 16</t>
  </si>
  <si>
    <t>Sep 07, 15 to Sep 08, 15</t>
  </si>
  <si>
    <t>Aug 06, 14 to Aug 07, 14</t>
  </si>
  <si>
    <t>Mar 16, 15 to Mar 17, 15</t>
  </si>
  <si>
    <t>Dec 23, 14 to Dec 24, 14</t>
  </si>
  <si>
    <t>Jul 21, 15 to Jul 22, 15</t>
  </si>
  <si>
    <t>Jan 06, 16 to Jan 07, 16</t>
  </si>
  <si>
    <t>May 15, 15 to May 18, 15</t>
  </si>
  <si>
    <t>Jul 31, 15 to Aug 03, 15</t>
  </si>
  <si>
    <t>Feb 28, 14 to Mar 03, 14</t>
  </si>
  <si>
    <t>May 23, 16 to May 24, 16</t>
  </si>
  <si>
    <t>Jul 01, 16 to Jul 04, 16</t>
  </si>
  <si>
    <t>Dec 23, 15 to Dec 24, 15</t>
  </si>
  <si>
    <t>May 20, 14 to May 21, 14</t>
  </si>
  <si>
    <t>Apr 13, 15 to Apr 14, 15</t>
  </si>
  <si>
    <t>Sep 02, 16 to Sep 05, 16</t>
  </si>
  <si>
    <t>Dec 04, 14 to Dec 05, 14</t>
  </si>
  <si>
    <t>Jul 28, 14 to Jul 29, 14</t>
  </si>
  <si>
    <t>Aug 04, 15 to Aug 05, 15</t>
  </si>
  <si>
    <t>Mar 07, 16 to Mar 08, 16</t>
  </si>
  <si>
    <t>Jun 06, 16 to Jun 07, 16</t>
  </si>
  <si>
    <t>May 18, 15 to May 19, 15</t>
  </si>
  <si>
    <t>Aug 30, 16 to Aug 31, 16</t>
  </si>
  <si>
    <t>Sep 04, 15 to Sep 07, 15</t>
  </si>
  <si>
    <t>Dec 17, 15 to Dec 18, 15</t>
  </si>
  <si>
    <t>Nov 17, 14 to Nov 18, 14</t>
  </si>
  <si>
    <t>Jun 02, 15 to Jun 03, 15</t>
  </si>
  <si>
    <t>Jun 20, 14 to Jun 23, 14</t>
  </si>
  <si>
    <t>May 03, 16 to May 04, 16</t>
  </si>
  <si>
    <t>Apr 10, 14 to Apr 11, 14</t>
  </si>
  <si>
    <t>Oct 20, 15 to Oct 21, 15</t>
  </si>
  <si>
    <t>Sep 16, 14 to Sep 17, 14</t>
  </si>
  <si>
    <t>Aug 31, 16 to Sep 01, 16</t>
  </si>
  <si>
    <t>Jun 25, 14 to Jun 26, 14</t>
  </si>
  <si>
    <t>Mar 17, 15 to Mar 18, 15</t>
  </si>
  <si>
    <t>Mar 26, 15 to Mar 27, 15</t>
  </si>
  <si>
    <t>Feb 04, 16 to Feb 05, 16</t>
  </si>
  <si>
    <t>Mar 12, 15 to Mar 13, 15</t>
  </si>
  <si>
    <t>May 19, 15 to May 20, 15</t>
  </si>
  <si>
    <t>May 19, 14 to May 20, 14</t>
  </si>
  <si>
    <t>Nov 06, 14 to Nov 07, 14</t>
  </si>
  <si>
    <t>Jul 30, 15 to Jul 31, 15</t>
  </si>
  <si>
    <t>Jan 26, 16 to Jan 27, 16</t>
  </si>
  <si>
    <t>Feb 14, 14 to Feb 17, 14</t>
  </si>
  <si>
    <t>Apr 02, 15 to Apr 03, 15</t>
  </si>
  <si>
    <t>Oct 31, 14 to Nov 03, 14</t>
  </si>
  <si>
    <t>Jul 04, 14 to Jul 07, 14</t>
  </si>
  <si>
    <t>Feb 09, 16 to Feb 10, 16</t>
  </si>
  <si>
    <t>Jul 08, 15 to Jul 09, 15</t>
  </si>
  <si>
    <t>May 27, 16 to May 30, 16</t>
  </si>
  <si>
    <t>May 21, 14 to May 22, 14</t>
  </si>
  <si>
    <t>Sep 08, 16 to Sep 09, 16</t>
  </si>
  <si>
    <t>Mar 24, 16 to Mar 25, 16</t>
  </si>
  <si>
    <t>Mar 11, 14 to Mar 12, 14</t>
  </si>
  <si>
    <t>Aug 11, 16 to Aug 12, 16</t>
  </si>
  <si>
    <t>May 26, 15 to May 27, 15</t>
  </si>
  <si>
    <t>May 12, 16 to May 13, 16</t>
  </si>
  <si>
    <t>May 10, 16 to May 11, 16</t>
  </si>
  <si>
    <t>Sep 14, 15 to Sep 15, 15</t>
  </si>
  <si>
    <t>Apr 27, 15 to Apr 28, 15</t>
  </si>
  <si>
    <t>Oct 13, 16 to Oct 14, 16</t>
  </si>
  <si>
    <t>Feb 03, 15 to Feb 04, 15</t>
  </si>
  <si>
    <t>Jun 11, 14 to Jun 12, 14</t>
  </si>
  <si>
    <t>Jun 21, 16 to Jun 22, 16</t>
  </si>
  <si>
    <t>Feb 25, 14 to Feb 26, 14</t>
  </si>
  <si>
    <t>Sep 15, 16 to Sep 16, 16</t>
  </si>
  <si>
    <t>Aug 04, 14 to Aug 05, 14</t>
  </si>
  <si>
    <t>Jul 28, 16 to Jul 29, 16</t>
  </si>
  <si>
    <t>Oct 24, 16 to Oct 25, 16</t>
  </si>
  <si>
    <t>Mar 21, 14 to Mar 24, 14</t>
  </si>
  <si>
    <t>Aug 26, 14 to Aug 27, 14</t>
  </si>
  <si>
    <t>May 09, 16 to May 10, 16</t>
  </si>
  <si>
    <t>May 29, 14 to May 30, 14</t>
  </si>
  <si>
    <t>Nov 25, 14 to Nov 26, 14</t>
  </si>
  <si>
    <t>Jun 24, 15 to Jun 25, 15</t>
  </si>
  <si>
    <t>Apr 18, 14 to Apr 21, 14</t>
  </si>
  <si>
    <t>May 08, 15 to May 11, 15</t>
  </si>
  <si>
    <t>May 16, 14 to May 19, 14</t>
  </si>
  <si>
    <t>Jun 23, 15 to Jun 24, 15</t>
  </si>
  <si>
    <t>May 22, 15 to May 25, 15</t>
  </si>
  <si>
    <t>Aug 14, 15 to Aug 17, 15</t>
  </si>
  <si>
    <t>Jan 06, 15 to Jan 07, 15</t>
  </si>
  <si>
    <t>May 04, 16 to May 05, 16</t>
  </si>
  <si>
    <t>Sep 14, 16 to Sep 15, 16</t>
  </si>
  <si>
    <t>Nov 13, 14 to Nov 14, 14</t>
  </si>
  <si>
    <t>Jun 10, 14 to Jun 11, 14</t>
  </si>
  <si>
    <t>Oct 13, 14 to Oct 14, 14</t>
  </si>
  <si>
    <t>Nov 13, 15 to Nov 16, 15</t>
  </si>
  <si>
    <t>Jan 05, 16 to Jan 06, 16</t>
  </si>
  <si>
    <t>Jun 30, 15 to Jul 01, 15</t>
  </si>
  <si>
    <t>Sep 11, 15 to Sep 14, 15</t>
  </si>
  <si>
    <t>Mar 30, 16 to Mar 31, 16</t>
  </si>
  <si>
    <t>Oct 12, 15 to Oct 13, 15</t>
  </si>
  <si>
    <t>Sep 04, 14 to Sep 05, 14</t>
  </si>
  <si>
    <t>Jan 13, 14 to Jan 14, 14</t>
  </si>
  <si>
    <t>Oct 24, 14 to Oct 27, 14</t>
  </si>
  <si>
    <t>Sep 11, 14 to Sep 12, 14</t>
  </si>
  <si>
    <t>Sep 22, 16 to Sep 23, 16</t>
  </si>
  <si>
    <t>Jan 25, 16 to Jan 26, 16</t>
  </si>
  <si>
    <t>Nov 10, 14 to Nov 11, 14</t>
  </si>
  <si>
    <t>Dec 21, 15 to Dec 22, 15</t>
  </si>
  <si>
    <t>Dec 01, 15 to Dec 02, 15</t>
  </si>
  <si>
    <t>Aug 02, 16 to Aug 03, 16</t>
  </si>
  <si>
    <t>Jan 12, 15 to Jan 13, 15</t>
  </si>
  <si>
    <t>Sep 12, 16 to Sep 13, 16</t>
  </si>
  <si>
    <t>Sep 18, 14 to Sep 19, 14</t>
  </si>
  <si>
    <t>Jul 28, 15 to Jul 29, 15</t>
  </si>
  <si>
    <t>Jun 13, 14 to Jun 16, 14</t>
  </si>
  <si>
    <t>Aug 26, 16 to Aug 29, 16</t>
  </si>
  <si>
    <t>Mar 12, 14 to Mar 13, 14</t>
  </si>
  <si>
    <t>Apr 17, 15 to Apr 20, 15</t>
  </si>
  <si>
    <t>May 27, 15 to May 28, 15</t>
  </si>
  <si>
    <t>Aug 22, 16 to Aug 23, 16</t>
  </si>
  <si>
    <t>Jul 04, 16 to Jul 05, 16</t>
  </si>
  <si>
    <t>Jan 27, 15 to Jan 28, 15</t>
  </si>
  <si>
    <t>Mar 18, 16 to Mar 21, 16</t>
  </si>
  <si>
    <t>Mar 30, 15 to Mar 31, 15</t>
  </si>
  <si>
    <t>Feb 03, 16 to Feb 04, 16</t>
  </si>
  <si>
    <t>May 31, 16 to Jun 01, 16</t>
  </si>
  <si>
    <t>Mar 05, 15 to Mar 06, 15</t>
  </si>
  <si>
    <t>Mar 19, 15 to Mar 20, 15</t>
  </si>
  <si>
    <t>Jun 25, 15 to Jun 26, 15</t>
  </si>
  <si>
    <t>Nov 11, 15 to Nov 12, 15</t>
  </si>
  <si>
    <t>Sep 15, 15 to Sep 16, 15</t>
  </si>
  <si>
    <t>Apr 20, 15 to Apr 21, 15</t>
  </si>
  <si>
    <t>Dec 30, 14 to Dec 31, 14</t>
  </si>
  <si>
    <t>Jul 17, 14 to Jul 18, 14</t>
  </si>
  <si>
    <t>Jan 20, 14 to Jan 21, 14</t>
  </si>
  <si>
    <t>Sep 29, 14 to Sep 30, 14</t>
  </si>
  <si>
    <t>Oct 14, 15 to Oct 15, 15</t>
  </si>
  <si>
    <t>Sep 09, 15 to Sep 10, 15</t>
  </si>
  <si>
    <t>Mar 18, 14 to Mar 19, 14</t>
  </si>
  <si>
    <t>Oct 17, 14 to Oct 20, 14</t>
  </si>
  <si>
    <t>Jun 24, 14 to Jun 25, 14</t>
  </si>
  <si>
    <t>Feb 17, 15 to Feb 18, 15</t>
  </si>
  <si>
    <t>Oct 01, 14 to Oct 02, 14</t>
  </si>
  <si>
    <t>Jan 28, 14 to Jan 29, 14</t>
  </si>
  <si>
    <t>May 12, 15 to May 13, 15</t>
  </si>
  <si>
    <t>Apr 21, 14 to Apr 22, 14</t>
  </si>
  <si>
    <t>Jul 20, 16 to Jul 21, 16</t>
  </si>
  <si>
    <t>Sep 24, 14 to Sep 25, 14</t>
  </si>
  <si>
    <t>Jul 22, 14 to Jul 23, 14</t>
  </si>
  <si>
    <t>Oct 29, 14 to Oct 30, 14</t>
  </si>
  <si>
    <t>Jan 18, 16 to Jan 19, 16</t>
  </si>
  <si>
    <t>Mar 28, 16 to Mar 29, 16</t>
  </si>
  <si>
    <t>Sep 10, 14 to Sep 11, 14</t>
  </si>
  <si>
    <t>Sep 20, 16 to Sep 21, 16</t>
  </si>
  <si>
    <t>Oct 26, 15 to Oct 27, 15</t>
  </si>
  <si>
    <t>Dec 10, 14 to Dec 11, 14</t>
  </si>
  <si>
    <t>Feb 24, 15 to Feb 25, 15</t>
  </si>
  <si>
    <t>Mar 06, 14 to Mar 07, 14</t>
  </si>
  <si>
    <t>Feb 06, 15 to Feb 09, 15</t>
  </si>
  <si>
    <t>Jun 22, 15 to Jun 23, 15</t>
  </si>
  <si>
    <t>Sep 22, 15 to Sep 23, 15</t>
  </si>
  <si>
    <t>May 19, 16 to May 20, 16</t>
  </si>
  <si>
    <t>Feb 16, 15 to Feb 17, 15</t>
  </si>
  <si>
    <t>Dec 24, 14 to Dec 25, 14</t>
  </si>
  <si>
    <t>Aug 25, 16 to Aug 26, 16</t>
  </si>
  <si>
    <t>Oct 29, 15 to Oct 30, 15</t>
  </si>
  <si>
    <t>Jul 16, 14 to Jul 17, 14</t>
  </si>
  <si>
    <t>Mar 25, 16 to Mar 28, 16</t>
  </si>
  <si>
    <t>May 24, 16 to May 25, 16</t>
  </si>
  <si>
    <t>Jul 22, 16 to Jul 25, 16</t>
  </si>
  <si>
    <t>Jan 14, 15 to Jan 15, 15</t>
  </si>
  <si>
    <t>Aug 20, 14 to Aug 21, 14</t>
  </si>
  <si>
    <t>Jul 21, 16 to Jul 22, 16</t>
  </si>
  <si>
    <t>Jul 02, 15 to Jul 03, 15</t>
  </si>
  <si>
    <t>May 13, 15 to May 14, 15</t>
  </si>
  <si>
    <t>Jan 22, 16 to Jan 25, 16</t>
  </si>
  <si>
    <t>Sep 02, 15 to Sep 03, 15</t>
  </si>
  <si>
    <t>Apr 02, 14 to Apr 03, 14</t>
  </si>
  <si>
    <t>Nov 04, 14 to Nov 05, 14</t>
  </si>
  <si>
    <t>Apr 24, 15 to Apr 27, 15</t>
  </si>
  <si>
    <t>Nov 06, 15 to Nov 09, 15</t>
  </si>
  <si>
    <t>Nov 17, 15 to Nov 18, 15</t>
  </si>
  <si>
    <t>Oct 21, 15 to Oct 22, 15</t>
  </si>
  <si>
    <t>Jul 17, 15 to Jul 20, 15</t>
  </si>
  <si>
    <t>Sep 05, 14 to Sep 08, 14</t>
  </si>
  <si>
    <t>Mar 14, 14 to Mar 17, 14</t>
  </si>
  <si>
    <t>Sep 30, 16 to Oct 03, 16</t>
  </si>
  <si>
    <t>Jul 07, 14 to Jul 08, 14</t>
  </si>
  <si>
    <t>Jul 05, 16 to Jul 06, 16</t>
  </si>
  <si>
    <t>Apr 11, 14 to Apr 14, 14</t>
  </si>
  <si>
    <t>Mar 17, 14 to Mar 18, 14</t>
  </si>
  <si>
    <t>Sep 16, 16 to Sep 19, 16</t>
  </si>
  <si>
    <t>Jul 10, 14 to Jul 11, 14</t>
  </si>
  <si>
    <t>Apr 09, 15 to Apr 10, 15</t>
  </si>
  <si>
    <t>Apr 26, 16 to Apr 27, 16</t>
  </si>
  <si>
    <t>Oct 28, 15 to Oct 29, 15</t>
  </si>
  <si>
    <t>Dec 25, 15 to Dec 28, 15</t>
  </si>
  <si>
    <t>Nov 20, 15 to Nov 23, 15</t>
  </si>
  <si>
    <t>Mar 23, 15 to Mar 24, 15</t>
  </si>
  <si>
    <t>Aug 07, 15 to Aug 10, 15</t>
  </si>
  <si>
    <t>Oct 20, 16 to Oct 21, 16</t>
  </si>
  <si>
    <t>Sep 30, 14 to Oct 01, 14</t>
  </si>
  <si>
    <t>Jun 01, 15 to Jun 02, 15</t>
  </si>
  <si>
    <t>Jul 24, 14 to Jul 25, 14</t>
  </si>
  <si>
    <t>Dec 03, 15 to Dec 04, 15</t>
  </si>
  <si>
    <t>Oct 22, 14 to Oct 23, 14</t>
  </si>
  <si>
    <t>Feb 06, 14 to Feb 07, 14</t>
  </si>
  <si>
    <t>May 20, 15 to May 21, 15</t>
  </si>
  <si>
    <t>Jun 04, 15 to Jun 05, 15</t>
  </si>
  <si>
    <t>Mar 11, 15 to Mar 12, 15</t>
  </si>
  <si>
    <t>Dec 28, 15 to Dec 29, 15</t>
  </si>
  <si>
    <t>Jun 26, 14 to Jun 27, 14</t>
  </si>
  <si>
    <t>Mar 07, 14 to Mar 10, 14</t>
  </si>
  <si>
    <t>Feb 12, 15 to Feb 13, 15</t>
  </si>
  <si>
    <t>Apr 01, 15 to Apr 02, 15</t>
  </si>
  <si>
    <t>Aug 27, 14 to Aug 28, 14</t>
  </si>
  <si>
    <t>Nov 25, 15 to Nov 26, 15</t>
  </si>
  <si>
    <t>Mar 29, 16 to Mar 30, 16</t>
  </si>
  <si>
    <t>Sep 01, 15 to Sep 02, 15</t>
  </si>
  <si>
    <t>Jul 08, 14 to Jul 09, 14</t>
  </si>
  <si>
    <t>Dec 25, 14 to Dec 26, 14</t>
  </si>
  <si>
    <t>Aug 12, 15 to Aug 13, 15</t>
  </si>
  <si>
    <t>Jun 16, 14 to Jun 17, 14</t>
  </si>
  <si>
    <t>Dec 29, 15 to Dec 30, 15</t>
  </si>
  <si>
    <t>May 05, 14 to May 06, 14</t>
  </si>
  <si>
    <t>Sep 16, 15 to Sep 17, 15</t>
  </si>
  <si>
    <t>Dec 16, 15 to Dec 17, 15</t>
  </si>
  <si>
    <t>Apr 08, 16 to Apr 11, 16</t>
  </si>
  <si>
    <t>Aug 13, 15 to Aug 14, 15</t>
  </si>
  <si>
    <t>Dec 24, 15 to Dec 25, 15</t>
  </si>
  <si>
    <t>Apr 14, 15 to Apr 15, 15</t>
  </si>
  <si>
    <t>Apr 22, 16 to Apr 25, 16</t>
  </si>
  <si>
    <t>Apr 12, 16 to Apr 13, 16</t>
  </si>
  <si>
    <t>Jan 19, 15 to Jan 20, 15</t>
  </si>
  <si>
    <t>May 14, 15 to May 15, 15</t>
  </si>
  <si>
    <t>Nov 05, 14 to Nov 06, 14</t>
  </si>
  <si>
    <t>Feb 18, 15 to Feb 19, 15</t>
  </si>
  <si>
    <t>May 22, 14 to May 23, 14</t>
  </si>
  <si>
    <t>Jul 18, 14 to Jul 21, 14</t>
  </si>
  <si>
    <t>Jan 26, 15 to Jan 27, 15</t>
  </si>
  <si>
    <t>Jul 25, 14 to Jul 28, 14</t>
  </si>
  <si>
    <t>Apr 23, 15 to Apr 24, 15</t>
  </si>
  <si>
    <t>Nov 12, 14 to Nov 13, 14</t>
  </si>
  <si>
    <t>May 11, 16 to May 12, 16</t>
  </si>
  <si>
    <t>May 25, 16 to May 26, 16</t>
  </si>
  <si>
    <t>Feb 12, 14 to Feb 13, 14</t>
  </si>
  <si>
    <t>Jul 13, 15 to Jul 14, 15</t>
  </si>
  <si>
    <t>Jun 09, 14 to Jun 10, 14</t>
  </si>
  <si>
    <t>Apr 19, 16 to Apr 20, 16</t>
  </si>
  <si>
    <t>Jan 20, 16 to Jan 21, 16</t>
  </si>
  <si>
    <t>Oct 10, 14 to Oct 13, 14</t>
  </si>
  <si>
    <t>Apr 28, 16 to Apr 29, 16</t>
  </si>
  <si>
    <t>Sep 07, 16 to Sep 08, 16</t>
  </si>
  <si>
    <t>Feb 13, 15 to Feb 16, 15</t>
  </si>
  <si>
    <t>Nov 19, 14 to Nov 20, 14</t>
  </si>
  <si>
    <t>Aug 05, 15 to Aug 06, 15</t>
  </si>
  <si>
    <t>Sep 06, 16 to Sep 07, 16</t>
  </si>
  <si>
    <t>Oct 06, 14 to Oct 07, 14</t>
  </si>
  <si>
    <t>Sep 29, 15 to Sep 30, 15</t>
  </si>
  <si>
    <t>Aug 01, 16 to Aug 02, 16</t>
  </si>
  <si>
    <t>Jun 02, 14 to Jun 03, 14</t>
  </si>
  <si>
    <t>Dec 31, 14 to Jan 02, 15</t>
  </si>
  <si>
    <t>Dec 31, 15 to Jan 04, 16</t>
  </si>
  <si>
    <t>Oct 16, 15 to Oct 19, 15</t>
  </si>
  <si>
    <t>Feb 20, 14 to Feb 21, 14</t>
  </si>
  <si>
    <t>Feb 27, 14 to Feb 28, 14</t>
  </si>
  <si>
    <t>Sep 08, 15 to Sep 09, 15</t>
  </si>
  <si>
    <t>May 23, 14 to May 26, 14</t>
  </si>
  <si>
    <t>Apr 05, 16 to Apr 06, 16</t>
  </si>
  <si>
    <t>Sep 19, 14 to Sep 22, 14</t>
  </si>
  <si>
    <t>Nov 16, 15 to Nov 17, 15</t>
  </si>
  <si>
    <t>Jun 01, 16 to Jun 02, 16</t>
  </si>
  <si>
    <t>Aug 27, 15 to Aug 28, 15</t>
  </si>
  <si>
    <t>Apr 18, 16 to Apr 19, 16</t>
  </si>
  <si>
    <t>Oct 08, 14 to Oct 09, 14</t>
  </si>
  <si>
    <t>Mar 17, 16 to Mar 18, 16</t>
  </si>
  <si>
    <t>Aug 08, 14 to Aug 11, 14</t>
  </si>
  <si>
    <t>Jun 02, 16 to Jun 03, 16</t>
  </si>
  <si>
    <t>Apr 14, 16 to Apr 15, 16</t>
  </si>
  <si>
    <t>Feb 19, 15 to Feb 20, 15</t>
  </si>
  <si>
    <t>Jan 15, 14 to Jan 16, 14</t>
  </si>
  <si>
    <t>Apr 08, 14 to Apr 09, 14</t>
  </si>
  <si>
    <t>Jul 22, 15 to Jul 23, 15</t>
  </si>
  <si>
    <t>Mar 02, 15 to Mar 03, 15</t>
  </si>
  <si>
    <t>Mar 25, 15 to Mar 26, 15</t>
  </si>
  <si>
    <t>Oct 15, 15 to Oct 16, 15</t>
  </si>
  <si>
    <t>Aug 28, 15 to Aug 31, 15</t>
  </si>
  <si>
    <t>May 30, 16 to May 31, 16</t>
  </si>
  <si>
    <t>Apr 25, 16 to Apr 26, 16</t>
  </si>
  <si>
    <t>Dec 18, 14 to Dec 19, 14</t>
  </si>
  <si>
    <t>May 07, 15 to May 08, 15</t>
  </si>
  <si>
    <t>Nov 18, 14 to Nov 19, 14</t>
  </si>
  <si>
    <t>Aug 15, 14 to Aug 18, 14</t>
  </si>
  <si>
    <t>Dec 16, 14 to Dec 17, 14</t>
  </si>
  <si>
    <t>Jul 14, 14 to Jul 15, 14</t>
  </si>
  <si>
    <t>Aug 29, 14 to Sep 01, 14</t>
  </si>
  <si>
    <t>Feb 19, 14 to Feb 20, 14</t>
  </si>
  <si>
    <t>May 20, 16 to May 23, 16</t>
  </si>
  <si>
    <t>Oct 11, 16 to Oct 12, 16</t>
  </si>
  <si>
    <t>Apr 04, 14 to Apr 07, 14</t>
  </si>
  <si>
    <t>Mar 03, 14 to Mar 04, 14</t>
  </si>
  <si>
    <t>Aug 22, 14 to Aug 25, 14</t>
  </si>
  <si>
    <t>Aug 28, 14 to Aug 29, 14</t>
  </si>
  <si>
    <t>Oct 02, 14 to Oct 03, 14</t>
  </si>
  <si>
    <t>Apr 15, 14 to Apr 16, 14</t>
  </si>
  <si>
    <t>Jul 19, 16 to Jul 20, 16</t>
  </si>
  <si>
    <t>May 06, 14 to May 07, 14</t>
  </si>
  <si>
    <t>Oct 03, 16 to Oct 04, 16</t>
  </si>
  <si>
    <t>Feb 25, 15 to Feb 26, 15</t>
  </si>
  <si>
    <t>Jul 01, 15 to Jul 02, 15</t>
  </si>
  <si>
    <t>Jan 28, 16 to Jan 29, 16</t>
  </si>
  <si>
    <t>Apr 21, 15 to Apr 22, 15</t>
  </si>
  <si>
    <t>May 13, 16 to May 16, 16</t>
  </si>
  <si>
    <t>Feb 11, 16 to Feb 12, 16</t>
  </si>
  <si>
    <t>May 09, 14 to May 12, 14</t>
  </si>
  <si>
    <t>Jul 11, 14 to Jul 14, 14</t>
  </si>
  <si>
    <t>Oct 17, 16 to Oct 18, 16</t>
  </si>
  <si>
    <t>Jul 21, 14 to Jul 22, 14</t>
  </si>
  <si>
    <t>Sep 17, 14 to Sep 18, 14</t>
  </si>
  <si>
    <t>Oct 07, 15 to Oct 08, 15</t>
  </si>
  <si>
    <t>Jul 20, 15 to Jul 21, 15</t>
  </si>
  <si>
    <t>Oct 04, 16 to Oct 05, 16</t>
  </si>
  <si>
    <t>Aug 24, 16 to Aug 25, 16</t>
  </si>
  <si>
    <t>Jul 02, 14 to Jul 03, 14</t>
  </si>
  <si>
    <t>Jun 10, 15 to Jun 11, 15</t>
  </si>
  <si>
    <t>Apr 27, 16 to Apr 28, 16</t>
  </si>
  <si>
    <t>Feb 09, 15 to Feb 10, 15</t>
  </si>
  <si>
    <t>Jun 17, 14 to Jun 18, 14</t>
  </si>
  <si>
    <t>Jun 03, 16 to Jun 06, 16</t>
  </si>
  <si>
    <t>Apr 23, 14 to Apr 24, 14</t>
  </si>
  <si>
    <t>Dec 14, 15 to Dec 15, 15</t>
  </si>
  <si>
    <t>Sep 19, 16 to Sep 20, 16</t>
  </si>
  <si>
    <t>Feb 26, 14 to Feb 27, 14</t>
  </si>
  <si>
    <t>Nov 30, 15 to Dec 01, 15</t>
  </si>
  <si>
    <t>May 02, 14 to May 05, 14</t>
  </si>
  <si>
    <t>Oct 03, 14 to Oct 06, 14</t>
  </si>
  <si>
    <t>Feb 18, 14 to Feb 19, 14</t>
  </si>
  <si>
    <t>Jul 15, 14 to Jul 16, 14</t>
  </si>
  <si>
    <t>Jul 14, 16 to Jul 15, 16</t>
  </si>
  <si>
    <t>Jul 01, 14 to Jul 02, 14</t>
  </si>
  <si>
    <t>Jan 10, 14 to Jan 13, 14</t>
  </si>
  <si>
    <t>Mar 05, 14 to Mar 06, 14</t>
  </si>
  <si>
    <t>Oct 19, 15 to Oct 20, 15</t>
  </si>
  <si>
    <t>Aug 01, 14 to Aug 04, 14</t>
  </si>
  <si>
    <t>Nov 07, 14 to Nov 10, 14</t>
  </si>
  <si>
    <t>Nov 27, 14 to Nov 28, 14</t>
  </si>
  <si>
    <t>Nov 27, 15 to Nov 30, 15</t>
  </si>
  <si>
    <t>Nov 24, 14 to Nov 25, 14</t>
  </si>
  <si>
    <t>Feb 26, 15 to Feb 27, 15</t>
  </si>
  <si>
    <t>May 12, 14 to May 13, 14</t>
  </si>
  <si>
    <t>Mar 24, 14 to Mar 25, 14</t>
  </si>
  <si>
    <t>Jul 07, 16 to Jul 08, 16</t>
  </si>
  <si>
    <t>Apr 21, 16 to Apr 22, 16</t>
  </si>
  <si>
    <t>Aug 10, 16 to Aug 11, 16</t>
  </si>
  <si>
    <t>Aug 09, 16 to Aug 10, 16</t>
  </si>
  <si>
    <t>Apr 22, 14 to Apr 23, 14</t>
  </si>
  <si>
    <t>Jan 23, 15 to Jan 26, 15</t>
  </si>
  <si>
    <t>Apr 03, 15 to Apr 06, 15</t>
  </si>
  <si>
    <t>Feb 24, 14 to Feb 25, 14</t>
  </si>
  <si>
    <t>Nov 21, 14 to Nov 24, 14</t>
  </si>
  <si>
    <t>Jul 29, 15 to Jul 30, 15</t>
  </si>
  <si>
    <t>May 08, 14 to May 09, 14</t>
  </si>
  <si>
    <t>Jun 05, 14 to Jun 06, 14</t>
  </si>
  <si>
    <t>Nov 02, 15 to Nov 03, 15</t>
  </si>
  <si>
    <t>Oct 20, 14 to Oct 21, 14</t>
  </si>
  <si>
    <t>Jul 18, 16 to Jul 19, 16</t>
  </si>
  <si>
    <t>Oct 21, 16 to Oct 24, 16</t>
  </si>
  <si>
    <t>Apr 07, 14 to Apr 08, 14</t>
  </si>
  <si>
    <t>May 01, 14 to May 02, 14</t>
  </si>
  <si>
    <t>Nov 05, 15 to Nov 06, 15</t>
  </si>
  <si>
    <t>May 26, 16 to May 27, 16</t>
  </si>
  <si>
    <t>Nov 26, 14 to Nov 27, 14</t>
  </si>
  <si>
    <t>Apr 22, 15 to Apr 23, 15</t>
  </si>
  <si>
    <t>Jul 10, 15 to Jul 13, 15</t>
  </si>
  <si>
    <t>Oct 23, 14 to Oct 24, 14</t>
  </si>
  <si>
    <t>Jan 08, 16 to Jan 11, 16</t>
  </si>
  <si>
    <t>Feb 20, 15 to Feb 23, 15</t>
  </si>
  <si>
    <t>Aug 11, 14 to Aug 12, 14</t>
  </si>
  <si>
    <t>Oct 30, 14 to Oct 31, 14</t>
  </si>
  <si>
    <t>Jul 23, 14 to Jul 24, 14</t>
  </si>
  <si>
    <t>May 17, 16 to May 18, 16</t>
  </si>
  <si>
    <t>Jul 27, 16 to Jul 28, 16</t>
  </si>
  <si>
    <t>Oct 21, 14 to Oct 22, 14</t>
  </si>
  <si>
    <t>Mar 27, 14 to Mar 28, 14</t>
  </si>
  <si>
    <t>Jun 07, 16 to Jun 08, 16</t>
  </si>
  <si>
    <t>Oct 06, 16 to Oct 07, 16</t>
  </si>
  <si>
    <t>Mar 27, 15 to Mar 30, 15</t>
  </si>
  <si>
    <t>Aug 15, 16 to Aug 16, 16</t>
  </si>
  <si>
    <t>Dec 03, 14 to Dec 04, 14</t>
  </si>
  <si>
    <t>Dec 02, 14 to Dec 03, 14</t>
  </si>
  <si>
    <t>Feb 10, 14 to Feb 11, 14</t>
  </si>
  <si>
    <t>Apr 16, 14 to Apr 17, 14</t>
  </si>
  <si>
    <t>Aug 05, 16 to Aug 08, 16</t>
  </si>
  <si>
    <t>Jan 30, 15 to Feb 02, 15</t>
  </si>
  <si>
    <t>Apr 25, 14 to Apr 28, 14</t>
  </si>
  <si>
    <t>May 26, 14 to May 27, 14</t>
  </si>
  <si>
    <t>Jan 04, 16 to Jan 05, 16</t>
  </si>
  <si>
    <t>Nov 18, 15 to Nov 19, 15</t>
  </si>
  <si>
    <t>Aug 08, 16 to Aug 09, 16</t>
  </si>
  <si>
    <t>Apr 28, 15 to Apr 29, 15</t>
  </si>
  <si>
    <t>Mar 10, 14 to Mar 11, 14</t>
  </si>
  <si>
    <t>Mar 18, 15 to Mar 19, 15</t>
  </si>
  <si>
    <t>May 06, 15 to May 07, 15</t>
  </si>
  <si>
    <t>Nov 20, 14 to Nov 21, 14</t>
  </si>
  <si>
    <t>Jan 27, 16 to Jan 28, 16</t>
  </si>
  <si>
    <t>Mar 20, 14 to Mar 21, 14</t>
  </si>
  <si>
    <t>Feb 03, 14 to Feb 04, 14</t>
  </si>
  <si>
    <t>Sep 01, 14 to Sep 02, 14</t>
  </si>
  <si>
    <t>Sep 03, 14 to Sep 04, 14</t>
  </si>
  <si>
    <t>Jan 27, 14 to Jan 28, 14</t>
  </si>
  <si>
    <t>Feb 13, 14 to Feb 14, 14</t>
  </si>
  <si>
    <t>Jun 08, 16 to Jun 09, 16</t>
  </si>
  <si>
    <t>Aug 23, 16 to Aug 24, 16</t>
  </si>
  <si>
    <t>Feb 26, 16 to Feb 29, 16</t>
  </si>
  <si>
    <t>Nov 11, 14 to Nov 12, 14</t>
  </si>
  <si>
    <t>Aug 17, 15 to Aug 18, 15</t>
  </si>
  <si>
    <t>Jan 02, 15 to Jan 05, 15</t>
  </si>
  <si>
    <t>Jul 16, 15 to Jul 17, 15</t>
  </si>
  <si>
    <t>Feb 12, 16 to Feb 15, 16</t>
  </si>
  <si>
    <t>Mar 01, 16 to Mar 02, 16</t>
  </si>
  <si>
    <t>Oct 23, 15 to Oct 26, 15</t>
  </si>
  <si>
    <t>Jan 16, 14 to Jan 17, 14</t>
  </si>
  <si>
    <t>Jul 25, 16 to Jul 26, 16</t>
  </si>
  <si>
    <t>Jun 04, 14 to Jun 05, 14</t>
  </si>
  <si>
    <t>Apr 17, 14 to Apr 18, 14</t>
  </si>
  <si>
    <t>Feb 07, 14 to Feb 10, 14</t>
  </si>
  <si>
    <t>Oct 08, 15 to Oct 09, 15</t>
  </si>
  <si>
    <t>Sep 28, 16 to Sep 29, 16</t>
  </si>
  <si>
    <t>Apr 06, 15 to Apr 07, 15</t>
  </si>
  <si>
    <t>Oct 19, 16 to Oct 20, 16</t>
  </si>
  <si>
    <t>Mar 02, 16 to Mar 03, 16</t>
  </si>
  <si>
    <t>Jul 29, 14 to Jul 30, 14</t>
  </si>
  <si>
    <t>Sep 01, 16 to Sep 02, 16</t>
  </si>
  <si>
    <t>May 27, 14 to May 28, 14</t>
  </si>
  <si>
    <t>Jun 23, 14 to Jun 24, 14</t>
  </si>
  <si>
    <t>Dec 29, 14 to Dec 30, 14</t>
  </si>
  <si>
    <t>Oct 14, 16 to Oct 17, 16</t>
  </si>
  <si>
    <t>Apr 11, 16 to Apr 12, 16</t>
  </si>
  <si>
    <t>Oct 27, 15 to Oct 28, 15</t>
  </si>
  <si>
    <t>Jan 15, 15 to Jan 16, 15</t>
  </si>
  <si>
    <t>Oct 09, 15 to Oct 12, 15</t>
  </si>
  <si>
    <t>Apr 08, 15 to Apr 09, 15</t>
  </si>
  <si>
    <t>May 28, 14 to May 29, 14</t>
  </si>
  <si>
    <t>Jul 15, 16 to Jul 18, 16</t>
  </si>
  <si>
    <t>Oct 18, 16 to Oct 19, 16</t>
  </si>
  <si>
    <t>Jun 17, 16 to Jun 20, 16</t>
  </si>
  <si>
    <t>Aug 29, 16 to Aug 30, 16</t>
  </si>
  <si>
    <t>May 07, 14 to May 08, 14</t>
  </si>
  <si>
    <t>Sep 27, 16 to Sep 28, 16</t>
  </si>
  <si>
    <t>Apr 15, 16 to Apr 18, 16</t>
  </si>
  <si>
    <t>Mar 19, 14 to Mar 20, 14</t>
  </si>
  <si>
    <t>Jun 18, 14 to Jun 19, 14</t>
  </si>
  <si>
    <t>Jan 09, 15 to Jan 12, 15</t>
  </si>
  <si>
    <t>Jun 22, 16 to Jun 23, 16</t>
  </si>
  <si>
    <t>Nov 03, 15 to Nov 04, 15</t>
  </si>
  <si>
    <t>Aug 12, 14 to Aug 13, 14</t>
  </si>
  <si>
    <t>Aug 24, 15 to Aug 25, 15</t>
  </si>
  <si>
    <t>Oct 28, 14 to Oct 29, 14</t>
  </si>
  <si>
    <t>Jul 06, 16 to Jul 07, 16</t>
  </si>
  <si>
    <t>Sep 02, 14 to Sep 03, 14</t>
  </si>
  <si>
    <t>Jan 29, 16 to Feb 01, 16</t>
  </si>
  <si>
    <t>Feb 21, 14 to Feb 24, 14</t>
  </si>
  <si>
    <t>Aug 19, 16 to Aug 22, 16</t>
  </si>
  <si>
    <t>Dec 22, 15 to Dec 23, 15</t>
  </si>
  <si>
    <t>Jun 19, 14 to Jun 20, 14</t>
  </si>
  <si>
    <t>Jun 20, 16 to Jun 21, 16</t>
  </si>
  <si>
    <t>Mar 10, 15 to Mar 11, 15</t>
  </si>
  <si>
    <t>Aug 17, 16 to Aug 18, 16</t>
  </si>
  <si>
    <t>Feb 04, 15 to Feb 05, 15</t>
  </si>
  <si>
    <t>Feb 11, 15 to Feb 12, 15</t>
  </si>
  <si>
    <t>Feb 19, 16 to Feb 22, 16</t>
  </si>
  <si>
    <t>Apr 13, 16 to Apr 14, 16</t>
  </si>
  <si>
    <t>Feb 23, 15 to Feb 24, 15</t>
  </si>
  <si>
    <t>Oct 12, 16 to Oct 13, 16</t>
  </si>
  <si>
    <t>Mar 20, 15 to Mar 23, 15</t>
  </si>
  <si>
    <t>Jun 03, 14 to Jun 04, 14</t>
  </si>
  <si>
    <t>Mar 22, 16 to Mar 23, 16</t>
  </si>
  <si>
    <t>Oct 05, 15 to Oct 06, 15</t>
  </si>
  <si>
    <t>Apr 07, 15 to Apr 08, 15</t>
  </si>
  <si>
    <t>Apr 03, 14 to Apr 04, 14</t>
  </si>
  <si>
    <t>Mar 25, 14 to Mar 26, 14</t>
  </si>
  <si>
    <t>May 13, 14 to May 14, 14</t>
  </si>
  <si>
    <t>Aug 03, 16 to Aug 04, 16</t>
  </si>
  <si>
    <t>Feb 04, 14 to Feb 05, 14</t>
  </si>
  <si>
    <t>Nov 19, 15 to Nov 20, 15</t>
  </si>
  <si>
    <t>Dec 19, 14 to Dec 22, 14</t>
  </si>
  <si>
    <t>Mar 16, 16 to Mar 17, 16</t>
  </si>
  <si>
    <t>Oct 27, 14 to Oct 28, 14</t>
  </si>
  <si>
    <t>Aug 21, 14 to Aug 22, 14</t>
  </si>
  <si>
    <t>Feb 15, 16 to Feb 16, 16</t>
  </si>
  <si>
    <t>Jun 06, 14 to Jun 09, 14</t>
  </si>
  <si>
    <t>Mar 13, 15 to Mar 16, 15</t>
  </si>
  <si>
    <t>Aug 19, 14 to Aug 20, 14</t>
  </si>
  <si>
    <t>Jul 15, 15 to Jul 16, 15</t>
  </si>
  <si>
    <t>Jul 07, 15 to Jul 08, 15</t>
  </si>
  <si>
    <t>Jan 14, 14 to Jan 15, 14</t>
  </si>
  <si>
    <t>Aug 25, 14 to Aug 26, 14</t>
  </si>
  <si>
    <t>Jun 16, 16 to Jun 17, 16</t>
  </si>
  <si>
    <t>Feb 22, 16 to Feb 23, 16</t>
  </si>
  <si>
    <t>Apr 01, 16 to Apr 04, 16</t>
  </si>
  <si>
    <t>Feb 24, 16 to Feb 25, 16</t>
  </si>
  <si>
    <t>Jul 29, 16 to Aug 01, 16</t>
  </si>
  <si>
    <t>Jul 12, 16 to Jul 13, 16</t>
  </si>
  <si>
    <t>Mar 08, 16 to Mar 09, 16</t>
  </si>
  <si>
    <t>Oct 05, 16 to Oct 06, 16</t>
  </si>
  <si>
    <t>Jan 07, 15 to Jan 08, 15</t>
  </si>
  <si>
    <t>Feb 17, 14 to Feb 18, 14</t>
  </si>
  <si>
    <t>Feb 02, 15 to Feb 03, 15</t>
  </si>
  <si>
    <t>Apr 10, 15 to Apr 13, 15</t>
  </si>
  <si>
    <t>Oct 16, 14 to Oct 17, 14</t>
  </si>
  <si>
    <t>Mar 04, 14 to Mar 05, 14</t>
  </si>
  <si>
    <t>Aug 18, 14 to Aug 19, 14</t>
  </si>
  <si>
    <t>Feb 17, 16 to Feb 18, 16</t>
  </si>
  <si>
    <t>Feb 25, 16 to Feb 26, 16</t>
  </si>
  <si>
    <t>Oct 22, 15 to Oct 23, 15</t>
  </si>
  <si>
    <t>Oct 10, 16 to Oct 11, 16</t>
  </si>
  <si>
    <t>Mar 31, 15 to Apr 01, 15</t>
  </si>
  <si>
    <t>Jun 28, 16 to Jun 29, 16</t>
  </si>
  <si>
    <t>Mar 03, 16 to Mar 04, 16</t>
  </si>
  <si>
    <t>Dec 17, 14 to Dec 18, 14</t>
  </si>
  <si>
    <t>Apr 28, 14 to Apr 29, 14</t>
  </si>
  <si>
    <t>Aug 12, 16 to Aug 15, 16</t>
  </si>
  <si>
    <t>Aug 04, 16 to Aug 05, 16</t>
  </si>
  <si>
    <t>Dec 22, 14 to Dec 23, 14</t>
  </si>
  <si>
    <t>Feb 16, 16 to Feb 17, 16</t>
  </si>
  <si>
    <t>Oct 02, 15 to Oct 05, 15</t>
  </si>
  <si>
    <t>Jul 11, 16 to Jul 12, 16</t>
  </si>
  <si>
    <t>Jul 08, 16 to Jul 11, 16</t>
  </si>
  <si>
    <t>Jan 21, 15 to Jan 22, 15</t>
  </si>
  <si>
    <t>Mar 31, 16 to Apr 01, 16</t>
  </si>
  <si>
    <t>Oct 06, 15 to Oct 07, 15</t>
  </si>
  <si>
    <t>Nov 04, 15 to Nov 05, 15</t>
  </si>
  <si>
    <t>Feb 05, 14 to Feb 06, 14</t>
  </si>
  <si>
    <t>Jul 13, 16 to Jul 14, 16</t>
  </si>
  <si>
    <t>Aug 13, 14 to Aug 14, 14</t>
  </si>
  <si>
    <t>Jan 21, 16 to Jan 22, 16</t>
  </si>
  <si>
    <t>Apr 20, 16 to Apr 21, 16</t>
  </si>
  <si>
    <t>Apr 01, 14 to Apr 02, 14</t>
  </si>
  <si>
    <t>Sep 21, 16 to Sep 22, 16</t>
  </si>
  <si>
    <t>Mar 10, 16 to Mar 11, 16</t>
  </si>
  <si>
    <t>Aug 26, 15 to Aug 27, 15</t>
  </si>
  <si>
    <t>Jun 27, 16 to Jun 28, 16</t>
  </si>
  <si>
    <t>Jun 19, 15 to Jun 22, 15</t>
  </si>
  <si>
    <t>Feb 29, 16 to Mar 01, 16</t>
  </si>
  <si>
    <t>Mar 11, 16 to Mar 14, 16</t>
  </si>
  <si>
    <t>Jul 09, 15 to Jul 10, 15</t>
  </si>
  <si>
    <t>Jan 22, 15 to Jan 23, 15</t>
  </si>
  <si>
    <t>Jun 30, 16 to Jul 01, 16</t>
  </si>
  <si>
    <t>Feb 27, 15 to Mar 02, 15</t>
  </si>
  <si>
    <t>Mar 09, 16 to Mar 10, 16</t>
  </si>
  <si>
    <t>No Scenario Selected</t>
  </si>
  <si>
    <t>F_Attr_FactorType</t>
  </si>
  <si>
    <t>Nov 17, 16 to Nov 18, 16</t>
  </si>
  <si>
    <t>Nov 23, 16 to Nov 24, 16</t>
  </si>
  <si>
    <t>Dec 14, 16 to Dec 15, 16</t>
  </si>
  <si>
    <t>Nov 24, 16 to Nov 25, 16</t>
  </si>
  <si>
    <t>Nov 15, 16 to Nov 16, 16</t>
  </si>
  <si>
    <t>Nov 11, 16 to Nov 14, 16</t>
  </si>
  <si>
    <t>Oct 31, 16 to Nov 01, 16</t>
  </si>
  <si>
    <t>Nov 21, 16 to Nov 22, 16</t>
  </si>
  <si>
    <t>Nov 03, 16 to Nov 04, 16</t>
  </si>
  <si>
    <t>Dec 13, 16 to Dec 14, 16</t>
  </si>
  <si>
    <t>Feb 03, 17 to Feb 06, 17</t>
  </si>
  <si>
    <t>Dec 08, 16 to Dec 09, 16</t>
  </si>
  <si>
    <t>Feb 01, 17 to Feb 02, 17</t>
  </si>
  <si>
    <t>Oct 27, 16 to Oct 28, 16</t>
  </si>
  <si>
    <t>Dec 01, 16 to Dec 02, 16</t>
  </si>
  <si>
    <t>Dec 09, 16 to Dec 12, 16</t>
  </si>
  <si>
    <t>Jan 26, 17 to Jan 27, 17</t>
  </si>
  <si>
    <t>Nov 01, 16 to Nov 02, 16</t>
  </si>
  <si>
    <t>Dec 22, 16 to Dec 23, 16</t>
  </si>
  <si>
    <t>Jan 30, 17 to Jan 31, 17</t>
  </si>
  <si>
    <t>Dec 23, 16 to Dec 26, 16</t>
  </si>
  <si>
    <t>Nov 08, 16 to Nov 09, 16</t>
  </si>
  <si>
    <t>Nov 09, 16 to Nov 10, 16</t>
  </si>
  <si>
    <t>Dec 27, 16 to Dec 28, 16</t>
  </si>
  <si>
    <t>Dec 12, 16 to Dec 13, 16</t>
  </si>
  <si>
    <t>Jan 25, 17 to Jan 26, 17</t>
  </si>
  <si>
    <t>Dec 29, 16 to Dec 30, 16</t>
  </si>
  <si>
    <t>Dec 19, 16 to Dec 20, 16</t>
  </si>
  <si>
    <t>Jan 27, 17 to Jan 30, 17</t>
  </si>
  <si>
    <t>Jan 18, 17 to Jan 19, 17</t>
  </si>
  <si>
    <t>Jan 13, 17 to Jan 16, 17</t>
  </si>
  <si>
    <t>Feb 02, 17 to Feb 03, 17</t>
  </si>
  <si>
    <t>Jan 12, 17 to Jan 13, 17</t>
  </si>
  <si>
    <t>Nov 25, 16 to Nov 28, 16</t>
  </si>
  <si>
    <t>Dec 20, 16 to Dec 21, 16</t>
  </si>
  <si>
    <t>Jan 17, 17 to Jan 18, 17</t>
  </si>
  <si>
    <t>Nov 18, 16 to Nov 21, 16</t>
  </si>
  <si>
    <t>Dec 21, 16 to Dec 22, 16</t>
  </si>
  <si>
    <t>Oct 25, 16 to Oct 26, 16</t>
  </si>
  <si>
    <t>Nov 10, 16 to Nov 11, 16</t>
  </si>
  <si>
    <t>Dec 30, 16 to Jan 02, 17</t>
  </si>
  <si>
    <t>Jan 31, 17 to Feb 01, 17</t>
  </si>
  <si>
    <t>Dec 26, 16 to Dec 27, 16</t>
  </si>
  <si>
    <t>Dec 15, 16 to Dec 16, 16</t>
  </si>
  <si>
    <t>Jan 06, 17 to Jan 09, 17</t>
  </si>
  <si>
    <t>Jan 20, 17 to Jan 23, 17</t>
  </si>
  <si>
    <t>Nov 02, 16 to Nov 03, 16</t>
  </si>
  <si>
    <t>Nov 04, 16 to Nov 07, 16</t>
  </si>
  <si>
    <t>Jan 11, 17 to Jan 12, 17</t>
  </si>
  <si>
    <t>Jan 05, 17 to Jan 06, 17</t>
  </si>
  <si>
    <t>Jan 24, 17 to Jan 25, 17</t>
  </si>
  <si>
    <t>Oct 28, 16 to Oct 31, 16</t>
  </si>
  <si>
    <t>Nov 14, 16 to Nov 15, 16</t>
  </si>
  <si>
    <t>Dec 05, 16 to Dec 06, 16</t>
  </si>
  <si>
    <t>Dec 06, 16 to Dec 07, 16</t>
  </si>
  <si>
    <t>Jan 23, 17 to Jan 24, 17</t>
  </si>
  <si>
    <t>Dec 16, 16 to Dec 19, 16</t>
  </si>
  <si>
    <t>Nov 07, 16 to Nov 08, 16</t>
  </si>
  <si>
    <t>Jan 10, 17 to Jan 11, 17</t>
  </si>
  <si>
    <t>Dec 07, 16 to Dec 08, 16</t>
  </si>
  <si>
    <t>Nov 30, 16 to Dec 01, 16</t>
  </si>
  <si>
    <t>Nov 29, 16 to Nov 30, 16</t>
  </si>
  <si>
    <t>Jan 19, 17 to Jan 20, 17</t>
  </si>
  <si>
    <t>Jan 03, 17 to Jan 04, 17</t>
  </si>
  <si>
    <t>Jan 16, 17 to Jan 17, 17</t>
  </si>
  <si>
    <t>Jan 09, 17 to Jan 10, 17</t>
  </si>
  <si>
    <t>Oct 26, 16 to Oct 27, 16</t>
  </si>
  <si>
    <t>Nov 22, 16 to Nov 23, 16</t>
  </si>
  <si>
    <t>Dec 02, 16 to Dec 05, 16</t>
  </si>
  <si>
    <t>Nov 28, 16 to Nov 29, 16</t>
  </si>
  <si>
    <t>Nov 16, 16 to Nov 17, 16</t>
  </si>
  <si>
    <t>Jan 04, 17 to Jan 05, 17</t>
  </si>
  <si>
    <t>Dec 28, 16 to Dec 29, 16</t>
  </si>
  <si>
    <t>Jan 02, 17 to Jan 03, 17</t>
  </si>
  <si>
    <t>Feb 07, 17</t>
  </si>
  <si>
    <t>Hypo PL</t>
  </si>
  <si>
    <t>Scenario date</t>
  </si>
  <si>
    <t>RiskTheo PL</t>
  </si>
  <si>
    <t>Max</t>
  </si>
  <si>
    <t>Min</t>
  </si>
  <si>
    <t>Count</t>
  </si>
  <si>
    <t>bucket size</t>
  </si>
  <si>
    <t>bucket width</t>
  </si>
  <si>
    <t>Freq</t>
  </si>
  <si>
    <t>bucket</t>
  </si>
  <si>
    <t>Freq %</t>
  </si>
  <si>
    <t>#</t>
  </si>
  <si>
    <t>Range</t>
  </si>
  <si>
    <t>P-value</t>
  </si>
  <si>
    <t>Hypo PL (p-value)</t>
  </si>
  <si>
    <t>Cumul</t>
  </si>
  <si>
    <t>Cumul %</t>
  </si>
  <si>
    <t>Ranking</t>
  </si>
  <si>
    <t>-&gt; Total: 255 x 800 + 255 = 204,255 numbers</t>
  </si>
  <si>
    <t>-&gt; Grand total: 16 x 204,255 = 3,268,080 numbers</t>
  </si>
  <si>
    <t>Jan 04, 16</t>
  </si>
  <si>
    <t>Jan 05, 16</t>
  </si>
  <si>
    <t>Jan 06, 16</t>
  </si>
  <si>
    <t>Jan 07, 16</t>
  </si>
  <si>
    <t>Jan 08, 16</t>
  </si>
  <si>
    <t>Jan 11, 16</t>
  </si>
  <si>
    <t>Jan 12, 16</t>
  </si>
  <si>
    <t>Jan 13, 16</t>
  </si>
  <si>
    <t>Jan 14, 16</t>
  </si>
  <si>
    <t>Jan 15, 16</t>
  </si>
  <si>
    <t>Jan 18, 16</t>
  </si>
  <si>
    <t>Jan 19, 16</t>
  </si>
  <si>
    <t>Jan 20, 16</t>
  </si>
  <si>
    <t>Jan 21, 16</t>
  </si>
  <si>
    <t>Jan 22, 16</t>
  </si>
  <si>
    <t>Jan 25, 16</t>
  </si>
  <si>
    <t>Jan 26, 16</t>
  </si>
  <si>
    <t>Jan 27, 16</t>
  </si>
  <si>
    <t>Jan 28, 16</t>
  </si>
  <si>
    <t>Jan 29, 16</t>
  </si>
  <si>
    <t>Feb 01, 16</t>
  </si>
  <si>
    <t>Feb 02, 16</t>
  </si>
  <si>
    <t>Feb 03, 16</t>
  </si>
  <si>
    <t>Feb 04, 16</t>
  </si>
  <si>
    <t>Feb 05, 16</t>
  </si>
  <si>
    <t>Feb 08, 16</t>
  </si>
  <si>
    <t>Feb 09, 16</t>
  </si>
  <si>
    <t>Feb 10, 16</t>
  </si>
  <si>
    <t>Feb 11, 16</t>
  </si>
  <si>
    <t>Feb 12, 16</t>
  </si>
  <si>
    <t>Feb 15, 16</t>
  </si>
  <si>
    <t>Feb 16, 16</t>
  </si>
  <si>
    <t>Feb 17, 16</t>
  </si>
  <si>
    <t>Feb 18, 16</t>
  </si>
  <si>
    <t>Feb 19, 16</t>
  </si>
  <si>
    <t>Feb 22, 16</t>
  </si>
  <si>
    <t>Feb 23, 16</t>
  </si>
  <si>
    <t>Feb 24, 16</t>
  </si>
  <si>
    <t>Feb 25, 16</t>
  </si>
  <si>
    <t>Feb 26, 16</t>
  </si>
  <si>
    <t>Feb 29, 16</t>
  </si>
  <si>
    <t>Mar 01, 16</t>
  </si>
  <si>
    <t>Mar 02, 16</t>
  </si>
  <si>
    <t>Mar 03, 16</t>
  </si>
  <si>
    <t>Mar 04, 16</t>
  </si>
  <si>
    <t>Mar 07, 16</t>
  </si>
  <si>
    <t>Mar 08, 16</t>
  </si>
  <si>
    <t>Mar 09, 16</t>
  </si>
  <si>
    <t>Mar 10, 16</t>
  </si>
  <si>
    <t>Mar 11, 16</t>
  </si>
  <si>
    <t>Mar 14, 16</t>
  </si>
  <si>
    <t>Mar 15, 16</t>
  </si>
  <si>
    <t>Mar 16, 16</t>
  </si>
  <si>
    <t>Mar 17, 16</t>
  </si>
  <si>
    <t>Mar 18, 16</t>
  </si>
  <si>
    <t>Mar 21, 16</t>
  </si>
  <si>
    <t>Mar 22, 16</t>
  </si>
  <si>
    <t>Mar 23, 16</t>
  </si>
  <si>
    <t>Mar 24, 16</t>
  </si>
  <si>
    <t>Mar 25, 16</t>
  </si>
  <si>
    <t>Mar 28, 16</t>
  </si>
  <si>
    <t>Mar 29, 16</t>
  </si>
  <si>
    <t>Mar 30, 16</t>
  </si>
  <si>
    <t>Mar 31, 16</t>
  </si>
  <si>
    <t>Apr 01, 16</t>
  </si>
  <si>
    <t>Apr 04, 16</t>
  </si>
  <si>
    <t>Apr 05, 16</t>
  </si>
  <si>
    <t>Apr 06, 16</t>
  </si>
  <si>
    <t>Apr 07, 16</t>
  </si>
  <si>
    <t>Apr 08, 16</t>
  </si>
  <si>
    <t>Apr 11, 16</t>
  </si>
  <si>
    <t>Apr 12, 16</t>
  </si>
  <si>
    <t>Apr 13, 16</t>
  </si>
  <si>
    <t>Apr 14, 16</t>
  </si>
  <si>
    <t>Apr 15, 16</t>
  </si>
  <si>
    <t>Apr 18, 16</t>
  </si>
  <si>
    <t>Apr 19, 16</t>
  </si>
  <si>
    <t>Apr 20, 16</t>
  </si>
  <si>
    <t>Apr 21, 16</t>
  </si>
  <si>
    <t>Apr 22, 16</t>
  </si>
  <si>
    <t>Apr 25, 16</t>
  </si>
  <si>
    <t>Apr 26, 16</t>
  </si>
  <si>
    <t>Apr 27, 16</t>
  </si>
  <si>
    <t>Apr 28, 16</t>
  </si>
  <si>
    <t>Apr 29, 16</t>
  </si>
  <si>
    <t>May 02, 16</t>
  </si>
  <si>
    <t>May 03, 16</t>
  </si>
  <si>
    <t>May 04, 16</t>
  </si>
  <si>
    <t>May 05, 16</t>
  </si>
  <si>
    <t>May 06, 16</t>
  </si>
  <si>
    <t>May 09, 16</t>
  </si>
  <si>
    <t>May 10, 16</t>
  </si>
  <si>
    <t>May 11, 16</t>
  </si>
  <si>
    <t>May 12, 16</t>
  </si>
  <si>
    <t>May 13, 16</t>
  </si>
  <si>
    <t>May 16, 16</t>
  </si>
  <si>
    <t>May 17, 16</t>
  </si>
  <si>
    <t>May 18, 16</t>
  </si>
  <si>
    <t>May 19, 16</t>
  </si>
  <si>
    <t>May 20, 16</t>
  </si>
  <si>
    <t>May 23, 16</t>
  </si>
  <si>
    <t>May 24, 16</t>
  </si>
  <si>
    <t>May 25, 16</t>
  </si>
  <si>
    <t>May 26, 16</t>
  </si>
  <si>
    <t>May 27, 16</t>
  </si>
  <si>
    <t>May 30, 16</t>
  </si>
  <si>
    <t>May 31, 16</t>
  </si>
  <si>
    <t>Jun 01, 16</t>
  </si>
  <si>
    <t>Jun 02, 16</t>
  </si>
  <si>
    <t>Jun 03, 16</t>
  </si>
  <si>
    <t>Jun 06, 16</t>
  </si>
  <si>
    <t>Jun 07, 16</t>
  </si>
  <si>
    <t>Jun 08, 16</t>
  </si>
  <si>
    <t>Jun 09, 16</t>
  </si>
  <si>
    <t>Jun 10, 16</t>
  </si>
  <si>
    <t>Jun 13, 16</t>
  </si>
  <si>
    <t>Jun 14, 16</t>
  </si>
  <si>
    <t>Jun 15, 16</t>
  </si>
  <si>
    <t>Jun 16, 16</t>
  </si>
  <si>
    <t>Jun 17, 16</t>
  </si>
  <si>
    <t>Jun 20, 16</t>
  </si>
  <si>
    <t>Jun 21, 16</t>
  </si>
  <si>
    <t>Jun 22, 16</t>
  </si>
  <si>
    <t>Jun 23, 16</t>
  </si>
  <si>
    <t>Jun 24, 16</t>
  </si>
  <si>
    <t>Jun 27, 16</t>
  </si>
  <si>
    <t>Jun 28, 16</t>
  </si>
  <si>
    <t>Jun 29, 16</t>
  </si>
  <si>
    <t>Jun 30, 16</t>
  </si>
  <si>
    <t>Jul 01, 16</t>
  </si>
  <si>
    <t>Jul 04, 16</t>
  </si>
  <si>
    <t>Jul 05, 16</t>
  </si>
  <si>
    <t>Jul 06, 16</t>
  </si>
  <si>
    <t>Jul 07, 16</t>
  </si>
  <si>
    <t>Jul 08, 16</t>
  </si>
  <si>
    <t>Jul 11, 16</t>
  </si>
  <si>
    <t>Jul 12, 16</t>
  </si>
  <si>
    <t>Jul 13, 16</t>
  </si>
  <si>
    <t>Jul 14, 16</t>
  </si>
  <si>
    <t>Jul 15, 16</t>
  </si>
  <si>
    <t>Jul 18, 16</t>
  </si>
  <si>
    <t>Jul 19, 16</t>
  </si>
  <si>
    <t>Jul 20, 16</t>
  </si>
  <si>
    <t>Jul 21, 16</t>
  </si>
  <si>
    <t>Jul 22, 16</t>
  </si>
  <si>
    <t>Jul 25, 16</t>
  </si>
  <si>
    <t>Jul 26, 16</t>
  </si>
  <si>
    <t>Jul 27, 16</t>
  </si>
  <si>
    <t>Jul 28, 16</t>
  </si>
  <si>
    <t>Jul 29, 16</t>
  </si>
  <si>
    <t>Aug 01, 16</t>
  </si>
  <si>
    <t>Aug 02, 16</t>
  </si>
  <si>
    <t>Aug 03, 16</t>
  </si>
  <si>
    <t>Aug 04, 16</t>
  </si>
  <si>
    <t>Aug 05, 16</t>
  </si>
  <si>
    <t>Aug 08, 16</t>
  </si>
  <si>
    <t>Aug 09, 16</t>
  </si>
  <si>
    <t>Aug 10, 16</t>
  </si>
  <si>
    <t>Aug 11, 16</t>
  </si>
  <si>
    <t>Aug 12, 16</t>
  </si>
  <si>
    <t>Aug 15, 16</t>
  </si>
  <si>
    <t>Aug 16, 16</t>
  </si>
  <si>
    <t>Aug 17, 16</t>
  </si>
  <si>
    <t>Aug 18, 16</t>
  </si>
  <si>
    <t>Aug 19, 16</t>
  </si>
  <si>
    <t>Aug 22, 16</t>
  </si>
  <si>
    <t>Aug 23, 16</t>
  </si>
  <si>
    <t>Aug 24, 16</t>
  </si>
  <si>
    <t>Aug 25, 16</t>
  </si>
  <si>
    <t>Aug 26, 16</t>
  </si>
  <si>
    <t>Aug 30, 16</t>
  </si>
  <si>
    <t>Aug 31, 16</t>
  </si>
  <si>
    <t>Sep 01, 16</t>
  </si>
  <si>
    <t>Sep 02, 16</t>
  </si>
  <si>
    <t>Sep 05, 16</t>
  </si>
  <si>
    <t>Sep 06, 16</t>
  </si>
  <si>
    <t>Sep 07, 16</t>
  </si>
  <si>
    <t>Sep 08, 16</t>
  </si>
  <si>
    <t>Sep 09, 16</t>
  </si>
  <si>
    <t>Sep 12, 16</t>
  </si>
  <si>
    <t>Sep 13, 16</t>
  </si>
  <si>
    <t>Sep 14, 16</t>
  </si>
  <si>
    <t>Sep 15, 16</t>
  </si>
  <si>
    <t>Sep 16, 16</t>
  </si>
  <si>
    <t>Sep 19, 16</t>
  </si>
  <si>
    <t>Sep 20, 16</t>
  </si>
  <si>
    <t>Sep 21, 16</t>
  </si>
  <si>
    <t>Sep 22, 16</t>
  </si>
  <si>
    <t>Sep 23, 16</t>
  </si>
  <si>
    <t>Sep 26, 16</t>
  </si>
  <si>
    <t>Sep 27, 16</t>
  </si>
  <si>
    <t>Sep 28, 16</t>
  </si>
  <si>
    <t>Sep 29, 16</t>
  </si>
  <si>
    <t>Sep 30, 16</t>
  </si>
  <si>
    <t>Oct 03, 16</t>
  </si>
  <si>
    <t>Oct 04, 16</t>
  </si>
  <si>
    <t>Oct 05, 16</t>
  </si>
  <si>
    <t>Oct 06, 16</t>
  </si>
  <si>
    <t>Oct 07, 16</t>
  </si>
  <si>
    <t>Oct 10, 16</t>
  </si>
  <si>
    <t>Oct 11, 16</t>
  </si>
  <si>
    <t>Oct 12, 16</t>
  </si>
  <si>
    <t>Oct 13, 16</t>
  </si>
  <si>
    <t>Oct 14, 16</t>
  </si>
  <si>
    <t>Oct 17, 16</t>
  </si>
  <si>
    <t>Oct 18, 16</t>
  </si>
  <si>
    <t>Oct 19, 16</t>
  </si>
  <si>
    <t>Oct 20, 16</t>
  </si>
  <si>
    <t>Oct 21, 16</t>
  </si>
  <si>
    <t>Oct 24, 16</t>
  </si>
  <si>
    <t>Oct 25, 16</t>
  </si>
  <si>
    <t>Oct 26, 16</t>
  </si>
  <si>
    <t>Oct 27, 16</t>
  </si>
  <si>
    <t>Oct 28, 16</t>
  </si>
  <si>
    <t>Oct 31, 16</t>
  </si>
  <si>
    <t>Nov 01, 16</t>
  </si>
  <si>
    <t>Nov 02, 16</t>
  </si>
  <si>
    <t>Nov 03, 16</t>
  </si>
  <si>
    <t>Nov 04, 16</t>
  </si>
  <si>
    <t>Nov 07, 16</t>
  </si>
  <si>
    <t>Nov 08, 16</t>
  </si>
  <si>
    <t>Nov 09, 16</t>
  </si>
  <si>
    <t>Nov 10, 16</t>
  </si>
  <si>
    <t>Nov 11, 16</t>
  </si>
  <si>
    <t>Nov 14, 16</t>
  </si>
  <si>
    <t>Nov 15, 16</t>
  </si>
  <si>
    <t>Nov 16, 16</t>
  </si>
  <si>
    <t>Nov 17, 16</t>
  </si>
  <si>
    <t>Nov 18, 16</t>
  </si>
  <si>
    <t>Nov 21, 16</t>
  </si>
  <si>
    <t>Nov 22, 16</t>
  </si>
  <si>
    <t>Nov 23, 16</t>
  </si>
  <si>
    <t>Nov 24, 16</t>
  </si>
  <si>
    <t>Nov 25, 16</t>
  </si>
  <si>
    <t>Nov 28, 16</t>
  </si>
  <si>
    <t>Nov 29, 16</t>
  </si>
  <si>
    <t>Nov 30, 16</t>
  </si>
  <si>
    <t>Dec 01, 16</t>
  </si>
  <si>
    <t>Dec 02, 16</t>
  </si>
  <si>
    <t>Dec 05, 16</t>
  </si>
  <si>
    <t>Dec 06, 16</t>
  </si>
  <si>
    <t>Dec 07, 16</t>
  </si>
  <si>
    <t>Dec 08, 16</t>
  </si>
  <si>
    <t>Dec 09, 16</t>
  </si>
  <si>
    <t>Dec 12, 16</t>
  </si>
  <si>
    <t>Dec 13, 16</t>
  </si>
  <si>
    <t>Dec 14, 16</t>
  </si>
  <si>
    <t>Dec 15, 16</t>
  </si>
  <si>
    <t>Dec 16, 16</t>
  </si>
  <si>
    <t>Dec 19, 16</t>
  </si>
  <si>
    <t>Dec 20, 16</t>
  </si>
  <si>
    <t>Dec 21, 16</t>
  </si>
  <si>
    <t>Dec 22, 16</t>
  </si>
  <si>
    <t>Dec 23, 16</t>
  </si>
  <si>
    <t>Dec 28, 16</t>
  </si>
  <si>
    <t>Dec 29, 16</t>
  </si>
  <si>
    <t>Dec 30, 16</t>
  </si>
  <si>
    <t>RiskTheo PL vector</t>
  </si>
  <si>
    <t xml:space="preserve"> RiskTheo Distribution</t>
  </si>
  <si>
    <t>p-value distribution</t>
  </si>
  <si>
    <t>p-value Histogram &amp; QQ plot</t>
  </si>
  <si>
    <t>Required for p-value</t>
  </si>
  <si>
    <t>CumFq %</t>
  </si>
  <si>
    <t>the closer to 100% the more accurate</t>
  </si>
  <si>
    <t>Key quantiles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</si>
  <si>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RiskTheo PL vector needs to be sourced for the last year (~255 days) -&gt; 255 vector of 800 numbers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</si>
  <si>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Hypo PL needs to be sourced for the last year (~255 days) -&gt; 255 numbers</t>
    </r>
  </si>
  <si>
    <t>Actual</t>
  </si>
  <si>
    <t>Expected</t>
  </si>
  <si>
    <t>Buckets</t>
  </si>
  <si>
    <t>ranking</t>
  </si>
  <si>
    <t>percentile</t>
  </si>
  <si>
    <t>Total</t>
  </si>
  <si>
    <t>Deviation Actual/Expected</t>
  </si>
  <si>
    <t>Average (Act/Exp) Deviation Freq %</t>
  </si>
  <si>
    <t>Average (Act/Exp) Deviation CumFq %</t>
  </si>
  <si>
    <t>Example of correct distribution (VaR well calibrated)</t>
  </si>
  <si>
    <t>Legend</t>
  </si>
  <si>
    <t xml:space="preserve">p-Value: position of the Hypo PL on the RiskTheo PL distribution (in term of CumFreq)  </t>
  </si>
  <si>
    <t>p-Value should be uniformally distributed</t>
  </si>
  <si>
    <t>if VaR model is correctly calibrated:</t>
  </si>
  <si>
    <r>
      <t xml:space="preserve">Histogram bars should be </t>
    </r>
    <r>
      <rPr>
        <b/>
        <sz val="11"/>
        <color rgb="FF00B050"/>
        <rFont val="Calibri"/>
        <family val="2"/>
        <scheme val="minor"/>
      </rPr>
      <t>close to</t>
    </r>
    <r>
      <rPr>
        <sz val="11"/>
        <color theme="1"/>
        <rFont val="Calibri"/>
        <family val="2"/>
        <scheme val="minor"/>
      </rPr>
      <t xml:space="preserve"> 5%</t>
    </r>
  </si>
  <si>
    <r>
      <t xml:space="preserve">QQ-plot points should be </t>
    </r>
    <r>
      <rPr>
        <b/>
        <sz val="11"/>
        <color rgb="FF00B050"/>
        <rFont val="Calibri"/>
        <family val="2"/>
        <scheme val="minor"/>
      </rPr>
      <t>close to</t>
    </r>
    <r>
      <rPr>
        <sz val="11"/>
        <color theme="1"/>
        <rFont val="Calibri"/>
        <family val="2"/>
        <scheme val="minor"/>
      </rPr>
      <t xml:space="preserve"> the diagonal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</si>
  <si>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This has to be repeated for all hierarchy point (MHI, division, sub-division): 16 times</t>
    </r>
  </si>
  <si>
    <t>Example: one hierarchy point (MHI), one day (i.e. one RiskTheo PL vector, one Hypo PL)</t>
  </si>
  <si>
    <t>Illustrative 'random' numbers as sourcing of all required data is not possible for the prototype</t>
  </si>
  <si>
    <t>ScenarioPVs</t>
  </si>
  <si>
    <t>Hierarchy node XXX</t>
  </si>
  <si>
    <t>VaR model structurally underestimates risk (Loss Tail):</t>
  </si>
  <si>
    <t>if VaR model overestimates risk (Loss Tail):</t>
  </si>
  <si>
    <r>
      <t xml:space="preserve">Histogram bars are </t>
    </r>
    <r>
      <rPr>
        <b/>
        <sz val="11"/>
        <color rgb="FFFF0000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 xml:space="preserve"> 5% for the lower p-value buckets and </t>
    </r>
    <r>
      <rPr>
        <sz val="11"/>
        <color rgb="FF00B05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5% for the higher p-value buckets</t>
    </r>
  </si>
  <si>
    <r>
      <t xml:space="preserve">Histogram bars are </t>
    </r>
    <r>
      <rPr>
        <b/>
        <sz val="11"/>
        <color rgb="FF00B05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5% for the lower p-value buckets and </t>
    </r>
    <r>
      <rPr>
        <sz val="11"/>
        <color rgb="FFFF0000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 xml:space="preserve"> 5% for the higher p-value buckets</t>
    </r>
  </si>
  <si>
    <r>
      <t xml:space="preserve">QQ-plot points are </t>
    </r>
    <r>
      <rPr>
        <b/>
        <sz val="11"/>
        <color rgb="FFFF0000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 xml:space="preserve"> the diagonal for the lower p-value buckets and </t>
    </r>
    <r>
      <rPr>
        <sz val="11"/>
        <color rgb="FF00B05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the diagonal for the higher p-value buckets</t>
    </r>
  </si>
  <si>
    <r>
      <t xml:space="preserve">QQ-plot points are </t>
    </r>
    <r>
      <rPr>
        <b/>
        <sz val="11"/>
        <color rgb="FF00B05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the diagonal for the lower p-value buckets and </t>
    </r>
    <r>
      <rPr>
        <sz val="11"/>
        <color rgb="FFFF0000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 xml:space="preserve"> the diagonal for the higher p-value buckets</t>
    </r>
  </si>
  <si>
    <t>If P-values&lt;1% then this is a VaR 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</si>
</sst>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\$###,###,###,##0"/>
    <numFmt numFmtId="166" formatCode="#,##0_ ;[Red]\-#,##0\ "/>
    <numFmt numFmtId="167" formatCode="m/d/yyyy;@"/>
    <numFmt numFmtId="168" formatCode="_-[$€-2]* #,##0.00_-;\-[$€-2]* #,##0.00_-;_-[$€-2]* &quot;-&quot;??_-"/>
    <numFmt numFmtId="169" formatCode="_-[$€-2]* #,##0_-;\-[$€-2]* #,##0_-;_-[$€-2]* &quot;-&quot;??_-"/>
    <numFmt numFmtId="170" formatCode="0.0%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8"/>
      <name val="Arial"/>
      <family val="2"/>
    </font>
    <font>
      <b/>
      <sz val="11"/>
      <color theme="2" tint="-0.74999237037263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2" fillId="0" borderId="0" applyNumberFormat="0" applyFill="0" applyBorder="0" applyAlignment="0" applyProtection="0"/>
    <xf numFmtId="0" fontId="13" fillId="7" borderId="7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3" fillId="0" borderId="0">
      <alignment horizontal="left" wrapText="1"/>
    </xf>
    <xf numFmtId="167" fontId="23" fillId="0" borderId="0"/>
    <xf numFmtId="38" fontId="1" fillId="0" borderId="0" applyFont="0" applyFill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5" fillId="0" borderId="0">
      <alignment horizontal="left" wrapText="1"/>
    </xf>
    <xf numFmtId="169" fontId="25" fillId="0" borderId="0">
      <alignment horizontal="left" wrapText="1"/>
    </xf>
    <xf numFmtId="0" fontId="23" fillId="0" borderId="0"/>
    <xf numFmtId="0" fontId="1" fillId="0" borderId="0"/>
    <xf numFmtId="0" fontId="2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</cellStyleXfs>
  <cellXfs count="109">
    <xf numFmtId="0" fontId="0" fillId="0" borderId="0" xfId="0"/>
    <xf numFmtId="9" fontId="0" fillId="0" borderId="0" xfId="2" applyFont="1"/>
    <xf numFmtId="0" fontId="0" fillId="0" borderId="0" xfId="0" applyFill="1"/>
    <xf numFmtId="0" fontId="0" fillId="0" borderId="0" xfId="0" applyFill="1" applyAlignment="1">
      <alignment horizontal="left"/>
    </xf>
    <xf numFmtId="165" fontId="14" fillId="0" borderId="0" xfId="0" applyNumberFormat="1" applyFont="1" applyFill="1"/>
    <xf numFmtId="164" fontId="0" fillId="0" borderId="0" xfId="1" applyFont="1"/>
    <xf numFmtId="165" fontId="18" fillId="0" borderId="0" xfId="0" applyNumberFormat="1" applyFont="1" applyFill="1"/>
    <xf numFmtId="0" fontId="0" fillId="0" borderId="0" xfId="0" applyAlignment="1">
      <alignment horizontal="left"/>
    </xf>
    <xf numFmtId="165" fontId="14" fillId="0" borderId="0" xfId="0" applyNumberFormat="1" applyFont="1"/>
    <xf numFmtId="165" fontId="18" fillId="0" borderId="0" xfId="0" applyNumberFormat="1" applyFont="1"/>
    <xf numFmtId="0" fontId="0" fillId="33" borderId="0" xfId="0" applyFill="1" applyAlignment="1">
      <alignment horizontal="left"/>
    </xf>
    <xf numFmtId="165" fontId="18" fillId="33" borderId="0" xfId="0" applyNumberFormat="1" applyFont="1" applyFill="1"/>
    <xf numFmtId="0" fontId="0" fillId="34" borderId="0" xfId="0" applyFill="1" applyAlignment="1">
      <alignment horizontal="left"/>
    </xf>
    <xf numFmtId="165" fontId="14" fillId="34" borderId="0" xfId="0" applyNumberFormat="1" applyFont="1" applyFill="1"/>
    <xf numFmtId="0" fontId="0" fillId="34" borderId="0" xfId="0" applyFill="1"/>
    <xf numFmtId="0" fontId="0" fillId="0" borderId="0" xfId="0" pivotButton="1"/>
    <xf numFmtId="0" fontId="21" fillId="0" borderId="0" xfId="0" applyFont="1"/>
    <xf numFmtId="165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165" fontId="14" fillId="0" borderId="0" xfId="0" applyNumberFormat="1" applyFont="1"/>
    <xf numFmtId="0" fontId="0" fillId="0" borderId="0" xfId="0" applyFill="1" applyAlignment="1">
      <alignment horizontal="left"/>
    </xf>
    <xf numFmtId="0" fontId="16" fillId="0" borderId="0" xfId="0" applyFont="1"/>
    <xf numFmtId="9" fontId="0" fillId="0" borderId="0" xfId="2" applyFont="1"/>
    <xf numFmtId="0" fontId="0" fillId="0" borderId="0" xfId="0" quotePrefix="1"/>
    <xf numFmtId="164" fontId="0" fillId="0" borderId="0" xfId="1" applyFont="1"/>
    <xf numFmtId="0" fontId="0" fillId="0" borderId="0" xfId="0" applyAlignment="1">
      <alignment horizontal="center"/>
    </xf>
    <xf numFmtId="0" fontId="26" fillId="0" borderId="0" xfId="0" applyFont="1"/>
    <xf numFmtId="0" fontId="22" fillId="0" borderId="0" xfId="0" applyFont="1"/>
    <xf numFmtId="9" fontId="0" fillId="0" borderId="0" xfId="0" applyNumberFormat="1"/>
    <xf numFmtId="10" fontId="0" fillId="0" borderId="0" xfId="2" applyNumberFormat="1" applyFont="1"/>
    <xf numFmtId="9" fontId="0" fillId="0" borderId="0" xfId="2" applyNumberFormat="1" applyFont="1"/>
    <xf numFmtId="0" fontId="27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9" fontId="0" fillId="36" borderId="0" xfId="0" applyNumberFormat="1" applyFill="1"/>
    <xf numFmtId="0" fontId="28" fillId="0" borderId="0" xfId="0" applyFont="1"/>
    <xf numFmtId="9" fontId="30" fillId="0" borderId="0" xfId="0" applyNumberFormat="1" applyFont="1" applyAlignment="1">
      <alignment horizontal="center"/>
    </xf>
    <xf numFmtId="0" fontId="30" fillId="0" borderId="0" xfId="0" applyFont="1"/>
    <xf numFmtId="0" fontId="29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2" applyFont="1"/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170" fontId="0" fillId="36" borderId="18" xfId="2" applyNumberFormat="1" applyFont="1" applyFill="1" applyBorder="1"/>
    <xf numFmtId="9" fontId="30" fillId="0" borderId="0" xfId="0" applyNumberFormat="1" applyFont="1"/>
    <xf numFmtId="9" fontId="30" fillId="0" borderId="0" xfId="2" applyFont="1"/>
    <xf numFmtId="0" fontId="0" fillId="34" borderId="20" xfId="0" applyFill="1" applyBorder="1"/>
    <xf numFmtId="0" fontId="0" fillId="34" borderId="14" xfId="0" applyFill="1" applyBorder="1"/>
    <xf numFmtId="9" fontId="30" fillId="34" borderId="15" xfId="0" applyNumberFormat="1" applyFont="1" applyFill="1" applyBorder="1" applyAlignment="1">
      <alignment horizontal="center"/>
    </xf>
    <xf numFmtId="0" fontId="0" fillId="34" borderId="0" xfId="0" applyFill="1" applyBorder="1"/>
    <xf numFmtId="0" fontId="0" fillId="34" borderId="16" xfId="0" applyFill="1" applyBorder="1"/>
    <xf numFmtId="9" fontId="30" fillId="34" borderId="17" xfId="0" applyNumberFormat="1" applyFont="1" applyFill="1" applyBorder="1" applyAlignment="1">
      <alignment horizontal="center"/>
    </xf>
    <xf numFmtId="0" fontId="0" fillId="34" borderId="19" xfId="0" applyFill="1" applyBorder="1"/>
    <xf numFmtId="0" fontId="0" fillId="34" borderId="18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4" borderId="17" xfId="0" applyFill="1" applyBorder="1"/>
    <xf numFmtId="0" fontId="5" fillId="34" borderId="20" xfId="0" applyFont="1" applyFill="1" applyBorder="1" applyAlignment="1">
      <alignment horizontal="right"/>
    </xf>
    <xf numFmtId="0" fontId="31" fillId="34" borderId="19" xfId="0" applyFont="1" applyFill="1" applyBorder="1" applyAlignment="1">
      <alignment horizontal="right"/>
    </xf>
    <xf numFmtId="0" fontId="5" fillId="34" borderId="20" xfId="0" applyFont="1" applyFill="1" applyBorder="1" applyAlignment="1">
      <alignment horizontal="left"/>
    </xf>
    <xf numFmtId="0" fontId="32" fillId="34" borderId="13" xfId="0" applyFont="1" applyFill="1" applyBorder="1" applyAlignment="1">
      <alignment horizontal="left"/>
    </xf>
    <xf numFmtId="9" fontId="32" fillId="34" borderId="15" xfId="0" applyNumberFormat="1" applyFont="1" applyFill="1" applyBorder="1" applyAlignment="1">
      <alignment horizontal="center"/>
    </xf>
    <xf numFmtId="9" fontId="32" fillId="34" borderId="17" xfId="0" applyNumberFormat="1" applyFont="1" applyFill="1" applyBorder="1" applyAlignment="1">
      <alignment horizontal="center"/>
    </xf>
    <xf numFmtId="9" fontId="30" fillId="34" borderId="0" xfId="0" applyNumberFormat="1" applyFont="1" applyFill="1" applyBorder="1" applyAlignment="1">
      <alignment horizontal="center"/>
    </xf>
    <xf numFmtId="9" fontId="30" fillId="34" borderId="19" xfId="0" applyNumberFormat="1" applyFont="1" applyFill="1" applyBorder="1" applyAlignment="1">
      <alignment horizontal="center"/>
    </xf>
    <xf numFmtId="0" fontId="31" fillId="34" borderId="0" xfId="0" applyFont="1" applyFill="1" applyBorder="1" applyAlignment="1">
      <alignment horizontal="left"/>
    </xf>
    <xf numFmtId="0" fontId="32" fillId="34" borderId="14" xfId="0" applyFont="1" applyFill="1" applyBorder="1" applyAlignment="1">
      <alignment horizontal="right"/>
    </xf>
    <xf numFmtId="9" fontId="32" fillId="34" borderId="16" xfId="0" applyNumberFormat="1" applyFont="1" applyFill="1" applyBorder="1" applyAlignment="1">
      <alignment horizontal="center"/>
    </xf>
    <xf numFmtId="9" fontId="32" fillId="34" borderId="18" xfId="0" applyNumberFormat="1" applyFont="1" applyFill="1" applyBorder="1" applyAlignment="1">
      <alignment horizontal="center"/>
    </xf>
    <xf numFmtId="9" fontId="0" fillId="0" borderId="0" xfId="2" applyFont="1" applyFill="1"/>
    <xf numFmtId="9" fontId="0" fillId="0" borderId="0" xfId="2" applyNumberFormat="1" applyFont="1" applyFill="1"/>
    <xf numFmtId="10" fontId="16" fillId="34" borderId="14" xfId="0" applyNumberFormat="1" applyFont="1" applyFill="1" applyBorder="1" applyAlignment="1">
      <alignment horizontal="center"/>
    </xf>
    <xf numFmtId="10" fontId="16" fillId="34" borderId="13" xfId="0" applyNumberFormat="1" applyFont="1" applyFill="1" applyBorder="1" applyAlignment="1">
      <alignment horizontal="center"/>
    </xf>
    <xf numFmtId="0" fontId="34" fillId="0" borderId="0" xfId="0" applyFont="1"/>
    <xf numFmtId="0" fontId="35" fillId="0" borderId="0" xfId="0" applyFont="1"/>
    <xf numFmtId="0" fontId="37" fillId="0" borderId="0" xfId="0" applyFont="1"/>
    <xf numFmtId="0" fontId="0" fillId="35" borderId="24" xfId="0" applyFill="1" applyBorder="1"/>
    <xf numFmtId="0" fontId="0" fillId="35" borderId="25" xfId="0" applyFill="1" applyBorder="1"/>
    <xf numFmtId="0" fontId="0" fillId="35" borderId="26" xfId="0" applyFill="1" applyBorder="1"/>
    <xf numFmtId="0" fontId="0" fillId="35" borderId="27" xfId="0" applyFill="1" applyBorder="1"/>
    <xf numFmtId="0" fontId="0" fillId="35" borderId="0" xfId="0" applyFill="1" applyBorder="1"/>
    <xf numFmtId="0" fontId="0" fillId="35" borderId="28" xfId="0" applyFill="1" applyBorder="1"/>
    <xf numFmtId="0" fontId="0" fillId="35" borderId="27" xfId="0" quotePrefix="1" applyFill="1" applyBorder="1"/>
    <xf numFmtId="0" fontId="0" fillId="35" borderId="29" xfId="0" quotePrefix="1" applyFill="1" applyBorder="1"/>
    <xf numFmtId="164" fontId="0" fillId="35" borderId="30" xfId="1" applyFont="1" applyFill="1" applyBorder="1"/>
    <xf numFmtId="0" fontId="0" fillId="35" borderId="30" xfId="0" applyFill="1" applyBorder="1"/>
    <xf numFmtId="0" fontId="0" fillId="35" borderId="31" xfId="0" applyFill="1" applyBorder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9" fillId="0" borderId="16" xfId="0" applyNumberFormat="1" applyFont="1" applyBorder="1"/>
    <xf numFmtId="165" fontId="39" fillId="0" borderId="0" xfId="0" applyNumberFormat="1" applyFont="1" applyAlignment="1">
      <alignment horizontal="center" vertical="center"/>
    </xf>
    <xf numFmtId="0" fontId="0" fillId="37" borderId="0" xfId="0" applyFill="1"/>
    <xf numFmtId="166" fontId="0" fillId="37" borderId="0" xfId="0" applyNumberFormat="1" applyFill="1"/>
    <xf numFmtId="0" fontId="0" fillId="37" borderId="15" xfId="0" applyFill="1" applyBorder="1"/>
    <xf numFmtId="0" fontId="0" fillId="37" borderId="16" xfId="0" applyFill="1" applyBorder="1"/>
    <xf numFmtId="0" fontId="21" fillId="35" borderId="11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30" fillId="34" borderId="13" xfId="0" applyFont="1" applyFill="1" applyBorder="1" applyAlignment="1">
      <alignment horizontal="center"/>
    </xf>
    <xf numFmtId="0" fontId="30" fillId="34" borderId="20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77">
    <cellStyle name="20% - アクセント 1" xfId="3"/>
    <cellStyle name="20% - アクセント 2" xfId="4"/>
    <cellStyle name="20% - アクセント 3" xfId="5"/>
    <cellStyle name="20% - アクセント 4" xfId="6"/>
    <cellStyle name="20% - アクセント 5" xfId="7"/>
    <cellStyle name="20% - アクセント 6" xfId="8"/>
    <cellStyle name="40% - アクセント 1" xfId="9"/>
    <cellStyle name="40% - アクセント 2" xfId="10"/>
    <cellStyle name="40% - アクセント 3" xfId="11"/>
    <cellStyle name="40% - アクセント 4" xfId="12"/>
    <cellStyle name="40% - アクセント 5" xfId="13"/>
    <cellStyle name="40% - アクセント 6" xfId="14"/>
    <cellStyle name="60% - アクセント 1" xfId="15"/>
    <cellStyle name="60% - アクセント 2" xfId="16"/>
    <cellStyle name="60% - アクセント 3" xfId="17"/>
    <cellStyle name="60% - アクセント 4" xfId="18"/>
    <cellStyle name="60% - アクセント 5" xfId="19"/>
    <cellStyle name="60% - アクセント 6" xfId="20"/>
    <cellStyle name="blp_date_mdyyyy" xfId="47"/>
    <cellStyle name="Comma" xfId="1" builtinId="3"/>
    <cellStyle name="Comma [0] 2" xfId="48"/>
    <cellStyle name="Comma 2" xfId="49"/>
    <cellStyle name="Comma 3" xfId="50"/>
    <cellStyle name="Comma 4" xfId="51"/>
    <cellStyle name="Comma 5" xfId="52"/>
    <cellStyle name="Comma 6" xfId="53"/>
    <cellStyle name="Comma 7" xfId="54"/>
    <cellStyle name="Comma 8" xfId="55"/>
    <cellStyle name="Normal" xfId="0" builtinId="0"/>
    <cellStyle name="Normal 10" xfId="21"/>
    <cellStyle name="Normal 2" xfId="22"/>
    <cellStyle name="Normal 2 2" xfId="46"/>
    <cellStyle name="Normal 22" xfId="56"/>
    <cellStyle name="Normal 24" xfId="57"/>
    <cellStyle name="Normal 3" xfId="58"/>
    <cellStyle name="Normal 3 2" xfId="59"/>
    <cellStyle name="Normal 3 2 16" xfId="60"/>
    <cellStyle name="Normal 4" xfId="61"/>
    <cellStyle name="Normal 4 2" xfId="62"/>
    <cellStyle name="Normal 4_Legacy VcV matrix" xfId="63"/>
    <cellStyle name="Normal 5" xfId="64"/>
    <cellStyle name="Normal 6" xfId="65"/>
    <cellStyle name="Percent" xfId="2" builtinId="5"/>
    <cellStyle name="Percent 2" xfId="66"/>
    <cellStyle name="Percent 3" xfId="67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28"/>
    <cellStyle name="タイトル" xfId="29"/>
    <cellStyle name="チェック セル" xfId="30"/>
    <cellStyle name="どちらでもない" xfId="31"/>
    <cellStyle name="パーセント 2" xfId="68"/>
    <cellStyle name="メモ" xfId="32"/>
    <cellStyle name="リンク セル" xfId="33"/>
    <cellStyle name="入力" xfId="34"/>
    <cellStyle name="出力" xfId="35"/>
    <cellStyle name="悪い" xfId="36"/>
    <cellStyle name="桁区切り 2" xfId="69"/>
    <cellStyle name="標準 2" xfId="70"/>
    <cellStyle name="標準 2 2" xfId="71"/>
    <cellStyle name="標準 3" xfId="72"/>
    <cellStyle name="標準 3 2" xfId="73"/>
    <cellStyle name="標準 4" xfId="74"/>
    <cellStyle name="標準 5" xfId="75"/>
    <cellStyle name="標準 6" xfId="76"/>
    <cellStyle name="良い" xfId="37"/>
    <cellStyle name="見出し 1" xfId="38"/>
    <cellStyle name="見出し 2" xfId="39"/>
    <cellStyle name="見出し 3" xfId="40"/>
    <cellStyle name="見出し 4" xfId="41"/>
    <cellStyle name="計算" xfId="42"/>
    <cellStyle name="説明文" xfId="43"/>
    <cellStyle name="警告文" xfId="44"/>
    <cellStyle name="集計" xfId="45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9389629810485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'P-value calculation'!$I$21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numRef>
              <c:f>'P-value calculation'!$H$22:$H$42</c:f>
              <c:numCache>
                <c:formatCode>\$###,###,###,##0</c:formatCode>
                <c:ptCount val="21"/>
                <c:pt idx="0">
                  <c:v>-3993809.5440589408</c:v>
                </c:pt>
                <c:pt idx="1">
                  <c:v>-3655233.5686682942</c:v>
                </c:pt>
                <c:pt idx="2">
                  <c:v>-3316657.5932776476</c:v>
                </c:pt>
                <c:pt idx="3">
                  <c:v>-2978081.617887001</c:v>
                </c:pt>
                <c:pt idx="4">
                  <c:v>-2639505.6424963544</c:v>
                </c:pt>
                <c:pt idx="5">
                  <c:v>-2300929.6671057078</c:v>
                </c:pt>
                <c:pt idx="6">
                  <c:v>-1962353.6917150612</c:v>
                </c:pt>
                <c:pt idx="7">
                  <c:v>-1623777.7163244146</c:v>
                </c:pt>
                <c:pt idx="8">
                  <c:v>-1285201.740933768</c:v>
                </c:pt>
                <c:pt idx="9">
                  <c:v>-946625.76554312138</c:v>
                </c:pt>
                <c:pt idx="10">
                  <c:v>-608049.79015247477</c:v>
                </c:pt>
                <c:pt idx="11">
                  <c:v>-269473.81476182817</c:v>
                </c:pt>
                <c:pt idx="12">
                  <c:v>69102.160628818441</c:v>
                </c:pt>
                <c:pt idx="13">
                  <c:v>407678.13601946505</c:v>
                </c:pt>
                <c:pt idx="14">
                  <c:v>746254.11141011165</c:v>
                </c:pt>
                <c:pt idx="15">
                  <c:v>1084830.0868007583</c:v>
                </c:pt>
                <c:pt idx="16">
                  <c:v>1423406.0621914049</c:v>
                </c:pt>
                <c:pt idx="17">
                  <c:v>1761982.0375820515</c:v>
                </c:pt>
                <c:pt idx="18">
                  <c:v>2100558.0129726981</c:v>
                </c:pt>
                <c:pt idx="19">
                  <c:v>2439133.9883633447</c:v>
                </c:pt>
                <c:pt idx="20">
                  <c:v>2777709.9637539913</c:v>
                </c:pt>
              </c:numCache>
            </c:numRef>
          </c:cat>
          <c:val>
            <c:numRef>
              <c:f>'P-value calculation'!$I$22:$I$42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9</c:v>
                </c:pt>
                <c:pt idx="9">
                  <c:v>13</c:v>
                </c:pt>
                <c:pt idx="10">
                  <c:v>51</c:v>
                </c:pt>
                <c:pt idx="11">
                  <c:v>92</c:v>
                </c:pt>
                <c:pt idx="12">
                  <c:v>161</c:v>
                </c:pt>
                <c:pt idx="13">
                  <c:v>209</c:v>
                </c:pt>
                <c:pt idx="14">
                  <c:v>141</c:v>
                </c:pt>
                <c:pt idx="15">
                  <c:v>71</c:v>
                </c:pt>
                <c:pt idx="16">
                  <c:v>29</c:v>
                </c:pt>
                <c:pt idx="17">
                  <c:v>10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6414464"/>
        <c:axId val="556416000"/>
      </c:barChart>
      <c:catAx>
        <c:axId val="556414464"/>
        <c:scaling>
          <c:orientation val="minMax"/>
        </c:scaling>
        <c:delete val="0"/>
        <c:axPos val="b"/>
        <c:numFmt formatCode="\$###,###,###,##0" sourceLinked="1"/>
        <c:majorTickMark val="out"/>
        <c:minorTickMark val="none"/>
        <c:tickLblPos val="nextTo"/>
        <c:crossAx val="556416000"/>
        <c:crosses val="autoZero"/>
        <c:auto val="1"/>
        <c:lblAlgn val="ctr"/>
        <c:lblOffset val="100"/>
        <c:noMultiLvlLbl val="0"/>
      </c:catAx>
      <c:valAx>
        <c:axId val="556416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414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'P-value calculation'!$K$21</c:f>
              <c:strCache>
                <c:ptCount val="1"/>
                <c:pt idx="0">
                  <c:v>Freq %</c:v>
                </c:pt>
              </c:strCache>
            </c:strRef>
          </c:tx>
          <c:invertIfNegative val="0"/>
          <c:cat>
            <c:numRef>
              <c:f>'P-value calculation'!$L$22:$L$42</c:f>
              <c:numCache>
                <c:formatCode>0%</c:formatCode>
                <c:ptCount val="21"/>
                <c:pt idx="0">
                  <c:v>1.25E-3</c:v>
                </c:pt>
                <c:pt idx="1">
                  <c:v>1.25E-3</c:v>
                </c:pt>
                <c:pt idx="2">
                  <c:v>2.5000000000000001E-3</c:v>
                </c:pt>
                <c:pt idx="3">
                  <c:v>2.5000000000000001E-3</c:v>
                </c:pt>
                <c:pt idx="4">
                  <c:v>2.5000000000000001E-3</c:v>
                </c:pt>
                <c:pt idx="5">
                  <c:v>3.7499999999999999E-3</c:v>
                </c:pt>
                <c:pt idx="6">
                  <c:v>7.4999999999999997E-3</c:v>
                </c:pt>
                <c:pt idx="7">
                  <c:v>0.01</c:v>
                </c:pt>
                <c:pt idx="8">
                  <c:v>2.1249999999999998E-2</c:v>
                </c:pt>
                <c:pt idx="9">
                  <c:v>3.7499999999999999E-2</c:v>
                </c:pt>
                <c:pt idx="10">
                  <c:v>0.10125000000000001</c:v>
                </c:pt>
                <c:pt idx="11">
                  <c:v>0.21625</c:v>
                </c:pt>
                <c:pt idx="12">
                  <c:v>0.41749999999999998</c:v>
                </c:pt>
                <c:pt idx="13">
                  <c:v>0.67874999999999996</c:v>
                </c:pt>
                <c:pt idx="14">
                  <c:v>0.85499999999999998</c:v>
                </c:pt>
                <c:pt idx="15">
                  <c:v>0.94374999999999998</c:v>
                </c:pt>
                <c:pt idx="16">
                  <c:v>0.98</c:v>
                </c:pt>
                <c:pt idx="17">
                  <c:v>0.99249999999999994</c:v>
                </c:pt>
                <c:pt idx="18">
                  <c:v>0.99624999999999997</c:v>
                </c:pt>
                <c:pt idx="19">
                  <c:v>0.99749999999999994</c:v>
                </c:pt>
                <c:pt idx="20">
                  <c:v>0.99999999999999989</c:v>
                </c:pt>
              </c:numCache>
            </c:numRef>
          </c:cat>
          <c:val>
            <c:numRef>
              <c:f>'P-value calculation'!$K$22:$K$42</c:f>
              <c:numCache>
                <c:formatCode>0%</c:formatCode>
                <c:ptCount val="21"/>
                <c:pt idx="0">
                  <c:v>1.25E-3</c:v>
                </c:pt>
                <c:pt idx="1">
                  <c:v>0</c:v>
                </c:pt>
                <c:pt idx="2">
                  <c:v>1.25E-3</c:v>
                </c:pt>
                <c:pt idx="3">
                  <c:v>0</c:v>
                </c:pt>
                <c:pt idx="4">
                  <c:v>0</c:v>
                </c:pt>
                <c:pt idx="5">
                  <c:v>1.25E-3</c:v>
                </c:pt>
                <c:pt idx="6">
                  <c:v>3.7499999999999999E-3</c:v>
                </c:pt>
                <c:pt idx="7">
                  <c:v>2.5000000000000001E-3</c:v>
                </c:pt>
                <c:pt idx="8">
                  <c:v>1.125E-2</c:v>
                </c:pt>
                <c:pt idx="9">
                  <c:v>1.6250000000000001E-2</c:v>
                </c:pt>
                <c:pt idx="10">
                  <c:v>6.3750000000000001E-2</c:v>
                </c:pt>
                <c:pt idx="11">
                  <c:v>0.115</c:v>
                </c:pt>
                <c:pt idx="12">
                  <c:v>0.20125000000000001</c:v>
                </c:pt>
                <c:pt idx="13">
                  <c:v>0.26124999999999998</c:v>
                </c:pt>
                <c:pt idx="14">
                  <c:v>0.17624999999999999</c:v>
                </c:pt>
                <c:pt idx="15">
                  <c:v>8.8749999999999996E-2</c:v>
                </c:pt>
                <c:pt idx="16">
                  <c:v>3.6249999999999998E-2</c:v>
                </c:pt>
                <c:pt idx="17">
                  <c:v>1.2500000000000001E-2</c:v>
                </c:pt>
                <c:pt idx="18">
                  <c:v>3.7499999999999999E-3</c:v>
                </c:pt>
                <c:pt idx="19">
                  <c:v>1.25E-3</c:v>
                </c:pt>
                <c:pt idx="20">
                  <c:v>2.5000000000000001E-3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7356160"/>
        <c:axId val="353141504"/>
      </c:barChart>
      <c:catAx>
        <c:axId val="55735616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353141504"/>
        <c:crosses val="autoZero"/>
        <c:auto val="1"/>
        <c:lblAlgn val="ctr"/>
        <c:lblOffset val="100"/>
        <c:noMultiLvlLbl val="0"/>
      </c:catAx>
      <c:valAx>
        <c:axId val="3531415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5735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Cumul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'P-value calculation'!$I$21</c:f>
              <c:strCache>
                <c:ptCount val="1"/>
                <c:pt idx="0">
                  <c:v>Freq</c:v>
                </c:pt>
              </c:strCache>
            </c:strRef>
          </c:tx>
          <c:invertIfNegative val="0"/>
          <c:cat>
            <c:numRef>
              <c:f>'P-value calculation'!$H$22:$H$42</c:f>
              <c:numCache>
                <c:formatCode>\$###,###,###,##0</c:formatCode>
                <c:ptCount val="21"/>
                <c:pt idx="0">
                  <c:v>-3993809.5440589408</c:v>
                </c:pt>
                <c:pt idx="1">
                  <c:v>-3655233.5686682942</c:v>
                </c:pt>
                <c:pt idx="2">
                  <c:v>-3316657.5932776476</c:v>
                </c:pt>
                <c:pt idx="3">
                  <c:v>-2978081.617887001</c:v>
                </c:pt>
                <c:pt idx="4">
                  <c:v>-2639505.6424963544</c:v>
                </c:pt>
                <c:pt idx="5">
                  <c:v>-2300929.6671057078</c:v>
                </c:pt>
                <c:pt idx="6">
                  <c:v>-1962353.6917150612</c:v>
                </c:pt>
                <c:pt idx="7">
                  <c:v>-1623777.7163244146</c:v>
                </c:pt>
                <c:pt idx="8">
                  <c:v>-1285201.740933768</c:v>
                </c:pt>
                <c:pt idx="9">
                  <c:v>-946625.76554312138</c:v>
                </c:pt>
                <c:pt idx="10">
                  <c:v>-608049.79015247477</c:v>
                </c:pt>
                <c:pt idx="11">
                  <c:v>-269473.81476182817</c:v>
                </c:pt>
                <c:pt idx="12">
                  <c:v>69102.160628818441</c:v>
                </c:pt>
                <c:pt idx="13">
                  <c:v>407678.13601946505</c:v>
                </c:pt>
                <c:pt idx="14">
                  <c:v>746254.11141011165</c:v>
                </c:pt>
                <c:pt idx="15">
                  <c:v>1084830.0868007583</c:v>
                </c:pt>
                <c:pt idx="16">
                  <c:v>1423406.0621914049</c:v>
                </c:pt>
                <c:pt idx="17">
                  <c:v>1761982.0375820515</c:v>
                </c:pt>
                <c:pt idx="18">
                  <c:v>2100558.0129726981</c:v>
                </c:pt>
                <c:pt idx="19">
                  <c:v>2439133.9883633447</c:v>
                </c:pt>
                <c:pt idx="20">
                  <c:v>2777709.9637539913</c:v>
                </c:pt>
              </c:numCache>
            </c:numRef>
          </c:cat>
          <c:val>
            <c:numRef>
              <c:f>'P-value calculation'!$J$22:$J$42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  <c:pt idx="7">
                  <c:v>8</c:v>
                </c:pt>
                <c:pt idx="8">
                  <c:v>17</c:v>
                </c:pt>
                <c:pt idx="9">
                  <c:v>30</c:v>
                </c:pt>
                <c:pt idx="10">
                  <c:v>81</c:v>
                </c:pt>
                <c:pt idx="11">
                  <c:v>173</c:v>
                </c:pt>
                <c:pt idx="12">
                  <c:v>334</c:v>
                </c:pt>
                <c:pt idx="13">
                  <c:v>543</c:v>
                </c:pt>
                <c:pt idx="14">
                  <c:v>684</c:v>
                </c:pt>
                <c:pt idx="15">
                  <c:v>755</c:v>
                </c:pt>
                <c:pt idx="16">
                  <c:v>784</c:v>
                </c:pt>
                <c:pt idx="17">
                  <c:v>794</c:v>
                </c:pt>
                <c:pt idx="18">
                  <c:v>797</c:v>
                </c:pt>
                <c:pt idx="19">
                  <c:v>798</c:v>
                </c:pt>
                <c:pt idx="20">
                  <c:v>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150848"/>
        <c:axId val="353152384"/>
      </c:barChart>
      <c:catAx>
        <c:axId val="353150848"/>
        <c:scaling>
          <c:orientation val="minMax"/>
        </c:scaling>
        <c:delete val="0"/>
        <c:axPos val="b"/>
        <c:numFmt formatCode="\$###,###,###,##0" sourceLinked="1"/>
        <c:majorTickMark val="out"/>
        <c:minorTickMark val="none"/>
        <c:tickLblPos val="nextTo"/>
        <c:crossAx val="353152384"/>
        <c:crosses val="autoZero"/>
        <c:auto val="1"/>
        <c:lblAlgn val="ctr"/>
        <c:lblOffset val="100"/>
        <c:noMultiLvlLbl val="0"/>
      </c:catAx>
      <c:valAx>
        <c:axId val="35315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3150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p-value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'P-value Graph &amp; Stats'!$J$7</c:f>
              <c:strCache>
                <c:ptCount val="1"/>
                <c:pt idx="0">
                  <c:v>Freq %</c:v>
                </c:pt>
              </c:strCache>
            </c:strRef>
          </c:tx>
          <c:invertIfNegative val="0"/>
          <c:cat>
            <c:numRef>
              <c:f>'P-value Graph &amp; Stats'!$H$9:$H$28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0.30000000000000004</c:v>
                </c:pt>
                <c:pt idx="6">
                  <c:v>0.35000000000000003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</c:v>
                </c:pt>
                <c:pt idx="15">
                  <c:v>0.8</c:v>
                </c:pt>
                <c:pt idx="16">
                  <c:v>0.85000000000000009</c:v>
                </c:pt>
                <c:pt idx="17">
                  <c:v>0.9</c:v>
                </c:pt>
                <c:pt idx="18">
                  <c:v>0.95000000000000007</c:v>
                </c:pt>
                <c:pt idx="19">
                  <c:v>1</c:v>
                </c:pt>
              </c:numCache>
            </c:numRef>
          </c:cat>
          <c:val>
            <c:numRef>
              <c:f>'P-value Graph &amp; Stats'!$J$9:$J$28</c:f>
              <c:numCache>
                <c:formatCode>0%</c:formatCode>
                <c:ptCount val="20"/>
                <c:pt idx="0">
                  <c:v>5.4474708171206226E-2</c:v>
                </c:pt>
                <c:pt idx="1">
                  <c:v>5.8365758754863814E-2</c:v>
                </c:pt>
                <c:pt idx="2">
                  <c:v>5.4474708171206226E-2</c:v>
                </c:pt>
                <c:pt idx="3">
                  <c:v>5.8365758754863814E-2</c:v>
                </c:pt>
                <c:pt idx="4">
                  <c:v>3.5019455252918288E-2</c:v>
                </c:pt>
                <c:pt idx="5">
                  <c:v>5.0583657587548639E-2</c:v>
                </c:pt>
                <c:pt idx="6">
                  <c:v>3.8910505836575876E-2</c:v>
                </c:pt>
                <c:pt idx="7">
                  <c:v>2.7237354085603113E-2</c:v>
                </c:pt>
                <c:pt idx="8">
                  <c:v>4.6692607003891051E-2</c:v>
                </c:pt>
                <c:pt idx="9">
                  <c:v>4.6692607003891051E-2</c:v>
                </c:pt>
                <c:pt idx="10">
                  <c:v>2.7237354085603113E-2</c:v>
                </c:pt>
                <c:pt idx="11">
                  <c:v>7.0038910505836577E-2</c:v>
                </c:pt>
                <c:pt idx="12">
                  <c:v>2.3346303501945526E-2</c:v>
                </c:pt>
                <c:pt idx="13">
                  <c:v>6.6147859922178989E-2</c:v>
                </c:pt>
                <c:pt idx="14">
                  <c:v>5.0583657587548639E-2</c:v>
                </c:pt>
                <c:pt idx="15">
                  <c:v>5.4474708171206226E-2</c:v>
                </c:pt>
                <c:pt idx="16">
                  <c:v>8.171206225680934E-2</c:v>
                </c:pt>
                <c:pt idx="17">
                  <c:v>5.0583657587548639E-2</c:v>
                </c:pt>
                <c:pt idx="18">
                  <c:v>4.6692607003891051E-2</c:v>
                </c:pt>
                <c:pt idx="19">
                  <c:v>5.8365758754863814E-2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170560"/>
        <c:axId val="353172096"/>
      </c:barChart>
      <c:lineChart>
        <c:grouping val="standard"/>
        <c:varyColors val="0"/>
        <c:ser>
          <c:idx val="0"/>
          <c:order val="1"/>
          <c:tx>
            <c:strRef>
              <c:f>'P-value Graph &amp; Stats'!$G$7</c:f>
              <c:strCache>
                <c:ptCount val="1"/>
                <c:pt idx="0">
                  <c:v>Freq %</c:v>
                </c:pt>
              </c:strCache>
            </c:strRef>
          </c:tx>
          <c:marker>
            <c:symbol val="none"/>
          </c:marker>
          <c:val>
            <c:numRef>
              <c:f>'P-value Graph &amp; Stats'!$G$9:$G$28</c:f>
              <c:numCache>
                <c:formatCode>0%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170560"/>
        <c:axId val="353172096"/>
      </c:lineChart>
      <c:catAx>
        <c:axId val="35317056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353172096"/>
        <c:crosses val="autoZero"/>
        <c:auto val="1"/>
        <c:lblAlgn val="ctr"/>
        <c:lblOffset val="100"/>
        <c:noMultiLvlLbl val="0"/>
      </c:catAx>
      <c:valAx>
        <c:axId val="3531720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53170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p-value QQ-plot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'P-value Graph &amp; Stats'!$K$7</c:f>
              <c:strCache>
                <c:ptCount val="1"/>
                <c:pt idx="0">
                  <c:v>CumFq %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rgbClr val="C00000"/>
              </a:solidFill>
            </c:spPr>
          </c:marker>
          <c:cat>
            <c:numRef>
              <c:f>'P-value Graph &amp; Stats'!$H$8:$H$28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</c:numCache>
            </c:numRef>
          </c:cat>
          <c:val>
            <c:numRef>
              <c:f>'P-value Graph &amp; Stats'!$K$8:$K$28</c:f>
              <c:numCache>
                <c:formatCode>0%</c:formatCode>
                <c:ptCount val="21"/>
                <c:pt idx="0">
                  <c:v>0</c:v>
                </c:pt>
                <c:pt idx="1">
                  <c:v>5.4474708171206226E-2</c:v>
                </c:pt>
                <c:pt idx="2">
                  <c:v>0.11284046692607004</c:v>
                </c:pt>
                <c:pt idx="3">
                  <c:v>0.16731517509727628</c:v>
                </c:pt>
                <c:pt idx="4">
                  <c:v>0.22568093385214011</c:v>
                </c:pt>
                <c:pt idx="5">
                  <c:v>0.26070038910505838</c:v>
                </c:pt>
                <c:pt idx="6">
                  <c:v>0.31128404669260701</c:v>
                </c:pt>
                <c:pt idx="7">
                  <c:v>0.35019455252918286</c:v>
                </c:pt>
                <c:pt idx="8">
                  <c:v>0.37743190661478598</c:v>
                </c:pt>
                <c:pt idx="9">
                  <c:v>0.42412451361867703</c:v>
                </c:pt>
                <c:pt idx="10">
                  <c:v>0.47081712062256809</c:v>
                </c:pt>
                <c:pt idx="11">
                  <c:v>0.49805447470817121</c:v>
                </c:pt>
                <c:pt idx="12">
                  <c:v>0.56809338521400776</c:v>
                </c:pt>
                <c:pt idx="13">
                  <c:v>0.59143968871595332</c:v>
                </c:pt>
                <c:pt idx="14">
                  <c:v>0.65758754863813229</c:v>
                </c:pt>
                <c:pt idx="15">
                  <c:v>0.70817120622568097</c:v>
                </c:pt>
                <c:pt idx="16">
                  <c:v>0.76264591439688723</c:v>
                </c:pt>
                <c:pt idx="17">
                  <c:v>0.84435797665369661</c:v>
                </c:pt>
                <c:pt idx="18">
                  <c:v>0.89494163424124529</c:v>
                </c:pt>
                <c:pt idx="19">
                  <c:v>0.94163424124513639</c:v>
                </c:pt>
                <c:pt idx="20">
                  <c:v>1.0000000000000002</c:v>
                </c:pt>
              </c:numCache>
            </c:numRef>
          </c:val>
          <c:smooth val="0"/>
        </c:ser>
        <c:ser>
          <c:idx val="1"/>
          <c:order val="1"/>
          <c:spPr>
            <a:ln w="25400">
              <a:solidFill>
                <a:schemeClr val="accent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val>
            <c:numRef>
              <c:f>'P-value Graph &amp; Stats'!$H$8:$H$28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0.30000000000000004</c:v>
                </c:pt>
                <c:pt idx="7">
                  <c:v>0.35000000000000003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0.60000000000000009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</c:v>
                </c:pt>
                <c:pt idx="16">
                  <c:v>0.8</c:v>
                </c:pt>
                <c:pt idx="17">
                  <c:v>0.85000000000000009</c:v>
                </c:pt>
                <c:pt idx="18">
                  <c:v>0.9</c:v>
                </c:pt>
                <c:pt idx="19">
                  <c:v>0.95000000000000007</c:v>
                </c:pt>
                <c:pt idx="2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469184"/>
        <c:axId val="353470720"/>
      </c:lineChart>
      <c:catAx>
        <c:axId val="35346918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353470720"/>
        <c:crosses val="autoZero"/>
        <c:auto val="1"/>
        <c:lblAlgn val="ctr"/>
        <c:lblOffset val="100"/>
        <c:noMultiLvlLbl val="0"/>
      </c:catAx>
      <c:valAx>
        <c:axId val="3534707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5346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0" y="0"/>
          <a:ext cx="54864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 Value is another type</a:t>
          </a:r>
          <a:r>
            <a:rPr lang="en-US" sz="1100" baseline="0"/>
            <a:t> of PLA.</a:t>
          </a:r>
        </a:p>
        <a:p>
          <a:r>
            <a:rPr lang="en-US" sz="1100" baseline="0"/>
            <a:t>Instead of comparing HPL and RTPL on a given day(s), it checks </a:t>
          </a:r>
          <a:r>
            <a:rPr lang="en-US" sz="1100"/>
            <a:t>a</a:t>
          </a:r>
          <a:r>
            <a:rPr lang="en-US" sz="1100" baseline="0"/>
            <a:t> given day HPL's relative location in the </a:t>
          </a:r>
          <a:r>
            <a:rPr lang="en-US" sz="1100"/>
            <a:t>scenario</a:t>
          </a:r>
          <a:r>
            <a:rPr lang="en-US" sz="1100" baseline="0"/>
            <a:t> PV distribution. If the HPL is lower than the 1% of the distribution, it means the HPL exceeded 99% VaR hence if it occurs too frequently (more than 1/100), the credibility of the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17</xdr:row>
      <xdr:rowOff>14287</xdr:rowOff>
    </xdr:from>
    <xdr:to>
      <xdr:col>20</xdr:col>
      <xdr:colOff>561975</xdr:colOff>
      <xdr:row>30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85726</xdr:colOff>
      <xdr:row>26</xdr:row>
      <xdr:rowOff>9526</xdr:rowOff>
    </xdr:from>
    <xdr:to>
      <xdr:col>17</xdr:col>
      <xdr:colOff>352426</xdr:colOff>
      <xdr:row>27</xdr:row>
      <xdr:rowOff>28575</xdr:rowOff>
    </xdr:to>
    <xdr:sp macro="" textlink="">
      <xdr:nvSpPr>
        <xdr:cNvPr id="11" name="Multiply 10"/>
        <xdr:cNvSpPr/>
      </xdr:nvSpPr>
      <xdr:spPr>
        <a:xfrm>
          <a:off x="13430251" y="5153026"/>
          <a:ext cx="266700" cy="20954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133350</xdr:colOff>
      <xdr:row>17</xdr:row>
      <xdr:rowOff>209550</xdr:rowOff>
    </xdr:from>
    <xdr:to>
      <xdr:col>20</xdr:col>
      <xdr:colOff>466725</xdr:colOff>
      <xdr:row>19</xdr:row>
      <xdr:rowOff>28575</xdr:rowOff>
    </xdr:to>
    <xdr:sp macro="" textlink="">
      <xdr:nvSpPr>
        <xdr:cNvPr id="12" name="TextBox 11"/>
        <xdr:cNvSpPr txBox="1"/>
      </xdr:nvSpPr>
      <xdr:spPr>
        <a:xfrm>
          <a:off x="14582775" y="3162300"/>
          <a:ext cx="9429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C00000"/>
              </a:solidFill>
            </a:rPr>
            <a:t>Hypo PL</a:t>
          </a:r>
        </a:p>
      </xdr:txBody>
    </xdr:sp>
    <xdr:clientData/>
  </xdr:twoCellAnchor>
  <xdr:twoCellAnchor>
    <xdr:from>
      <xdr:col>13</xdr:col>
      <xdr:colOff>228600</xdr:colOff>
      <xdr:row>31</xdr:row>
      <xdr:rowOff>171450</xdr:rowOff>
    </xdr:from>
    <xdr:to>
      <xdr:col>20</xdr:col>
      <xdr:colOff>571500</xdr:colOff>
      <xdr:row>46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142875</xdr:colOff>
      <xdr:row>17</xdr:row>
      <xdr:rowOff>0</xdr:rowOff>
    </xdr:from>
    <xdr:to>
      <xdr:col>28</xdr:col>
      <xdr:colOff>447675</xdr:colOff>
      <xdr:row>30</xdr:row>
      <xdr:rowOff>171450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0.70903</cdr:x>
      <cdr:y>0.08102</cdr:y>
    </cdr:from>
    <cdr:to>
      <cdr:x>0.76736</cdr:x>
      <cdr:y>0.15741</cdr:y>
    </cdr:to>
    <cdr:sp macro="" textlink="">
      <cdr:nvSpPr>
        <cdr:cNvPr id="2" name="Multiply 1"/>
        <cdr:cNvSpPr/>
      </cdr:nvSpPr>
      <cdr:spPr>
        <a:xfrm xmlns:a="http://schemas.openxmlformats.org/drawingml/2006/main">
          <a:off x="3241675" y="222250"/>
          <a:ext cx="266700" cy="209549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0.49236</cdr:x>
      <cdr:y>0.7963</cdr:y>
    </cdr:from>
    <cdr:to>
      <cdr:x>0.55069</cdr:x>
      <cdr:y>0.87268</cdr:y>
    </cdr:to>
    <cdr:sp macro="" textlink="">
      <cdr:nvSpPr>
        <cdr:cNvPr id="3" name="Multiply 2"/>
        <cdr:cNvSpPr/>
      </cdr:nvSpPr>
      <cdr:spPr>
        <a:xfrm xmlns:a="http://schemas.openxmlformats.org/drawingml/2006/main">
          <a:off x="2251075" y="2184400"/>
          <a:ext cx="266700" cy="209549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  <cdr:relSizeAnchor xmlns:cdr="http://schemas.openxmlformats.org/drawingml/2006/chartDrawing">
    <cdr:from>
      <cdr:x>0.70903</cdr:x>
      <cdr:y>0.08102</cdr:y>
    </cdr:from>
    <cdr:to>
      <cdr:x>0.76736</cdr:x>
      <cdr:y>0.15741</cdr:y>
    </cdr:to>
    <cdr:sp macro="" textlink="">
      <cdr:nvSpPr>
        <cdr:cNvPr id="6" name="Multiply 1"/>
        <cdr:cNvSpPr/>
      </cdr:nvSpPr>
      <cdr:spPr>
        <a:xfrm xmlns:a="http://schemas.openxmlformats.org/drawingml/2006/main">
          <a:off x="3241675" y="222250"/>
          <a:ext cx="266700" cy="209549"/>
        </a:xfrm>
        <a:prstGeom xmlns:a="http://schemas.openxmlformats.org/drawingml/2006/main" prst="mathMultiply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GB" sz="1100"/>
        </a:p>
      </cdr:txBody>
    </cdr:sp>
  </cdr:relSizeAnchor>
  <cdr:relSizeAnchor xmlns:cdr="http://schemas.openxmlformats.org/drawingml/2006/chartDrawing">
    <cdr:from>
      <cdr:x>0.77778</cdr:x>
      <cdr:y>0.01852</cdr:y>
    </cdr:from>
    <cdr:to>
      <cdr:x>0.94792</cdr:x>
      <cdr:y>0.19444</cdr:y>
    </cdr:to>
    <cdr:sp macro="" textlink="">
      <cdr:nvSpPr>
        <cdr:cNvPr id="8" name="TextBox 11"/>
        <cdr:cNvSpPr txBox="1"/>
      </cdr:nvSpPr>
      <cdr:spPr>
        <a:xfrm xmlns:a="http://schemas.openxmlformats.org/drawingml/2006/main">
          <a:off x="3556000" y="50800"/>
          <a:ext cx="777875" cy="4826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>
              <a:solidFill>
                <a:srgbClr val="C00000"/>
              </a:solidFill>
            </a:rPr>
            <a:t>Hypo PL (P-value)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5</xdr:row>
      <xdr:rowOff>185737</xdr:rowOff>
    </xdr:from>
    <xdr:to>
      <xdr:col>22</xdr:col>
      <xdr:colOff>314325</xdr:colOff>
      <xdr:row>20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6</xdr:row>
      <xdr:rowOff>4762</xdr:rowOff>
    </xdr:from>
    <xdr:to>
      <xdr:col>30</xdr:col>
      <xdr:colOff>314325</xdr:colOff>
      <xdr:row>20</xdr:row>
      <xdr:rowOff>80962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enoud Mathias" refreshedDate="42795.489793287037" backgroundQuery="1" createdVersion="4" refreshedVersion="4" minRefreshableVersion="3" recordCount="0" supportSubquery="1" supportAdvancedDrill="1">
  <cacheSource type="external" connectionId="2"/>
  <cacheFields count="37">
    <cacheField name="[Value Date].[Day].[Day]" caption="Day" numFmtId="0" hierarchy="62" level="1">
      <sharedItems containsSemiMixedTypes="0" containsString="0"/>
    </cacheField>
    <cacheField name="[Value Date].[Day].[Day].[Week]" caption="Week" propertyName="Week" numFmtId="0" hierarchy="62" level="1" memberPropertyField="1">
      <sharedItems containsSemiMixedTypes="0" containsString="0"/>
    </cacheField>
    <cacheField name="[Measures].[VaR PV Change]" caption="VaR PV Change" numFmtId="0" hierarchy="155" level="32767"/>
    <cacheField name="[Reporting Currency].[Reporting Currency].[Reporting Currency]" caption="Reporting Currency" numFmtId="0" hierarchy="40">
      <sharedItems containsSemiMixedTypes="0" containsString="0"/>
    </cacheField>
    <cacheField name="[Percentile].[Percentile].[Percentile]" caption="Percentile" numFmtId="0" hierarchy="38">
      <sharedItems containsSemiMixedTypes="0" containsString="0"/>
    </cacheField>
    <cacheField name="[Trade].[Book].[Group Entity]" caption="Group Entity" numFmtId="0" hierarchy="51" level="1">
      <sharedItems containsSemiMixedTypes="0" containsString="0"/>
    </cacheField>
    <cacheField name="[Trade].[Book].[Regulatory Entity]" caption="Regulatory Entity" numFmtId="0" hierarchy="51" level="2">
      <sharedItems containsSemiMixedTypes="0" containsString="0"/>
    </cacheField>
    <cacheField name="[Trade].[Book].[Entity]" caption="Entity" numFmtId="0" hierarchy="51" level="3">
      <sharedItems containsSemiMixedTypes="0" containsString="0"/>
    </cacheField>
    <cacheField name="[Trade].[Book].[Trading Group]" caption="Trading Group" numFmtId="0" hierarchy="51" level="4">
      <sharedItems containsSemiMixedTypes="0" containsString="0"/>
    </cacheField>
    <cacheField name="[Trade].[Book].[Business Unit]" caption="Business Unit" numFmtId="0" hierarchy="51" level="5">
      <sharedItems containsSemiMixedTypes="0" containsString="0"/>
    </cacheField>
    <cacheField name="[Trade].[Book].[SubBusiness Unit]" caption="SubBusiness Unit" numFmtId="0" hierarchy="51" level="6">
      <sharedItems containsSemiMixedTypes="0" containsString="0"/>
    </cacheField>
    <cacheField name="[Trade].[Book].[Desk]" caption="Desk" numFmtId="0" hierarchy="51" level="7">
      <sharedItems containsSemiMixedTypes="0" containsString="0"/>
    </cacheField>
    <cacheField name="[Trade].[Book].[Strategy]" caption="Strategy" numFmtId="0" hierarchy="51" level="8">
      <sharedItems containsSemiMixedTypes="0" containsString="0"/>
    </cacheField>
    <cacheField name="[Trade].[Book].[SubStrategy]" caption="SubStrategy" numFmtId="0" hierarchy="51" level="9">
      <sharedItems containsSemiMixedTypes="0" containsString="0"/>
    </cacheField>
    <cacheField name="[Trade].[Book].[Book]" caption="Book" numFmtId="0" hierarchy="51" level="10">
      <sharedItems containsSemiMixedTypes="0" containsString="0"/>
    </cacheField>
    <cacheField name="[Trade].[Book].[Regulatory Entity].[Group Entity Hidden]" caption="Group Entity Hidden" propertyName="Group Entity Hidden" numFmtId="0" hierarchy="51" level="2" memberPropertyField="1">
      <sharedItems containsSemiMixedTypes="0" containsString="0"/>
    </cacheField>
    <cacheField name="[Trade].[Book].[Entity].[Regulatory Entity Hidden]" caption="Regulatory Entity Hidden" propertyName="Regulatory Entity Hidden" numFmtId="0" hierarchy="51" level="3" memberPropertyField="1">
      <sharedItems containsSemiMixedTypes="0" containsString="0"/>
    </cacheField>
    <cacheField name="[Trade].[Book].[Trading Group].[Entity Hidden]" caption="Entity Hidden" propertyName="Entity Hidden" numFmtId="0" hierarchy="51" level="4" memberPropertyField="1">
      <sharedItems containsSemiMixedTypes="0" containsString="0"/>
    </cacheField>
    <cacheField name="[Trade].[Book].[Business Unit].[Trading Group Hidden]" caption="Trading Group Hidden" propertyName="Trading Group Hidden" numFmtId="0" hierarchy="51" level="5" memberPropertyField="1">
      <sharedItems containsSemiMixedTypes="0" containsString="0"/>
    </cacheField>
    <cacheField name="[Trade].[Book].[SubBusiness Unit].[Business Unit Hidden]" caption="Business Unit Hidden" propertyName="Business Unit Hidden" numFmtId="0" hierarchy="51" level="6" memberPropertyField="1">
      <sharedItems containsSemiMixedTypes="0" containsString="0"/>
    </cacheField>
    <cacheField name="[Trade].[Book].[Desk].[SubBusiness Unit Hidden]" caption="SubBusiness Unit Hidden" propertyName="SubBusiness Unit Hidden" numFmtId="0" hierarchy="51" level="7" memberPropertyField="1">
      <sharedItems containsSemiMixedTypes="0" containsString="0"/>
    </cacheField>
    <cacheField name="[Trade].[Book].[Strategy].[Desk Hidden]" caption="Desk Hidden" propertyName="Desk Hidden" numFmtId="0" hierarchy="51" level="8" memberPropertyField="1">
      <sharedItems containsSemiMixedTypes="0" containsString="0"/>
    </cacheField>
    <cacheField name="[Trade].[Book].[SubStrategy].[Strategy Hidden]" caption="Strategy Hidden" propertyName="Strategy Hidden" numFmtId="0" hierarchy="51" level="9" memberPropertyField="1">
      <sharedItems containsSemiMixedTypes="0" containsString="0"/>
    </cacheField>
    <cacheField name="[Trade].[Book].[Book].[SubStrategy Hidden]" caption="SubStrategy Hidden" propertyName="SubStrategy Hidden" numFmtId="0" hierarchy="51" level="10" memberPropertyField="1">
      <sharedItems containsSemiMixedTypes="0" containsString="0"/>
    </cacheField>
    <cacheField name="[VaR Type].[VaR Type].[VaR Type]" caption="VaR Type" numFmtId="0" hierarchy="68">
      <sharedItems containsSemiMixedTypes="0" containsString="0"/>
    </cacheField>
    <cacheField name="[Horizon].[Horizon].[Horizon]" caption="Horizon" numFmtId="0" hierarchy="36" level="1">
      <sharedItems containsSemiMixedTypes="0" containsString="0"/>
    </cacheField>
    <cacheField name="[Horizon].[Horizon].[Horizon].[Horizon Order]" caption="Horizon Order" propertyName="Horizon Order" numFmtId="0" hierarchy="36" level="1" memberPropertyField="1">
      <sharedItems containsSemiMixedTypes="0" containsString="0"/>
    </cacheField>
    <cacheField name="[Trade].[Original ID].[Original ID]" caption="Original ID" numFmtId="0" hierarchy="57" level="1">
      <sharedItems containsSemiMixedTypes="0" containsString="0"/>
    </cacheField>
    <cacheField name="[Trade View].[Trade View].[Trade View]" caption="Trade View" numFmtId="0" hierarchy="61" level="1">
      <sharedItems containsSemiMixedTypes="0" containsString="0"/>
    </cacheField>
    <cacheField name="[Trade].[Product Type].[Product Type]" caption="Product Type" numFmtId="0" hierarchy="59" level="1">
      <sharedItems containsSemiMixedTypes="0" containsString="0"/>
    </cacheField>
    <cacheField name="[Scenario Date].[Scenario Date].[Scenario Date]" caption="Scenario Date" numFmtId="0" hierarchy="43" level="1" mappingCount="4">
      <sharedItems count="800">
        <s v="[Scenario Date].[Scenario Date].&amp;[822]" c="Jan 09, 14 to Jan 10, 14" cp="4">
          <x/>
          <x/>
          <x/>
          <x/>
        </s>
        <s v="[Scenario Date].[Scenario Date].&amp;[854]" c="Jan 10, 14 to Jan 13, 14" cp="4">
          <x v="1"/>
          <x/>
          <x v="1"/>
          <x v="1"/>
        </s>
        <s v="[Scenario Date].[Scenario Date].&amp;[1070]" c="Jan 13, 14 to Jan 14, 14" cp="4">
          <x v="2"/>
          <x/>
          <x v="2"/>
          <x v="2"/>
        </s>
        <s v="[Scenario Date].[Scenario Date].&amp;[787]" c="Jan 14, 14 to Jan 15, 14" cp="4">
          <x v="3"/>
          <x/>
          <x v="3"/>
          <x v="3"/>
        </s>
        <s v="[Scenario Date].[Scenario Date].&amp;[1077]" c="Jan 15, 14 to Jan 16, 14" cp="4">
          <x v="4"/>
          <x/>
          <x v="4"/>
          <x v="4"/>
        </s>
        <s v="[Scenario Date].[Scenario Date].&amp;[1150]" c="Jan 16, 14 to Jan 17, 14" cp="4">
          <x v="5"/>
          <x/>
          <x v="5"/>
          <x v="5"/>
        </s>
        <s v="[Scenario Date].[Scenario Date].&amp;[1058]" c="Jan 17, 14 to Jan 20, 14" cp="4">
          <x v="6"/>
          <x/>
          <x v="6"/>
          <x v="6"/>
        </s>
        <s v="[Scenario Date].[Scenario Date].&amp;[999]" c="Jan 20, 14 to Jan 21, 14" cp="4">
          <x v="7"/>
          <x/>
          <x v="7"/>
          <x v="7"/>
        </s>
        <s v="[Scenario Date].[Scenario Date].&amp;[1183]" c="Jan 21, 14 to Jan 22, 14" cp="4">
          <x v="8"/>
          <x/>
          <x v="8"/>
          <x v="8"/>
        </s>
        <s v="[Scenario Date].[Scenario Date].&amp;[1003]" c="Jan 22, 14 to Jan 23, 14" cp="4">
          <x v="9"/>
          <x/>
          <x v="9"/>
          <x v="9"/>
        </s>
        <s v="[Scenario Date].[Scenario Date].&amp;[1214]" c="Jan 23, 14 to Jan 24, 14" cp="4">
          <x v="10"/>
          <x/>
          <x v="10"/>
          <x v="10"/>
        </s>
        <s v="[Scenario Date].[Scenario Date].&amp;[872]" c="Jan 24, 14 to Jan 27, 14" cp="4">
          <x v="11"/>
          <x/>
          <x v="11"/>
          <x v="11"/>
        </s>
        <s v="[Scenario Date].[Scenario Date].&amp;[1145]" c="Jan 27, 14 to Jan 28, 14" cp="4">
          <x v="12"/>
          <x/>
          <x v="12"/>
          <x v="12"/>
        </s>
        <s v="[Scenario Date].[Scenario Date].&amp;[1027]" c="Jan 28, 14 to Jan 29, 14" cp="4">
          <x v="13"/>
          <x/>
          <x v="13"/>
          <x v="13"/>
        </s>
        <s v="[Scenario Date].[Scenario Date].&amp;[1292]" c="Jan 29, 14 to Jan 30, 14" cp="4">
          <x v="14"/>
          <x/>
          <x v="14"/>
          <x v="14"/>
        </s>
        <s v="[Scenario Date].[Scenario Date].&amp;[789]" c="Jan 30, 14 to Jan 31, 14" cp="4">
          <x v="15"/>
          <x/>
          <x v="15"/>
          <x v="15"/>
        </s>
        <s v="[Scenario Date].[Scenario Date].&amp;[1207]" c="Jan 31, 14 to Feb 03, 14" cp="4">
          <x v="16"/>
          <x/>
          <x v="16"/>
          <x v="16"/>
        </s>
        <s v="[Scenario Date].[Scenario Date].&amp;[973]" c="Feb 03, 14 to Feb 04, 14" cp="4">
          <x v="17"/>
          <x/>
          <x v="17"/>
          <x v="17"/>
        </s>
        <s v="[Scenario Date].[Scenario Date].&amp;[840]" c="Feb 04, 14 to Feb 05, 14" cp="4">
          <x v="18"/>
          <x/>
          <x v="18"/>
          <x v="18"/>
        </s>
        <s v="[Scenario Date].[Scenario Date].&amp;[1164]" c="Feb 05, 14 to Feb 06, 14" cp="4">
          <x v="19"/>
          <x/>
          <x v="19"/>
          <x v="19"/>
        </s>
        <s v="[Scenario Date].[Scenario Date].&amp;[1299]" c="Feb 06, 14 to Feb 07, 14" cp="4">
          <x v="20"/>
          <x/>
          <x v="20"/>
          <x v="20"/>
        </s>
        <s v="[Scenario Date].[Scenario Date].&amp;[1148]" c="Feb 07, 14 to Feb 10, 14" cp="4">
          <x v="21"/>
          <x/>
          <x v="21"/>
          <x v="21"/>
        </s>
        <s v="[Scenario Date].[Scenario Date].&amp;[1109]" c="Feb 10, 14 to Feb 11, 14" cp="4">
          <x v="22"/>
          <x/>
          <x v="22"/>
          <x v="22"/>
        </s>
        <s v="[Scenario Date].[Scenario Date].&amp;[1000]" c="Feb 11, 14 to Feb 12, 14" cp="4">
          <x v="23"/>
          <x/>
          <x v="23"/>
          <x v="23"/>
        </s>
        <s v="[Scenario Date].[Scenario Date].&amp;[1134]" c="Feb 12, 14 to Feb 13, 14" cp="4">
          <x v="24"/>
          <x/>
          <x v="24"/>
          <x v="24"/>
        </s>
        <s v="[Scenario Date].[Scenario Date].&amp;[790]" c="Feb 13, 14 to Feb 14, 14" cp="4">
          <x v="25"/>
          <x/>
          <x v="25"/>
          <x v="25"/>
        </s>
        <s v="[Scenario Date].[Scenario Date].&amp;[1182]" c="Feb 14, 14 to Feb 17, 14" cp="4">
          <x v="26"/>
          <x/>
          <x v="26"/>
          <x v="26"/>
        </s>
        <s v="[Scenario Date].[Scenario Date].&amp;[915]" c="Feb 17, 14 to Feb 18, 14" cp="4">
          <x v="27"/>
          <x/>
          <x v="27"/>
          <x v="27"/>
        </s>
        <s v="[Scenario Date].[Scenario Date].&amp;[1111]" c="Feb 18, 14 to Feb 19, 14" cp="4">
          <x v="28"/>
          <x/>
          <x v="28"/>
          <x v="28"/>
        </s>
        <s v="[Scenario Date].[Scenario Date].&amp;[835]" c="Feb 19, 14 to Feb 20, 14" cp="4">
          <x v="29"/>
          <x/>
          <x v="29"/>
          <x v="29"/>
        </s>
        <s v="[Scenario Date].[Scenario Date].&amp;[1050]" c="Feb 20, 14 to Feb 21, 14" cp="4">
          <x v="30"/>
          <x/>
          <x v="30"/>
          <x v="30"/>
        </s>
        <s v="[Scenario Date].[Scenario Date].&amp;[914]" c="Feb 21, 14 to Feb 24, 14" cp="4">
          <x v="31"/>
          <x/>
          <x v="31"/>
          <x v="31"/>
        </s>
        <s v="[Scenario Date].[Scenario Date].&amp;[1127]" c="Feb 24, 14 to Feb 25, 14" cp="4">
          <x v="32"/>
          <x/>
          <x v="32"/>
          <x v="32"/>
        </s>
        <s v="[Scenario Date].[Scenario Date].&amp;[865]" c="Feb 25, 14 to Feb 26, 14" cp="4">
          <x v="33"/>
          <x/>
          <x v="33"/>
          <x v="33"/>
        </s>
        <s v="[Scenario Date].[Scenario Date].&amp;[1257]" c="Feb 26, 14 to Feb 27, 14" cp="4">
          <x v="34"/>
          <x/>
          <x v="34"/>
          <x v="34"/>
        </s>
        <s v="[Scenario Date].[Scenario Date].&amp;[906]" c="Feb 27, 14 to Feb 28, 14" cp="4">
          <x v="35"/>
          <x/>
          <x v="35"/>
          <x v="35"/>
        </s>
        <s v="[Scenario Date].[Scenario Date].&amp;[1154]" c="Feb 28, 14 to Mar 03, 14" cp="4">
          <x v="36"/>
          <x/>
          <x v="36"/>
          <x v="36"/>
        </s>
        <s v="[Scenario Date].[Scenario Date].&amp;[1049]" c="Mar 03, 14 to Mar 04, 14" cp="4">
          <x v="37"/>
          <x/>
          <x v="37"/>
          <x v="37"/>
        </s>
        <s v="[Scenario Date].[Scenario Date].&amp;[1233]" c="Mar 04, 14 to Mar 05, 14" cp="4">
          <x v="38"/>
          <x/>
          <x v="38"/>
          <x v="38"/>
        </s>
        <s v="[Scenario Date].[Scenario Date].&amp;[1047]" c="Mar 05, 14 to Mar 06, 14" cp="4">
          <x v="39"/>
          <x/>
          <x v="39"/>
          <x v="39"/>
        </s>
        <s v="[Scenario Date].[Scenario Date].&amp;[1086]" c="Mar 06, 14 to Mar 07, 14" cp="4">
          <x v="40"/>
          <x/>
          <x v="40"/>
          <x v="40"/>
        </s>
        <s v="[Scenario Date].[Scenario Date].&amp;[1140]" c="Mar 07, 14 to Mar 10, 14" cp="4">
          <x v="41"/>
          <x/>
          <x v="41"/>
          <x v="41"/>
        </s>
        <s v="[Scenario Date].[Scenario Date].&amp;[876]" c="Mar 10, 14 to Mar 11, 14" cp="4">
          <x v="42"/>
          <x/>
          <x v="42"/>
          <x v="42"/>
        </s>
        <s v="[Scenario Date].[Scenario Date].&amp;[1138]" c="Mar 11, 14 to Mar 12, 14" cp="4">
          <x v="43"/>
          <x/>
          <x v="43"/>
          <x v="43"/>
        </s>
        <s v="[Scenario Date].[Scenario Date].&amp;[1278]" c="Mar 12, 14 to Mar 13, 14" cp="4">
          <x v="44"/>
          <x/>
          <x v="44"/>
          <x v="44"/>
        </s>
        <s v="[Scenario Date].[Scenario Date].&amp;[947]" c="Mar 13, 14 to Mar 14, 14" cp="4">
          <x v="45"/>
          <x/>
          <x v="45"/>
          <x v="45"/>
        </s>
        <s v="[Scenario Date].[Scenario Date].&amp;[1181]" c="Mar 14, 14 to Mar 17, 14" cp="4">
          <x v="46"/>
          <x/>
          <x v="46"/>
          <x v="46"/>
        </s>
        <s v="[Scenario Date].[Scenario Date].&amp;[1129]" c="Mar 17, 14 to Mar 18, 14" cp="4">
          <x v="47"/>
          <x/>
          <x v="47"/>
          <x v="47"/>
        </s>
        <s v="[Scenario Date].[Scenario Date].&amp;[943]" c="Mar 18, 14 to Mar 19, 14" cp="4">
          <x v="48"/>
          <x/>
          <x v="48"/>
          <x v="48"/>
        </s>
        <s v="[Scenario Date].[Scenario Date].&amp;[1115]" c="Mar 19, 14 to Mar 20, 14" cp="4">
          <x v="49"/>
          <x/>
          <x v="49"/>
          <x v="49"/>
        </s>
        <s v="[Scenario Date].[Scenario Date].&amp;[1290]" c="Mar 20, 14 to Mar 21, 14" cp="4">
          <x v="50"/>
          <x/>
          <x v="50"/>
          <x v="50"/>
        </s>
        <s v="[Scenario Date].[Scenario Date].&amp;[982]" c="Mar 21, 14 to Mar 24, 14" cp="4">
          <x v="51"/>
          <x/>
          <x v="51"/>
          <x v="51"/>
        </s>
        <s v="[Scenario Date].[Scenario Date].&amp;[1228]" c="Mar 24, 14 to Mar 25, 14" cp="4">
          <x v="52"/>
          <x/>
          <x v="52"/>
          <x v="52"/>
        </s>
        <s v="[Scenario Date].[Scenario Date].&amp;[1196]" c="Mar 25, 14 to Mar 26, 14" cp="4">
          <x v="53"/>
          <x/>
          <x v="53"/>
          <x v="53"/>
        </s>
        <s v="[Scenario Date].[Scenario Date].&amp;[1151]" c="Mar 26, 14 to Mar 27, 14" cp="4">
          <x v="54"/>
          <x/>
          <x v="54"/>
          <x v="54"/>
        </s>
        <s v="[Scenario Date].[Scenario Date].&amp;[1248]" c="Mar 27, 14 to Mar 28, 14" cp="4">
          <x v="55"/>
          <x/>
          <x v="55"/>
          <x v="55"/>
        </s>
        <s v="[Scenario Date].[Scenario Date].&amp;[1120]" c="Mar 28, 14 to Mar 31, 14" cp="4">
          <x v="56"/>
          <x/>
          <x v="56"/>
          <x v="56"/>
        </s>
        <s v="[Scenario Date].[Scenario Date].&amp;[817]" c="Mar 31, 14 to Apr 01, 14" cp="4">
          <x v="57"/>
          <x/>
          <x v="57"/>
          <x v="57"/>
        </s>
        <s v="[Scenario Date].[Scenario Date].&amp;[1105]" c="Apr 01, 14 to Apr 02, 14" cp="4">
          <x v="58"/>
          <x/>
          <x v="58"/>
          <x v="58"/>
        </s>
        <s v="[Scenario Date].[Scenario Date].&amp;[801]" c="Apr 02, 14 to Apr 03, 14" cp="4">
          <x v="59"/>
          <x/>
          <x v="59"/>
          <x v="59"/>
        </s>
        <s v="[Scenario Date].[Scenario Date].&amp;[848]" c="Apr 03, 14 to Apr 04, 14" cp="4">
          <x v="60"/>
          <x/>
          <x v="60"/>
          <x v="60"/>
        </s>
        <s v="[Scenario Date].[Scenario Date].&amp;[890]" c="Apr 04, 14 to Apr 07, 14" cp="4">
          <x v="61"/>
          <x/>
          <x v="61"/>
          <x v="61"/>
        </s>
        <s v="[Scenario Date].[Scenario Date].&amp;[946]" c="Apr 07, 14 to Apr 08, 14" cp="4">
          <x v="62"/>
          <x/>
          <x v="62"/>
          <x v="62"/>
        </s>
        <s v="[Scenario Date].[Scenario Date].&amp;[1141]" c="Apr 08, 14 to Apr 09, 14" cp="4">
          <x v="63"/>
          <x/>
          <x v="63"/>
          <x v="63"/>
        </s>
        <s v="[Scenario Date].[Scenario Date].&amp;[1142]" c="Apr 09, 14 to Apr 10, 14" cp="4">
          <x v="64"/>
          <x/>
          <x v="64"/>
          <x v="64"/>
        </s>
        <s v="[Scenario Date].[Scenario Date].&amp;[793]" c="Apr 10, 14 to Apr 11, 14" cp="4">
          <x v="65"/>
          <x/>
          <x v="65"/>
          <x v="65"/>
        </s>
        <s v="[Scenario Date].[Scenario Date].&amp;[1160]" c="Apr 11, 14 to Apr 14, 14" cp="4">
          <x v="66"/>
          <x/>
          <x v="66"/>
          <x v="66"/>
        </s>
        <s v="[Scenario Date].[Scenario Date].&amp;[1063]" c="Apr 14, 14 to Apr 15, 14" cp="4">
          <x v="67"/>
          <x/>
          <x v="67"/>
          <x v="67"/>
        </s>
        <s v="[Scenario Date].[Scenario Date].&amp;[1242]" c="Apr 15, 14 to Apr 16, 14" cp="4">
          <x v="68"/>
          <x/>
          <x v="68"/>
          <x v="68"/>
        </s>
        <s v="[Scenario Date].[Scenario Date].&amp;[1017]" c="Apr 16, 14 to Apr 17, 14" cp="4">
          <x v="69"/>
          <x/>
          <x v="69"/>
          <x v="69"/>
        </s>
        <s v="[Scenario Date].[Scenario Date].&amp;[1251]" c="Apr 17, 14 to Apr 18, 14" cp="4">
          <x v="70"/>
          <x/>
          <x v="70"/>
          <x v="70"/>
        </s>
        <s v="[Scenario Date].[Scenario Date].&amp;[927]" c="Apr 18, 14 to Apr 21, 14" cp="4">
          <x v="71"/>
          <x/>
          <x v="71"/>
          <x v="71"/>
        </s>
        <s v="[Scenario Date].[Scenario Date].&amp;[1157]" c="Apr 21, 14 to Apr 22, 14" cp="4">
          <x v="72"/>
          <x/>
          <x v="72"/>
          <x v="72"/>
        </s>
        <s v="[Scenario Date].[Scenario Date].&amp;[1035]" c="Apr 22, 14 to Apr 23, 14" cp="4">
          <x v="73"/>
          <x/>
          <x v="73"/>
          <x v="73"/>
        </s>
        <s v="[Scenario Date].[Scenario Date].&amp;[1095]" c="Apr 23, 14 to Apr 24, 14" cp="4">
          <x v="74"/>
          <x/>
          <x v="74"/>
          <x v="74"/>
        </s>
        <s v="[Scenario Date].[Scenario Date].&amp;[1043]" c="Apr 24, 14 to Apr 25, 14" cp="4">
          <x v="75"/>
          <x/>
          <x v="75"/>
          <x v="75"/>
        </s>
        <s v="[Scenario Date].[Scenario Date].&amp;[1267]" c="Apr 25, 14 to Apr 28, 14" cp="4">
          <x v="76"/>
          <x/>
          <x v="76"/>
          <x v="76"/>
        </s>
        <s v="[Scenario Date].[Scenario Date].&amp;[1018]" c="Apr 28, 14 to Apr 29, 14" cp="4">
          <x v="77"/>
          <x/>
          <x v="77"/>
          <x v="77"/>
        </s>
        <s v="[Scenario Date].[Scenario Date].&amp;[836]" c="Apr 29, 14 to Apr 30, 14" cp="4">
          <x v="78"/>
          <x/>
          <x v="78"/>
          <x v="78"/>
        </s>
        <s v="[Scenario Date].[Scenario Date].&amp;[969]" c="Apr 30, 14 to May 01, 14" cp="4">
          <x v="79"/>
          <x/>
          <x v="79"/>
          <x v="79"/>
        </s>
        <s v="[Scenario Date].[Scenario Date].&amp;[806]" c="May 01, 14 to May 02, 14" cp="4">
          <x v="80"/>
          <x/>
          <x v="80"/>
          <x v="80"/>
        </s>
        <s v="[Scenario Date].[Scenario Date].&amp;[1021]" c="May 02, 14 to May 05, 14" cp="4">
          <x v="81"/>
          <x/>
          <x v="81"/>
          <x v="81"/>
        </s>
        <s v="[Scenario Date].[Scenario Date].&amp;[1060]" c="May 05, 14 to May 06, 14" cp="4">
          <x v="82"/>
          <x/>
          <x v="82"/>
          <x v="82"/>
        </s>
        <s v="[Scenario Date].[Scenario Date].&amp;[879]" c="May 06, 14 to May 07, 14" cp="4">
          <x v="83"/>
          <x/>
          <x v="83"/>
          <x v="83"/>
        </s>
        <s v="[Scenario Date].[Scenario Date].&amp;[820]" c="May 07, 14 to May 08, 14" cp="4">
          <x v="84"/>
          <x/>
          <x v="84"/>
          <x v="84"/>
        </s>
        <s v="[Scenario Date].[Scenario Date].&amp;[1224]" c="May 08, 14 to May 09, 14" cp="4">
          <x v="85"/>
          <x/>
          <x v="85"/>
          <x v="85"/>
        </s>
        <s v="[Scenario Date].[Scenario Date].&amp;[827]" c="May 09, 14 to May 12, 14" cp="4">
          <x v="86"/>
          <x/>
          <x v="86"/>
          <x v="86"/>
        </s>
        <s v="[Scenario Date].[Scenario Date].&amp;[1028]" c="May 12, 14 to May 13, 14" cp="4">
          <x v="87"/>
          <x/>
          <x v="87"/>
          <x v="87"/>
        </s>
        <s v="[Scenario Date].[Scenario Date].&amp;[950]" c="May 13, 14 to May 14, 14" cp="4">
          <x v="88"/>
          <x/>
          <x v="88"/>
          <x v="88"/>
        </s>
        <s v="[Scenario Date].[Scenario Date].&amp;[1093]" c="May 14, 14 to May 15, 14" cp="4">
          <x v="89"/>
          <x/>
          <x v="89"/>
          <x v="89"/>
        </s>
        <s v="[Scenario Date].[Scenario Date].&amp;[1149]" c="May 15, 14 to May 16, 14" cp="4">
          <x v="90"/>
          <x/>
          <x v="90"/>
          <x v="90"/>
        </s>
        <s v="[Scenario Date].[Scenario Date].&amp;[974]" c="May 16, 14 to May 19, 14" cp="4">
          <x v="91"/>
          <x/>
          <x v="91"/>
          <x v="91"/>
        </s>
        <s v="[Scenario Date].[Scenario Date].&amp;[1031]" c="May 19, 14 to May 20, 14" cp="4">
          <x v="92"/>
          <x/>
          <x v="92"/>
          <x v="92"/>
        </s>
        <s v="[Scenario Date].[Scenario Date].&amp;[1121]" c="May 20, 14 to May 21, 14" cp="4">
          <x v="93"/>
          <x/>
          <x v="93"/>
          <x v="93"/>
        </s>
        <s v="[Scenario Date].[Scenario Date].&amp;[1210]" c="May 21, 14 to May 22, 14" cp="4">
          <x v="94"/>
          <x/>
          <x v="94"/>
          <x v="94"/>
        </s>
        <s v="[Scenario Date].[Scenario Date].&amp;[901]" c="May 22, 14 to May 23, 14" cp="4">
          <x v="95"/>
          <x/>
          <x v="95"/>
          <x v="95"/>
        </s>
        <s v="[Scenario Date].[Scenario Date].&amp;[874]" c="May 23, 14 to May 26, 14" cp="4">
          <x v="96"/>
          <x/>
          <x v="96"/>
          <x v="96"/>
        </s>
        <s v="[Scenario Date].[Scenario Date].&amp;[896]" c="May 26, 14 to May 27, 14" cp="4">
          <x v="97"/>
          <x/>
          <x v="97"/>
          <x v="97"/>
        </s>
        <s v="[Scenario Date].[Scenario Date].&amp;[1315]" c="May 27, 14 to May 28, 14" cp="4">
          <x v="98"/>
          <x/>
          <x v="98"/>
          <x v="98"/>
        </s>
        <s v="[Scenario Date].[Scenario Date].&amp;[1331]" c="May 28, 14 to May 29, 14" cp="4">
          <x v="99"/>
          <x/>
          <x v="99"/>
          <x v="99"/>
        </s>
        <s v="[Scenario Date].[Scenario Date].&amp;[1310]" c="May 29, 14 to May 30, 14" cp="4">
          <x v="100"/>
          <x/>
          <x v="100"/>
          <x v="100"/>
        </s>
        <s v="[Scenario Date].[Scenario Date].&amp;[1317]" c="May 30, 14 to Jun 02, 14" cp="4">
          <x v="101"/>
          <x/>
          <x v="101"/>
          <x v="101"/>
        </s>
        <s v="[Scenario Date].[Scenario Date].&amp;[1320]" c="Jun 02, 14 to Jun 03, 14" cp="4">
          <x v="102"/>
          <x/>
          <x v="102"/>
          <x v="102"/>
        </s>
        <s v="[Scenario Date].[Scenario Date].&amp;[1322]" c="Jun 03, 14 to Jun 04, 14" cp="4">
          <x v="103"/>
          <x/>
          <x v="103"/>
          <x v="103"/>
        </s>
        <s v="[Scenario Date].[Scenario Date].&amp;[1335]" c="Jun 04, 14 to Jun 05, 14" cp="4">
          <x v="104"/>
          <x/>
          <x v="104"/>
          <x v="104"/>
        </s>
        <s v="[Scenario Date].[Scenario Date].&amp;[1314]" c="Jun 05, 14 to Jun 06, 14" cp="4">
          <x v="105"/>
          <x/>
          <x v="105"/>
          <x v="105"/>
        </s>
        <s v="[Scenario Date].[Scenario Date].&amp;[1301]" c="Jun 06, 14 to Jun 09, 14" cp="4">
          <x v="106"/>
          <x/>
          <x v="106"/>
          <x v="106"/>
        </s>
        <s v="[Scenario Date].[Scenario Date].&amp;[1334]" c="Jun 09, 14 to Jun 10, 14" cp="4">
          <x v="107"/>
          <x/>
          <x v="107"/>
          <x v="107"/>
        </s>
        <s v="[Scenario Date].[Scenario Date].&amp;[1336]" c="Jun 10, 14 to Jun 11, 14" cp="4">
          <x v="108"/>
          <x/>
          <x v="108"/>
          <x v="108"/>
        </s>
        <s v="[Scenario Date].[Scenario Date].&amp;[1332]" c="Jun 11, 14 to Jun 12, 14" cp="4">
          <x v="109"/>
          <x/>
          <x v="109"/>
          <x v="109"/>
        </s>
        <s v="[Scenario Date].[Scenario Date].&amp;[1308]" c="Jun 12, 14 to Jun 13, 14" cp="4">
          <x v="110"/>
          <x/>
          <x v="110"/>
          <x v="110"/>
        </s>
        <s v="[Scenario Date].[Scenario Date].&amp;[1340]" c="Jun 13, 14 to Jun 16, 14" cp="4">
          <x v="111"/>
          <x/>
          <x v="111"/>
          <x v="111"/>
        </s>
        <s v="[Scenario Date].[Scenario Date].&amp;[1326]" c="Jun 16, 14 to Jun 17, 14" cp="4">
          <x v="112"/>
          <x/>
          <x v="112"/>
          <x v="112"/>
        </s>
        <s v="[Scenario Date].[Scenario Date].&amp;[1311]" c="Jun 17, 14 to Jun 18, 14" cp="4">
          <x v="113"/>
          <x/>
          <x v="113"/>
          <x v="113"/>
        </s>
        <s v="[Scenario Date].[Scenario Date].&amp;[1304]" c="Jun 18, 14 to Jun 19, 14" cp="4">
          <x v="114"/>
          <x/>
          <x v="114"/>
          <x v="114"/>
        </s>
        <s v="[Scenario Date].[Scenario Date].&amp;[1328]" c="Jun 19, 14 to Jun 20, 14" cp="4">
          <x v="115"/>
          <x/>
          <x v="115"/>
          <x v="115"/>
        </s>
        <s v="[Scenario Date].[Scenario Date].&amp;[1307]" c="Jun 20, 14 to Jun 23, 14" cp="4">
          <x v="116"/>
          <x/>
          <x v="116"/>
          <x v="116"/>
        </s>
        <s v="[Scenario Date].[Scenario Date].&amp;[1321]" c="Jun 23, 14 to Jun 24, 14" cp="4">
          <x v="117"/>
          <x/>
          <x v="117"/>
          <x v="117"/>
        </s>
        <s v="[Scenario Date].[Scenario Date].&amp;[1302]" c="Jun 24, 14 to Jun 25, 14" cp="4">
          <x v="118"/>
          <x/>
          <x v="118"/>
          <x v="118"/>
        </s>
        <s v="[Scenario Date].[Scenario Date].&amp;[1309]" c="Jun 25, 14 to Jun 26, 14" cp="4">
          <x v="119"/>
          <x/>
          <x v="119"/>
          <x v="119"/>
        </s>
        <s v="[Scenario Date].[Scenario Date].&amp;[1339]" c="Jun 26, 14 to Jun 27, 14" cp="4">
          <x v="120"/>
          <x/>
          <x v="120"/>
          <x v="120"/>
        </s>
        <s v="[Scenario Date].[Scenario Date].&amp;[1312]" c="Jun 27, 14 to Jun 30, 14" cp="4">
          <x v="121"/>
          <x/>
          <x v="121"/>
          <x v="121"/>
        </s>
        <s v="[Scenario Date].[Scenario Date].&amp;[1330]" c="Jun 30, 14 to Jul 01, 14" cp="4">
          <x v="122"/>
          <x/>
          <x v="122"/>
          <x v="122"/>
        </s>
        <s v="[Scenario Date].[Scenario Date].&amp;[1329]" c="Jul 01, 14 to Jul 02, 14" cp="4">
          <x v="123"/>
          <x/>
          <x v="123"/>
          <x v="123"/>
        </s>
        <s v="[Scenario Date].[Scenario Date].&amp;[1313]" c="Jul 02, 14 to Jul 03, 14" cp="4">
          <x v="124"/>
          <x/>
          <x v="124"/>
          <x v="124"/>
        </s>
        <s v="[Scenario Date].[Scenario Date].&amp;[1341]" c="Jul 03, 14 to Jul 04, 14" cp="4">
          <x v="125"/>
          <x/>
          <x v="125"/>
          <x v="125"/>
        </s>
        <s v="[Scenario Date].[Scenario Date].&amp;[1327]" c="Jul 04, 14 to Jul 07, 14" cp="4">
          <x v="126"/>
          <x/>
          <x v="126"/>
          <x v="126"/>
        </s>
        <s v="[Scenario Date].[Scenario Date].&amp;[1323]" c="Jul 07, 14 to Jul 08, 14" cp="4">
          <x v="127"/>
          <x/>
          <x v="127"/>
          <x v="127"/>
        </s>
        <s v="[Scenario Date].[Scenario Date].&amp;[1303]" c="Jul 08, 14 to Jul 09, 14" cp="4">
          <x v="128"/>
          <x/>
          <x v="128"/>
          <x v="128"/>
        </s>
        <s v="[Scenario Date].[Scenario Date].&amp;[1318]" c="Jul 09, 14 to Jul 10, 14" cp="4">
          <x v="129"/>
          <x/>
          <x v="129"/>
          <x v="129"/>
        </s>
        <s v="[Scenario Date].[Scenario Date].&amp;[1338]" c="Jul 10, 14 to Jul 11, 14" cp="4">
          <x v="130"/>
          <x/>
          <x v="130"/>
          <x v="130"/>
        </s>
        <s v="[Scenario Date].[Scenario Date].&amp;[1319]" c="Jul 11, 14 to Jul 14, 14" cp="4">
          <x v="131"/>
          <x/>
          <x v="131"/>
          <x v="131"/>
        </s>
        <s v="[Scenario Date].[Scenario Date].&amp;[1333]" c="Jul 14, 14 to Jul 15, 14" cp="4">
          <x v="132"/>
          <x/>
          <x v="132"/>
          <x v="132"/>
        </s>
        <s v="[Scenario Date].[Scenario Date].&amp;[1305]" c="Jul 15, 14 to Jul 16, 14" cp="4">
          <x v="133"/>
          <x/>
          <x v="133"/>
          <x v="133"/>
        </s>
        <s v="[Scenario Date].[Scenario Date].&amp;[1316]" c="Jul 16, 14 to Jul 17, 14" cp="4">
          <x v="134"/>
          <x/>
          <x v="134"/>
          <x v="134"/>
        </s>
        <s v="[Scenario Date].[Scenario Date].&amp;[1324]" c="Jul 17, 14 to Jul 18, 14" cp="4">
          <x v="135"/>
          <x/>
          <x v="135"/>
          <x v="135"/>
        </s>
        <s v="[Scenario Date].[Scenario Date].&amp;[1325]" c="Jul 18, 14 to Jul 21, 14" cp="4">
          <x v="136"/>
          <x/>
          <x v="136"/>
          <x v="136"/>
        </s>
        <s v="[Scenario Date].[Scenario Date].&amp;[1306]" c="Jul 21, 14 to Jul 22, 14" cp="4">
          <x v="137"/>
          <x/>
          <x v="137"/>
          <x v="137"/>
        </s>
        <s v="[Scenario Date].[Scenario Date].&amp;[1337]" c="Jul 22, 14 to Jul 23, 14" cp="4">
          <x v="138"/>
          <x/>
          <x v="138"/>
          <x v="138"/>
        </s>
        <s v="[Scenario Date].[Scenario Date].&amp;[1384]" c="Jul 23, 14 to Jul 24, 14" cp="4">
          <x v="139"/>
          <x/>
          <x v="139"/>
          <x v="139"/>
        </s>
        <s v="[Scenario Date].[Scenario Date].&amp;[1386]" c="Jul 24, 14 to Jul 25, 14" cp="4">
          <x v="140"/>
          <x/>
          <x v="140"/>
          <x v="140"/>
        </s>
        <s v="[Scenario Date].[Scenario Date].&amp;[1387]" c="Jul 25, 14 to Jul 28, 14" cp="4">
          <x v="141"/>
          <x/>
          <x v="141"/>
          <x v="141"/>
        </s>
        <s v="[Scenario Date].[Scenario Date].&amp;[1389]" c="Jul 28, 14 to Jul 29, 14" cp="4">
          <x v="142"/>
          <x/>
          <x v="142"/>
          <x v="142"/>
        </s>
        <s v="[Scenario Date].[Scenario Date].&amp;[1391]" c="Jul 29, 14 to Jul 30, 14" cp="4">
          <x v="143"/>
          <x/>
          <x v="143"/>
          <x v="143"/>
        </s>
        <s v="[Scenario Date].[Scenario Date].&amp;[1393]" c="Jul 30, 14 to Jul 31, 14" cp="4">
          <x v="144"/>
          <x/>
          <x v="144"/>
          <x v="144"/>
        </s>
        <s v="[Scenario Date].[Scenario Date].&amp;[1395]" c="Jul 31, 14 to Aug 01, 14" cp="4">
          <x v="145"/>
          <x/>
          <x v="145"/>
          <x v="145"/>
        </s>
        <s v="[Scenario Date].[Scenario Date].&amp;[1415]" c="Aug 01, 14 to Aug 04, 14" cp="4">
          <x v="146"/>
          <x/>
          <x v="146"/>
          <x v="146"/>
        </s>
        <s v="[Scenario Date].[Scenario Date].&amp;[1413]" c="Aug 04, 14 to Aug 05, 14" cp="4">
          <x v="147"/>
          <x/>
          <x v="147"/>
          <x v="147"/>
        </s>
        <s v="[Scenario Date].[Scenario Date].&amp;[1399]" c="Aug 05, 14 to Aug 06, 14" cp="4">
          <x v="148"/>
          <x/>
          <x v="148"/>
          <x v="148"/>
        </s>
        <s v="[Scenario Date].[Scenario Date].&amp;[1402]" c="Aug 06, 14 to Aug 07, 14" cp="4">
          <x v="149"/>
          <x/>
          <x v="149"/>
          <x v="149"/>
        </s>
        <s v="[Scenario Date].[Scenario Date].&amp;[1404]" c="Aug 07, 14 to Aug 08, 14" cp="4">
          <x v="150"/>
          <x/>
          <x v="150"/>
          <x v="150"/>
        </s>
        <s v="[Scenario Date].[Scenario Date].&amp;[1405]" c="Aug 08, 14 to Aug 11, 14" cp="4">
          <x v="151"/>
          <x/>
          <x v="151"/>
          <x v="151"/>
        </s>
        <s v="[Scenario Date].[Scenario Date].&amp;[1407]" c="Aug 11, 14 to Aug 12, 14" cp="4">
          <x v="152"/>
          <x/>
          <x v="152"/>
          <x v="152"/>
        </s>
        <s v="[Scenario Date].[Scenario Date].&amp;[1410]" c="Aug 12, 14 to Aug 13, 14" cp="4">
          <x v="153"/>
          <x/>
          <x v="153"/>
          <x v="153"/>
        </s>
        <s v="[Scenario Date].[Scenario Date].&amp;[1411]" c="Aug 13, 14 to Aug 14, 14" cp="4">
          <x v="154"/>
          <x/>
          <x v="154"/>
          <x v="154"/>
        </s>
        <s v="[Scenario Date].[Scenario Date].&amp;[1414]" c="Aug 14, 14 to Aug 15, 14" cp="4">
          <x v="155"/>
          <x/>
          <x v="155"/>
          <x v="155"/>
        </s>
        <s v="[Scenario Date].[Scenario Date].&amp;[1427]" c="Aug 15, 14 to Aug 18, 14" cp="4">
          <x v="156"/>
          <x/>
          <x v="156"/>
          <x v="156"/>
        </s>
        <s v="[Scenario Date].[Scenario Date].&amp;[1429]" c="Aug 18, 14 to Aug 19, 14" cp="4">
          <x v="157"/>
          <x/>
          <x v="157"/>
          <x v="157"/>
        </s>
        <s v="[Scenario Date].[Scenario Date].&amp;[1430]" c="Aug 19, 14 to Aug 20, 14" cp="4">
          <x v="158"/>
          <x/>
          <x v="158"/>
          <x v="158"/>
        </s>
        <s v="[Scenario Date].[Scenario Date].&amp;[1433]" c="Aug 20, 14 to Aug 21, 14" cp="4">
          <x v="159"/>
          <x/>
          <x v="159"/>
          <x v="159"/>
        </s>
        <s v="[Scenario Date].[Scenario Date].&amp;[1434]" c="Aug 21, 14 to Aug 22, 14" cp="4">
          <x v="160"/>
          <x/>
          <x v="160"/>
          <x v="160"/>
        </s>
        <s v="[Scenario Date].[Scenario Date].&amp;[1437]" c="Aug 22, 14 to Aug 25, 14" cp="4">
          <x v="161"/>
          <x/>
          <x v="161"/>
          <x v="161"/>
        </s>
        <s v="[Scenario Date].[Scenario Date].&amp;[1439]" c="Aug 25, 14 to Aug 26, 14" cp="4">
          <x v="162"/>
          <x/>
          <x v="162"/>
          <x v="162"/>
        </s>
        <s v="[Scenario Date].[Scenario Date].&amp;[1442]" c="Aug 26, 14 to Aug 27, 14" cp="4">
          <x v="163"/>
          <x/>
          <x v="163"/>
          <x v="163"/>
        </s>
        <s v="[Scenario Date].[Scenario Date].&amp;[1443]" c="Aug 27, 14 to Aug 28, 14" cp="4">
          <x v="164"/>
          <x/>
          <x v="164"/>
          <x v="164"/>
        </s>
        <s v="[Scenario Date].[Scenario Date].&amp;[1445]" c="Aug 28, 14 to Aug 29, 14" cp="4">
          <x v="165"/>
          <x/>
          <x v="165"/>
          <x v="165"/>
        </s>
        <s v="[Scenario Date].[Scenario Date].&amp;[1446]" c="Aug 29, 14 to Sep 01, 14" cp="4">
          <x v="166"/>
          <x/>
          <x v="166"/>
          <x v="166"/>
        </s>
        <s v="[Scenario Date].[Scenario Date].&amp;[1448]" c="Sep 01, 14 to Sep 02, 14" cp="4">
          <x v="167"/>
          <x/>
          <x v="167"/>
          <x v="167"/>
        </s>
        <s v="[Scenario Date].[Scenario Date].&amp;[1451]" c="Sep 02, 14 to Sep 03, 14" cp="4">
          <x v="168"/>
          <x/>
          <x v="168"/>
          <x v="168"/>
        </s>
        <s v="[Scenario Date].[Scenario Date].&amp;[1452]" c="Sep 03, 14 to Sep 04, 14" cp="4">
          <x v="169"/>
          <x/>
          <x v="169"/>
          <x v="169"/>
        </s>
        <s v="[Scenario Date].[Scenario Date].&amp;[1455]" c="Sep 04, 14 to Sep 05, 14" cp="4">
          <x v="170"/>
          <x/>
          <x v="170"/>
          <x v="170"/>
        </s>
        <s v="[Scenario Date].[Scenario Date].&amp;[1457]" c="Sep 05, 14 to Sep 08, 14" cp="4">
          <x v="171"/>
          <x/>
          <x v="171"/>
          <x v="171"/>
        </s>
        <s v="[Scenario Date].[Scenario Date].&amp;[1458]" c="Sep 08, 14 to Sep 09, 14" cp="4">
          <x v="172"/>
          <x/>
          <x v="172"/>
          <x v="172"/>
        </s>
        <s v="[Scenario Date].[Scenario Date].&amp;[1460]" c="Sep 09, 14 to Sep 10, 14" cp="4">
          <x v="173"/>
          <x/>
          <x v="173"/>
          <x v="173"/>
        </s>
        <s v="[Scenario Date].[Scenario Date].&amp;[1463]" c="Sep 10, 14 to Sep 11, 14" cp="4">
          <x v="174"/>
          <x/>
          <x v="174"/>
          <x v="174"/>
        </s>
        <s v="[Scenario Date].[Scenario Date].&amp;[1465]" c="Sep 11, 14 to Sep 12, 14" cp="4">
          <x v="175"/>
          <x/>
          <x v="175"/>
          <x v="175"/>
        </s>
        <s v="[Scenario Date].[Scenario Date].&amp;[1466]" c="Sep 12, 14 to Sep 15, 14" cp="4">
          <x v="176"/>
          <x/>
          <x v="176"/>
          <x v="176"/>
        </s>
        <s v="[Scenario Date].[Scenario Date].&amp;[1468]" c="Sep 15, 14 to Sep 16, 14" cp="4">
          <x v="177"/>
          <x/>
          <x v="177"/>
          <x v="177"/>
        </s>
        <s v="[Scenario Date].[Scenario Date].&amp;[1470]" c="Sep 16, 14 to Sep 17, 14" cp="4">
          <x v="178"/>
          <x/>
          <x v="178"/>
          <x v="178"/>
        </s>
        <s v="[Scenario Date].[Scenario Date].&amp;[1473]" c="Sep 17, 14 to Sep 18, 14" cp="4">
          <x v="179"/>
          <x/>
          <x v="179"/>
          <x v="179"/>
        </s>
        <s v="[Scenario Date].[Scenario Date].&amp;[1475]" c="Sep 18, 14 to Sep 19, 14" cp="4">
          <x v="180"/>
          <x/>
          <x v="180"/>
          <x v="180"/>
        </s>
        <s v="[Scenario Date].[Scenario Date].&amp;[1476]" c="Sep 19, 14 to Sep 22, 14" cp="4">
          <x v="181"/>
          <x/>
          <x v="181"/>
          <x v="181"/>
        </s>
        <s v="[Scenario Date].[Scenario Date].&amp;[1478]" c="Sep 22, 14 to Sep 23, 14" cp="4">
          <x v="182"/>
          <x/>
          <x v="182"/>
          <x v="182"/>
        </s>
        <s v="[Scenario Date].[Scenario Date].&amp;[1486]" c="Sep 23, 14 to Sep 24, 14" cp="4">
          <x v="183"/>
          <x/>
          <x v="183"/>
          <x v="183"/>
        </s>
        <s v="[Scenario Date].[Scenario Date].&amp;[1482]" c="Sep 24, 14 to Sep 25, 14" cp="4">
          <x v="184"/>
          <x/>
          <x v="184"/>
          <x v="184"/>
        </s>
        <s v="[Scenario Date].[Scenario Date].&amp;[1487]" c="Sep 25, 14 to Sep 26, 14" cp="4">
          <x v="185"/>
          <x/>
          <x v="185"/>
          <x v="185"/>
        </s>
        <s v="[Scenario Date].[Scenario Date].&amp;[1481]" c="Sep 26, 14 to Sep 29, 14" cp="4">
          <x v="186"/>
          <x/>
          <x v="186"/>
          <x v="186"/>
        </s>
        <s v="[Scenario Date].[Scenario Date].&amp;[1483]" c="Sep 29, 14 to Sep 30, 14" cp="4">
          <x v="187"/>
          <x/>
          <x v="187"/>
          <x v="187"/>
        </s>
        <s v="[Scenario Date].[Scenario Date].&amp;[1485]" c="Sep 30, 14 to Oct 01, 14" cp="4">
          <x v="188"/>
          <x/>
          <x v="188"/>
          <x v="188"/>
        </s>
        <s v="[Scenario Date].[Scenario Date].&amp;[1484]" c="Oct 01, 14 to Oct 02, 14" cp="4">
          <x v="189"/>
          <x/>
          <x v="189"/>
          <x v="189"/>
        </s>
        <s v="[Scenario Date].[Scenario Date].&amp;[1480]" c="Oct 02, 14 to Oct 03, 14" cp="4">
          <x v="190"/>
          <x/>
          <x v="190"/>
          <x v="190"/>
        </s>
        <s v="[Scenario Date].[Scenario Date].&amp;[1497]" c="Oct 03, 14 to Oct 06, 14" cp="4">
          <x v="191"/>
          <x/>
          <x v="191"/>
          <x v="191"/>
        </s>
        <s v="[Scenario Date].[Scenario Date].&amp;[1499]" c="Oct 06, 14 to Oct 07, 14" cp="4">
          <x v="192"/>
          <x/>
          <x v="192"/>
          <x v="192"/>
        </s>
        <s v="[Scenario Date].[Scenario Date].&amp;[1500]" c="Oct 07, 14 to Oct 08, 14" cp="4">
          <x v="193"/>
          <x/>
          <x v="193"/>
          <x v="193"/>
        </s>
        <s v="[Scenario Date].[Scenario Date].&amp;[1502]" c="Oct 08, 14 to Oct 09, 14" cp="4">
          <x v="194"/>
          <x/>
          <x v="194"/>
          <x v="194"/>
        </s>
        <s v="[Scenario Date].[Scenario Date].&amp;[1504]" c="Oct 09, 14 to Oct 10, 14" cp="4">
          <x v="195"/>
          <x/>
          <x v="195"/>
          <x v="195"/>
        </s>
        <s v="[Scenario Date].[Scenario Date].&amp;[1507]" c="Oct 10, 14 to Oct 13, 14" cp="4">
          <x v="196"/>
          <x/>
          <x v="196"/>
          <x v="196"/>
        </s>
        <s v="[Scenario Date].[Scenario Date].&amp;[1509]" c="Oct 13, 14 to Oct 14, 14" cp="4">
          <x v="197"/>
          <x/>
          <x v="197"/>
          <x v="197"/>
        </s>
        <s v="[Scenario Date].[Scenario Date].&amp;[1510]" c="Oct 14, 14 to Oct 15, 14" cp="4">
          <x v="198"/>
          <x/>
          <x v="198"/>
          <x v="198"/>
        </s>
        <s v="[Scenario Date].[Scenario Date].&amp;[1513]" c="Oct 15, 14 to Oct 16, 14" cp="4">
          <x v="199"/>
          <x/>
          <x v="199"/>
          <x v="199"/>
        </s>
        <s v="[Scenario Date].[Scenario Date].&amp;[1515]" c="Oct 16, 14 to Oct 17, 14" cp="4">
          <x v="200"/>
          <x/>
          <x v="200"/>
          <x v="200"/>
        </s>
        <s v="[Scenario Date].[Scenario Date].&amp;[1516]" c="Oct 17, 14 to Oct 20, 14" cp="4">
          <x v="201"/>
          <x/>
          <x v="201"/>
          <x v="201"/>
        </s>
        <s v="[Scenario Date].[Scenario Date].&amp;[1518]" c="Oct 20, 14 to Oct 21, 14" cp="4">
          <x v="202"/>
          <x/>
          <x v="202"/>
          <x v="202"/>
        </s>
        <s v="[Scenario Date].[Scenario Date].&amp;[1520]" c="Oct 21, 14 to Oct 22, 14" cp="4">
          <x v="203"/>
          <x/>
          <x v="203"/>
          <x v="203"/>
        </s>
        <s v="[Scenario Date].[Scenario Date].&amp;[1523]" c="Oct 22, 14 to Oct 23, 14" cp="4">
          <x v="204"/>
          <x/>
          <x v="204"/>
          <x v="204"/>
        </s>
        <s v="[Scenario Date].[Scenario Date].&amp;[1525]" c="Oct 23, 14 to Oct 24, 14" cp="4">
          <x v="205"/>
          <x/>
          <x v="205"/>
          <x v="205"/>
        </s>
        <s v="[Scenario Date].[Scenario Date].&amp;[1527]" c="Oct 24, 14 to Oct 27, 14" cp="4">
          <x v="206"/>
          <x/>
          <x v="206"/>
          <x v="206"/>
        </s>
        <s v="[Scenario Date].[Scenario Date].&amp;[1529]" c="Oct 27, 14 to Oct 28, 14" cp="4">
          <x v="207"/>
          <x/>
          <x v="207"/>
          <x v="207"/>
        </s>
        <s v="[Scenario Date].[Scenario Date].&amp;[1530]" c="Oct 28, 14 to Oct 29, 14" cp="4">
          <x v="208"/>
          <x/>
          <x v="208"/>
          <x v="208"/>
        </s>
        <s v="[Scenario Date].[Scenario Date].&amp;[1532]" c="Oct 29, 14 to Oct 30, 14" cp="4">
          <x v="209"/>
          <x/>
          <x v="209"/>
          <x v="209"/>
        </s>
        <s v="[Scenario Date].[Scenario Date].&amp;[1534]" c="Oct 30, 14 to Oct 31, 14" cp="4">
          <x v="210"/>
          <x/>
          <x v="210"/>
          <x v="210"/>
        </s>
        <s v="[Scenario Date].[Scenario Date].&amp;[1536]" c="Oct 31, 14 to Nov 03, 14" cp="4">
          <x v="211"/>
          <x/>
          <x v="211"/>
          <x v="211"/>
        </s>
        <s v="[Scenario Date].[Scenario Date].&amp;[1539]" c="Nov 03, 14 to Nov 04, 14" cp="4">
          <x v="212"/>
          <x/>
          <x v="212"/>
          <x v="212"/>
        </s>
        <s v="[Scenario Date].[Scenario Date].&amp;[1540]" c="Nov 04, 14 to Nov 05, 14" cp="4">
          <x v="213"/>
          <x/>
          <x v="213"/>
          <x v="213"/>
        </s>
        <s v="[Scenario Date].[Scenario Date].&amp;[1542]" c="Nov 05, 14 to Nov 06, 14" cp="4">
          <x v="214"/>
          <x/>
          <x v="214"/>
          <x v="214"/>
        </s>
        <s v="[Scenario Date].[Scenario Date].&amp;[1544]" c="Nov 06, 14 to Nov 07, 14" cp="4">
          <x v="215"/>
          <x/>
          <x v="215"/>
          <x v="215"/>
        </s>
        <s v="[Scenario Date].[Scenario Date].&amp;[1547]" c="Nov 07, 14 to Nov 10, 14" cp="4">
          <x v="216"/>
          <x/>
          <x v="216"/>
          <x v="216"/>
        </s>
        <s v="[Scenario Date].[Scenario Date].&amp;[1548]" c="Nov 10, 14 to Nov 11, 14" cp="4">
          <x v="217"/>
          <x/>
          <x v="217"/>
          <x v="217"/>
        </s>
        <s v="[Scenario Date].[Scenario Date].&amp;[1551]" c="Nov 11, 14 to Nov 12, 14" cp="4">
          <x v="218"/>
          <x/>
          <x v="218"/>
          <x v="218"/>
        </s>
        <s v="[Scenario Date].[Scenario Date].&amp;[1552]" c="Nov 12, 14 to Nov 13, 14" cp="4">
          <x v="219"/>
          <x/>
          <x v="219"/>
          <x v="219"/>
        </s>
        <s v="[Scenario Date].[Scenario Date].&amp;[1555]" c="Nov 13, 14 to Nov 14, 14" cp="4">
          <x v="220"/>
          <x/>
          <x v="220"/>
          <x v="220"/>
        </s>
        <s v="[Scenario Date].[Scenario Date].&amp;[1556]" c="Nov 14, 14 to Nov 17, 14" cp="4">
          <x v="221"/>
          <x/>
          <x v="221"/>
          <x v="221"/>
        </s>
        <s v="[Scenario Date].[Scenario Date].&amp;[1559]" c="Nov 17, 14 to Nov 18, 14" cp="4">
          <x v="222"/>
          <x/>
          <x v="222"/>
          <x v="222"/>
        </s>
        <s v="[Scenario Date].[Scenario Date].&amp;[1561]" c="Nov 18, 14 to Nov 19, 14" cp="4">
          <x v="223"/>
          <x/>
          <x v="223"/>
          <x v="223"/>
        </s>
        <s v="[Scenario Date].[Scenario Date].&amp;[1562]" c="Nov 19, 14 to Nov 20, 14" cp="4">
          <x v="224"/>
          <x/>
          <x v="224"/>
          <x v="224"/>
        </s>
        <s v="[Scenario Date].[Scenario Date].&amp;[1564]" c="Nov 20, 14 to Nov 21, 14" cp="4">
          <x v="225"/>
          <x/>
          <x v="225"/>
          <x v="225"/>
        </s>
        <s v="[Scenario Date].[Scenario Date].&amp;[1566]" c="Nov 21, 14 to Nov 24, 14" cp="4">
          <x v="226"/>
          <x/>
          <x v="226"/>
          <x v="226"/>
        </s>
        <s v="[Scenario Date].[Scenario Date].&amp;[1568]" c="Nov 24, 14 to Nov 25, 14" cp="4">
          <x v="227"/>
          <x/>
          <x v="227"/>
          <x v="227"/>
        </s>
        <s v="[Scenario Date].[Scenario Date].&amp;[1571]" c="Nov 25, 14 to Nov 26, 14" cp="4">
          <x v="228"/>
          <x/>
          <x v="228"/>
          <x v="228"/>
        </s>
        <s v="[Scenario Date].[Scenario Date].&amp;[1572]" c="Nov 26, 14 to Nov 27, 14" cp="4">
          <x v="229"/>
          <x/>
          <x v="229"/>
          <x v="229"/>
        </s>
        <s v="[Scenario Date].[Scenario Date].&amp;[1574]" c="Nov 27, 14 to Nov 28, 14" cp="4">
          <x v="230"/>
          <x/>
          <x v="230"/>
          <x v="230"/>
        </s>
        <s v="[Scenario Date].[Scenario Date].&amp;[1576]" c="Nov 28, 14 to Dec 01, 14" cp="4">
          <x v="231"/>
          <x/>
          <x v="231"/>
          <x v="231"/>
        </s>
        <s v="[Scenario Date].[Scenario Date].&amp;[1578]" c="Dec 01, 14 to Dec 02, 14" cp="4">
          <x v="232"/>
          <x/>
          <x v="232"/>
          <x v="232"/>
        </s>
        <s v="[Scenario Date].[Scenario Date].&amp;[1581]" c="Dec 02, 14 to Dec 03, 14" cp="4">
          <x v="233"/>
          <x/>
          <x v="233"/>
          <x v="233"/>
        </s>
        <s v="[Scenario Date].[Scenario Date].&amp;[1583]" c="Dec 03, 14 to Dec 04, 14" cp="4">
          <x v="234"/>
          <x/>
          <x v="234"/>
          <x v="234"/>
        </s>
        <s v="[Scenario Date].[Scenario Date].&amp;[1585]" c="Dec 04, 14 to Dec 05, 14" cp="4">
          <x v="235"/>
          <x/>
          <x v="235"/>
          <x v="235"/>
        </s>
        <s v="[Scenario Date].[Scenario Date].&amp;[1587]" c="Dec 05, 14 to Dec 08, 14" cp="4">
          <x v="236"/>
          <x/>
          <x v="236"/>
          <x v="236"/>
        </s>
        <s v="[Scenario Date].[Scenario Date].&amp;[1588]" c="Dec 08, 14 to Dec 09, 14" cp="4">
          <x v="237"/>
          <x/>
          <x v="237"/>
          <x v="237"/>
        </s>
        <s v="[Scenario Date].[Scenario Date].&amp;[1590]" c="Dec 09, 14 to Dec 10, 14" cp="4">
          <x v="238"/>
          <x/>
          <x v="238"/>
          <x v="238"/>
        </s>
        <s v="[Scenario Date].[Scenario Date].&amp;[1592]" c="Dec 10, 14 to Dec 11, 14" cp="4">
          <x v="239"/>
          <x/>
          <x v="239"/>
          <x v="239"/>
        </s>
        <s v="[Scenario Date].[Scenario Date].&amp;[1593]" c="Dec 11, 14 to Dec 12, 14" cp="4">
          <x v="240"/>
          <x/>
          <x v="240"/>
          <x v="240"/>
        </s>
        <s v="[Scenario Date].[Scenario Date].&amp;[1597]" c="Dec 12, 14 to Dec 15, 14" cp="4">
          <x v="241"/>
          <x/>
          <x v="241"/>
          <x v="241"/>
        </s>
        <s v="[Scenario Date].[Scenario Date].&amp;[1598]" c="Dec 15, 14 to Dec 16, 14" cp="4">
          <x v="242"/>
          <x/>
          <x v="242"/>
          <x v="242"/>
        </s>
        <s v="[Scenario Date].[Scenario Date].&amp;[1600]" c="Dec 16, 14 to Dec 17, 14" cp="4">
          <x v="243"/>
          <x/>
          <x v="243"/>
          <x v="243"/>
        </s>
        <s v="[Scenario Date].[Scenario Date].&amp;[1603]" c="Dec 17, 14 to Dec 18, 14" cp="4">
          <x v="244"/>
          <x/>
          <x v="244"/>
          <x v="244"/>
        </s>
        <s v="[Scenario Date].[Scenario Date].&amp;[1604]" c="Dec 18, 14 to Dec 19, 14" cp="4">
          <x v="245"/>
          <x/>
          <x v="245"/>
          <x v="245"/>
        </s>
        <s v="[Scenario Date].[Scenario Date].&amp;[1606]" c="Dec 19, 14 to Dec 22, 14" cp="4">
          <x v="246"/>
          <x/>
          <x v="246"/>
          <x v="246"/>
        </s>
        <s v="[Scenario Date].[Scenario Date].&amp;[1608]" c="Dec 22, 14 to Dec 23, 14" cp="4">
          <x v="247"/>
          <x/>
          <x v="247"/>
          <x v="247"/>
        </s>
        <s v="[Scenario Date].[Scenario Date].&amp;[1610]" c="Dec 23, 14 to Dec 24, 14" cp="4">
          <x v="248"/>
          <x/>
          <x v="248"/>
          <x v="248"/>
        </s>
        <s v="[Scenario Date].[Scenario Date].&amp;[1612]" c="Dec 24, 14 to Dec 25, 14" cp="4">
          <x v="249"/>
          <x/>
          <x v="249"/>
          <x v="249"/>
        </s>
        <s v="[Scenario Date].[Scenario Date].&amp;[1615]" c="Dec 25, 14 to Dec 26, 14" cp="4">
          <x v="250"/>
          <x/>
          <x v="250"/>
          <x v="250"/>
        </s>
        <s v="[Scenario Date].[Scenario Date].&amp;[1616]" c="Dec 26, 14 to Dec 29, 14" cp="4">
          <x v="251"/>
          <x/>
          <x v="251"/>
          <x v="251"/>
        </s>
        <s v="[Scenario Date].[Scenario Date].&amp;[1618]" c="Dec 29, 14 to Dec 30, 14" cp="4">
          <x v="252"/>
          <x/>
          <x v="252"/>
          <x v="252"/>
        </s>
        <s v="[Scenario Date].[Scenario Date].&amp;[1621]" c="Dec 30, 14 to Dec 31, 14" cp="4">
          <x v="253"/>
          <x/>
          <x v="253"/>
          <x v="253"/>
        </s>
        <s v="[Scenario Date].[Scenario Date].&amp;[1941]" c="Dec 31, 14 to Jan 02, 15" cp="4">
          <x v="254"/>
          <x/>
          <x v="254"/>
          <x v="254"/>
        </s>
        <s v="[Scenario Date].[Scenario Date].&amp;[1626]" c="Jan 02, 15 to Jan 05, 15" cp="4">
          <x v="255"/>
          <x/>
          <x v="255"/>
          <x v="255"/>
        </s>
        <s v="[Scenario Date].[Scenario Date].&amp;[1628]" c="Jan 05, 15 to Jan 06, 15" cp="4">
          <x v="256"/>
          <x/>
          <x v="256"/>
          <x v="256"/>
        </s>
        <s v="[Scenario Date].[Scenario Date].&amp;[1631]" c="Jan 06, 15 to Jan 07, 15" cp="4">
          <x v="257"/>
          <x/>
          <x v="257"/>
          <x v="257"/>
        </s>
        <s v="[Scenario Date].[Scenario Date].&amp;[1633]" c="Jan 07, 15 to Jan 08, 15" cp="4">
          <x v="258"/>
          <x/>
          <x v="258"/>
          <x v="258"/>
        </s>
        <s v="[Scenario Date].[Scenario Date].&amp;[1634]" c="Jan 08, 15 to Jan 09, 15" cp="4">
          <x v="259"/>
          <x/>
          <x v="259"/>
          <x v="259"/>
        </s>
        <s v="[Scenario Date].[Scenario Date].&amp;[1636]" c="Jan 09, 15 to Jan 12, 15" cp="4">
          <x v="260"/>
          <x/>
          <x v="260"/>
          <x v="260"/>
        </s>
        <s v="[Scenario Date].[Scenario Date].&amp;[1638]" c="Jan 12, 15 to Jan 13, 15" cp="4">
          <x v="261"/>
          <x/>
          <x v="261"/>
          <x v="261"/>
        </s>
        <s v="[Scenario Date].[Scenario Date].&amp;[1640]" c="Jan 13, 15 to Jan 14, 15" cp="4">
          <x v="262"/>
          <x/>
          <x v="262"/>
          <x v="262"/>
        </s>
        <s v="[Scenario Date].[Scenario Date].&amp;[1643]" c="Jan 14, 15 to Jan 15, 15" cp="4">
          <x v="263"/>
          <x/>
          <x v="263"/>
          <x v="263"/>
        </s>
        <s v="[Scenario Date].[Scenario Date].&amp;[1939]" c="Jan 15, 15 to Jan 16, 15" cp="4">
          <x v="264"/>
          <x/>
          <x v="264"/>
          <x v="264"/>
        </s>
        <s v="[Scenario Date].[Scenario Date].&amp;[1943]" c="Jan 16, 15 to Jan 19, 15" cp="4">
          <x v="265"/>
          <x/>
          <x v="265"/>
          <x v="265"/>
        </s>
        <s v="[Scenario Date].[Scenario Date].&amp;[1945]" c="Jan 19, 15 to Jan 20, 15" cp="4">
          <x v="266"/>
          <x/>
          <x v="266"/>
          <x v="266"/>
        </s>
        <s v="[Scenario Date].[Scenario Date].&amp;[1946]" c="Jan 20, 15 to Jan 21, 15" cp="4">
          <x v="267"/>
          <x/>
          <x v="267"/>
          <x v="267"/>
        </s>
        <s v="[Scenario Date].[Scenario Date].&amp;[1948]" c="Jan 21, 15 to Jan 22, 15" cp="4">
          <x v="268"/>
          <x/>
          <x v="268"/>
          <x v="268"/>
        </s>
        <s v="[Scenario Date].[Scenario Date].&amp;[1950]" c="Jan 22, 15 to Jan 23, 15" cp="4">
          <x v="269"/>
          <x/>
          <x v="269"/>
          <x v="269"/>
        </s>
        <s v="[Scenario Date].[Scenario Date].&amp;[1953]" c="Jan 23, 15 to Jan 26, 15" cp="4">
          <x v="270"/>
          <x/>
          <x v="270"/>
          <x v="270"/>
        </s>
        <s v="[Scenario Date].[Scenario Date].&amp;[1954]" c="Jan 26, 15 to Jan 27, 15" cp="4">
          <x v="271"/>
          <x/>
          <x v="271"/>
          <x v="271"/>
        </s>
        <s v="[Scenario Date].[Scenario Date].&amp;[1957]" c="Jan 27, 15 to Jan 28, 15" cp="4">
          <x v="272"/>
          <x/>
          <x v="272"/>
          <x v="272"/>
        </s>
        <s v="[Scenario Date].[Scenario Date].&amp;[1958]" c="Jan 28, 15 to Jan 29, 15" cp="4">
          <x v="273"/>
          <x/>
          <x v="273"/>
          <x v="273"/>
        </s>
        <s v="[Scenario Date].[Scenario Date].&amp;[1960]" c="Jan 29, 15 to Jan 30, 15" cp="4">
          <x v="274"/>
          <x/>
          <x v="274"/>
          <x v="274"/>
        </s>
        <s v="[Scenario Date].[Scenario Date].&amp;[1962]" c="Jan 30, 15 to Feb 02, 15" cp="4">
          <x v="275"/>
          <x/>
          <x v="275"/>
          <x v="275"/>
        </s>
        <s v="[Scenario Date].[Scenario Date].&amp;[1964]" c="Feb 02, 15 to Feb 03, 15" cp="4">
          <x v="276"/>
          <x/>
          <x v="276"/>
          <x v="276"/>
        </s>
        <s v="[Scenario Date].[Scenario Date].&amp;[1967]" c="Feb 03, 15 to Feb 04, 15" cp="4">
          <x v="277"/>
          <x/>
          <x v="277"/>
          <x v="277"/>
        </s>
        <s v="[Scenario Date].[Scenario Date].&amp;[1968]" c="Feb 04, 15 to Feb 05, 15" cp="4">
          <x v="278"/>
          <x/>
          <x v="278"/>
          <x v="278"/>
        </s>
        <s v="[Scenario Date].[Scenario Date].&amp;[1970]" c="Feb 05, 15 to Feb 06, 15" cp="4">
          <x v="279"/>
          <x/>
          <x v="279"/>
          <x v="279"/>
        </s>
        <s v="[Scenario Date].[Scenario Date].&amp;[1972]" c="Feb 06, 15 to Feb 09, 15" cp="4">
          <x v="280"/>
          <x/>
          <x v="280"/>
          <x v="280"/>
        </s>
        <s v="[Scenario Date].[Scenario Date].&amp;[1975]" c="Feb 09, 15 to Feb 10, 15" cp="4">
          <x v="281"/>
          <x/>
          <x v="281"/>
          <x v="281"/>
        </s>
        <s v="[Scenario Date].[Scenario Date].&amp;[1977]" c="Feb 10, 15 to Feb 11, 15" cp="4">
          <x v="282"/>
          <x/>
          <x v="282"/>
          <x v="282"/>
        </s>
        <s v="[Scenario Date].[Scenario Date].&amp;[1978]" c="Feb 11, 15 to Feb 12, 15" cp="4">
          <x v="283"/>
          <x/>
          <x v="283"/>
          <x v="283"/>
        </s>
        <s v="[Scenario Date].[Scenario Date].&amp;[1980]" c="Feb 12, 15 to Feb 13, 15" cp="4">
          <x v="284"/>
          <x/>
          <x v="284"/>
          <x v="284"/>
        </s>
        <s v="[Scenario Date].[Scenario Date].&amp;[1982]" c="Feb 13, 15 to Feb 16, 15" cp="4">
          <x v="285"/>
          <x/>
          <x v="285"/>
          <x v="285"/>
        </s>
        <s v="[Scenario Date].[Scenario Date].&amp;[1985]" c="Feb 16, 15 to Feb 17, 15" cp="4">
          <x v="286"/>
          <x/>
          <x v="286"/>
          <x v="286"/>
        </s>
        <s v="[Scenario Date].[Scenario Date].&amp;[1987]" c="Feb 17, 15 to Feb 18, 15" cp="4">
          <x v="287"/>
          <x/>
          <x v="287"/>
          <x v="287"/>
        </s>
        <s v="[Scenario Date].[Scenario Date].&amp;[1988]" c="Feb 18, 15 to Feb 19, 15" cp="4">
          <x v="288"/>
          <x/>
          <x v="288"/>
          <x v="288"/>
        </s>
        <s v="[Scenario Date].[Scenario Date].&amp;[1990]" c="Feb 19, 15 to Feb 20, 15" cp="4">
          <x v="289"/>
          <x/>
          <x v="289"/>
          <x v="289"/>
        </s>
        <s v="[Scenario Date].[Scenario Date].&amp;[1993]" c="Feb 20, 15 to Feb 23, 15" cp="4">
          <x v="290"/>
          <x/>
          <x v="290"/>
          <x v="290"/>
        </s>
        <s v="[Scenario Date].[Scenario Date].&amp;[1994]" c="Feb 23, 15 to Feb 24, 15" cp="4">
          <x v="291"/>
          <x/>
          <x v="291"/>
          <x v="291"/>
        </s>
        <s v="[Scenario Date].[Scenario Date].&amp;[1997]" c="Feb 24, 15 to Feb 25, 15" cp="4">
          <x v="292"/>
          <x/>
          <x v="292"/>
          <x v="292"/>
        </s>
        <s v="[Scenario Date].[Scenario Date].&amp;[1998]" c="Feb 25, 15 to Feb 26, 15" cp="4">
          <x v="293"/>
          <x/>
          <x v="293"/>
          <x v="293"/>
        </s>
        <s v="[Scenario Date].[Scenario Date].&amp;[2000]" c="Feb 26, 15 to Feb 27, 15" cp="4">
          <x v="294"/>
          <x/>
          <x v="294"/>
          <x v="294"/>
        </s>
        <s v="[Scenario Date].[Scenario Date].&amp;[2003]" c="Feb 27, 15 to Mar 02, 15" cp="4">
          <x v="295"/>
          <x/>
          <x v="295"/>
          <x v="295"/>
        </s>
        <s v="[Scenario Date].[Scenario Date].&amp;[2004]" c="Mar 02, 15 to Mar 03, 15" cp="4">
          <x v="296"/>
          <x/>
          <x v="296"/>
          <x v="296"/>
        </s>
        <s v="[Scenario Date].[Scenario Date].&amp;[2007]" c="Mar 03, 15 to Mar 04, 15" cp="4">
          <x v="297"/>
          <x/>
          <x v="297"/>
          <x v="297"/>
        </s>
        <s v="[Scenario Date].[Scenario Date].&amp;[2008]" c="Mar 04, 15 to Mar 05, 15" cp="4">
          <x v="298"/>
          <x/>
          <x v="298"/>
          <x v="298"/>
        </s>
        <s v="[Scenario Date].[Scenario Date].&amp;[2011]" c="Mar 05, 15 to Mar 06, 15" cp="4">
          <x v="299"/>
          <x/>
          <x v="299"/>
          <x v="299"/>
        </s>
        <s v="[Scenario Date].[Scenario Date].&amp;[2012]" c="Mar 06, 15 to Mar 09, 15" cp="4">
          <x v="300"/>
          <x/>
          <x v="300"/>
          <x v="300"/>
        </s>
        <s v="[Scenario Date].[Scenario Date].&amp;[2015]" c="Mar 09, 15 to Mar 10, 15" cp="4">
          <x v="301"/>
          <x/>
          <x v="301"/>
          <x v="301"/>
        </s>
        <s v="[Scenario Date].[Scenario Date].&amp;[2016]" c="Mar 10, 15 to Mar 11, 15" cp="4">
          <x v="302"/>
          <x/>
          <x v="302"/>
          <x v="302"/>
        </s>
        <s v="[Scenario Date].[Scenario Date].&amp;[2019]" c="Mar 11, 15 to Mar 12, 15" cp="4">
          <x v="303"/>
          <x/>
          <x v="303"/>
          <x v="303"/>
        </s>
        <s v="[Scenario Date].[Scenario Date].&amp;[2021]" c="Mar 12, 15 to Mar 13, 15" cp="4">
          <x v="304"/>
          <x/>
          <x v="304"/>
          <x v="304"/>
        </s>
        <s v="[Scenario Date].[Scenario Date].&amp;[2023]" c="Mar 13, 15 to Mar 16, 15" cp="4">
          <x v="305"/>
          <x/>
          <x v="305"/>
          <x v="305"/>
        </s>
        <s v="[Scenario Date].[Scenario Date].&amp;[2024]" c="Mar 16, 15 to Mar 17, 15" cp="4">
          <x v="306"/>
          <x/>
          <x v="306"/>
          <x v="306"/>
        </s>
        <s v="[Scenario Date].[Scenario Date].&amp;[2027]" c="Mar 17, 15 to Mar 18, 15" cp="4">
          <x v="307"/>
          <x/>
          <x v="307"/>
          <x v="307"/>
        </s>
        <s v="[Scenario Date].[Scenario Date].&amp;[2028]" c="Mar 18, 15 to Mar 19, 15" cp="4">
          <x v="308"/>
          <x/>
          <x v="308"/>
          <x v="308"/>
        </s>
        <s v="[Scenario Date].[Scenario Date].&amp;[2031]" c="Mar 19, 15 to Mar 20, 15" cp="4">
          <x v="309"/>
          <x/>
          <x v="309"/>
          <x v="309"/>
        </s>
        <s v="[Scenario Date].[Scenario Date].&amp;[2033]" c="Mar 20, 15 to Mar 23, 15" cp="4">
          <x v="310"/>
          <x/>
          <x v="310"/>
          <x v="310"/>
        </s>
        <s v="[Scenario Date].[Scenario Date].&amp;[2034]" c="Mar 23, 15 to Mar 24, 15" cp="4">
          <x v="311"/>
          <x/>
          <x v="311"/>
          <x v="311"/>
        </s>
        <s v="[Scenario Date].[Scenario Date].&amp;[2036]" c="Mar 24, 15 to Mar 25, 15" cp="4">
          <x v="312"/>
          <x/>
          <x v="312"/>
          <x v="312"/>
        </s>
        <s v="[Scenario Date].[Scenario Date].&amp;[2039]" c="Mar 25, 15 to Mar 26, 15" cp="4">
          <x v="313"/>
          <x/>
          <x v="313"/>
          <x v="313"/>
        </s>
        <s v="[Scenario Date].[Scenario Date].&amp;[2040]" c="Mar 26, 15 to Mar 27, 15" cp="4">
          <x v="314"/>
          <x/>
          <x v="314"/>
          <x v="314"/>
        </s>
        <s v="[Scenario Date].[Scenario Date].&amp;[2043]" c="Mar 27, 15 to Mar 30, 15" cp="4">
          <x v="315"/>
          <x/>
          <x v="315"/>
          <x v="315"/>
        </s>
        <s v="[Scenario Date].[Scenario Date].&amp;[2388]" c="Mar 30, 15 to Mar 31, 15" cp="4">
          <x v="316"/>
          <x/>
          <x v="316"/>
          <x v="316"/>
        </s>
        <s v="[Scenario Date].[Scenario Date].&amp;[2389]" c="Mar 31, 15 to Apr 01, 15" cp="4">
          <x v="317"/>
          <x/>
          <x v="317"/>
          <x v="317"/>
        </s>
        <s v="[Scenario Date].[Scenario Date].&amp;[2392]" c="Apr 01, 15 to Apr 02, 15" cp="4">
          <x v="318"/>
          <x/>
          <x v="318"/>
          <x v="318"/>
        </s>
        <s v="[Scenario Date].[Scenario Date].&amp;[2394]" c="Apr 02, 15 to Apr 03, 15" cp="4">
          <x v="319"/>
          <x/>
          <x v="319"/>
          <x v="319"/>
        </s>
        <s v="[Scenario Date].[Scenario Date].&amp;[2395]" c="Apr 03, 15 to Apr 06, 15" cp="4">
          <x v="320"/>
          <x/>
          <x v="320"/>
          <x v="320"/>
        </s>
        <s v="[Scenario Date].[Scenario Date].&amp;[2398]" c="Apr 06, 15 to Apr 07, 15" cp="4">
          <x v="321"/>
          <x/>
          <x v="321"/>
          <x v="321"/>
        </s>
        <s v="[Scenario Date].[Scenario Date].&amp;[2400]" c="Apr 07, 15 to Apr 08, 15" cp="4">
          <x v="322"/>
          <x/>
          <x v="322"/>
          <x v="322"/>
        </s>
        <s v="[Scenario Date].[Scenario Date].&amp;[2401]" c="Apr 08, 15 to Apr 09, 15" cp="4">
          <x v="323"/>
          <x/>
          <x v="323"/>
          <x v="323"/>
        </s>
        <s v="[Scenario Date].[Scenario Date].&amp;[2404]" c="Apr 09, 15 to Apr 10, 15" cp="4">
          <x v="324"/>
          <x/>
          <x v="324"/>
          <x v="324"/>
        </s>
        <s v="[Scenario Date].[Scenario Date].&amp;[2406]" c="Apr 10, 15 to Apr 13, 15" cp="4">
          <x v="325"/>
          <x/>
          <x v="325"/>
          <x v="325"/>
        </s>
        <s v="[Scenario Date].[Scenario Date].&amp;[2408]" c="Apr 13, 15 to Apr 14, 15" cp="4">
          <x v="326"/>
          <x/>
          <x v="326"/>
          <x v="326"/>
        </s>
        <s v="[Scenario Date].[Scenario Date].&amp;[2409]" c="Apr 14, 15 to Apr 15, 15" cp="4">
          <x v="327"/>
          <x/>
          <x v="327"/>
          <x v="327"/>
        </s>
        <s v="[Scenario Date].[Scenario Date].&amp;[2412]" c="Apr 15, 15 to Apr 16, 15" cp="4">
          <x v="328"/>
          <x/>
          <x v="328"/>
          <x v="328"/>
        </s>
        <s v="[Scenario Date].[Scenario Date].&amp;[2413]" c="Apr 16, 15 to Apr 17, 15" cp="4">
          <x v="329"/>
          <x/>
          <x v="329"/>
          <x v="329"/>
        </s>
        <s v="[Scenario Date].[Scenario Date].&amp;[2415]" c="Apr 17, 15 to Apr 20, 15" cp="4">
          <x v="330"/>
          <x/>
          <x v="330"/>
          <x v="330"/>
        </s>
        <s v="[Scenario Date].[Scenario Date].&amp;[2418]" c="Apr 20, 15 to Apr 21, 15" cp="4">
          <x v="331"/>
          <x/>
          <x v="331"/>
          <x v="331"/>
        </s>
        <s v="[Scenario Date].[Scenario Date].&amp;[2419]" c="Apr 21, 15 to Apr 22, 15" cp="4">
          <x v="332"/>
          <x/>
          <x v="332"/>
          <x v="332"/>
        </s>
        <s v="[Scenario Date].[Scenario Date].&amp;[2421]" c="Apr 22, 15 to Apr 23, 15" cp="4">
          <x v="333"/>
          <x/>
          <x v="333"/>
          <x v="333"/>
        </s>
        <s v="[Scenario Date].[Scenario Date].&amp;[2423]" c="Apr 23, 15 to Apr 24, 15" cp="4">
          <x v="334"/>
          <x/>
          <x v="334"/>
          <x v="334"/>
        </s>
        <s v="[Scenario Date].[Scenario Date].&amp;[2425]" c="Apr 24, 15 to Apr 27, 15" cp="4">
          <x v="335"/>
          <x/>
          <x v="335"/>
          <x v="335"/>
        </s>
        <s v="[Scenario Date].[Scenario Date].&amp;[2428]" c="Apr 27, 15 to Apr 28, 15" cp="4">
          <x v="336"/>
          <x/>
          <x v="336"/>
          <x v="336"/>
        </s>
        <s v="[Scenario Date].[Scenario Date].&amp;[2429]" c="Apr 28, 15 to Apr 29, 15" cp="4">
          <x v="337"/>
          <x/>
          <x v="337"/>
          <x v="337"/>
        </s>
        <s v="[Scenario Date].[Scenario Date].&amp;[2432]" c="Apr 29, 15 to Apr 30, 15" cp="4">
          <x v="338"/>
          <x/>
          <x v="338"/>
          <x v="338"/>
        </s>
        <s v="[Scenario Date].[Scenario Date].&amp;[2433]" c="Apr 30, 15 to May 01, 15" cp="4">
          <x v="339"/>
          <x/>
          <x v="339"/>
          <x v="339"/>
        </s>
        <s v="[Scenario Date].[Scenario Date].&amp;[2436]" c="May 01, 15 to May 04, 15" cp="4">
          <x v="340"/>
          <x/>
          <x v="340"/>
          <x v="340"/>
        </s>
        <s v="[Scenario Date].[Scenario Date].&amp;[2437]" c="May 04, 15 to May 05, 15" cp="4">
          <x v="341"/>
          <x/>
          <x v="341"/>
          <x v="341"/>
        </s>
        <s v="[Scenario Date].[Scenario Date].&amp;[2439]" c="May 05, 15 to May 06, 15" cp="4">
          <x v="342"/>
          <x/>
          <x v="342"/>
          <x v="342"/>
        </s>
        <s v="[Scenario Date].[Scenario Date].&amp;[2441]" c="May 06, 15 to May 07, 15" cp="4">
          <x v="343"/>
          <x/>
          <x v="343"/>
          <x v="343"/>
        </s>
        <s v="[Scenario Date].[Scenario Date].&amp;[2443]" c="May 07, 15 to May 08, 15" cp="4">
          <x v="344"/>
          <x/>
          <x v="344"/>
          <x v="344"/>
        </s>
        <s v="[Scenario Date].[Scenario Date].&amp;[2446]" c="May 08, 15 to May 11, 15" cp="4">
          <x v="345"/>
          <x/>
          <x v="345"/>
          <x v="345"/>
        </s>
        <s v="[Scenario Date].[Scenario Date].&amp;[2448]" c="May 11, 15 to May 12, 15" cp="4">
          <x v="346"/>
          <x/>
          <x v="346"/>
          <x v="346"/>
        </s>
        <s v="[Scenario Date].[Scenario Date].&amp;[2449]" c="May 12, 15 to May 13, 15" cp="4">
          <x v="347"/>
          <x/>
          <x v="347"/>
          <x v="347"/>
        </s>
        <s v="[Scenario Date].[Scenario Date].&amp;[2452]" c="May 13, 15 to May 14, 15" cp="4">
          <x v="348"/>
          <x/>
          <x v="348"/>
          <x v="348"/>
        </s>
        <s v="[Scenario Date].[Scenario Date].&amp;[2454]" c="May 14, 15 to May 15, 15" cp="4">
          <x v="349"/>
          <x/>
          <x v="349"/>
          <x v="349"/>
        </s>
        <s v="[Scenario Date].[Scenario Date].&amp;[2455]" c="May 15, 15 to May 18, 15" cp="4">
          <x v="350"/>
          <x/>
          <x v="350"/>
          <x v="350"/>
        </s>
        <s v="[Scenario Date].[Scenario Date].&amp;[2457]" c="May 18, 15 to May 19, 15" cp="4">
          <x v="351"/>
          <x/>
          <x v="351"/>
          <x v="351"/>
        </s>
        <s v="[Scenario Date].[Scenario Date].&amp;[2460]" c="May 19, 15 to May 20, 15" cp="4">
          <x v="352"/>
          <x/>
          <x v="352"/>
          <x v="352"/>
        </s>
        <s v="[Scenario Date].[Scenario Date].&amp;[2462]" c="May 20, 15 to May 21, 15" cp="4">
          <x v="353"/>
          <x/>
          <x v="353"/>
          <x v="353"/>
        </s>
        <s v="[Scenario Date].[Scenario Date].&amp;[2463]" c="May 21, 15 to May 22, 15" cp="4">
          <x v="354"/>
          <x/>
          <x v="354"/>
          <x v="354"/>
        </s>
        <s v="[Scenario Date].[Scenario Date].&amp;[2465]" c="May 22, 15 to May 25, 15" cp="4">
          <x v="355"/>
          <x/>
          <x v="355"/>
          <x v="355"/>
        </s>
        <s v="[Scenario Date].[Scenario Date].&amp;[2468]" c="May 25, 15 to May 26, 15" cp="4">
          <x v="356"/>
          <x/>
          <x v="356"/>
          <x v="356"/>
        </s>
        <s v="[Scenario Date].[Scenario Date].&amp;[2469]" c="May 26, 15 to May 27, 15" cp="4">
          <x v="357"/>
          <x/>
          <x v="357"/>
          <x v="357"/>
        </s>
        <s v="[Scenario Date].[Scenario Date].&amp;[2471]" c="May 27, 15 to May 28, 15" cp="4">
          <x v="358"/>
          <x/>
          <x v="358"/>
          <x v="358"/>
        </s>
        <s v="[Scenario Date].[Scenario Date].&amp;[2473]" c="May 28, 15 to May 29, 15" cp="4">
          <x v="359"/>
          <x/>
          <x v="359"/>
          <x v="359"/>
        </s>
        <s v="[Scenario Date].[Scenario Date].&amp;[2475]" c="May 29, 15 to Jun 01, 15" cp="4">
          <x v="360"/>
          <x/>
          <x v="360"/>
          <x v="360"/>
        </s>
        <s v="[Scenario Date].[Scenario Date].&amp;[2477]" c="Jun 01, 15 to Jun 02, 15" cp="4">
          <x v="361"/>
          <x/>
          <x v="361"/>
          <x v="361"/>
        </s>
        <s v="[Scenario Date].[Scenario Date].&amp;[2480]" c="Jun 02, 15 to Jun 03, 15" cp="4">
          <x v="362"/>
          <x/>
          <x v="362"/>
          <x v="362"/>
        </s>
        <s v="[Scenario Date].[Scenario Date].&amp;[2481]" c="Jun 03, 15 to Jun 04, 15" cp="4">
          <x v="363"/>
          <x/>
          <x v="363"/>
          <x v="363"/>
        </s>
        <s v="[Scenario Date].[Scenario Date].&amp;[2486]" c="Jun 04, 15 to Jun 05, 15" cp="4">
          <x v="364"/>
          <x/>
          <x v="364"/>
          <x v="364"/>
        </s>
        <s v="[Scenario Date].[Scenario Date].&amp;[2487]" c="Jun 05, 15 to Jun 08, 15" cp="4">
          <x v="365"/>
          <x/>
          <x v="365"/>
          <x v="365"/>
        </s>
        <s v="[Scenario Date].[Scenario Date].&amp;[2490]" c="Jun 08, 15 to Jun 09, 15" cp="4">
          <x v="366"/>
          <x/>
          <x v="366"/>
          <x v="366"/>
        </s>
        <s v="[Scenario Date].[Scenario Date].&amp;[2491]" c="Jun 09, 15 to Jun 10, 15" cp="4">
          <x v="367"/>
          <x/>
          <x v="367"/>
          <x v="367"/>
        </s>
        <s v="[Scenario Date].[Scenario Date].&amp;[2493]" c="Jun 10, 15 to Jun 11, 15" cp="4">
          <x v="368"/>
          <x/>
          <x v="368"/>
          <x v="368"/>
        </s>
        <s v="[Scenario Date].[Scenario Date].&amp;[2496]" c="Jun 11, 15 to Jun 12, 15" cp="4">
          <x v="369"/>
          <x/>
          <x v="369"/>
          <x v="369"/>
        </s>
        <s v="[Scenario Date].[Scenario Date].&amp;[2497]" c="Jun 12, 15 to Jun 15, 15" cp="4">
          <x v="370"/>
          <x/>
          <x v="370"/>
          <x v="370"/>
        </s>
        <s v="[Scenario Date].[Scenario Date].&amp;[2499]" c="Jun 15, 15 to Jun 16, 15" cp="4">
          <x v="371"/>
          <x/>
          <x v="371"/>
          <x v="371"/>
        </s>
        <s v="[Scenario Date].[Scenario Date].&amp;[2502]" c="Jun 16, 15 to Jun 17, 15" cp="4">
          <x v="372"/>
          <x/>
          <x v="372"/>
          <x v="372"/>
        </s>
        <s v="[Scenario Date].[Scenario Date].&amp;[2503]" c="Jun 17, 15 to Jun 18, 15" cp="4">
          <x v="373"/>
          <x/>
          <x v="373"/>
          <x v="373"/>
        </s>
        <s v="[Scenario Date].[Scenario Date].&amp;[2506]" c="Jun 18, 15 to Jun 19, 15" cp="4">
          <x v="374"/>
          <x/>
          <x v="374"/>
          <x v="374"/>
        </s>
        <s v="[Scenario Date].[Scenario Date].&amp;[2507]" c="Jun 19, 15 to Jun 22, 15" cp="4">
          <x v="375"/>
          <x/>
          <x v="375"/>
          <x v="375"/>
        </s>
        <s v="[Scenario Date].[Scenario Date].&amp;[2509]" c="Jun 22, 15 to Jun 23, 15" cp="4">
          <x v="376"/>
          <x/>
          <x v="376"/>
          <x v="376"/>
        </s>
        <s v="[Scenario Date].[Scenario Date].&amp;[2511]" c="Jun 23, 15 to Jun 24, 15" cp="4">
          <x v="377"/>
          <x/>
          <x v="377"/>
          <x v="377"/>
        </s>
        <s v="[Scenario Date].[Scenario Date].&amp;[2513]" c="Jun 24, 15 to Jun 25, 15" cp="4">
          <x v="378"/>
          <x/>
          <x v="378"/>
          <x v="378"/>
        </s>
        <s v="[Scenario Date].[Scenario Date].&amp;[2516]" c="Jun 25, 15 to Jun 26, 15" cp="4">
          <x v="379"/>
          <x/>
          <x v="379"/>
          <x v="379"/>
        </s>
        <s v="[Scenario Date].[Scenario Date].&amp;[2518]" c="Jun 26, 15 to Jun 29, 15" cp="4">
          <x v="380"/>
          <x/>
          <x v="380"/>
          <x v="380"/>
        </s>
        <s v="[Scenario Date].[Scenario Date].&amp;[2520]" c="Jun 29, 15 to Jun 30, 15" cp="4">
          <x v="381"/>
          <x/>
          <x v="381"/>
          <x v="381"/>
        </s>
        <s v="[Scenario Date].[Scenario Date].&amp;[2521]" c="Jun 30, 15 to Jul 01, 15" cp="4">
          <x v="382"/>
          <x/>
          <x v="382"/>
          <x v="382"/>
        </s>
        <s v="[Scenario Date].[Scenario Date].&amp;[2523]" c="Jul 01, 15 to Jul 02, 15" cp="4">
          <x v="383"/>
          <x/>
          <x v="383"/>
          <x v="383"/>
        </s>
        <s v="[Scenario Date].[Scenario Date].&amp;[2526]" c="Jul 02, 15 to Jul 03, 15" cp="4">
          <x v="384"/>
          <x/>
          <x v="384"/>
          <x v="384"/>
        </s>
        <s v="[Scenario Date].[Scenario Date].&amp;[2528]" c="Jul 03, 15 to Jul 06, 15" cp="4">
          <x v="385"/>
          <x/>
          <x v="385"/>
          <x v="385"/>
        </s>
        <s v="[Scenario Date].[Scenario Date].&amp;[2530]" c="Jul 06, 15 to Jul 07, 15" cp="4">
          <x v="386"/>
          <x/>
          <x v="386"/>
          <x v="386"/>
        </s>
        <s v="[Scenario Date].[Scenario Date].&amp;[2532]" c="Jul 07, 15 to Jul 08, 15" cp="4">
          <x v="387"/>
          <x/>
          <x v="387"/>
          <x v="387"/>
        </s>
        <s v="[Scenario Date].[Scenario Date].&amp;[2533]" c="Jul 08, 15 to Jul 09, 15" cp="4">
          <x v="388"/>
          <x/>
          <x v="388"/>
          <x v="388"/>
        </s>
        <s v="[Scenario Date].[Scenario Date].&amp;[2535]" c="Jul 09, 15 to Jul 10, 15" cp="4">
          <x v="389"/>
          <x/>
          <x v="389"/>
          <x v="389"/>
        </s>
        <s v="[Scenario Date].[Scenario Date].&amp;[2537]" c="Jul 10, 15 to Jul 13, 15" cp="4">
          <x v="390"/>
          <x/>
          <x v="390"/>
          <x v="390"/>
        </s>
        <s v="[Scenario Date].[Scenario Date].&amp;[2539]" c="Jul 13, 15 to Jul 14, 15" cp="4">
          <x v="391"/>
          <x/>
          <x v="391"/>
          <x v="391"/>
        </s>
        <s v="[Scenario Date].[Scenario Date].&amp;[2542]" c="Jul 14, 15 to Jul 15, 15" cp="4">
          <x v="392"/>
          <x/>
          <x v="392"/>
          <x v="392"/>
        </s>
        <s v="[Scenario Date].[Scenario Date].&amp;[2543]" c="Jul 15, 15 to Jul 16, 15" cp="4">
          <x v="393"/>
          <x/>
          <x v="393"/>
          <x v="393"/>
        </s>
        <s v="[Scenario Date].[Scenario Date].&amp;[2545]" c="Jul 16, 15 to Jul 17, 15" cp="4">
          <x v="394"/>
          <x/>
          <x v="394"/>
          <x v="394"/>
        </s>
        <s v="[Scenario Date].[Scenario Date].&amp;[2547]" c="Jul 17, 15 to Jul 20, 15" cp="4">
          <x v="395"/>
          <x/>
          <x v="395"/>
          <x v="395"/>
        </s>
        <s v="[Scenario Date].[Scenario Date].&amp;[2549]" c="Jul 20, 15 to Jul 21, 15" cp="4">
          <x v="396"/>
          <x/>
          <x v="396"/>
          <x v="396"/>
        </s>
        <s v="[Scenario Date].[Scenario Date].&amp;[2551]" c="Jul 21, 15 to Jul 22, 15" cp="4">
          <x v="397"/>
          <x/>
          <x v="397"/>
          <x v="397"/>
        </s>
        <s v="[Scenario Date].[Scenario Date].&amp;[2553]" c="Jul 22, 15 to Jul 23, 15" cp="4">
          <x v="398"/>
          <x/>
          <x v="398"/>
          <x v="398"/>
        </s>
        <s v="[Scenario Date].[Scenario Date].&amp;[2556]" c="Jul 23, 15 to Jul 24, 15" cp="4">
          <x v="399"/>
          <x/>
          <x v="399"/>
          <x v="399"/>
        </s>
        <s v="[Scenario Date].[Scenario Date].&amp;[2557]" c="Jul 24, 15 to Jul 27, 15" cp="4">
          <x v="400"/>
          <x/>
          <x v="400"/>
          <x v="400"/>
        </s>
        <s v="[Scenario Date].[Scenario Date].&amp;[2559]" c="Jul 27, 15 to Jul 28, 15" cp="4">
          <x v="401"/>
          <x/>
          <x v="401"/>
          <x v="401"/>
        </s>
        <s v="[Scenario Date].[Scenario Date].&amp;[2561]" c="Jul 28, 15 to Jul 29, 15" cp="4">
          <x v="402"/>
          <x/>
          <x v="402"/>
          <x v="402"/>
        </s>
        <s v="[Scenario Date].[Scenario Date].&amp;[2564]" c="Jul 29, 15 to Jul 30, 15" cp="4">
          <x v="403"/>
          <x/>
          <x v="403"/>
          <x v="403"/>
        </s>
        <s v="[Scenario Date].[Scenario Date].&amp;[2566]" c="Jul 30, 15 to Jul 31, 15" cp="4">
          <x v="404"/>
          <x/>
          <x v="404"/>
          <x v="404"/>
        </s>
        <s v="[Scenario Date].[Scenario Date].&amp;[2567]" c="Jul 31, 15 to Aug 03, 15" cp="4">
          <x v="405"/>
          <x/>
          <x v="405"/>
          <x v="405"/>
        </s>
        <s v="[Scenario Date].[Scenario Date].&amp;[2570]" c="Aug 03, 15 to Aug 04, 15" cp="4">
          <x v="406"/>
          <x/>
          <x v="406"/>
          <x v="406"/>
        </s>
        <s v="[Scenario Date].[Scenario Date].&amp;[2572]" c="Aug 04, 15 to Aug 05, 15" cp="4">
          <x v="407"/>
          <x/>
          <x v="407"/>
          <x v="407"/>
        </s>
        <s v="[Scenario Date].[Scenario Date].&amp;[2573]" c="Aug 05, 15 to Aug 06, 15" cp="4">
          <x v="408"/>
          <x/>
          <x v="408"/>
          <x v="408"/>
        </s>
        <s v="[Scenario Date].[Scenario Date].&amp;[2575]" c="Aug 06, 15 to Aug 07, 15" cp="4">
          <x v="409"/>
          <x/>
          <x v="409"/>
          <x v="409"/>
        </s>
        <s v="[Scenario Date].[Scenario Date].&amp;[2578]" c="Aug 07, 15 to Aug 10, 15" cp="4">
          <x v="410"/>
          <x/>
          <x v="410"/>
          <x v="410"/>
        </s>
        <s v="[Scenario Date].[Scenario Date].&amp;[2579]" c="Aug 10, 15 to Aug 11, 15" cp="4">
          <x v="411"/>
          <x/>
          <x v="411"/>
          <x v="411"/>
        </s>
        <s v="[Scenario Date].[Scenario Date].&amp;[2581]" c="Aug 11, 15 to Aug 12, 15" cp="4">
          <x v="412"/>
          <x/>
          <x v="412"/>
          <x v="412"/>
        </s>
        <s v="[Scenario Date].[Scenario Date].&amp;[2584]" c="Aug 12, 15 to Aug 13, 15" cp="4">
          <x v="413"/>
          <x/>
          <x v="413"/>
          <x v="413"/>
        </s>
        <s v="[Scenario Date].[Scenario Date].&amp;[2585]" c="Aug 13, 15 to Aug 14, 15" cp="4">
          <x v="414"/>
          <x/>
          <x v="414"/>
          <x v="414"/>
        </s>
        <s v="[Scenario Date].[Scenario Date].&amp;[2588]" c="Aug 14, 15 to Aug 17, 15" cp="4">
          <x v="415"/>
          <x/>
          <x v="415"/>
          <x v="415"/>
        </s>
        <s v="[Scenario Date].[Scenario Date].&amp;[2590]" c="Aug 17, 15 to Aug 18, 15" cp="4">
          <x v="416"/>
          <x/>
          <x v="416"/>
          <x v="416"/>
        </s>
        <s v="[Scenario Date].[Scenario Date].&amp;[2591]" c="Aug 18, 15 to Aug 19, 15" cp="4">
          <x v="417"/>
          <x/>
          <x v="417"/>
          <x v="417"/>
        </s>
        <s v="[Scenario Date].[Scenario Date].&amp;[2594]" c="Aug 19, 15 to Aug 20, 15" cp="4">
          <x v="418"/>
          <x/>
          <x v="418"/>
          <x v="418"/>
        </s>
        <s v="[Scenario Date].[Scenario Date].&amp;[2599]" c="Aug 20, 15 to Aug 21, 15" cp="4">
          <x v="419"/>
          <x/>
          <x v="419"/>
          <x v="419"/>
        </s>
        <s v="[Scenario Date].[Scenario Date].&amp;[2600]" c="Aug 21, 15 to Aug 24, 15" cp="4">
          <x v="420"/>
          <x/>
          <x v="420"/>
          <x v="420"/>
        </s>
        <s v="[Scenario Date].[Scenario Date].&amp;[2602]" c="Aug 24, 15 to Aug 25, 15" cp="4">
          <x v="421"/>
          <x/>
          <x v="421"/>
          <x v="421"/>
        </s>
        <s v="[Scenario Date].[Scenario Date].&amp;[2601]" c="Aug 25, 15 to Aug 26, 15" cp="4">
          <x v="422"/>
          <x/>
          <x v="422"/>
          <x v="422"/>
        </s>
        <s v="[Scenario Date].[Scenario Date].&amp;[2604]" c="Aug 26, 15 to Aug 27, 15" cp="4">
          <x v="423"/>
          <x/>
          <x v="423"/>
          <x v="423"/>
        </s>
        <s v="[Scenario Date].[Scenario Date].&amp;[2606]" c="Aug 27, 15 to Aug 28, 15" cp="4">
          <x v="424"/>
          <x/>
          <x v="424"/>
          <x v="424"/>
        </s>
        <s v="[Scenario Date].[Scenario Date].&amp;[2608]" c="Aug 28, 15 to Aug 31, 15" cp="4">
          <x v="425"/>
          <x/>
          <x v="425"/>
          <x v="425"/>
        </s>
        <s v="[Scenario Date].[Scenario Date].&amp;[2609]" c="Aug 31, 15 to Sep 01, 15" cp="4">
          <x v="426"/>
          <x/>
          <x v="426"/>
          <x v="426"/>
        </s>
        <s v="[Scenario Date].[Scenario Date].&amp;[2612]" c="Sep 01, 15 to Sep 02, 15" cp="4">
          <x v="427"/>
          <x/>
          <x v="427"/>
          <x v="427"/>
        </s>
        <s v="[Scenario Date].[Scenario Date].&amp;[2613]" c="Sep 02, 15 to Sep 03, 15" cp="4">
          <x v="428"/>
          <x/>
          <x v="428"/>
          <x v="428"/>
        </s>
        <s v="[Scenario Date].[Scenario Date].&amp;[2615]" c="Sep 03, 15 to Sep 04, 15" cp="4">
          <x v="429"/>
          <x/>
          <x v="429"/>
          <x v="429"/>
        </s>
        <s v="[Scenario Date].[Scenario Date].&amp;[2618]" c="Sep 04, 15 to Sep 07, 15" cp="4">
          <x v="430"/>
          <x/>
          <x v="430"/>
          <x v="430"/>
        </s>
        <s v="[Scenario Date].[Scenario Date].&amp;[2619]" c="Sep 07, 15 to Sep 08, 15" cp="4">
          <x v="431"/>
          <x/>
          <x v="431"/>
          <x v="431"/>
        </s>
        <s v="[Scenario Date].[Scenario Date].&amp;[2621]" c="Sep 08, 15 to Sep 09, 15" cp="4">
          <x v="432"/>
          <x/>
          <x v="432"/>
          <x v="432"/>
        </s>
        <s v="[Scenario Date].[Scenario Date].&amp;[2623]" c="Sep 09, 15 to Sep 10, 15" cp="4">
          <x v="433"/>
          <x/>
          <x v="433"/>
          <x v="433"/>
        </s>
        <s v="[Scenario Date].[Scenario Date].&amp;[2625]" c="Sep 10, 15 to Sep 11, 15" cp="4">
          <x v="434"/>
          <x/>
          <x v="434"/>
          <x v="434"/>
        </s>
        <s v="[Scenario Date].[Scenario Date].&amp;[2627]" c="Sep 11, 15 to Sep 14, 15" cp="4">
          <x v="435"/>
          <x/>
          <x v="435"/>
          <x v="435"/>
        </s>
        <s v="[Scenario Date].[Scenario Date].&amp;[2630]" c="Sep 14, 15 to Sep 15, 15" cp="4">
          <x v="436"/>
          <x/>
          <x v="436"/>
          <x v="436"/>
        </s>
        <s v="[Scenario Date].[Scenario Date].&amp;[2632]" c="Sep 15, 15 to Sep 16, 15" cp="4">
          <x v="437"/>
          <x/>
          <x v="437"/>
          <x v="437"/>
        </s>
        <s v="[Scenario Date].[Scenario Date].&amp;[2634]" c="Sep 16, 15 to Sep 17, 15" cp="4">
          <x v="438"/>
          <x/>
          <x v="438"/>
          <x v="438"/>
        </s>
        <s v="[Scenario Date].[Scenario Date].&amp;[2635]" c="Sep 17, 15 to Sep 18, 15" cp="4">
          <x v="439"/>
          <x/>
          <x v="439"/>
          <x v="439"/>
        </s>
        <s v="[Scenario Date].[Scenario Date].&amp;[2638]" c="Sep 18, 15 to Sep 21, 15" cp="4">
          <x v="440"/>
          <x/>
          <x v="440"/>
          <x v="440"/>
        </s>
        <s v="[Scenario Date].[Scenario Date].&amp;[2639]" c="Sep 21, 15 to Sep 22, 15" cp="4">
          <x v="441"/>
          <x/>
          <x v="441"/>
          <x v="441"/>
        </s>
        <s v="[Scenario Date].[Scenario Date].&amp;[2642]" c="Sep 22, 15 to Sep 23, 15" cp="4">
          <x v="442"/>
          <x/>
          <x v="442"/>
          <x v="442"/>
        </s>
        <s v="[Scenario Date].[Scenario Date].&amp;[2643]" c="Sep 23, 15 to Sep 24, 15" cp="4">
          <x v="443"/>
          <x/>
          <x v="443"/>
          <x v="443"/>
        </s>
        <s v="[Scenario Date].[Scenario Date].&amp;[2646]" c="Sep 24, 15 to Sep 25, 15" cp="4">
          <x v="444"/>
          <x/>
          <x v="444"/>
          <x v="444"/>
        </s>
        <s v="[Scenario Date].[Scenario Date].&amp;[2647]" c="Sep 25, 15 to Sep 28, 15" cp="4">
          <x v="445"/>
          <x/>
          <x v="445"/>
          <x v="445"/>
        </s>
        <s v="[Scenario Date].[Scenario Date].&amp;[2650]" c="Sep 28, 15 to Sep 29, 15" cp="4">
          <x v="446"/>
          <x/>
          <x v="446"/>
          <x v="446"/>
        </s>
        <s v="[Scenario Date].[Scenario Date].&amp;[2651]" c="Sep 29, 15 to Sep 30, 15" cp="4">
          <x v="447"/>
          <x/>
          <x v="447"/>
          <x v="447"/>
        </s>
        <s v="[Scenario Date].[Scenario Date].&amp;[2653]" c="Sep 30, 15 to Oct 01, 15" cp="4">
          <x v="448"/>
          <x/>
          <x v="448"/>
          <x v="448"/>
        </s>
        <s v="[Scenario Date].[Scenario Date].&amp;[2655]" c="Oct 01, 15 to Oct 02, 15" cp="4">
          <x v="449"/>
          <x/>
          <x v="449"/>
          <x v="449"/>
        </s>
        <s v="[Scenario Date].[Scenario Date].&amp;[2658]" c="Oct 02, 15 to Oct 05, 15" cp="4">
          <x v="450"/>
          <x/>
          <x v="450"/>
          <x v="450"/>
        </s>
        <s v="[Scenario Date].[Scenario Date].&amp;[2660]" c="Oct 05, 15 to Oct 06, 15" cp="4">
          <x v="451"/>
          <x/>
          <x v="451"/>
          <x v="451"/>
        </s>
        <s v="[Scenario Date].[Scenario Date].&amp;[2661]" c="Oct 06, 15 to Oct 07, 15" cp="4">
          <x v="452"/>
          <x/>
          <x v="452"/>
          <x v="452"/>
        </s>
        <s v="[Scenario Date].[Scenario Date].&amp;[2663]" c="Oct 07, 15 to Oct 08, 15" cp="4">
          <x v="453"/>
          <x/>
          <x v="453"/>
          <x v="453"/>
        </s>
        <s v="[Scenario Date].[Scenario Date].&amp;[2665]" c="Oct 08, 15 to Oct 09, 15" cp="4">
          <x v="454"/>
          <x/>
          <x v="454"/>
          <x v="454"/>
        </s>
        <s v="[Scenario Date].[Scenario Date].&amp;[2667]" c="Oct 09, 15 to Oct 12, 15" cp="4">
          <x v="455"/>
          <x/>
          <x v="455"/>
          <x v="455"/>
        </s>
        <s v="[Scenario Date].[Scenario Date].&amp;[2670]" c="Oct 12, 15 to Oct 13, 15" cp="4">
          <x v="456"/>
          <x/>
          <x v="456"/>
          <x v="456"/>
        </s>
        <s v="[Scenario Date].[Scenario Date].&amp;[2671]" c="Oct 13, 15 to Oct 14, 15" cp="4">
          <x v="457"/>
          <x/>
          <x v="457"/>
          <x v="457"/>
        </s>
        <s v="[Scenario Date].[Scenario Date].&amp;[2674]" c="Oct 14, 15 to Oct 15, 15" cp="4">
          <x v="458"/>
          <x/>
          <x v="458"/>
          <x v="458"/>
        </s>
        <s v="[Scenario Date].[Scenario Date].&amp;[2675]" c="Oct 15, 15 to Oct 16, 15" cp="4">
          <x v="459"/>
          <x/>
          <x v="459"/>
          <x v="459"/>
        </s>
        <s v="[Scenario Date].[Scenario Date].&amp;[2677]" c="Oct 16, 15 to Oct 19, 15" cp="4">
          <x v="460"/>
          <x/>
          <x v="460"/>
          <x v="460"/>
        </s>
        <s v="[Scenario Date].[Scenario Date].&amp;[2679]" c="Oct 19, 15 to Oct 20, 15" cp="4">
          <x v="461"/>
          <x/>
          <x v="461"/>
          <x v="461"/>
        </s>
        <s v="[Scenario Date].[Scenario Date].&amp;[2681]" c="Oct 20, 15 to Oct 21, 15" cp="4">
          <x v="462"/>
          <x/>
          <x v="462"/>
          <x v="462"/>
        </s>
        <s v="[Scenario Date].[Scenario Date].&amp;[2683]" c="Oct 21, 15 to Oct 22, 15" cp="4">
          <x v="463"/>
          <x/>
          <x v="463"/>
          <x v="463"/>
        </s>
        <s v="[Scenario Date].[Scenario Date].&amp;[2686]" c="Oct 22, 15 to Oct 23, 15" cp="4">
          <x v="464"/>
          <x/>
          <x v="464"/>
          <x v="464"/>
        </s>
        <s v="[Scenario Date].[Scenario Date].&amp;[2687]" c="Oct 23, 15 to Oct 26, 15" cp="4">
          <x v="465"/>
          <x/>
          <x v="465"/>
          <x v="465"/>
        </s>
        <s v="[Scenario Date].[Scenario Date].&amp;[2689]" c="Oct 26, 15 to Oct 27, 15" cp="4">
          <x v="466"/>
          <x/>
          <x v="466"/>
          <x v="466"/>
        </s>
        <s v="[Scenario Date].[Scenario Date].&amp;[2691]" c="Oct 27, 15 to Oct 28, 15" cp="4">
          <x v="467"/>
          <x/>
          <x v="467"/>
          <x v="467"/>
        </s>
        <s v="[Scenario Date].[Scenario Date].&amp;[2693]" c="Oct 28, 15 to Oct 29, 15" cp="4">
          <x v="468"/>
          <x/>
          <x v="468"/>
          <x v="468"/>
        </s>
        <s v="[Scenario Date].[Scenario Date].&amp;[2695]" c="Oct 29, 15 to Oct 30, 15" cp="4">
          <x v="469"/>
          <x/>
          <x v="469"/>
          <x v="469"/>
        </s>
        <s v="[Scenario Date].[Scenario Date].&amp;[2697]" c="Oct 30, 15 to Nov 02, 15" cp="4">
          <x v="470"/>
          <x/>
          <x v="470"/>
          <x v="470"/>
        </s>
        <s v="[Scenario Date].[Scenario Date].&amp;[2700]" c="Nov 02, 15 to Nov 03, 15" cp="4">
          <x v="471"/>
          <x/>
          <x v="471"/>
          <x v="471"/>
        </s>
        <s v="[Scenario Date].[Scenario Date].&amp;[2701]" c="Nov 03, 15 to Nov 04, 15" cp="4">
          <x v="472"/>
          <x/>
          <x v="472"/>
          <x v="472"/>
        </s>
        <s v="[Scenario Date].[Scenario Date].&amp;[2703]" c="Nov 04, 15 to Nov 05, 15" cp="4">
          <x v="473"/>
          <x/>
          <x v="473"/>
          <x v="473"/>
        </s>
        <s v="[Scenario Date].[Scenario Date].&amp;[2705]" c="Nov 05, 15 to Nov 06, 15" cp="4">
          <x v="474"/>
          <x/>
          <x v="474"/>
          <x v="474"/>
        </s>
        <s v="[Scenario Date].[Scenario Date].&amp;[2707]" c="Nov 06, 15 to Nov 09, 15" cp="4">
          <x v="475"/>
          <x/>
          <x v="475"/>
          <x v="475"/>
        </s>
        <s v="[Scenario Date].[Scenario Date].&amp;[2709]" c="Nov 09, 15 to Nov 10, 15" cp="4">
          <x v="476"/>
          <x/>
          <x v="476"/>
          <x v="476"/>
        </s>
        <s v="[Scenario Date].[Scenario Date].&amp;[2712]" c="Nov 10, 15 to Nov 11, 15" cp="4">
          <x v="477"/>
          <x/>
          <x v="477"/>
          <x v="477"/>
        </s>
        <s v="[Scenario Date].[Scenario Date].&amp;[2713]" c="Nov 11, 15 to Nov 12, 15" cp="4">
          <x v="478"/>
          <x/>
          <x v="478"/>
          <x v="478"/>
        </s>
        <s v="[Scenario Date].[Scenario Date].&amp;[2716]" c="Nov 12, 15 to Nov 13, 15" cp="4">
          <x v="479"/>
          <x/>
          <x v="479"/>
          <x v="479"/>
        </s>
        <s v="[Scenario Date].[Scenario Date].&amp;[2718]" c="Nov 13, 15 to Nov 16, 15" cp="4">
          <x v="480"/>
          <x/>
          <x v="480"/>
          <x v="480"/>
        </s>
        <s v="[Scenario Date].[Scenario Date].&amp;[2719]" c="Nov 16, 15 to Nov 17, 15" cp="4">
          <x v="481"/>
          <x/>
          <x v="481"/>
          <x v="481"/>
        </s>
        <s v="[Scenario Date].[Scenario Date].&amp;[2721]" c="Nov 17, 15 to Nov 18, 15" cp="4">
          <x v="482"/>
          <x/>
          <x v="482"/>
          <x v="482"/>
        </s>
        <s v="[Scenario Date].[Scenario Date].&amp;[2723]" c="Nov 18, 15 to Nov 19, 15" cp="4">
          <x v="483"/>
          <x/>
          <x v="483"/>
          <x v="483"/>
        </s>
        <s v="[Scenario Date].[Scenario Date].&amp;[2726]" c="Nov 19, 15 to Nov 20, 15" cp="4">
          <x v="484"/>
          <x/>
          <x v="484"/>
          <x v="484"/>
        </s>
        <s v="[Scenario Date].[Scenario Date].&amp;[2728]" c="Nov 20, 15 to Nov 23, 15" cp="4">
          <x v="485"/>
          <x/>
          <x v="485"/>
          <x v="485"/>
        </s>
        <s v="[Scenario Date].[Scenario Date].&amp;[2729]" c="Nov 23, 15 to Nov 24, 15" cp="4">
          <x v="486"/>
          <x/>
          <x v="486"/>
          <x v="486"/>
        </s>
        <s v="[Scenario Date].[Scenario Date].&amp;[2731]" c="Nov 24, 15 to Nov 25, 15" cp="4">
          <x v="487"/>
          <x/>
          <x v="487"/>
          <x v="487"/>
        </s>
        <s v="[Scenario Date].[Scenario Date].&amp;[2733]" c="Nov 25, 15 to Nov 26, 15" cp="4">
          <x v="488"/>
          <x/>
          <x v="488"/>
          <x v="488"/>
        </s>
        <s v="[Scenario Date].[Scenario Date].&amp;[2735]" c="Nov 26, 15 to Nov 27, 15" cp="4">
          <x v="489"/>
          <x/>
          <x v="489"/>
          <x v="489"/>
        </s>
        <s v="[Scenario Date].[Scenario Date].&amp;[2738]" c="Nov 27, 15 to Nov 30, 15" cp="4">
          <x v="490"/>
          <x/>
          <x v="490"/>
          <x v="490"/>
        </s>
        <s v="[Scenario Date].[Scenario Date].&amp;[2740]" c="Nov 30, 15 to Dec 01, 15" cp="4">
          <x v="491"/>
          <x/>
          <x v="491"/>
          <x v="491"/>
        </s>
        <s v="[Scenario Date].[Scenario Date].&amp;[2741]" c="Dec 01, 15 to Dec 02, 15" cp="4">
          <x v="492"/>
          <x/>
          <x v="492"/>
          <x v="492"/>
        </s>
        <s v="[Scenario Date].[Scenario Date].&amp;[2744]" c="Dec 02, 15 to Dec 03, 15" cp="4">
          <x v="493"/>
          <x/>
          <x v="493"/>
          <x v="493"/>
        </s>
        <s v="[Scenario Date].[Scenario Date].&amp;[2745]" c="Dec 03, 15 to Dec 04, 15" cp="4">
          <x v="494"/>
          <x/>
          <x v="494"/>
          <x v="494"/>
        </s>
        <s v="[Scenario Date].[Scenario Date].&amp;[2747]" c="Dec 04, 15 to Dec 07, 15" cp="4">
          <x v="495"/>
          <x/>
          <x v="495"/>
          <x v="495"/>
        </s>
        <s v="[Scenario Date].[Scenario Date].&amp;[2749]" c="Dec 07, 15 to Dec 08, 15" cp="4">
          <x v="496"/>
          <x/>
          <x v="496"/>
          <x v="496"/>
        </s>
        <s v="[Scenario Date].[Scenario Date].&amp;[2751]" c="Dec 08, 15 to Dec 09, 15" cp="4">
          <x v="497"/>
          <x/>
          <x v="497"/>
          <x v="497"/>
        </s>
        <s v="[Scenario Date].[Scenario Date].&amp;[2754]" c="Dec 09, 15 to Dec 10, 15" cp="4">
          <x v="498"/>
          <x/>
          <x v="498"/>
          <x v="498"/>
        </s>
        <s v="[Scenario Date].[Scenario Date].&amp;[2755]" c="Dec 10, 15 to Dec 11, 15" cp="4">
          <x v="499"/>
          <x/>
          <x v="499"/>
          <x v="499"/>
        </s>
        <s v="[Scenario Date].[Scenario Date].&amp;[2757]" c="Dec 11, 15 to Dec 14, 15" cp="4">
          <x v="500"/>
          <x/>
          <x v="500"/>
          <x v="500"/>
        </s>
        <s v="[Scenario Date].[Scenario Date].&amp;[2759]" c="Dec 14, 15 to Dec 15, 15" cp="4">
          <x v="501"/>
          <x/>
          <x v="501"/>
          <x v="501"/>
        </s>
        <s v="[Scenario Date].[Scenario Date].&amp;[2762]" c="Dec 15, 15 to Dec 16, 15" cp="4">
          <x v="502"/>
          <x/>
          <x v="502"/>
          <x v="502"/>
        </s>
        <s v="[Scenario Date].[Scenario Date].&amp;[2763]" c="Dec 16, 15 to Dec 17, 15" cp="4">
          <x v="503"/>
          <x/>
          <x v="503"/>
          <x v="503"/>
        </s>
        <s v="[Scenario Date].[Scenario Date].&amp;[2765]" c="Dec 17, 15 to Dec 18, 15" cp="4">
          <x v="504"/>
          <x/>
          <x v="504"/>
          <x v="504"/>
        </s>
        <s v="[Scenario Date].[Scenario Date].&amp;[2767]" c="Dec 18, 15 to Dec 21, 15" cp="4">
          <x v="505"/>
          <x/>
          <x v="505"/>
          <x v="505"/>
        </s>
        <s v="[Scenario Date].[Scenario Date].&amp;[2769]" c="Dec 21, 15 to Dec 22, 15" cp="4">
          <x v="506"/>
          <x/>
          <x v="506"/>
          <x v="506"/>
        </s>
        <s v="[Scenario Date].[Scenario Date].&amp;[2771]" c="Dec 22, 15 to Dec 23, 15" cp="4">
          <x v="507"/>
          <x/>
          <x v="507"/>
          <x v="507"/>
        </s>
        <s v="[Scenario Date].[Scenario Date].&amp;[2773]" c="Dec 23, 15 to Dec 24, 15" cp="4">
          <x v="508"/>
          <x/>
          <x v="508"/>
          <x v="508"/>
        </s>
        <s v="[Scenario Date].[Scenario Date].&amp;[2775]" c="Dec 24, 15 to Dec 25, 15" cp="4">
          <x v="509"/>
          <x/>
          <x v="509"/>
          <x v="509"/>
        </s>
        <s v="[Scenario Date].[Scenario Date].&amp;[2778]" c="Dec 25, 15 to Dec 28, 15" cp="4">
          <x v="510"/>
          <x/>
          <x v="510"/>
          <x v="510"/>
        </s>
        <s v="[Scenario Date].[Scenario Date].&amp;[2779]" c="Dec 28, 15 to Dec 29, 15" cp="4">
          <x v="511"/>
          <x/>
          <x v="511"/>
          <x v="511"/>
        </s>
        <s v="[Scenario Date].[Scenario Date].&amp;[2781]" c="Dec 29, 15 to Dec 30, 15" cp="4">
          <x v="512"/>
          <x/>
          <x v="512"/>
          <x v="512"/>
        </s>
        <s v="[Scenario Date].[Scenario Date].&amp;[2783]" c="Dec 30, 15 to Dec 31, 15" cp="4">
          <x v="513"/>
          <x/>
          <x v="513"/>
          <x v="513"/>
        </s>
        <s v="[Scenario Date].[Scenario Date].&amp;[2786]" c="Dec 31, 15 to Jan 04, 16" cp="4">
          <x v="514"/>
          <x/>
          <x v="514"/>
          <x v="514"/>
        </s>
        <s v="[Scenario Date].[Scenario Date].&amp;[2787]" c="Jan 04, 16 to Jan 05, 16" cp="4">
          <x v="515"/>
          <x/>
          <x v="515"/>
          <x v="515"/>
        </s>
        <s v="[Scenario Date].[Scenario Date].&amp;[2789]" c="Jan 05, 16 to Jan 06, 16" cp="4">
          <x v="516"/>
          <x/>
          <x v="516"/>
          <x v="516"/>
        </s>
        <s v="[Scenario Date].[Scenario Date].&amp;[2791]" c="Jan 06, 16 to Jan 07, 16" cp="4">
          <x v="517"/>
          <x/>
          <x v="517"/>
          <x v="517"/>
        </s>
        <s v="[Scenario Date].[Scenario Date].&amp;[2793]" c="Jan 07, 16 to Jan 08, 16" cp="4">
          <x v="518"/>
          <x/>
          <x v="518"/>
          <x v="518"/>
        </s>
        <s v="[Scenario Date].[Scenario Date].&amp;[2795]" c="Jan 08, 16 to Jan 11, 16" cp="4">
          <x v="519"/>
          <x/>
          <x v="519"/>
          <x v="519"/>
        </s>
        <s v="[Scenario Date].[Scenario Date].&amp;[2797]" c="Jan 11, 16 to Jan 12, 16" cp="4">
          <x v="520"/>
          <x/>
          <x v="520"/>
          <x v="520"/>
        </s>
        <s v="[Scenario Date].[Scenario Date].&amp;[2799]" c="Jan 12, 16 to Jan 13, 16" cp="4">
          <x v="521"/>
          <x/>
          <x v="521"/>
          <x v="521"/>
        </s>
        <s v="[Scenario Date].[Scenario Date].&amp;[2802]" c="Jan 13, 16 to Jan 14, 16" cp="4">
          <x v="522"/>
          <x/>
          <x v="522"/>
          <x v="522"/>
        </s>
        <s v="[Scenario Date].[Scenario Date].&amp;[2803]" c="Jan 14, 16 to Jan 15, 16" cp="4">
          <x v="523"/>
          <x/>
          <x v="523"/>
          <x v="523"/>
        </s>
        <s v="[Scenario Date].[Scenario Date].&amp;[2805]" c="Jan 15, 16 to Jan 18, 16" cp="4">
          <x v="524"/>
          <x/>
          <x v="524"/>
          <x v="524"/>
        </s>
        <s v="[Scenario Date].[Scenario Date].&amp;[2808]" c="Jan 18, 16 to Jan 19, 16" cp="4">
          <x v="525"/>
          <x/>
          <x v="525"/>
          <x v="525"/>
        </s>
        <s v="[Scenario Date].[Scenario Date].&amp;[2810]" c="Jan 19, 16 to Jan 20, 16" cp="4">
          <x v="526"/>
          <x/>
          <x v="526"/>
          <x v="526"/>
        </s>
        <s v="[Scenario Date].[Scenario Date].&amp;[2811]" c="Jan 20, 16 to Jan 21, 16" cp="4">
          <x v="527"/>
          <x/>
          <x v="527"/>
          <x v="527"/>
        </s>
        <s v="[Scenario Date].[Scenario Date].&amp;[2813]" c="Jan 21, 16 to Jan 22, 16" cp="4">
          <x v="528"/>
          <x/>
          <x v="528"/>
          <x v="528"/>
        </s>
        <s v="[Scenario Date].[Scenario Date].&amp;[2815]" c="Jan 22, 16 to Jan 25, 16" cp="4">
          <x v="529"/>
          <x/>
          <x v="529"/>
          <x v="529"/>
        </s>
        <s v="[Scenario Date].[Scenario Date].&amp;[2817]" c="Jan 25, 16 to Jan 26, 16" cp="4">
          <x v="530"/>
          <x/>
          <x v="530"/>
          <x v="530"/>
        </s>
        <s v="[Scenario Date].[Scenario Date].&amp;[2819]" c="Jan 26, 16 to Jan 27, 16" cp="4">
          <x v="531"/>
          <x/>
          <x v="531"/>
          <x v="531"/>
        </s>
        <s v="[Scenario Date].[Scenario Date].&amp;[2822]" c="Jan 27, 16 to Jan 28, 16" cp="4">
          <x v="532"/>
          <x/>
          <x v="532"/>
          <x v="532"/>
        </s>
        <s v="[Scenario Date].[Scenario Date].&amp;[2824]" c="Jan 28, 16 to Jan 29, 16" cp="4">
          <x v="533"/>
          <x/>
          <x v="533"/>
          <x v="533"/>
        </s>
        <s v="[Scenario Date].[Scenario Date].&amp;[2825]" c="Jan 29, 16 to Feb 01, 16" cp="4">
          <x v="534"/>
          <x/>
          <x v="534"/>
          <x v="534"/>
        </s>
        <s v="[Scenario Date].[Scenario Date].&amp;[2827]" c="Feb 01, 16 to Feb 02, 16" cp="4">
          <x v="535"/>
          <x/>
          <x v="535"/>
          <x v="535"/>
        </s>
        <s v="[Scenario Date].[Scenario Date].&amp;[2829]" c="Feb 02, 16 to Feb 03, 16" cp="4">
          <x v="536"/>
          <x/>
          <x v="536"/>
          <x v="536"/>
        </s>
        <s v="[Scenario Date].[Scenario Date].&amp;[2831]" c="Feb 03, 16 to Feb 04, 16" cp="4">
          <x v="537"/>
          <x/>
          <x v="537"/>
          <x v="537"/>
        </s>
        <s v="[Scenario Date].[Scenario Date].&amp;[2833]" c="Feb 04, 16 to Feb 05, 16" cp="4">
          <x v="538"/>
          <x/>
          <x v="538"/>
          <x v="538"/>
        </s>
        <s v="[Scenario Date].[Scenario Date].&amp;[2835]" c="Feb 05, 16 to Feb 08, 16" cp="4">
          <x v="539"/>
          <x/>
          <x v="539"/>
          <x v="539"/>
        </s>
        <s v="[Scenario Date].[Scenario Date].&amp;[2838]" c="Feb 08, 16 to Feb 09, 16" cp="4">
          <x v="540"/>
          <x/>
          <x v="540"/>
          <x v="540"/>
        </s>
        <s v="[Scenario Date].[Scenario Date].&amp;[2840]" c="Feb 09, 16 to Feb 10, 16" cp="4">
          <x v="541"/>
          <x/>
          <x v="541"/>
          <x v="541"/>
        </s>
        <s v="[Scenario Date].[Scenario Date].&amp;[2841]" c="Feb 10, 16 to Feb 11, 16" cp="4">
          <x v="542"/>
          <x/>
          <x v="542"/>
          <x v="542"/>
        </s>
        <s v="[Scenario Date].[Scenario Date].&amp;[2843]" c="Feb 11, 16 to Feb 12, 16" cp="4">
          <x v="543"/>
          <x/>
          <x v="543"/>
          <x v="543"/>
        </s>
        <s v="[Scenario Date].[Scenario Date].&amp;[2845]" c="Feb 12, 16 to Feb 15, 16" cp="4">
          <x v="544"/>
          <x/>
          <x v="544"/>
          <x v="544"/>
        </s>
        <s v="[Scenario Date].[Scenario Date].&amp;[2847]" c="Feb 15, 16 to Feb 16, 16" cp="4">
          <x v="545"/>
          <x/>
          <x v="545"/>
          <x v="545"/>
        </s>
        <s v="[Scenario Date].[Scenario Date].&amp;[2849]" c="Feb 16, 16 to Feb 17, 16" cp="4">
          <x v="546"/>
          <x/>
          <x v="546"/>
          <x v="546"/>
        </s>
        <s v="[Scenario Date].[Scenario Date].&amp;[2852]" c="Feb 17, 16 to Feb 18, 16" cp="4">
          <x v="547"/>
          <x/>
          <x v="547"/>
          <x v="547"/>
        </s>
        <s v="[Scenario Date].[Scenario Date].&amp;[2854]" c="Feb 18, 16 to Feb 19, 16" cp="4">
          <x v="548"/>
          <x/>
          <x v="548"/>
          <x v="548"/>
        </s>
        <s v="[Scenario Date].[Scenario Date].&amp;[2856]" c="Feb 19, 16 to Feb 22, 16" cp="4">
          <x v="549"/>
          <x/>
          <x v="549"/>
          <x v="549"/>
        </s>
        <s v="[Scenario Date].[Scenario Date].&amp;[2858]" c="Feb 22, 16 to Feb 23, 16" cp="4">
          <x v="550"/>
          <x/>
          <x v="550"/>
          <x v="550"/>
        </s>
        <s v="[Scenario Date].[Scenario Date].&amp;[2859]" c="Feb 23, 16 to Feb 24, 16" cp="4">
          <x v="551"/>
          <x/>
          <x v="551"/>
          <x v="551"/>
        </s>
        <s v="[Scenario Date].[Scenario Date].&amp;[2861]" c="Feb 24, 16 to Feb 25, 16" cp="4">
          <x v="552"/>
          <x/>
          <x v="552"/>
          <x v="552"/>
        </s>
        <s v="[Scenario Date].[Scenario Date].&amp;[2864]" c="Feb 25, 16 to Feb 26, 16" cp="4">
          <x v="553"/>
          <x/>
          <x v="553"/>
          <x v="553"/>
        </s>
        <s v="[Scenario Date].[Scenario Date].&amp;[2865]" c="Feb 26, 16 to Feb 29, 16" cp="4">
          <x v="554"/>
          <x/>
          <x v="554"/>
          <x v="554"/>
        </s>
        <s v="[Scenario Date].[Scenario Date].&amp;[2867]" c="Feb 29, 16 to Mar 01, 16" cp="4">
          <x v="555"/>
          <x/>
          <x v="555"/>
          <x v="555"/>
        </s>
        <s v="[Scenario Date].[Scenario Date].&amp;[2869]" c="Mar 01, 16 to Mar 02, 16" cp="4">
          <x v="556"/>
          <x/>
          <x v="556"/>
          <x v="556"/>
        </s>
        <s v="[Scenario Date].[Scenario Date].&amp;[2871]" c="Mar 02, 16 to Mar 03, 16" cp="4">
          <x v="557"/>
          <x/>
          <x v="557"/>
          <x v="557"/>
        </s>
        <s v="[Scenario Date].[Scenario Date].&amp;[2873]" c="Mar 03, 16 to Mar 04, 16" cp="4">
          <x v="558"/>
          <x/>
          <x v="558"/>
          <x v="558"/>
        </s>
        <s v="[Scenario Date].[Scenario Date].&amp;[2876]" c="Mar 04, 16 to Mar 07, 16" cp="4">
          <x v="559"/>
          <x/>
          <x v="559"/>
          <x v="559"/>
        </s>
        <s v="[Scenario Date].[Scenario Date].&amp;[2877]" c="Mar 07, 16 to Mar 08, 16" cp="4">
          <x v="560"/>
          <x/>
          <x v="560"/>
          <x v="560"/>
        </s>
        <s v="[Scenario Date].[Scenario Date].&amp;[2880]" c="Mar 08, 16 to Mar 09, 16" cp="4">
          <x v="561"/>
          <x/>
          <x v="561"/>
          <x v="561"/>
        </s>
        <s v="[Scenario Date].[Scenario Date].&amp;[2881]" c="Mar 09, 16 to Mar 10, 16" cp="4">
          <x v="562"/>
          <x/>
          <x v="562"/>
          <x v="562"/>
        </s>
        <s v="[Scenario Date].[Scenario Date].&amp;[2883]" c="Mar 10, 16 to Mar 11, 16" cp="4">
          <x v="563"/>
          <x/>
          <x v="563"/>
          <x v="563"/>
        </s>
        <s v="[Scenario Date].[Scenario Date].&amp;[2885]" c="Mar 11, 16 to Mar 14, 16" cp="4">
          <x v="564"/>
          <x/>
          <x v="564"/>
          <x v="564"/>
        </s>
        <s v="[Scenario Date].[Scenario Date].&amp;[2887]" c="Mar 14, 16 to Mar 15, 16" cp="4">
          <x v="565"/>
          <x/>
          <x v="565"/>
          <x v="565"/>
        </s>
        <s v="[Scenario Date].[Scenario Date].&amp;[2890]" c="Mar 15, 16 to Mar 16, 16" cp="4">
          <x v="566"/>
          <x/>
          <x v="566"/>
          <x v="566"/>
        </s>
        <s v="[Scenario Date].[Scenario Date].&amp;[2891]" c="Mar 16, 16 to Mar 17, 16" cp="4">
          <x v="567"/>
          <x/>
          <x v="567"/>
          <x v="567"/>
        </s>
        <s v="[Scenario Date].[Scenario Date].&amp;[2893]" c="Mar 17, 16 to Mar 18, 16" cp="4">
          <x v="568"/>
          <x/>
          <x v="568"/>
          <x v="568"/>
        </s>
        <s v="[Scenario Date].[Scenario Date].&amp;[2896]" c="Mar 18, 16 to Mar 21, 16" cp="4">
          <x v="569"/>
          <x/>
          <x v="569"/>
          <x v="569"/>
        </s>
        <s v="[Scenario Date].[Scenario Date].&amp;[2898]" c="Mar 21, 16 to Mar 22, 16" cp="4">
          <x v="570"/>
          <x/>
          <x v="570"/>
          <x v="570"/>
        </s>
        <s v="[Scenario Date].[Scenario Date].&amp;[2899]" c="Mar 22, 16 to Mar 23, 16" cp="4">
          <x v="571"/>
          <x/>
          <x v="571"/>
          <x v="571"/>
        </s>
        <s v="[Scenario Date].[Scenario Date].&amp;[2901]" c="Mar 23, 16 to Mar 24, 16" cp="4">
          <x v="572"/>
          <x/>
          <x v="572"/>
          <x v="572"/>
        </s>
        <s v="[Scenario Date].[Scenario Date].&amp;[2904]" c="Mar 24, 16 to Mar 25, 16" cp="4">
          <x v="573"/>
          <x/>
          <x v="573"/>
          <x v="573"/>
        </s>
        <s v="[Scenario Date].[Scenario Date].&amp;[2905]" c="Mar 25, 16 to Mar 28, 16" cp="4">
          <x v="574"/>
          <x/>
          <x v="574"/>
          <x v="574"/>
        </s>
        <s v="[Scenario Date].[Scenario Date].&amp;[2908]" c="Mar 28, 16 to Mar 29, 16" cp="4">
          <x v="575"/>
          <x/>
          <x v="575"/>
          <x v="575"/>
        </s>
        <s v="[Scenario Date].[Scenario Date].&amp;[2909]" c="Mar 29, 16 to Mar 30, 16" cp="4">
          <x v="576"/>
          <x/>
          <x v="576"/>
          <x v="576"/>
        </s>
        <s v="[Scenario Date].[Scenario Date].&amp;[2911]" c="Mar 30, 16 to Mar 31, 16" cp="4">
          <x v="577"/>
          <x/>
          <x v="577"/>
          <x v="577"/>
        </s>
        <s v="[Scenario Date].[Scenario Date].&amp;[2956]" c="Mar 31, 16 to Apr 01, 16" cp="4">
          <x v="578"/>
          <x/>
          <x v="578"/>
          <x v="578"/>
        </s>
        <s v="[Scenario Date].[Scenario Date].&amp;[2958]" c="Apr 01, 16 to Apr 04, 16" cp="4">
          <x v="579"/>
          <x/>
          <x v="579"/>
          <x v="579"/>
        </s>
        <s v="[Scenario Date].[Scenario Date].&amp;[2960]" c="Apr 04, 16 to Apr 05, 16" cp="4">
          <x v="580"/>
          <x/>
          <x v="580"/>
          <x v="580"/>
        </s>
        <s v="[Scenario Date].[Scenario Date].&amp;[2961]" c="Apr 05, 16 to Apr 06, 16" cp="4">
          <x v="581"/>
          <x/>
          <x v="581"/>
          <x v="581"/>
        </s>
        <s v="[Scenario Date].[Scenario Date].&amp;[2964]" c="Apr 06, 16 to Apr 07, 16" cp="4">
          <x v="582"/>
          <x/>
          <x v="582"/>
          <x v="582"/>
        </s>
        <s v="[Scenario Date].[Scenario Date].&amp;[2965]" c="Apr 07, 16 to Apr 08, 16" cp="4">
          <x v="583"/>
          <x/>
          <x v="583"/>
          <x v="583"/>
        </s>
        <s v="[Scenario Date].[Scenario Date].&amp;[2967]" c="Apr 08, 16 to Apr 11, 16" cp="4">
          <x v="584"/>
          <x/>
          <x v="584"/>
          <x v="584"/>
        </s>
        <s v="[Scenario Date].[Scenario Date].&amp;[2969]" c="Apr 11, 16 to Apr 12, 16" cp="4">
          <x v="585"/>
          <x/>
          <x v="585"/>
          <x v="585"/>
        </s>
        <s v="[Scenario Date].[Scenario Date].&amp;[2971]" c="Apr 12, 16 to Apr 13, 16" cp="4">
          <x v="586"/>
          <x/>
          <x v="586"/>
          <x v="586"/>
        </s>
        <s v="[Scenario Date].[Scenario Date].&amp;[2974]" c="Apr 13, 16 to Apr 14, 16" cp="4">
          <x v="587"/>
          <x/>
          <x v="587"/>
          <x v="587"/>
        </s>
        <s v="[Scenario Date].[Scenario Date].&amp;[2976]" c="Apr 14, 16 to Apr 15, 16" cp="4">
          <x v="588"/>
          <x/>
          <x v="588"/>
          <x v="588"/>
        </s>
        <s v="[Scenario Date].[Scenario Date].&amp;[2977]" c="Apr 15, 16 to Apr 18, 16" cp="4">
          <x v="589"/>
          <x/>
          <x v="589"/>
          <x v="589"/>
        </s>
        <s v="[Scenario Date].[Scenario Date].&amp;[2979]" c="Apr 18, 16 to Apr 19, 16" cp="4">
          <x v="590"/>
          <x/>
          <x v="590"/>
          <x v="590"/>
        </s>
        <s v="[Scenario Date].[Scenario Date].&amp;[2981]" c="Apr 19, 16 to Apr 20, 16" cp="4">
          <x v="591"/>
          <x/>
          <x v="591"/>
          <x v="591"/>
        </s>
        <s v="[Scenario Date].[Scenario Date].&amp;[2983]" c="Apr 20, 16 to Apr 21, 16" cp="4">
          <x v="592"/>
          <x/>
          <x v="592"/>
          <x v="592"/>
        </s>
        <s v="[Scenario Date].[Scenario Date].&amp;[2985]" c="Apr 21, 16 to Apr 22, 16" cp="4">
          <x v="593"/>
          <x/>
          <x v="593"/>
          <x v="593"/>
        </s>
        <s v="[Scenario Date].[Scenario Date].&amp;[2987]" c="Apr 22, 16 to Apr 25, 16" cp="4">
          <x v="594"/>
          <x/>
          <x v="594"/>
          <x v="594"/>
        </s>
        <s v="[Scenario Date].[Scenario Date].&amp;[2989]" c="Apr 25, 16 to Apr 26, 16" cp="4">
          <x v="595"/>
          <x/>
          <x v="595"/>
          <x v="595"/>
        </s>
        <s v="[Scenario Date].[Scenario Date].&amp;[2992]" c="Apr 26, 16 to Apr 27, 16" cp="4">
          <x v="596"/>
          <x/>
          <x v="596"/>
          <x v="596"/>
        </s>
        <s v="[Scenario Date].[Scenario Date].&amp;[2994]" c="Apr 27, 16 to Apr 28, 16" cp="4">
          <x v="597"/>
          <x/>
          <x v="597"/>
          <x v="597"/>
        </s>
        <s v="[Scenario Date].[Scenario Date].&amp;[2995]" c="Apr 28, 16 to Apr 29, 16" cp="4">
          <x v="598"/>
          <x/>
          <x v="598"/>
          <x v="598"/>
        </s>
        <s v="[Scenario Date].[Scenario Date].&amp;[2997]" c="Apr 29, 16 to May 02, 16" cp="4">
          <x v="599"/>
          <x/>
          <x v="599"/>
          <x v="599"/>
        </s>
        <s v="[Scenario Date].[Scenario Date].&amp;[2999]" c="May 02, 16 to May 03, 16" cp="4">
          <x v="600"/>
          <x/>
          <x v="600"/>
          <x v="600"/>
        </s>
        <s v="[Scenario Date].[Scenario Date].&amp;[3002]" c="May 03, 16 to May 04, 16" cp="4">
          <x v="601"/>
          <x/>
          <x v="601"/>
          <x v="601"/>
        </s>
        <s v="[Scenario Date].[Scenario Date].&amp;[3003]" c="May 04, 16 to May 05, 16" cp="4">
          <x v="602"/>
          <x/>
          <x v="602"/>
          <x v="602"/>
        </s>
        <s v="[Scenario Date].[Scenario Date].&amp;[3005]" c="May 05, 16 to May 06, 16" cp="4">
          <x v="603"/>
          <x/>
          <x v="603"/>
          <x v="603"/>
        </s>
        <s v="[Scenario Date].[Scenario Date].&amp;[3008]" c="May 06, 16 to May 09, 16" cp="4">
          <x v="604"/>
          <x/>
          <x v="604"/>
          <x v="604"/>
        </s>
        <s v="[Scenario Date].[Scenario Date].&amp;[3010]" c="May 09, 16 to May 10, 16" cp="4">
          <x v="605"/>
          <x/>
          <x v="605"/>
          <x v="605"/>
        </s>
        <s v="[Scenario Date].[Scenario Date].&amp;[3012]" c="May 10, 16 to May 11, 16" cp="4">
          <x v="606"/>
          <x/>
          <x v="606"/>
          <x v="606"/>
        </s>
        <s v="[Scenario Date].[Scenario Date].&amp;[3013]" c="May 11, 16 to May 12, 16" cp="4">
          <x v="607"/>
          <x/>
          <x v="607"/>
          <x v="607"/>
        </s>
        <s v="[Scenario Date].[Scenario Date].&amp;[3015]" c="May 12, 16 to May 13, 16" cp="4">
          <x v="608"/>
          <x/>
          <x v="608"/>
          <x v="608"/>
        </s>
        <s v="[Scenario Date].[Scenario Date].&amp;[3018]" c="May 13, 16 to May 16, 16" cp="4">
          <x v="609"/>
          <x/>
          <x v="609"/>
          <x v="609"/>
        </s>
        <s v="[Scenario Date].[Scenario Date].&amp;[3020]" c="May 16, 16 to May 17, 16" cp="4">
          <x v="610"/>
          <x/>
          <x v="610"/>
          <x v="610"/>
        </s>
        <s v="[Scenario Date].[Scenario Date].&amp;[3022]" c="May 17, 16 to May 18, 16" cp="4">
          <x v="611"/>
          <x/>
          <x v="611"/>
          <x v="611"/>
        </s>
        <s v="[Scenario Date].[Scenario Date].&amp;[3023]" c="May 18, 16 to May 19, 16" cp="4">
          <x v="612"/>
          <x/>
          <x v="612"/>
          <x v="612"/>
        </s>
        <s v="[Scenario Date].[Scenario Date].&amp;[3026]" c="May 19, 16 to May 20, 16" cp="4">
          <x v="613"/>
          <x/>
          <x v="613"/>
          <x v="613"/>
        </s>
        <s v="[Scenario Date].[Scenario Date].&amp;[3027]" c="May 20, 16 to May 23, 16" cp="4">
          <x v="614"/>
          <x/>
          <x v="614"/>
          <x v="614"/>
        </s>
        <s v="[Scenario Date].[Scenario Date].&amp;[3029]" c="May 23, 16 to May 24, 16" cp="4">
          <x v="615"/>
          <x/>
          <x v="615"/>
          <x v="615"/>
        </s>
        <s v="[Scenario Date].[Scenario Date].&amp;[3031]" c="May 24, 16 to May 25, 16" cp="4">
          <x v="616"/>
          <x/>
          <x v="616"/>
          <x v="616"/>
        </s>
        <s v="[Scenario Date].[Scenario Date].&amp;[3033]" c="May 25, 16 to May 26, 16" cp="4">
          <x v="617"/>
          <x/>
          <x v="617"/>
          <x v="617"/>
        </s>
        <s v="[Scenario Date].[Scenario Date].&amp;[3036]" c="May 26, 16 to May 27, 16" cp="4">
          <x v="618"/>
          <x/>
          <x v="618"/>
          <x v="618"/>
        </s>
        <s v="[Scenario Date].[Scenario Date].&amp;[3038]" c="May 27, 16 to May 30, 16" cp="4">
          <x v="619"/>
          <x/>
          <x v="619"/>
          <x v="619"/>
        </s>
        <s v="[Scenario Date].[Scenario Date].&amp;[3040]" c="May 30, 16 to May 31, 16" cp="4">
          <x v="620"/>
          <x/>
          <x v="620"/>
          <x v="620"/>
        </s>
        <s v="[Scenario Date].[Scenario Date].&amp;[3041]" c="May 31, 16 to Jun 01, 16" cp="4">
          <x v="621"/>
          <x/>
          <x v="621"/>
          <x v="621"/>
        </s>
        <s v="[Scenario Date].[Scenario Date].&amp;[3043]" c="Jun 01, 16 to Jun 02, 16" cp="4">
          <x v="622"/>
          <x/>
          <x v="622"/>
          <x v="622"/>
        </s>
        <s v="[Scenario Date].[Scenario Date].&amp;[3045]" c="Jun 02, 16 to Jun 03, 16" cp="4">
          <x v="623"/>
          <x/>
          <x v="623"/>
          <x v="623"/>
        </s>
        <s v="[Scenario Date].[Scenario Date].&amp;[3048]" c="Jun 03, 16 to Jun 06, 16" cp="4">
          <x v="624"/>
          <x/>
          <x v="624"/>
          <x v="624"/>
        </s>
        <s v="[Scenario Date].[Scenario Date].&amp;[3050]" c="Jun 06, 16 to Jun 07, 16" cp="4">
          <x v="625"/>
          <x/>
          <x v="625"/>
          <x v="625"/>
        </s>
        <s v="[Scenario Date].[Scenario Date].&amp;[3051]" c="Jun 07, 16 to Jun 08, 16" cp="4">
          <x v="626"/>
          <x/>
          <x v="626"/>
          <x v="626"/>
        </s>
        <s v="[Scenario Date].[Scenario Date].&amp;[3053]" c="Jun 08, 16 to Jun 09, 16" cp="4">
          <x v="627"/>
          <x/>
          <x v="627"/>
          <x v="627"/>
        </s>
        <s v="[Scenario Date].[Scenario Date].&amp;[3056]" c="Jun 09, 16 to Jun 10, 16" cp="4">
          <x v="628"/>
          <x/>
          <x v="628"/>
          <x v="628"/>
        </s>
        <s v="[Scenario Date].[Scenario Date].&amp;[3058]" c="Jun 10, 16 to Jun 13, 16" cp="4">
          <x v="629"/>
          <x/>
          <x v="629"/>
          <x v="629"/>
        </s>
        <s v="[Scenario Date].[Scenario Date].&amp;[3060]" c="Jun 13, 16 to Jun 14, 16" cp="4">
          <x v="630"/>
          <x/>
          <x v="630"/>
          <x v="630"/>
        </s>
        <s v="[Scenario Date].[Scenario Date].&amp;[3062]" c="Jun 14, 16 to Jun 15, 16" cp="4">
          <x v="631"/>
          <x/>
          <x v="631"/>
          <x v="631"/>
        </s>
        <s v="[Scenario Date].[Scenario Date].&amp;[3064]" c="Jun 15, 16 to Jun 16, 16" cp="4">
          <x v="632"/>
          <x/>
          <x v="632"/>
          <x v="632"/>
        </s>
        <s v="[Scenario Date].[Scenario Date].&amp;[3066]" c="Jun 16, 16 to Jun 17, 16" cp="4">
          <x v="633"/>
          <x/>
          <x v="633"/>
          <x v="633"/>
        </s>
        <s v="[Scenario Date].[Scenario Date].&amp;[3068]" c="Jun 17, 16 to Jun 20, 16" cp="4">
          <x v="634"/>
          <x/>
          <x v="634"/>
          <x v="634"/>
        </s>
        <s v="[Scenario Date].[Scenario Date].&amp;[3070]" c="Jun 20, 16 to Jun 21, 16" cp="4">
          <x v="635"/>
          <x/>
          <x v="635"/>
          <x v="635"/>
        </s>
        <s v="[Scenario Date].[Scenario Date].&amp;[3071]" c="Jun 21, 16 to Jun 22, 16" cp="4">
          <x v="636"/>
          <x/>
          <x v="636"/>
          <x v="636"/>
        </s>
        <s v="[Scenario Date].[Scenario Date].&amp;[3073]" c="Jun 22, 16 to Jun 23, 16" cp="4">
          <x v="637"/>
          <x/>
          <x v="637"/>
          <x v="637"/>
        </s>
        <s v="[Scenario Date].[Scenario Date].&amp;[3075]" c="Jun 23, 16 to Jun 24, 16" cp="4">
          <x v="638"/>
          <x/>
          <x v="638"/>
          <x v="638"/>
        </s>
        <s v="[Scenario Date].[Scenario Date].&amp;[3077]" c="Jun 24, 16 to Jun 27, 16" cp="4">
          <x v="639"/>
          <x/>
          <x v="639"/>
          <x v="639"/>
        </s>
        <s v="[Scenario Date].[Scenario Date].&amp;[3079]" c="Jun 27, 16 to Jun 28, 16" cp="4">
          <x v="640"/>
          <x/>
          <x v="640"/>
          <x v="640"/>
        </s>
        <s v="[Scenario Date].[Scenario Date].&amp;[3081]" c="Jun 28, 16 to Jun 29, 16" cp="4">
          <x v="641"/>
          <x/>
          <x v="641"/>
          <x v="641"/>
        </s>
        <s v="[Scenario Date].[Scenario Date].&amp;[3084]" c="Jun 29, 16 to Jun 30, 16" cp="4">
          <x v="642"/>
          <x/>
          <x v="642"/>
          <x v="642"/>
        </s>
        <s v="[Scenario Date].[Scenario Date].&amp;[3085]" c="Jun 30, 16 to Jul 01, 16" cp="4">
          <x v="643"/>
          <x/>
          <x v="643"/>
          <x v="643"/>
        </s>
        <s v="[Scenario Date].[Scenario Date].&amp;[3087]" c="Jul 01, 16 to Jul 04, 16" cp="4">
          <x v="644"/>
          <x/>
          <x v="644"/>
          <x v="644"/>
        </s>
        <s v="[Scenario Date].[Scenario Date].&amp;[3089]" c="Jul 04, 16 to Jul 05, 16" cp="4">
          <x v="645"/>
          <x/>
          <x v="645"/>
          <x v="645"/>
        </s>
        <s v="[Scenario Date].[Scenario Date].&amp;[3092]" c="Jul 05, 16 to Jul 06, 16" cp="4">
          <x v="646"/>
          <x/>
          <x v="646"/>
          <x v="646"/>
        </s>
        <s v="[Scenario Date].[Scenario Date].&amp;[3093]" c="Jul 06, 16 to Jul 07, 16" cp="4">
          <x v="647"/>
          <x/>
          <x v="647"/>
          <x v="647"/>
        </s>
        <s v="[Scenario Date].[Scenario Date].&amp;[3095]" c="Jul 07, 16 to Jul 08, 16" cp="4">
          <x v="648"/>
          <x/>
          <x v="648"/>
          <x v="648"/>
        </s>
        <s v="[Scenario Date].[Scenario Date].&amp;[3098]" c="Jul 08, 16 to Jul 11, 16" cp="4">
          <x v="649"/>
          <x/>
          <x v="649"/>
          <x v="649"/>
        </s>
        <s v="[Scenario Date].[Scenario Date].&amp;[3100]" c="Jul 11, 16 to Jul 12, 16" cp="4">
          <x v="650"/>
          <x/>
          <x v="650"/>
          <x v="650"/>
        </s>
        <s v="[Scenario Date].[Scenario Date].&amp;[3102]" c="Jul 12, 16 to Jul 13, 16" cp="4">
          <x v="651"/>
          <x/>
          <x v="651"/>
          <x v="651"/>
        </s>
        <s v="[Scenario Date].[Scenario Date].&amp;[3103]" c="Jul 13, 16 to Jul 14, 16" cp="4">
          <x v="652"/>
          <x/>
          <x v="652"/>
          <x v="652"/>
        </s>
        <s v="[Scenario Date].[Scenario Date].&amp;[3105]" c="Jul 14, 16 to Jul 15, 16" cp="4">
          <x v="653"/>
          <x/>
          <x v="653"/>
          <x v="653"/>
        </s>
        <s v="[Scenario Date].[Scenario Date].&amp;[3108]" c="Jul 15, 16 to Jul 18, 16" cp="4">
          <x v="654"/>
          <x/>
          <x v="654"/>
          <x v="654"/>
        </s>
        <s v="[Scenario Date].[Scenario Date].&amp;[3110]" c="Jul 18, 16 to Jul 19, 16" cp="4">
          <x v="655"/>
          <x/>
          <x v="655"/>
          <x v="655"/>
        </s>
        <s v="[Scenario Date].[Scenario Date].&amp;[3111]" c="Jul 19, 16 to Jul 20, 16" cp="4">
          <x v="656"/>
          <x/>
          <x v="656"/>
          <x v="656"/>
        </s>
        <s v="[Scenario Date].[Scenario Date].&amp;[3113]" c="Jul 20, 16 to Jul 21, 16" cp="4">
          <x v="657"/>
          <x/>
          <x v="657"/>
          <x v="657"/>
        </s>
        <s v="[Scenario Date].[Scenario Date].&amp;[3116]" c="Jul 21, 16 to Jul 22, 16" cp="4">
          <x v="658"/>
          <x/>
          <x v="658"/>
          <x v="658"/>
        </s>
        <s v="[Scenario Date].[Scenario Date].&amp;[3118]" c="Jul 22, 16 to Jul 25, 16" cp="4">
          <x v="659"/>
          <x/>
          <x v="659"/>
          <x v="659"/>
        </s>
        <s v="[Scenario Date].[Scenario Date].&amp;[3120]" c="Jul 25, 16 to Jul 26, 16" cp="4">
          <x v="660"/>
          <x/>
          <x v="660"/>
          <x v="660"/>
        </s>
        <s v="[Scenario Date].[Scenario Date].&amp;[3122]" c="Jul 26, 16 to Jul 27, 16" cp="4">
          <x v="661"/>
          <x/>
          <x v="661"/>
          <x v="661"/>
        </s>
        <s v="[Scenario Date].[Scenario Date].&amp;[3123]" c="Jul 27, 16 to Jul 28, 16" cp="4">
          <x v="662"/>
          <x/>
          <x v="662"/>
          <x v="662"/>
        </s>
        <s v="[Scenario Date].[Scenario Date].&amp;[3126]" c="Jul 28, 16 to Jul 29, 16" cp="4">
          <x v="663"/>
          <x/>
          <x v="663"/>
          <x v="663"/>
        </s>
        <s v="[Scenario Date].[Scenario Date].&amp;[3128]" c="Jul 29, 16 to Aug 01, 16" cp="4">
          <x v="664"/>
          <x/>
          <x v="664"/>
          <x v="664"/>
        </s>
        <s v="[Scenario Date].[Scenario Date].&amp;[3130]" c="Aug 01, 16 to Aug 02, 16" cp="4">
          <x v="665"/>
          <x/>
          <x v="665"/>
          <x v="665"/>
        </s>
        <s v="[Scenario Date].[Scenario Date].&amp;[3132]" c="Aug 02, 16 to Aug 03, 16" cp="4">
          <x v="666"/>
          <x/>
          <x v="666"/>
          <x v="666"/>
        </s>
        <s v="[Scenario Date].[Scenario Date].&amp;[3134]" c="Aug 03, 16 to Aug 04, 16" cp="4">
          <x v="667"/>
          <x/>
          <x v="667"/>
          <x v="667"/>
        </s>
        <s v="[Scenario Date].[Scenario Date].&amp;[3136]" c="Aug 04, 16 to Aug 05, 16" cp="4">
          <x v="668"/>
          <x/>
          <x v="668"/>
          <x v="668"/>
        </s>
        <s v="[Scenario Date].[Scenario Date].&amp;[3138]" c="Aug 05, 16 to Aug 08, 16" cp="4">
          <x v="669"/>
          <x/>
          <x v="669"/>
          <x v="669"/>
        </s>
        <s v="[Scenario Date].[Scenario Date].&amp;[3139]" c="Aug 08, 16 to Aug 09, 16" cp="4">
          <x v="670"/>
          <x/>
          <x v="670"/>
          <x v="670"/>
        </s>
        <s v="[Scenario Date].[Scenario Date].&amp;[3142]" c="Aug 09, 16 to Aug 10, 16" cp="4">
          <x v="671"/>
          <x/>
          <x v="671"/>
          <x v="671"/>
        </s>
        <s v="[Scenario Date].[Scenario Date].&amp;[3143]" c="Aug 10, 16 to Aug 11, 16" cp="4">
          <x v="672"/>
          <x/>
          <x v="672"/>
          <x v="672"/>
        </s>
        <s v="[Scenario Date].[Scenario Date].&amp;[3146]" c="Aug 11, 16 to Aug 12, 16" cp="4">
          <x v="673"/>
          <x/>
          <x v="673"/>
          <x v="673"/>
        </s>
        <s v="[Scenario Date].[Scenario Date].&amp;[3148]" c="Aug 12, 16 to Aug 15, 16" cp="4">
          <x v="674"/>
          <x/>
          <x v="674"/>
          <x v="674"/>
        </s>
        <s v="[Scenario Date].[Scenario Date].&amp;[3149]" c="Aug 15, 16 to Aug 16, 16" cp="4">
          <x v="675"/>
          <x/>
          <x v="675"/>
          <x v="675"/>
        </s>
        <s v="[Scenario Date].[Scenario Date].&amp;[3152]" c="Aug 16, 16 to Aug 17, 16" cp="4">
          <x v="676"/>
          <x/>
          <x v="676"/>
          <x v="676"/>
        </s>
        <s v="[Scenario Date].[Scenario Date].&amp;[3154]" c="Aug 17, 16 to Aug 18, 16" cp="4">
          <x v="677"/>
          <x/>
          <x v="677"/>
          <x v="677"/>
        </s>
        <s v="[Scenario Date].[Scenario Date].&amp;[3155]" c="Aug 18, 16 to Aug 19, 16" cp="4">
          <x v="678"/>
          <x/>
          <x v="678"/>
          <x v="678"/>
        </s>
        <s v="[Scenario Date].[Scenario Date].&amp;[3157]" c="Aug 19, 16 to Aug 22, 16" cp="4">
          <x v="679"/>
          <x/>
          <x v="679"/>
          <x v="679"/>
        </s>
        <s v="[Scenario Date].[Scenario Date].&amp;[3160]" c="Aug 22, 16 to Aug 23, 16" cp="4">
          <x v="680"/>
          <x/>
          <x v="680"/>
          <x v="680"/>
        </s>
        <s v="[Scenario Date].[Scenario Date].&amp;[3161]" c="Aug 23, 16 to Aug 24, 16" cp="4">
          <x v="681"/>
          <x/>
          <x v="681"/>
          <x v="681"/>
        </s>
        <s v="[Scenario Date].[Scenario Date].&amp;[3164]" c="Aug 24, 16 to Aug 25, 16" cp="4">
          <x v="682"/>
          <x/>
          <x v="682"/>
          <x v="682"/>
        </s>
        <s v="[Scenario Date].[Scenario Date].&amp;[3166]" c="Aug 25, 16 to Aug 26, 16" cp="4">
          <x v="683"/>
          <x/>
          <x v="683"/>
          <x v="683"/>
        </s>
        <s v="[Scenario Date].[Scenario Date].&amp;[3167]" c="Aug 26, 16 to Aug 29, 16" cp="4">
          <x v="684"/>
          <x/>
          <x v="684"/>
          <x v="684"/>
        </s>
        <s v="[Scenario Date].[Scenario Date].&amp;[3169]" c="Aug 29, 16 to Aug 30, 16" cp="4">
          <x v="685"/>
          <x/>
          <x v="685"/>
          <x v="685"/>
        </s>
        <s v="[Scenario Date].[Scenario Date].&amp;[3171]" c="Aug 30, 16 to Aug 31, 16" cp="4">
          <x v="686"/>
          <x/>
          <x v="686"/>
          <x v="686"/>
        </s>
        <s v="[Scenario Date].[Scenario Date].&amp;[3173]" c="Aug 31, 16 to Sep 01, 16" cp="4">
          <x v="687"/>
          <x/>
          <x v="687"/>
          <x v="687"/>
        </s>
        <s v="[Scenario Date].[Scenario Date].&amp;[3176]" c="Sep 01, 16 to Sep 02, 16" cp="4">
          <x v="688"/>
          <x/>
          <x v="688"/>
          <x v="688"/>
        </s>
        <s v="[Scenario Date].[Scenario Date].&amp;[3177]" c="Sep 02, 16 to Sep 05, 16" cp="4">
          <x v="689"/>
          <x/>
          <x v="689"/>
          <x v="689"/>
        </s>
        <s v="[Scenario Date].[Scenario Date].&amp;[3179]" c="Sep 05, 16 to Sep 06, 16" cp="4">
          <x v="690"/>
          <x/>
          <x v="690"/>
          <x v="690"/>
        </s>
        <s v="[Scenario Date].[Scenario Date].&amp;[3181]" c="Sep 06, 16 to Sep 07, 16" cp="4">
          <x v="691"/>
          <x/>
          <x v="691"/>
          <x v="691"/>
        </s>
        <s v="[Scenario Date].[Scenario Date].&amp;[3183]" c="Sep 07, 16 to Sep 08, 16" cp="4">
          <x v="692"/>
          <x/>
          <x v="692"/>
          <x v="692"/>
        </s>
        <s v="[Scenario Date].[Scenario Date].&amp;[3186]" c="Sep 08, 16 to Sep 09, 16" cp="4">
          <x v="693"/>
          <x/>
          <x v="693"/>
          <x v="693"/>
        </s>
        <s v="[Scenario Date].[Scenario Date].&amp;[3187]" c="Sep 09, 16 to Sep 12, 16" cp="4">
          <x v="694"/>
          <x/>
          <x v="694"/>
          <x v="694"/>
        </s>
        <s v="[Scenario Date].[Scenario Date].&amp;[3189]" c="Sep 12, 16 to Sep 13, 16" cp="4">
          <x v="695"/>
          <x/>
          <x v="695"/>
          <x v="695"/>
        </s>
        <s v="[Scenario Date].[Scenario Date].&amp;[3191]" c="Sep 13, 16 to Sep 14, 16" cp="4">
          <x v="696"/>
          <x/>
          <x v="696"/>
          <x v="696"/>
        </s>
        <s v="[Scenario Date].[Scenario Date].&amp;[3194]" c="Sep 14, 16 to Sep 15, 16" cp="4">
          <x v="697"/>
          <x/>
          <x v="697"/>
          <x v="697"/>
        </s>
        <s v="[Scenario Date].[Scenario Date].&amp;[3196]" c="Sep 15, 16 to Sep 16, 16" cp="4">
          <x v="698"/>
          <x/>
          <x v="698"/>
          <x v="698"/>
        </s>
        <s v="[Scenario Date].[Scenario Date].&amp;[3198]" c="Sep 16, 16 to Sep 19, 16" cp="4">
          <x v="699"/>
          <x/>
          <x v="699"/>
          <x v="699"/>
        </s>
        <s v="[Scenario Date].[Scenario Date].&amp;[3200]" c="Sep 19, 16 to Sep 20, 16" cp="4">
          <x v="700"/>
          <x/>
          <x v="700"/>
          <x v="700"/>
        </s>
        <s v="[Scenario Date].[Scenario Date].&amp;[3202]" c="Sep 20, 16 to Sep 21, 16" cp="4">
          <x v="701"/>
          <x/>
          <x v="701"/>
          <x v="701"/>
        </s>
        <s v="[Scenario Date].[Scenario Date].&amp;[3203]" c="Sep 21, 16 to Sep 22, 16" cp="4">
          <x v="702"/>
          <x/>
          <x v="702"/>
          <x v="702"/>
        </s>
        <s v="[Scenario Date].[Scenario Date].&amp;[3205]" c="Sep 22, 16 to Sep 23, 16" cp="4">
          <x v="703"/>
          <x/>
          <x v="703"/>
          <x v="703"/>
        </s>
        <s v="[Scenario Date].[Scenario Date].&amp;[3207]" c="Sep 23, 16 to Sep 26, 16" cp="4">
          <x v="704"/>
          <x/>
          <x v="704"/>
          <x v="704"/>
        </s>
        <s v="[Scenario Date].[Scenario Date].&amp;[3210]" c="Sep 26, 16 to Sep 27, 16" cp="4">
          <x v="705"/>
          <x/>
          <x v="705"/>
          <x v="705"/>
        </s>
        <s v="[Scenario Date].[Scenario Date].&amp;[3212]" c="Sep 27, 16 to Sep 28, 16" cp="4">
          <x v="706"/>
          <x/>
          <x v="706"/>
          <x v="706"/>
        </s>
        <s v="[Scenario Date].[Scenario Date].&amp;[3213]" c="Sep 28, 16 to Sep 29, 16" cp="4">
          <x v="707"/>
          <x/>
          <x v="707"/>
          <x v="707"/>
        </s>
        <s v="[Scenario Date].[Scenario Date].&amp;[3216]" c="Sep 29, 16 to Sep 30, 16" cp="4">
          <x v="708"/>
          <x/>
          <x v="708"/>
          <x v="708"/>
        </s>
        <s v="[Scenario Date].[Scenario Date].&amp;[3218]" c="Sep 30, 16 to Oct 03, 16" cp="4">
          <x v="709"/>
          <x/>
          <x v="709"/>
          <x v="709"/>
        </s>
        <s v="[Scenario Date].[Scenario Date].&amp;[3219]" c="Oct 03, 16 to Oct 04, 16" cp="4">
          <x v="710"/>
          <x/>
          <x v="710"/>
          <x v="710"/>
        </s>
        <s v="[Scenario Date].[Scenario Date].&amp;[3221]" c="Oct 04, 16 to Oct 05, 16" cp="4">
          <x v="711"/>
          <x/>
          <x v="711"/>
          <x v="711"/>
        </s>
        <s v="[Scenario Date].[Scenario Date].&amp;[3224]" c="Oct 05, 16 to Oct 06, 16" cp="4">
          <x v="712"/>
          <x/>
          <x v="712"/>
          <x v="712"/>
        </s>
        <s v="[Scenario Date].[Scenario Date].&amp;[3226]" c="Oct 06, 16 to Oct 07, 16" cp="4">
          <x v="713"/>
          <x/>
          <x v="713"/>
          <x v="713"/>
        </s>
        <s v="[Scenario Date].[Scenario Date].&amp;[3228]" c="Oct 07, 16 to Oct 10, 16" cp="4">
          <x v="714"/>
          <x/>
          <x v="714"/>
          <x v="714"/>
        </s>
        <s v="[Scenario Date].[Scenario Date].&amp;[3229]" c="Oct 10, 16 to Oct 11, 16" cp="4">
          <x v="715"/>
          <x/>
          <x v="715"/>
          <x v="715"/>
        </s>
        <s v="[Scenario Date].[Scenario Date].&amp;[3231]" c="Oct 11, 16 to Oct 12, 16" cp="4">
          <x v="716"/>
          <x/>
          <x v="716"/>
          <x v="716"/>
        </s>
        <s v="[Scenario Date].[Scenario Date].&amp;[3233]" c="Oct 12, 16 to Oct 13, 16" cp="4">
          <x v="717"/>
          <x/>
          <x v="717"/>
          <x v="717"/>
        </s>
        <s v="[Scenario Date].[Scenario Date].&amp;[3236]" c="Oct 13, 16 to Oct 14, 16" cp="4">
          <x v="718"/>
          <x/>
          <x v="718"/>
          <x v="718"/>
        </s>
        <s v="[Scenario Date].[Scenario Date].&amp;[3237]" c="Oct 14, 16 to Oct 17, 16" cp="4">
          <x v="719"/>
          <x/>
          <x v="719"/>
          <x v="719"/>
        </s>
        <s v="[Scenario Date].[Scenario Date].&amp;[3240]" c="Oct 17, 16 to Oct 18, 16" cp="4">
          <x v="720"/>
          <x/>
          <x v="720"/>
          <x v="720"/>
        </s>
        <s v="[Scenario Date].[Scenario Date].&amp;[3242]" c="Oct 18, 16 to Oct 19, 16" cp="4">
          <x v="721"/>
          <x/>
          <x v="721"/>
          <x v="721"/>
        </s>
        <s v="[Scenario Date].[Scenario Date].&amp;[3244]" c="Oct 19, 16 to Oct 20, 16" cp="4">
          <x v="722"/>
          <x/>
          <x v="722"/>
          <x v="722"/>
        </s>
        <s v="[Scenario Date].[Scenario Date].&amp;[3245]" c="Oct 20, 16 to Oct 21, 16" cp="4">
          <x v="723"/>
          <x/>
          <x v="723"/>
          <x v="723"/>
        </s>
        <s v="[Scenario Date].[Scenario Date].&amp;[3247]" c="Oct 21, 16 to Oct 24, 16" cp="4">
          <x v="724"/>
          <x/>
          <x v="724"/>
          <x v="724"/>
        </s>
        <s v="[Scenario Date].[Scenario Date].&amp;[3250]" c="Oct 24, 16 to Oct 25, 16" cp="4">
          <x v="725"/>
          <x/>
          <x v="725"/>
          <x v="725"/>
        </s>
        <s v="[Scenario Date].[Scenario Date].&amp;[3251]" c="Oct 25, 16 to Oct 26, 16" cp="4">
          <x v="726"/>
          <x/>
          <x v="726"/>
          <x v="726"/>
        </s>
        <s v="[Scenario Date].[Scenario Date].&amp;[3253]" c="Oct 26, 16 to Oct 27, 16" cp="4">
          <x v="727"/>
          <x/>
          <x v="727"/>
          <x v="727"/>
        </s>
        <s v="[Scenario Date].[Scenario Date].&amp;[3255]" c="Oct 27, 16 to Oct 28, 16" cp="4">
          <x v="728"/>
          <x/>
          <x v="728"/>
          <x v="728"/>
        </s>
        <s v="[Scenario Date].[Scenario Date].&amp;[3257]" c="Oct 28, 16 to Oct 31, 16" cp="4">
          <x v="729"/>
          <x/>
          <x v="729"/>
          <x v="729"/>
        </s>
        <s v="[Scenario Date].[Scenario Date].&amp;[3260]" c="Oct 31, 16 to Nov 01, 16" cp="4">
          <x v="730"/>
          <x/>
          <x v="730"/>
          <x v="730"/>
        </s>
        <s v="[Scenario Date].[Scenario Date].&amp;[3262]" c="Nov 01, 16 to Nov 02, 16" cp="4">
          <x v="731"/>
          <x/>
          <x v="731"/>
          <x v="731"/>
        </s>
        <s v="[Scenario Date].[Scenario Date].&amp;[3263]" c="Nov 02, 16 to Nov 03, 16" cp="4">
          <x v="732"/>
          <x/>
          <x v="732"/>
          <x v="732"/>
        </s>
        <s v="[Scenario Date].[Scenario Date].&amp;[3265]" c="Nov 03, 16 to Nov 04, 16" cp="4">
          <x v="733"/>
          <x/>
          <x v="733"/>
          <x v="733"/>
        </s>
        <s v="[Scenario Date].[Scenario Date].&amp;[3267]" c="Nov 04, 16 to Nov 07, 16" cp="4">
          <x v="734"/>
          <x/>
          <x v="734"/>
          <x v="734"/>
        </s>
        <s v="[Scenario Date].[Scenario Date].&amp;[3270]" c="Nov 07, 16 to Nov 08, 16" cp="4">
          <x v="735"/>
          <x/>
          <x v="735"/>
          <x v="735"/>
        </s>
        <s v="[Scenario Date].[Scenario Date].&amp;[3271]" c="Nov 08, 16 to Nov 09, 16" cp="4">
          <x v="736"/>
          <x/>
          <x v="736"/>
          <x v="736"/>
        </s>
        <s v="[Scenario Date].[Scenario Date].&amp;[3273]" c="Nov 09, 16 to Nov 10, 16" cp="4">
          <x v="737"/>
          <x/>
          <x v="737"/>
          <x v="737"/>
        </s>
        <s v="[Scenario Date].[Scenario Date].&amp;[3275]" c="Nov 10, 16 to Nov 11, 16" cp="4">
          <x v="738"/>
          <x/>
          <x v="738"/>
          <x v="738"/>
        </s>
        <s v="[Scenario Date].[Scenario Date].&amp;[3278]" c="Nov 11, 16 to Nov 14, 16" cp="4">
          <x v="739"/>
          <x/>
          <x v="739"/>
          <x v="739"/>
        </s>
        <s v="[Scenario Date].[Scenario Date].&amp;[3280]" c="Nov 14, 16 to Nov 15, 16" cp="4">
          <x v="740"/>
          <x/>
          <x v="740"/>
          <x v="740"/>
        </s>
        <s v="[Scenario Date].[Scenario Date].&amp;[3281]" c="Nov 15, 16 to Nov 16, 16" cp="4">
          <x v="741"/>
          <x/>
          <x v="741"/>
          <x v="741"/>
        </s>
        <s v="[Scenario Date].[Scenario Date].&amp;[3284]" c="Nov 16, 16 to Nov 17, 16" cp="4">
          <x v="742"/>
          <x/>
          <x v="742"/>
          <x v="742"/>
        </s>
        <s v="[Scenario Date].[Scenario Date].&amp;[3285]" c="Nov 17, 16 to Nov 18, 16" cp="4">
          <x v="743"/>
          <x/>
          <x v="743"/>
          <x v="743"/>
        </s>
        <s v="[Scenario Date].[Scenario Date].&amp;[3288]" c="Nov 18, 16 to Nov 21, 16" cp="4">
          <x v="744"/>
          <x/>
          <x v="744"/>
          <x v="744"/>
        </s>
        <s v="[Scenario Date].[Scenario Date].&amp;[3289]" c="Nov 21, 16 to Nov 22, 16" cp="4">
          <x v="745"/>
          <x/>
          <x v="745"/>
          <x v="745"/>
        </s>
        <s v="[Scenario Date].[Scenario Date].&amp;[3292]" c="Nov 22, 16 to Nov 23, 16" cp="4">
          <x v="746"/>
          <x/>
          <x v="746"/>
          <x v="746"/>
        </s>
        <s v="[Scenario Date].[Scenario Date].&amp;[3293]" c="Nov 23, 16 to Nov 24, 16" cp="4">
          <x v="747"/>
          <x/>
          <x v="747"/>
          <x v="747"/>
        </s>
        <s v="[Scenario Date].[Scenario Date].&amp;[3295]" c="Nov 24, 16 to Nov 25, 16" cp="4">
          <x v="748"/>
          <x/>
          <x v="748"/>
          <x v="748"/>
        </s>
        <s v="[Scenario Date].[Scenario Date].&amp;[3297]" c="Nov 25, 16 to Nov 28, 16" cp="4">
          <x v="749"/>
          <x/>
          <x v="749"/>
          <x v="749"/>
        </s>
        <s v="[Scenario Date].[Scenario Date].&amp;[3299]" c="Nov 28, 16 to Nov 29, 16" cp="4">
          <x v="750"/>
          <x/>
          <x v="750"/>
          <x v="750"/>
        </s>
        <s v="[Scenario Date].[Scenario Date].&amp;[3301]" c="Nov 29, 16 to Nov 30, 16" cp="4">
          <x v="751"/>
          <x/>
          <x v="751"/>
          <x v="751"/>
        </s>
        <s v="[Scenario Date].[Scenario Date].&amp;[3303]" c="Nov 30, 16 to Dec 01, 16" cp="4">
          <x v="752"/>
          <x/>
          <x v="752"/>
          <x v="752"/>
        </s>
        <s v="[Scenario Date].[Scenario Date].&amp;[3305]" c="Dec 01, 16 to Dec 02, 16" cp="4">
          <x v="753"/>
          <x/>
          <x v="753"/>
          <x v="753"/>
        </s>
        <s v="[Scenario Date].[Scenario Date].&amp;[3307]" c="Dec 02, 16 to Dec 05, 16" cp="4">
          <x v="754"/>
          <x/>
          <x v="754"/>
          <x v="754"/>
        </s>
        <s v="[Scenario Date].[Scenario Date].&amp;[3310]" c="Dec 05, 16 to Dec 06, 16" cp="4">
          <x v="755"/>
          <x/>
          <x v="755"/>
          <x v="755"/>
        </s>
        <s v="[Scenario Date].[Scenario Date].&amp;[3312]" c="Dec 06, 16 to Dec 07, 16" cp="4">
          <x v="756"/>
          <x/>
          <x v="756"/>
          <x v="756"/>
        </s>
        <s v="[Scenario Date].[Scenario Date].&amp;[3313]" c="Dec 07, 16 to Dec 08, 16" cp="4">
          <x v="757"/>
          <x/>
          <x v="757"/>
          <x v="757"/>
        </s>
        <s v="[Scenario Date].[Scenario Date].&amp;[3315]" c="Dec 08, 16 to Dec 09, 16" cp="4">
          <x v="758"/>
          <x/>
          <x v="758"/>
          <x v="758"/>
        </s>
        <s v="[Scenario Date].[Scenario Date].&amp;[3317]" c="Dec 09, 16 to Dec 12, 16" cp="4">
          <x v="759"/>
          <x/>
          <x v="759"/>
          <x v="759"/>
        </s>
        <s v="[Scenario Date].[Scenario Date].&amp;[3320]" c="Dec 12, 16 to Dec 13, 16" cp="4">
          <x v="760"/>
          <x/>
          <x v="760"/>
          <x v="760"/>
        </s>
        <s v="[Scenario Date].[Scenario Date].&amp;[3321]" c="Dec 13, 16 to Dec 14, 16" cp="4">
          <x v="761"/>
          <x/>
          <x v="761"/>
          <x v="761"/>
        </s>
        <s v="[Scenario Date].[Scenario Date].&amp;[3323]" c="Dec 14, 16 to Dec 15, 16" cp="4">
          <x v="762"/>
          <x/>
          <x v="762"/>
          <x v="762"/>
        </s>
        <s v="[Scenario Date].[Scenario Date].&amp;[3325]" c="Dec 15, 16 to Dec 16, 16" cp="4">
          <x v="763"/>
          <x/>
          <x v="763"/>
          <x v="763"/>
        </s>
        <s v="[Scenario Date].[Scenario Date].&amp;[3327]" c="Dec 16, 16 to Dec 19, 16" cp="4">
          <x v="764"/>
          <x/>
          <x v="764"/>
          <x v="764"/>
        </s>
        <s v="[Scenario Date].[Scenario Date].&amp;[3329]" c="Dec 19, 16 to Dec 20, 16" cp="4">
          <x v="765"/>
          <x/>
          <x v="765"/>
          <x v="765"/>
        </s>
        <s v="[Scenario Date].[Scenario Date].&amp;[3332]" c="Dec 20, 16 to Dec 21, 16" cp="4">
          <x v="766"/>
          <x/>
          <x v="766"/>
          <x v="766"/>
        </s>
        <s v="[Scenario Date].[Scenario Date].&amp;[3333]" c="Dec 21, 16 to Dec 22, 16" cp="4">
          <x v="767"/>
          <x/>
          <x v="767"/>
          <x v="767"/>
        </s>
        <s v="[Scenario Date].[Scenario Date].&amp;[3335]" c="Dec 22, 16 to Dec 23, 16" cp="4">
          <x v="768"/>
          <x/>
          <x v="768"/>
          <x v="768"/>
        </s>
        <s v="[Scenario Date].[Scenario Date].&amp;[3337]" c="Dec 23, 16 to Dec 26, 16" cp="4">
          <x v="769"/>
          <x/>
          <x v="769"/>
          <x v="769"/>
        </s>
        <s v="[Scenario Date].[Scenario Date].&amp;[3340]" c="Dec 26, 16 to Dec 27, 16" cp="4">
          <x v="770"/>
          <x/>
          <x v="770"/>
          <x v="770"/>
        </s>
        <s v="[Scenario Date].[Scenario Date].&amp;[3342]" c="Dec 27, 16 to Dec 28, 16" cp="4">
          <x v="771"/>
          <x/>
          <x v="771"/>
          <x v="771"/>
        </s>
        <s v="[Scenario Date].[Scenario Date].&amp;[3343]" c="Dec 28, 16 to Dec 29, 16" cp="4">
          <x v="772"/>
          <x/>
          <x v="772"/>
          <x v="772"/>
        </s>
        <s v="[Scenario Date].[Scenario Date].&amp;[3345]" c="Dec 29, 16 to Dec 30, 16" cp="4">
          <x v="773"/>
          <x/>
          <x v="773"/>
          <x v="773"/>
        </s>
        <s v="[Scenario Date].[Scenario Date].&amp;[3346]" c="Dec 30, 16 to Jan 02, 17" cp="4">
          <x v="774"/>
          <x/>
          <x v="774"/>
          <x v="774"/>
        </s>
        <s v="[Scenario Date].[Scenario Date].&amp;[3349]" c="Jan 02, 17 to Jan 03, 17" cp="4">
          <x v="775"/>
          <x/>
          <x v="775"/>
          <x v="775"/>
        </s>
        <s v="[Scenario Date].[Scenario Date].&amp;[3351]" c="Jan 03, 17 to Jan 04, 17" cp="4">
          <x v="776"/>
          <x/>
          <x v="776"/>
          <x v="776"/>
        </s>
        <s v="[Scenario Date].[Scenario Date].&amp;[3353]" c="Jan 04, 17 to Jan 05, 17" cp="4">
          <x v="777"/>
          <x/>
          <x v="777"/>
          <x v="777"/>
        </s>
        <s v="[Scenario Date].[Scenario Date].&amp;[3355]" c="Jan 05, 17 to Jan 06, 17" cp="4">
          <x v="778"/>
          <x/>
          <x v="778"/>
          <x v="778"/>
        </s>
        <s v="[Scenario Date].[Scenario Date].&amp;[3358]" c="Jan 06, 17 to Jan 09, 17" cp="4">
          <x v="779"/>
          <x/>
          <x v="779"/>
          <x v="779"/>
        </s>
        <s v="[Scenario Date].[Scenario Date].&amp;[3359]" c="Jan 09, 17 to Jan 10, 17" cp="4">
          <x v="780"/>
          <x/>
          <x v="780"/>
          <x v="780"/>
        </s>
        <s v="[Scenario Date].[Scenario Date].&amp;[3361]" c="Jan 10, 17 to Jan 11, 17" cp="4">
          <x v="781"/>
          <x/>
          <x v="781"/>
          <x v="781"/>
        </s>
        <s v="[Scenario Date].[Scenario Date].&amp;[3363]" c="Jan 11, 17 to Jan 12, 17" cp="4">
          <x v="782"/>
          <x/>
          <x v="782"/>
          <x v="782"/>
        </s>
        <s v="[Scenario Date].[Scenario Date].&amp;[3365]" c="Jan 12, 17 to Jan 13, 17" cp="4">
          <x v="783"/>
          <x/>
          <x v="783"/>
          <x v="783"/>
        </s>
        <s v="[Scenario Date].[Scenario Date].&amp;[3367]" c="Jan 13, 17 to Jan 16, 17" cp="4">
          <x v="784"/>
          <x/>
          <x v="784"/>
          <x v="784"/>
        </s>
        <s v="[Scenario Date].[Scenario Date].&amp;[3370]" c="Jan 16, 17 to Jan 17, 17" cp="4">
          <x v="785"/>
          <x/>
          <x v="785"/>
          <x v="785"/>
        </s>
        <s v="[Scenario Date].[Scenario Date].&amp;[3371]" c="Jan 17, 17 to Jan 18, 17" cp="4">
          <x v="786"/>
          <x/>
          <x v="786"/>
          <x v="786"/>
        </s>
        <s v="[Scenario Date].[Scenario Date].&amp;[3373]" c="Jan 18, 17 to Jan 19, 17" cp="4">
          <x v="787"/>
          <x/>
          <x v="787"/>
          <x v="787"/>
        </s>
        <s v="[Scenario Date].[Scenario Date].&amp;[3376]" c="Jan 19, 17 to Jan 20, 17" cp="4">
          <x v="788"/>
          <x/>
          <x v="788"/>
          <x v="788"/>
        </s>
        <s v="[Scenario Date].[Scenario Date].&amp;[3377]" c="Jan 20, 17 to Jan 23, 17" cp="4">
          <x v="789"/>
          <x/>
          <x v="789"/>
          <x v="789"/>
        </s>
        <s v="[Scenario Date].[Scenario Date].&amp;[3380]" c="Jan 23, 17 to Jan 24, 17" cp="4">
          <x v="790"/>
          <x/>
          <x v="790"/>
          <x v="790"/>
        </s>
        <s v="[Scenario Date].[Scenario Date].&amp;[3381]" c="Jan 24, 17 to Jan 25, 17" cp="4">
          <x v="791"/>
          <x/>
          <x v="791"/>
          <x v="791"/>
        </s>
        <s v="[Scenario Date].[Scenario Date].&amp;[3383]" c="Jan 25, 17 to Jan 26, 17" cp="4">
          <x v="792"/>
          <x/>
          <x v="792"/>
          <x v="792"/>
        </s>
        <s v="[Scenario Date].[Scenario Date].&amp;[3385]" c="Jan 26, 17 to Jan 27, 17" cp="4">
          <x v="793"/>
          <x/>
          <x v="793"/>
          <x v="793"/>
        </s>
        <s v="[Scenario Date].[Scenario Date].&amp;[3387]" c="Jan 27, 17 to Jan 30, 17" cp="4">
          <x v="794"/>
          <x/>
          <x v="794"/>
          <x v="794"/>
        </s>
        <s v="[Scenario Date].[Scenario Date].&amp;[3389]" c="Jan 30, 17 to Jan 31, 17" cp="4">
          <x v="795"/>
          <x/>
          <x v="795"/>
          <x v="795"/>
        </s>
        <s v="[Scenario Date].[Scenario Date].&amp;[3392]" c="Jan 31, 17 to Feb 01, 17" cp="4">
          <x v="796"/>
          <x/>
          <x v="796"/>
          <x v="796"/>
        </s>
        <s v="[Scenario Date].[Scenario Date].&amp;[3393]" c="Feb 01, 17 to Feb 02, 17" cp="4">
          <x v="797"/>
          <x/>
          <x v="797"/>
          <x v="797"/>
        </s>
        <s v="[Scenario Date].[Scenario Date].&amp;[3395]" c="Feb 02, 17 to Feb 03, 17" cp="4">
          <x v="798"/>
          <x/>
          <x v="798"/>
          <x v="798"/>
        </s>
        <s v="[Scenario Date].[Scenario Date].&amp;[3397]" c="Feb 03, 17 to Feb 06, 17" cp="4">
          <x v="799"/>
          <x/>
          <x v="799"/>
          <x v="799"/>
        </s>
      </sharedItems>
      <mpMap v="31"/>
      <mpMap v="32"/>
      <mpMap v="33"/>
      <mpMap v="34"/>
    </cacheField>
    <cacheField name="[Scenario Date].[Scenario Date].[Scenario Date].[End Date Hidden]" caption="End Date Hidden" propertyName="End Date Hidden" numFmtId="0" hierarchy="43" level="1" memberPropertyField="1">
      <sharedItems count="800">
        <s v="Jan 10, 14"/>
        <s v="Jan 13, 14"/>
        <s v="Jan 14, 14"/>
        <s v="Jan 15, 14"/>
        <s v="Jan 16, 14"/>
        <s v="Jan 17, 14"/>
        <s v="Jan 20, 14"/>
        <s v="Jan 21, 14"/>
        <s v="Jan 22, 14"/>
        <s v="Jan 23, 14"/>
        <s v="Jan 24, 14"/>
        <s v="Jan 27, 14"/>
        <s v="Jan 28, 14"/>
        <s v="Jan 29, 14"/>
        <s v="Jan 30, 14"/>
        <s v="Jan 31, 14"/>
        <s v="Feb 03, 14"/>
        <s v="Feb 04, 14"/>
        <s v="Feb 05, 14"/>
        <s v="Feb 06, 14"/>
        <s v="Feb 07, 14"/>
        <s v="Feb 10, 14"/>
        <s v="Feb 11, 14"/>
        <s v="Feb 12, 14"/>
        <s v="Feb 13, 14"/>
        <s v="Feb 14, 14"/>
        <s v="Feb 17, 14"/>
        <s v="Feb 18, 14"/>
        <s v="Feb 19, 14"/>
        <s v="Feb 20, 14"/>
        <s v="Feb 21, 14"/>
        <s v="Feb 24, 14"/>
        <s v="Feb 25, 14"/>
        <s v="Feb 26, 14"/>
        <s v="Feb 27, 14"/>
        <s v="Feb 28, 14"/>
        <s v="Mar 03, 14"/>
        <s v="Mar 04, 14"/>
        <s v="Mar 05, 14"/>
        <s v="Mar 06, 14"/>
        <s v="Mar 07, 14"/>
        <s v="Mar 10, 14"/>
        <s v="Mar 11, 14"/>
        <s v="Mar 12, 14"/>
        <s v="Mar 13, 14"/>
        <s v="Mar 14, 14"/>
        <s v="Mar 17, 14"/>
        <s v="Mar 18, 14"/>
        <s v="Mar 19, 14"/>
        <s v="Mar 20, 14"/>
        <s v="Mar 21, 14"/>
        <s v="Mar 24, 14"/>
        <s v="Mar 25, 14"/>
        <s v="Mar 26, 14"/>
        <s v="Mar 27, 14"/>
        <s v="Mar 28, 14"/>
        <s v="Mar 31, 14"/>
        <s v="Apr 01, 14"/>
        <s v="Apr 02, 14"/>
        <s v="Apr 03, 14"/>
        <s v="Apr 04, 14"/>
        <s v="Apr 07, 14"/>
        <s v="Apr 08, 14"/>
        <s v="Apr 09, 14"/>
        <s v="Apr 10, 14"/>
        <s v="Apr 11, 14"/>
        <s v="Apr 14, 14"/>
        <s v="Apr 15, 14"/>
        <s v="Apr 16, 14"/>
        <s v="Apr 17, 14"/>
        <s v="Apr 18, 14"/>
        <s v="Apr 21, 14"/>
        <s v="Apr 22, 14"/>
        <s v="Apr 23, 14"/>
        <s v="Apr 24, 14"/>
        <s v="Apr 25, 14"/>
        <s v="Apr 28, 14"/>
        <s v="Apr 29, 14"/>
        <s v="Apr 30, 14"/>
        <s v="May 01, 14"/>
        <s v="May 02, 14"/>
        <s v="May 05, 14"/>
        <s v="May 06, 14"/>
        <s v="May 07, 14"/>
        <s v="May 08, 14"/>
        <s v="May 09, 14"/>
        <s v="May 12, 14"/>
        <s v="May 13, 14"/>
        <s v="May 14, 14"/>
        <s v="May 15, 14"/>
        <s v="May 16, 14"/>
        <s v="May 19, 14"/>
        <s v="May 20, 14"/>
        <s v="May 21, 14"/>
        <s v="May 22, 14"/>
        <s v="May 23, 14"/>
        <s v="May 26, 14"/>
        <s v="May 27, 14"/>
        <s v="May 28, 14"/>
        <s v="May 29, 14"/>
        <s v="May 30, 14"/>
        <s v="Jun 02, 14"/>
        <s v="Jun 03, 14"/>
        <s v="Jun 04, 14"/>
        <s v="Jun 05, 14"/>
        <s v="Jun 06, 14"/>
        <s v="Jun 09, 14"/>
        <s v="Jun 10, 14"/>
        <s v="Jun 11, 14"/>
        <s v="Jun 12, 14"/>
        <s v="Jun 13, 14"/>
        <s v="Jun 16, 14"/>
        <s v="Jun 17, 14"/>
        <s v="Jun 18, 14"/>
        <s v="Jun 19, 14"/>
        <s v="Jun 20, 14"/>
        <s v="Jun 23, 14"/>
        <s v="Jun 24, 14"/>
        <s v="Jun 25, 14"/>
        <s v="Jun 26, 14"/>
        <s v="Jun 27, 14"/>
        <s v="Jun 30, 14"/>
        <s v="Jul 01, 14"/>
        <s v="Jul 02, 14"/>
        <s v="Jul 03, 14"/>
        <s v="Jul 04, 14"/>
        <s v="Jul 07, 14"/>
        <s v="Jul 08, 14"/>
        <s v="Jul 09, 14"/>
        <s v="Jul 10, 14"/>
        <s v="Jul 11, 14"/>
        <s v="Jul 14, 14"/>
        <s v="Jul 15, 14"/>
        <s v="Jul 16, 14"/>
        <s v="Jul 17, 14"/>
        <s v="Jul 18, 14"/>
        <s v="Jul 21, 14"/>
        <s v="Jul 22, 14"/>
        <s v="Jul 23, 14"/>
        <s v="Jul 24, 14"/>
        <s v="Jul 25, 14"/>
        <s v="Jul 28, 14"/>
        <s v="Jul 29, 14"/>
        <s v="Jul 30, 14"/>
        <s v="Jul 31, 14"/>
        <s v="Aug 01, 14"/>
        <s v="Aug 04, 14"/>
        <s v="Aug 05, 14"/>
        <s v="Aug 06, 14"/>
        <s v="Aug 07, 14"/>
        <s v="Aug 08, 14"/>
        <s v="Aug 11, 14"/>
        <s v="Aug 12, 14"/>
        <s v="Aug 13, 14"/>
        <s v="Aug 14, 14"/>
        <s v="Aug 15, 14"/>
        <s v="Aug 18, 14"/>
        <s v="Aug 19, 14"/>
        <s v="Aug 20, 14"/>
        <s v="Aug 21, 14"/>
        <s v="Aug 22, 14"/>
        <s v="Aug 25, 14"/>
        <s v="Aug 26, 14"/>
        <s v="Aug 27, 14"/>
        <s v="Aug 28, 14"/>
        <s v="Aug 29, 14"/>
        <s v="Sep 01, 14"/>
        <s v="Sep 02, 14"/>
        <s v="Sep 03, 14"/>
        <s v="Sep 04, 14"/>
        <s v="Sep 05, 14"/>
        <s v="Sep 08, 14"/>
        <s v="Sep 09, 14"/>
        <s v="Sep 10, 14"/>
        <s v="Sep 11, 14"/>
        <s v="Sep 12, 14"/>
        <s v="Sep 15, 14"/>
        <s v="Sep 16, 14"/>
        <s v="Sep 17, 14"/>
        <s v="Sep 18, 14"/>
        <s v="Sep 19, 14"/>
        <s v="Sep 22, 14"/>
        <s v="Sep 23, 14"/>
        <s v="Sep 24, 14"/>
        <s v="Sep 25, 14"/>
        <s v="Sep 26, 14"/>
        <s v="Sep 29, 14"/>
        <s v="Sep 30, 14"/>
        <s v="Oct 01, 14"/>
        <s v="Oct 02, 14"/>
        <s v="Oct 03, 14"/>
        <s v="Oct 06, 14"/>
        <s v="Oct 07, 14"/>
        <s v="Oct 08, 14"/>
        <s v="Oct 09, 14"/>
        <s v="Oct 10, 14"/>
        <s v="Oct 13, 14"/>
        <s v="Oct 14, 14"/>
        <s v="Oct 15, 14"/>
        <s v="Oct 16, 14"/>
        <s v="Oct 17, 14"/>
        <s v="Oct 20, 14"/>
        <s v="Oct 21, 14"/>
        <s v="Oct 22, 14"/>
        <s v="Oct 23, 14"/>
        <s v="Oct 24, 14"/>
        <s v="Oct 27, 14"/>
        <s v="Oct 28, 14"/>
        <s v="Oct 29, 14"/>
        <s v="Oct 30, 14"/>
        <s v="Oct 31, 14"/>
        <s v="Nov 03, 14"/>
        <s v="Nov 04, 14"/>
        <s v="Nov 05, 14"/>
        <s v="Nov 06, 14"/>
        <s v="Nov 07, 14"/>
        <s v="Nov 10, 14"/>
        <s v="Nov 11, 14"/>
        <s v="Nov 12, 14"/>
        <s v="Nov 13, 14"/>
        <s v="Nov 14, 14"/>
        <s v="Nov 17, 14"/>
        <s v="Nov 18, 14"/>
        <s v="Nov 19, 14"/>
        <s v="Nov 20, 14"/>
        <s v="Nov 21, 14"/>
        <s v="Nov 24, 14"/>
        <s v="Nov 25, 14"/>
        <s v="Nov 26, 14"/>
        <s v="Nov 27, 14"/>
        <s v="Nov 28, 14"/>
        <s v="Dec 01, 14"/>
        <s v="Dec 02, 14"/>
        <s v="Dec 03, 14"/>
        <s v="Dec 04, 14"/>
        <s v="Dec 05, 14"/>
        <s v="Dec 08, 14"/>
        <s v="Dec 09, 14"/>
        <s v="Dec 10, 14"/>
        <s v="Dec 11, 14"/>
        <s v="Dec 12, 14"/>
        <s v="Dec 15, 14"/>
        <s v="Dec 16, 14"/>
        <s v="Dec 17, 14"/>
        <s v="Dec 18, 14"/>
        <s v="Dec 19, 14"/>
        <s v="Dec 22, 14"/>
        <s v="Dec 23, 14"/>
        <s v="Dec 24, 14"/>
        <s v="Dec 25, 14"/>
        <s v="Dec 26, 14"/>
        <s v="Dec 29, 14"/>
        <s v="Dec 30, 14"/>
        <s v="Dec 31, 14"/>
        <s v="Jan 02, 15"/>
        <s v="Jan 05, 15"/>
        <s v="Jan 06, 15"/>
        <s v="Jan 07, 15"/>
        <s v="Jan 08, 15"/>
        <s v="Jan 09, 15"/>
        <s v="Jan 12, 15"/>
        <s v="Jan 13, 15"/>
        <s v="Jan 14, 15"/>
        <s v="Jan 15, 15"/>
        <s v="Jan 16, 15"/>
        <s v="Jan 19, 15"/>
        <s v="Jan 20, 15"/>
        <s v="Jan 21, 15"/>
        <s v="Jan 22, 15"/>
        <s v="Jan 23, 15"/>
        <s v="Jan 26, 15"/>
        <s v="Jan 27, 15"/>
        <s v="Jan 28, 15"/>
        <s v="Jan 29, 15"/>
        <s v="Jan 30, 15"/>
        <s v="Feb 02, 15"/>
        <s v="Feb 03, 15"/>
        <s v="Feb 04, 15"/>
        <s v="Feb 05, 15"/>
        <s v="Feb 06, 15"/>
        <s v="Feb 09, 15"/>
        <s v="Feb 10, 15"/>
        <s v="Feb 11, 15"/>
        <s v="Feb 12, 15"/>
        <s v="Feb 13, 15"/>
        <s v="Feb 16, 15"/>
        <s v="Feb 17, 15"/>
        <s v="Feb 18, 15"/>
        <s v="Feb 19, 15"/>
        <s v="Feb 20, 15"/>
        <s v="Feb 23, 15"/>
        <s v="Feb 24, 15"/>
        <s v="Feb 25, 15"/>
        <s v="Feb 26, 15"/>
        <s v="Feb 27, 15"/>
        <s v="Mar 02, 15"/>
        <s v="Mar 03, 15"/>
        <s v="Mar 04, 15"/>
        <s v="Mar 05, 15"/>
        <s v="Mar 06, 15"/>
        <s v="Mar 09, 15"/>
        <s v="Mar 10, 15"/>
        <s v="Mar 11, 15"/>
        <s v="Mar 12, 15"/>
        <s v="Mar 13, 15"/>
        <s v="Mar 16, 15"/>
        <s v="Mar 17, 15"/>
        <s v="Mar 18, 15"/>
        <s v="Mar 19, 15"/>
        <s v="Mar 20, 15"/>
        <s v="Mar 23, 15"/>
        <s v="Mar 24, 15"/>
        <s v="Mar 25, 15"/>
        <s v="Mar 26, 15"/>
        <s v="Mar 27, 15"/>
        <s v="Mar 30, 15"/>
        <s v="Mar 31, 15"/>
        <s v="Apr 01, 15"/>
        <s v="Apr 02, 15"/>
        <s v="Apr 03, 15"/>
        <s v="Apr 06, 15"/>
        <s v="Apr 07, 15"/>
        <s v="Apr 08, 15"/>
        <s v="Apr 09, 15"/>
        <s v="Apr 10, 15"/>
        <s v="Apr 13, 15"/>
        <s v="Apr 14, 15"/>
        <s v="Apr 15, 15"/>
        <s v="Apr 16, 15"/>
        <s v="Apr 17, 15"/>
        <s v="Apr 20, 15"/>
        <s v="Apr 21, 15"/>
        <s v="Apr 22, 15"/>
        <s v="Apr 23, 15"/>
        <s v="Apr 24, 15"/>
        <s v="Apr 27, 15"/>
        <s v="Apr 28, 15"/>
        <s v="Apr 29, 15"/>
        <s v="Apr 30, 15"/>
        <s v="May 01, 15"/>
        <s v="May 04, 15"/>
        <s v="May 05, 15"/>
        <s v="May 06, 15"/>
        <s v="May 07, 15"/>
        <s v="May 08, 15"/>
        <s v="May 11, 15"/>
        <s v="May 12, 15"/>
        <s v="May 13, 15"/>
        <s v="May 14, 15"/>
        <s v="May 15, 15"/>
        <s v="May 18, 15"/>
        <s v="May 19, 15"/>
        <s v="May 20, 15"/>
        <s v="May 21, 15"/>
        <s v="May 22, 15"/>
        <s v="May 25, 15"/>
        <s v="May 26, 15"/>
        <s v="May 27, 15"/>
        <s v="May 28, 15"/>
        <s v="May 29, 15"/>
        <s v="Jun 01, 15"/>
        <s v="Jun 02, 15"/>
        <s v="Jun 03, 15"/>
        <s v="Jun 04, 15"/>
        <s v="Jun 05, 15"/>
        <s v="Jun 08, 15"/>
        <s v="Jun 09, 15"/>
        <s v="Jun 10, 15"/>
        <s v="Jun 11, 15"/>
        <s v="Jun 12, 15"/>
        <s v="Jun 15, 15"/>
        <s v="Jun 16, 15"/>
        <s v="Jun 17, 15"/>
        <s v="Jun 18, 15"/>
        <s v="Jun 19, 15"/>
        <s v="Jun 22, 15"/>
        <s v="Jun 23, 15"/>
        <s v="Jun 24, 15"/>
        <s v="Jun 25, 15"/>
        <s v="Jun 26, 15"/>
        <s v="Jun 29, 15"/>
        <s v="Jun 30, 15"/>
        <s v="Jul 01, 15"/>
        <s v="Jul 02, 15"/>
        <s v="Jul 03, 15"/>
        <s v="Jul 06, 15"/>
        <s v="Jul 07, 15"/>
        <s v="Jul 08, 15"/>
        <s v="Jul 09, 15"/>
        <s v="Jul 10, 15"/>
        <s v="Jul 13, 15"/>
        <s v="Jul 14, 15"/>
        <s v="Jul 15, 15"/>
        <s v="Jul 16, 15"/>
        <s v="Jul 17, 15"/>
        <s v="Jul 20, 15"/>
        <s v="Jul 21, 15"/>
        <s v="Jul 22, 15"/>
        <s v="Jul 23, 15"/>
        <s v="Jul 24, 15"/>
        <s v="Jul 27, 15"/>
        <s v="Jul 28, 15"/>
        <s v="Jul 29, 15"/>
        <s v="Jul 30, 15"/>
        <s v="Jul 31, 15"/>
        <s v="Aug 03, 15"/>
        <s v="Aug 04, 15"/>
        <s v="Aug 05, 15"/>
        <s v="Aug 06, 15"/>
        <s v="Aug 07, 15"/>
        <s v="Aug 10, 15"/>
        <s v="Aug 11, 15"/>
        <s v="Aug 12, 15"/>
        <s v="Aug 13, 15"/>
        <s v="Aug 14, 15"/>
        <s v="Aug 17, 15"/>
        <s v="Aug 18, 15"/>
        <s v="Aug 19, 15"/>
        <s v="Aug 20, 15"/>
        <s v="Aug 21, 15"/>
        <s v="Aug 24, 15"/>
        <s v="Aug 25, 15"/>
        <s v="Aug 26, 15"/>
        <s v="Aug 27, 15"/>
        <s v="Aug 28, 15"/>
        <s v="Aug 31, 15"/>
        <s v="Sep 01, 15"/>
        <s v="Sep 02, 15"/>
        <s v="Sep 03, 15"/>
        <s v="Sep 04, 15"/>
        <s v="Sep 07, 15"/>
        <s v="Sep 08, 15"/>
        <s v="Sep 09, 15"/>
        <s v="Sep 10, 15"/>
        <s v="Sep 11, 15"/>
        <s v="Sep 14, 15"/>
        <s v="Sep 15, 15"/>
        <s v="Sep 16, 15"/>
        <s v="Sep 17, 15"/>
        <s v="Sep 18, 15"/>
        <s v="Sep 21, 15"/>
        <s v="Sep 22, 15"/>
        <s v="Sep 23, 15"/>
        <s v="Sep 24, 15"/>
        <s v="Sep 25, 15"/>
        <s v="Sep 28, 15"/>
        <s v="Sep 29, 15"/>
        <s v="Sep 30, 15"/>
        <s v="Oct 01, 15"/>
        <s v="Oct 02, 15"/>
        <s v="Oct 05, 15"/>
        <s v="Oct 06, 15"/>
        <s v="Oct 07, 15"/>
        <s v="Oct 08, 15"/>
        <s v="Oct 09, 15"/>
        <s v="Oct 12, 15"/>
        <s v="Oct 13, 15"/>
        <s v="Oct 14, 15"/>
        <s v="Oct 15, 15"/>
        <s v="Oct 16, 15"/>
        <s v="Oct 19, 15"/>
        <s v="Oct 20, 15"/>
        <s v="Oct 21, 15"/>
        <s v="Oct 22, 15"/>
        <s v="Oct 23, 15"/>
        <s v="Oct 26, 15"/>
        <s v="Oct 27, 15"/>
        <s v="Oct 28, 15"/>
        <s v="Oct 29, 15"/>
        <s v="Oct 30, 15"/>
        <s v="Nov 02, 15"/>
        <s v="Nov 03, 15"/>
        <s v="Nov 04, 15"/>
        <s v="Nov 05, 15"/>
        <s v="Nov 06, 15"/>
        <s v="Nov 09, 15"/>
        <s v="Nov 10, 15"/>
        <s v="Nov 11, 15"/>
        <s v="Nov 12, 15"/>
        <s v="Nov 13, 15"/>
        <s v="Nov 16, 15"/>
        <s v="Nov 17, 15"/>
        <s v="Nov 18, 15"/>
        <s v="Nov 19, 15"/>
        <s v="Nov 20, 15"/>
        <s v="Nov 23, 15"/>
        <s v="Nov 24, 15"/>
        <s v="Nov 25, 15"/>
        <s v="Nov 26, 15"/>
        <s v="Nov 27, 15"/>
        <s v="Nov 30, 15"/>
        <s v="Dec 01, 15"/>
        <s v="Dec 02, 15"/>
        <s v="Dec 03, 15"/>
        <s v="Dec 04, 15"/>
        <s v="Dec 07, 15"/>
        <s v="Dec 08, 15"/>
        <s v="Dec 09, 15"/>
        <s v="Dec 10, 15"/>
        <s v="Dec 11, 15"/>
        <s v="Dec 14, 15"/>
        <s v="Dec 15, 15"/>
        <s v="Dec 16, 15"/>
        <s v="Dec 17, 15"/>
        <s v="Dec 18, 15"/>
        <s v="Dec 21, 15"/>
        <s v="Dec 22, 15"/>
        <s v="Dec 23, 15"/>
        <s v="Dec 24, 15"/>
        <s v="Dec 25, 15"/>
        <s v="Dec 28, 15"/>
        <s v="Dec 29, 15"/>
        <s v="Dec 30, 15"/>
        <s v="Dec 31, 15"/>
        <s v="Jan 04, 16"/>
        <s v="Jan 05, 16"/>
        <s v="Jan 06, 16"/>
        <s v="Jan 07, 16"/>
        <s v="Jan 08, 16"/>
        <s v="Jan 11, 16"/>
        <s v="Jan 12, 16"/>
        <s v="Jan 13, 16"/>
        <s v="Jan 14, 16"/>
        <s v="Jan 15, 16"/>
        <s v="Jan 18, 16"/>
        <s v="Jan 19, 16"/>
        <s v="Jan 20, 16"/>
        <s v="Jan 21, 16"/>
        <s v="Jan 22, 16"/>
        <s v="Jan 25, 16"/>
        <s v="Jan 26, 16"/>
        <s v="Jan 27, 16"/>
        <s v="Jan 28, 16"/>
        <s v="Jan 29, 16"/>
        <s v="Feb 01, 16"/>
        <s v="Feb 02, 16"/>
        <s v="Feb 03, 16"/>
        <s v="Feb 04, 16"/>
        <s v="Feb 05, 16"/>
        <s v="Feb 08, 16"/>
        <s v="Feb 09, 16"/>
        <s v="Feb 10, 16"/>
        <s v="Feb 11, 16"/>
        <s v="Feb 12, 16"/>
        <s v="Feb 15, 16"/>
        <s v="Feb 16, 16"/>
        <s v="Feb 17, 16"/>
        <s v="Feb 18, 16"/>
        <s v="Feb 19, 16"/>
        <s v="Feb 22, 16"/>
        <s v="Feb 23, 16"/>
        <s v="Feb 24, 16"/>
        <s v="Feb 25, 16"/>
        <s v="Feb 26, 16"/>
        <s v="Feb 29, 16"/>
        <s v="Mar 01, 16"/>
        <s v="Mar 02, 16"/>
        <s v="Mar 03, 16"/>
        <s v="Mar 04, 16"/>
        <s v="Mar 07, 16"/>
        <s v="Mar 08, 16"/>
        <s v="Mar 09, 16"/>
        <s v="Mar 10, 16"/>
        <s v="Mar 11, 16"/>
        <s v="Mar 14, 16"/>
        <s v="Mar 15, 16"/>
        <s v="Mar 16, 16"/>
        <s v="Mar 17, 16"/>
        <s v="Mar 18, 16"/>
        <s v="Mar 21, 16"/>
        <s v="Mar 22, 16"/>
        <s v="Mar 23, 16"/>
        <s v="Mar 24, 16"/>
        <s v="Mar 25, 16"/>
        <s v="Mar 28, 16"/>
        <s v="Mar 29, 16"/>
        <s v="Mar 30, 16"/>
        <s v="Mar 31, 16"/>
        <s v="Apr 01, 16"/>
        <s v="Apr 04, 16"/>
        <s v="Apr 05, 16"/>
        <s v="Apr 06, 16"/>
        <s v="Apr 07, 16"/>
        <s v="Apr 08, 16"/>
        <s v="Apr 11, 16"/>
        <s v="Apr 12, 16"/>
        <s v="Apr 13, 16"/>
        <s v="Apr 14, 16"/>
        <s v="Apr 15, 16"/>
        <s v="Apr 18, 16"/>
        <s v="Apr 19, 16"/>
        <s v="Apr 20, 16"/>
        <s v="Apr 21, 16"/>
        <s v="Apr 22, 16"/>
        <s v="Apr 25, 16"/>
        <s v="Apr 26, 16"/>
        <s v="Apr 27, 16"/>
        <s v="Apr 28, 16"/>
        <s v="Apr 29, 16"/>
        <s v="May 02, 16"/>
        <s v="May 03, 16"/>
        <s v="May 04, 16"/>
        <s v="May 05, 16"/>
        <s v="May 06, 16"/>
        <s v="May 09, 16"/>
        <s v="May 10, 16"/>
        <s v="May 11, 16"/>
        <s v="May 12, 16"/>
        <s v="May 13, 16"/>
        <s v="May 16, 16"/>
        <s v="May 17, 16"/>
        <s v="May 18, 16"/>
        <s v="May 19, 16"/>
        <s v="May 20, 16"/>
        <s v="May 23, 16"/>
        <s v="May 24, 16"/>
        <s v="May 25, 16"/>
        <s v="May 26, 16"/>
        <s v="May 27, 16"/>
        <s v="May 30, 16"/>
        <s v="May 31, 16"/>
        <s v="Jun 01, 16"/>
        <s v="Jun 02, 16"/>
        <s v="Jun 03, 16"/>
        <s v="Jun 06, 16"/>
        <s v="Jun 07, 16"/>
        <s v="Jun 08, 16"/>
        <s v="Jun 09, 16"/>
        <s v="Jun 10, 16"/>
        <s v="Jun 13, 16"/>
        <s v="Jun 14, 16"/>
        <s v="Jun 15, 16"/>
        <s v="Jun 16, 16"/>
        <s v="Jun 17, 16"/>
        <s v="Jun 20, 16"/>
        <s v="Jun 21, 16"/>
        <s v="Jun 22, 16"/>
        <s v="Jun 23, 16"/>
        <s v="Jun 24, 16"/>
        <s v="Jun 27, 16"/>
        <s v="Jun 28, 16"/>
        <s v="Jun 29, 16"/>
        <s v="Jun 30, 16"/>
        <s v="Jul 01, 16"/>
        <s v="Jul 04, 16"/>
        <s v="Jul 05, 16"/>
        <s v="Jul 06, 16"/>
        <s v="Jul 07, 16"/>
        <s v="Jul 08, 16"/>
        <s v="Jul 11, 16"/>
        <s v="Jul 12, 16"/>
        <s v="Jul 13, 16"/>
        <s v="Jul 14, 16"/>
        <s v="Jul 15, 16"/>
        <s v="Jul 18, 16"/>
        <s v="Jul 19, 16"/>
        <s v="Jul 20, 16"/>
        <s v="Jul 21, 16"/>
        <s v="Jul 22, 16"/>
        <s v="Jul 25, 16"/>
        <s v="Jul 26, 16"/>
        <s v="Jul 27, 16"/>
        <s v="Jul 28, 16"/>
        <s v="Jul 29, 16"/>
        <s v="Aug 01, 16"/>
        <s v="Aug 02, 16"/>
        <s v="Aug 03, 16"/>
        <s v="Aug 04, 16"/>
        <s v="Aug 05, 16"/>
        <s v="Aug 08, 16"/>
        <s v="Aug 09, 16"/>
        <s v="Aug 10, 16"/>
        <s v="Aug 11, 16"/>
        <s v="Aug 12, 16"/>
        <s v="Aug 15, 16"/>
        <s v="Aug 16, 16"/>
        <s v="Aug 17, 16"/>
        <s v="Aug 18, 16"/>
        <s v="Aug 19, 16"/>
        <s v="Aug 22, 16"/>
        <s v="Aug 23, 16"/>
        <s v="Aug 24, 16"/>
        <s v="Aug 25, 16"/>
        <s v="Aug 26, 16"/>
        <s v="Aug 29, 16"/>
        <s v="Aug 30, 16"/>
        <s v="Aug 31, 16"/>
        <s v="Sep 01, 16"/>
        <s v="Sep 02, 16"/>
        <s v="Sep 05, 16"/>
        <s v="Sep 06, 16"/>
        <s v="Sep 07, 16"/>
        <s v="Sep 08, 16"/>
        <s v="Sep 09, 16"/>
        <s v="Sep 12, 16"/>
        <s v="Sep 13, 16"/>
        <s v="Sep 14, 16"/>
        <s v="Sep 15, 16"/>
        <s v="Sep 16, 16"/>
        <s v="Sep 19, 16"/>
        <s v="Sep 20, 16"/>
        <s v="Sep 21, 16"/>
        <s v="Sep 22, 16"/>
        <s v="Sep 23, 16"/>
        <s v="Sep 26, 16"/>
        <s v="Sep 27, 16"/>
        <s v="Sep 28, 16"/>
        <s v="Sep 29, 16"/>
        <s v="Sep 30, 16"/>
        <s v="Oct 03, 16"/>
        <s v="Oct 04, 16"/>
        <s v="Oct 05, 16"/>
        <s v="Oct 06, 16"/>
        <s v="Oct 07, 16"/>
        <s v="Oct 10, 16"/>
        <s v="Oct 11, 16"/>
        <s v="Oct 12, 16"/>
        <s v="Oct 13, 16"/>
        <s v="Oct 14, 16"/>
        <s v="Oct 17, 16"/>
        <s v="Oct 18, 16"/>
        <s v="Oct 19, 16"/>
        <s v="Oct 20, 16"/>
        <s v="Oct 21, 16"/>
        <s v="Oct 24, 16"/>
        <s v="Oct 25, 16"/>
        <s v="Oct 26, 16"/>
        <s v="Oct 27, 16"/>
        <s v="Oct 28, 16"/>
        <s v="Oct 31, 16"/>
        <s v="Nov 01, 16"/>
        <s v="Nov 02, 16"/>
        <s v="Nov 03, 16"/>
        <s v="Nov 04, 16"/>
        <s v="Nov 07, 16"/>
        <s v="Nov 08, 16"/>
        <s v="Nov 09, 16"/>
        <s v="Nov 10, 16"/>
        <s v="Nov 11, 16"/>
        <s v="Nov 14, 16"/>
        <s v="Nov 15, 16"/>
        <s v="Nov 16, 16"/>
        <s v="Nov 17, 16"/>
        <s v="Nov 18, 16"/>
        <s v="Nov 21, 16"/>
        <s v="Nov 22, 16"/>
        <s v="Nov 23, 16"/>
        <s v="Nov 24, 16"/>
        <s v="Nov 25, 16"/>
        <s v="Nov 28, 16"/>
        <s v="Nov 29, 16"/>
        <s v="Nov 30, 16"/>
        <s v="Dec 01, 16"/>
        <s v="Dec 02, 16"/>
        <s v="Dec 05, 16"/>
        <s v="Dec 06, 16"/>
        <s v="Dec 07, 16"/>
        <s v="Dec 08, 16"/>
        <s v="Dec 09, 16"/>
        <s v="Dec 12, 16"/>
        <s v="Dec 13, 16"/>
        <s v="Dec 14, 16"/>
        <s v="Dec 15, 16"/>
        <s v="Dec 16, 16"/>
        <s v="Dec 19, 16"/>
        <s v="Dec 20, 16"/>
        <s v="Dec 21, 16"/>
        <s v="Dec 22, 16"/>
        <s v="Dec 23, 16"/>
        <s v="Dec 26, 16"/>
        <s v="Dec 27, 16"/>
        <s v="Dec 28, 16"/>
        <s v="Dec 29, 16"/>
        <s v="Dec 30, 16"/>
        <s v="Jan 02, 17"/>
        <s v="Jan 03, 17"/>
        <s v="Jan 04, 17"/>
        <s v="Jan 05, 17"/>
        <s v="Jan 06, 17"/>
        <s v="Jan 09, 17"/>
        <s v="Jan 10, 17"/>
        <s v="Jan 11, 17"/>
        <s v="Jan 12, 17"/>
        <s v="Jan 13, 17"/>
        <s v="Jan 16, 17"/>
        <s v="Jan 17, 17"/>
        <s v="Jan 18, 17"/>
        <s v="Jan 19, 17"/>
        <s v="Jan 20, 17"/>
        <s v="Jan 23, 17"/>
        <s v="Jan 24, 17"/>
        <s v="Jan 25, 17"/>
        <s v="Jan 26, 17"/>
        <s v="Jan 27, 17"/>
        <s v="Jan 30, 17"/>
        <s v="Jan 31, 17"/>
        <s v="Feb 01, 17"/>
        <s v="Feb 02, 17"/>
        <s v="Feb 03, 17"/>
        <s v="Feb 06, 17"/>
      </sharedItems>
    </cacheField>
    <cacheField name="[Scenario Date].[Scenario Date].[Scenario Date].[Is Antithetic Hidden]" caption="Is Antithetic Hidden" propertyName="Is Antithetic Hidden" numFmtId="0" hierarchy="43" level="1" memberPropertyField="1">
      <sharedItems count="1">
        <b v="0"/>
      </sharedItems>
    </cacheField>
    <cacheField name="[Scenario Date].[Scenario Date].[Scenario Date].[Order Hidden]" caption="Order Hidden" propertyName="Order Hidden" numFmtId="0" hierarchy="43" level="1" memberPropertyField="1">
      <sharedItems containsSemiMixedTypes="0" containsString="0" containsNumber="1" containsInteger="1" minValue="83292" maxValue="85534" count="800">
        <n v="83292"/>
        <n v="83294"/>
        <n v="83300"/>
        <n v="83302"/>
        <n v="83304"/>
        <n v="83306"/>
        <n v="83308"/>
        <n v="83314"/>
        <n v="83316"/>
        <n v="83318"/>
        <n v="83320"/>
        <n v="83322"/>
        <n v="83328"/>
        <n v="83330"/>
        <n v="83332"/>
        <n v="83334"/>
        <n v="83336"/>
        <n v="83342"/>
        <n v="83344"/>
        <n v="83346"/>
        <n v="83348"/>
        <n v="83350"/>
        <n v="83356"/>
        <n v="83358"/>
        <n v="83360"/>
        <n v="83362"/>
        <n v="83364"/>
        <n v="83370"/>
        <n v="83372"/>
        <n v="83374"/>
        <n v="83376"/>
        <n v="83378"/>
        <n v="83384"/>
        <n v="83386"/>
        <n v="83388"/>
        <n v="83390"/>
        <n v="83392"/>
        <n v="83398"/>
        <n v="83400"/>
        <n v="83402"/>
        <n v="83404"/>
        <n v="83406"/>
        <n v="83412"/>
        <n v="83414"/>
        <n v="83416"/>
        <n v="83418"/>
        <n v="83420"/>
        <n v="83426"/>
        <n v="83428"/>
        <n v="83430"/>
        <n v="83432"/>
        <n v="83434"/>
        <n v="83440"/>
        <n v="83442"/>
        <n v="83444"/>
        <n v="83446"/>
        <n v="83448"/>
        <n v="83454"/>
        <n v="83456"/>
        <n v="83458"/>
        <n v="83460"/>
        <n v="83462"/>
        <n v="83468"/>
        <n v="83470"/>
        <n v="83472"/>
        <n v="83474"/>
        <n v="83476"/>
        <n v="83482"/>
        <n v="83484"/>
        <n v="83486"/>
        <n v="83488"/>
        <n v="83490"/>
        <n v="83496"/>
        <n v="83498"/>
        <n v="83500"/>
        <n v="83502"/>
        <n v="83504"/>
        <n v="83510"/>
        <n v="83512"/>
        <n v="83514"/>
        <n v="83516"/>
        <n v="83518"/>
        <n v="83524"/>
        <n v="83526"/>
        <n v="83528"/>
        <n v="83530"/>
        <n v="83532"/>
        <n v="83538"/>
        <n v="83540"/>
        <n v="83542"/>
        <n v="83544"/>
        <n v="83546"/>
        <n v="83552"/>
        <n v="83554"/>
        <n v="83556"/>
        <n v="83558"/>
        <n v="83560"/>
        <n v="83566"/>
        <n v="83568"/>
        <n v="83570"/>
        <n v="83572"/>
        <n v="83574"/>
        <n v="83580"/>
        <n v="83582"/>
        <n v="83584"/>
        <n v="83586"/>
        <n v="83588"/>
        <n v="83594"/>
        <n v="83596"/>
        <n v="83598"/>
        <n v="83600"/>
        <n v="83602"/>
        <n v="83608"/>
        <n v="83610"/>
        <n v="83612"/>
        <n v="83614"/>
        <n v="83616"/>
        <n v="83622"/>
        <n v="83624"/>
        <n v="83626"/>
        <n v="83628"/>
        <n v="83630"/>
        <n v="83636"/>
        <n v="83638"/>
        <n v="83640"/>
        <n v="83642"/>
        <n v="83644"/>
        <n v="83650"/>
        <n v="83652"/>
        <n v="83654"/>
        <n v="83656"/>
        <n v="83658"/>
        <n v="83664"/>
        <n v="83666"/>
        <n v="83668"/>
        <n v="83670"/>
        <n v="83672"/>
        <n v="83678"/>
        <n v="83680"/>
        <n v="83682"/>
        <n v="83684"/>
        <n v="83686"/>
        <n v="83692"/>
        <n v="83694"/>
        <n v="83696"/>
        <n v="83698"/>
        <n v="83700"/>
        <n v="83706"/>
        <n v="83708"/>
        <n v="83710"/>
        <n v="83712"/>
        <n v="83714"/>
        <n v="83720"/>
        <n v="83722"/>
        <n v="83724"/>
        <n v="83726"/>
        <n v="83728"/>
        <n v="83734"/>
        <n v="83736"/>
        <n v="83738"/>
        <n v="83740"/>
        <n v="83742"/>
        <n v="83748"/>
        <n v="83750"/>
        <n v="83752"/>
        <n v="83754"/>
        <n v="83756"/>
        <n v="83762"/>
        <n v="83764"/>
        <n v="83766"/>
        <n v="83768"/>
        <n v="83770"/>
        <n v="83776"/>
        <n v="83778"/>
        <n v="83780"/>
        <n v="83782"/>
        <n v="83784"/>
        <n v="83790"/>
        <n v="83792"/>
        <n v="83794"/>
        <n v="83796"/>
        <n v="83798"/>
        <n v="83804"/>
        <n v="83806"/>
        <n v="83808"/>
        <n v="83810"/>
        <n v="83812"/>
        <n v="83818"/>
        <n v="83820"/>
        <n v="83822"/>
        <n v="83824"/>
        <n v="83826"/>
        <n v="83832"/>
        <n v="83834"/>
        <n v="83836"/>
        <n v="83838"/>
        <n v="83840"/>
        <n v="83846"/>
        <n v="83848"/>
        <n v="83850"/>
        <n v="83852"/>
        <n v="83854"/>
        <n v="83860"/>
        <n v="83862"/>
        <n v="83864"/>
        <n v="83866"/>
        <n v="83868"/>
        <n v="83874"/>
        <n v="83876"/>
        <n v="83878"/>
        <n v="83880"/>
        <n v="83882"/>
        <n v="83888"/>
        <n v="83890"/>
        <n v="83892"/>
        <n v="83894"/>
        <n v="83896"/>
        <n v="83902"/>
        <n v="83904"/>
        <n v="83906"/>
        <n v="83908"/>
        <n v="83910"/>
        <n v="83916"/>
        <n v="83918"/>
        <n v="83920"/>
        <n v="83922"/>
        <n v="83924"/>
        <n v="83930"/>
        <n v="83932"/>
        <n v="83934"/>
        <n v="83936"/>
        <n v="83938"/>
        <n v="83944"/>
        <n v="83946"/>
        <n v="83948"/>
        <n v="83950"/>
        <n v="83952"/>
        <n v="83958"/>
        <n v="83960"/>
        <n v="83962"/>
        <n v="83964"/>
        <n v="83966"/>
        <n v="83972"/>
        <n v="83974"/>
        <n v="83976"/>
        <n v="83978"/>
        <n v="83980"/>
        <n v="83986"/>
        <n v="83988"/>
        <n v="83990"/>
        <n v="83992"/>
        <n v="83994"/>
        <n v="84000"/>
        <n v="84002"/>
        <n v="84004"/>
        <n v="84008"/>
        <n v="84014"/>
        <n v="84016"/>
        <n v="84018"/>
        <n v="84020"/>
        <n v="84022"/>
        <n v="84028"/>
        <n v="84030"/>
        <n v="84032"/>
        <n v="84034"/>
        <n v="84036"/>
        <n v="84042"/>
        <n v="84044"/>
        <n v="84046"/>
        <n v="84048"/>
        <n v="84050"/>
        <n v="84056"/>
        <n v="84058"/>
        <n v="84060"/>
        <n v="84062"/>
        <n v="84064"/>
        <n v="84070"/>
        <n v="84072"/>
        <n v="84074"/>
        <n v="84076"/>
        <n v="84078"/>
        <n v="84084"/>
        <n v="84086"/>
        <n v="84088"/>
        <n v="84090"/>
        <n v="84092"/>
        <n v="84098"/>
        <n v="84100"/>
        <n v="84102"/>
        <n v="84104"/>
        <n v="84106"/>
        <n v="84112"/>
        <n v="84114"/>
        <n v="84116"/>
        <n v="84118"/>
        <n v="84120"/>
        <n v="84126"/>
        <n v="84128"/>
        <n v="84130"/>
        <n v="84132"/>
        <n v="84134"/>
        <n v="84140"/>
        <n v="84142"/>
        <n v="84144"/>
        <n v="84146"/>
        <n v="84148"/>
        <n v="84154"/>
        <n v="84156"/>
        <n v="84158"/>
        <n v="84160"/>
        <n v="84162"/>
        <n v="84168"/>
        <n v="84170"/>
        <n v="84172"/>
        <n v="84174"/>
        <n v="84176"/>
        <n v="84182"/>
        <n v="84184"/>
        <n v="84186"/>
        <n v="84188"/>
        <n v="84190"/>
        <n v="84196"/>
        <n v="84198"/>
        <n v="84200"/>
        <n v="84202"/>
        <n v="84204"/>
        <n v="84210"/>
        <n v="84212"/>
        <n v="84214"/>
        <n v="84216"/>
        <n v="84218"/>
        <n v="84224"/>
        <n v="84226"/>
        <n v="84228"/>
        <n v="84230"/>
        <n v="84232"/>
        <n v="84238"/>
        <n v="84240"/>
        <n v="84242"/>
        <n v="84244"/>
        <n v="84246"/>
        <n v="84252"/>
        <n v="84254"/>
        <n v="84256"/>
        <n v="84258"/>
        <n v="84260"/>
        <n v="84266"/>
        <n v="84268"/>
        <n v="84270"/>
        <n v="84272"/>
        <n v="84274"/>
        <n v="84280"/>
        <n v="84282"/>
        <n v="84284"/>
        <n v="84286"/>
        <n v="84288"/>
        <n v="84294"/>
        <n v="84296"/>
        <n v="84298"/>
        <n v="84300"/>
        <n v="84302"/>
        <n v="84308"/>
        <n v="84310"/>
        <n v="84312"/>
        <n v="84314"/>
        <n v="84316"/>
        <n v="84322"/>
        <n v="84324"/>
        <n v="84326"/>
        <n v="84328"/>
        <n v="84330"/>
        <n v="84336"/>
        <n v="84338"/>
        <n v="84340"/>
        <n v="84342"/>
        <n v="84344"/>
        <n v="84350"/>
        <n v="84352"/>
        <n v="84354"/>
        <n v="84356"/>
        <n v="84358"/>
        <n v="84364"/>
        <n v="84366"/>
        <n v="84368"/>
        <n v="84370"/>
        <n v="84372"/>
        <n v="84378"/>
        <n v="84380"/>
        <n v="84382"/>
        <n v="84384"/>
        <n v="84386"/>
        <n v="84392"/>
        <n v="84394"/>
        <n v="84396"/>
        <n v="84398"/>
        <n v="84400"/>
        <n v="84406"/>
        <n v="84408"/>
        <n v="84410"/>
        <n v="84412"/>
        <n v="84414"/>
        <n v="84420"/>
        <n v="84422"/>
        <n v="84424"/>
        <n v="84426"/>
        <n v="84428"/>
        <n v="84434"/>
        <n v="84436"/>
        <n v="84438"/>
        <n v="84440"/>
        <n v="84442"/>
        <n v="84448"/>
        <n v="84450"/>
        <n v="84452"/>
        <n v="84454"/>
        <n v="84456"/>
        <n v="84462"/>
        <n v="84464"/>
        <n v="84466"/>
        <n v="84468"/>
        <n v="84470"/>
        <n v="84476"/>
        <n v="84478"/>
        <n v="84480"/>
        <n v="84482"/>
        <n v="84484"/>
        <n v="84490"/>
        <n v="84492"/>
        <n v="84494"/>
        <n v="84496"/>
        <n v="84498"/>
        <n v="84504"/>
        <n v="84506"/>
        <n v="84508"/>
        <n v="84510"/>
        <n v="84512"/>
        <n v="84518"/>
        <n v="84520"/>
        <n v="84522"/>
        <n v="84524"/>
        <n v="84526"/>
        <n v="84532"/>
        <n v="84534"/>
        <n v="84536"/>
        <n v="84538"/>
        <n v="84540"/>
        <n v="84546"/>
        <n v="84548"/>
        <n v="84550"/>
        <n v="84552"/>
        <n v="84554"/>
        <n v="84560"/>
        <n v="84562"/>
        <n v="84564"/>
        <n v="84566"/>
        <n v="84568"/>
        <n v="84574"/>
        <n v="84576"/>
        <n v="84578"/>
        <n v="84580"/>
        <n v="84582"/>
        <n v="84588"/>
        <n v="84590"/>
        <n v="84592"/>
        <n v="84594"/>
        <n v="84596"/>
        <n v="84602"/>
        <n v="84604"/>
        <n v="84606"/>
        <n v="84608"/>
        <n v="84610"/>
        <n v="84616"/>
        <n v="84618"/>
        <n v="84620"/>
        <n v="84622"/>
        <n v="84624"/>
        <n v="84630"/>
        <n v="84632"/>
        <n v="84634"/>
        <n v="84636"/>
        <n v="84638"/>
        <n v="84644"/>
        <n v="84646"/>
        <n v="84648"/>
        <n v="84650"/>
        <n v="84652"/>
        <n v="84658"/>
        <n v="84660"/>
        <n v="84662"/>
        <n v="84664"/>
        <n v="84666"/>
        <n v="84672"/>
        <n v="84674"/>
        <n v="84676"/>
        <n v="84678"/>
        <n v="84680"/>
        <n v="84686"/>
        <n v="84688"/>
        <n v="84690"/>
        <n v="84692"/>
        <n v="84694"/>
        <n v="84700"/>
        <n v="84702"/>
        <n v="84704"/>
        <n v="84706"/>
        <n v="84708"/>
        <n v="84714"/>
        <n v="84716"/>
        <n v="84718"/>
        <n v="84720"/>
        <n v="84722"/>
        <n v="84728"/>
        <n v="84730"/>
        <n v="84732"/>
        <n v="84734"/>
        <n v="84742"/>
        <n v="84744"/>
        <n v="84746"/>
        <n v="84748"/>
        <n v="84750"/>
        <n v="84756"/>
        <n v="84758"/>
        <n v="84760"/>
        <n v="84762"/>
        <n v="84764"/>
        <n v="84770"/>
        <n v="84772"/>
        <n v="84774"/>
        <n v="84776"/>
        <n v="84778"/>
        <n v="84784"/>
        <n v="84786"/>
        <n v="84788"/>
        <n v="84790"/>
        <n v="84792"/>
        <n v="84798"/>
        <n v="84800"/>
        <n v="84802"/>
        <n v="84804"/>
        <n v="84806"/>
        <n v="84812"/>
        <n v="84814"/>
        <n v="84816"/>
        <n v="84818"/>
        <n v="84820"/>
        <n v="84826"/>
        <n v="84828"/>
        <n v="84830"/>
        <n v="84832"/>
        <n v="84834"/>
        <n v="84840"/>
        <n v="84842"/>
        <n v="84844"/>
        <n v="84846"/>
        <n v="84848"/>
        <n v="84854"/>
        <n v="84856"/>
        <n v="84858"/>
        <n v="84860"/>
        <n v="84862"/>
        <n v="84868"/>
        <n v="84870"/>
        <n v="84872"/>
        <n v="84874"/>
        <n v="84876"/>
        <n v="84882"/>
        <n v="84884"/>
        <n v="84886"/>
        <n v="84888"/>
        <n v="84890"/>
        <n v="84896"/>
        <n v="84898"/>
        <n v="84900"/>
        <n v="84902"/>
        <n v="84904"/>
        <n v="84910"/>
        <n v="84912"/>
        <n v="84914"/>
        <n v="84916"/>
        <n v="84918"/>
        <n v="84924"/>
        <n v="84926"/>
        <n v="84928"/>
        <n v="84930"/>
        <n v="84932"/>
        <n v="84938"/>
        <n v="84940"/>
        <n v="84942"/>
        <n v="84944"/>
        <n v="84946"/>
        <n v="84952"/>
        <n v="84954"/>
        <n v="84956"/>
        <n v="84958"/>
        <n v="84960"/>
        <n v="84966"/>
        <n v="84968"/>
        <n v="84970"/>
        <n v="84972"/>
        <n v="84974"/>
        <n v="84980"/>
        <n v="84982"/>
        <n v="84984"/>
        <n v="84986"/>
        <n v="84988"/>
        <n v="84994"/>
        <n v="84996"/>
        <n v="84998"/>
        <n v="85000"/>
        <n v="85002"/>
        <n v="85008"/>
        <n v="85010"/>
        <n v="85012"/>
        <n v="85014"/>
        <n v="85016"/>
        <n v="85022"/>
        <n v="85024"/>
        <n v="85026"/>
        <n v="85028"/>
        <n v="85030"/>
        <n v="85036"/>
        <n v="85038"/>
        <n v="85040"/>
        <n v="85042"/>
        <n v="85044"/>
        <n v="85050"/>
        <n v="85052"/>
        <n v="85054"/>
        <n v="85056"/>
        <n v="85058"/>
        <n v="85064"/>
        <n v="85066"/>
        <n v="85068"/>
        <n v="85070"/>
        <n v="85072"/>
        <n v="85078"/>
        <n v="85080"/>
        <n v="85082"/>
        <n v="85084"/>
        <n v="85086"/>
        <n v="85092"/>
        <n v="85094"/>
        <n v="85096"/>
        <n v="85098"/>
        <n v="85100"/>
        <n v="85106"/>
        <n v="85108"/>
        <n v="85110"/>
        <n v="85112"/>
        <n v="85114"/>
        <n v="85120"/>
        <n v="85122"/>
        <n v="85124"/>
        <n v="85126"/>
        <n v="85128"/>
        <n v="85134"/>
        <n v="85136"/>
        <n v="85138"/>
        <n v="85140"/>
        <n v="85142"/>
        <n v="85148"/>
        <n v="85150"/>
        <n v="85152"/>
        <n v="85154"/>
        <n v="85156"/>
        <n v="85162"/>
        <n v="85164"/>
        <n v="85166"/>
        <n v="85168"/>
        <n v="85170"/>
        <n v="85176"/>
        <n v="85178"/>
        <n v="85180"/>
        <n v="85182"/>
        <n v="85184"/>
        <n v="85190"/>
        <n v="85192"/>
        <n v="85194"/>
        <n v="85196"/>
        <n v="85198"/>
        <n v="85204"/>
        <n v="85206"/>
        <n v="85208"/>
        <n v="85210"/>
        <n v="85212"/>
        <n v="85218"/>
        <n v="85220"/>
        <n v="85222"/>
        <n v="85224"/>
        <n v="85226"/>
        <n v="85232"/>
        <n v="85234"/>
        <n v="85236"/>
        <n v="85238"/>
        <n v="85240"/>
        <n v="85246"/>
        <n v="85248"/>
        <n v="85250"/>
        <n v="85252"/>
        <n v="85254"/>
        <n v="85260"/>
        <n v="85262"/>
        <n v="85264"/>
        <n v="85266"/>
        <n v="85268"/>
        <n v="85274"/>
        <n v="85276"/>
        <n v="85278"/>
        <n v="85280"/>
        <n v="85282"/>
        <n v="85288"/>
        <n v="85290"/>
        <n v="85292"/>
        <n v="85294"/>
        <n v="85296"/>
        <n v="85302"/>
        <n v="85304"/>
        <n v="85306"/>
        <n v="85308"/>
        <n v="85310"/>
        <n v="85316"/>
        <n v="85318"/>
        <n v="85320"/>
        <n v="85322"/>
        <n v="85324"/>
        <n v="85330"/>
        <n v="85332"/>
        <n v="85334"/>
        <n v="85336"/>
        <n v="85338"/>
        <n v="85344"/>
        <n v="85346"/>
        <n v="85348"/>
        <n v="85350"/>
        <n v="85352"/>
        <n v="85358"/>
        <n v="85360"/>
        <n v="85362"/>
        <n v="85364"/>
        <n v="85366"/>
        <n v="85372"/>
        <n v="85374"/>
        <n v="85376"/>
        <n v="85378"/>
        <n v="85380"/>
        <n v="85386"/>
        <n v="85388"/>
        <n v="85390"/>
        <n v="85392"/>
        <n v="85394"/>
        <n v="85400"/>
        <n v="85402"/>
        <n v="85404"/>
        <n v="85406"/>
        <n v="85408"/>
        <n v="85414"/>
        <n v="85416"/>
        <n v="85418"/>
        <n v="85420"/>
        <n v="85422"/>
        <n v="85428"/>
        <n v="85430"/>
        <n v="85432"/>
        <n v="85434"/>
        <n v="85436"/>
        <n v="85442"/>
        <n v="85444"/>
        <n v="85446"/>
        <n v="85448"/>
        <n v="85450"/>
        <n v="85456"/>
        <n v="85458"/>
        <n v="85460"/>
        <n v="85462"/>
        <n v="85464"/>
        <n v="85470"/>
        <n v="85472"/>
        <n v="85474"/>
        <n v="85476"/>
        <n v="85478"/>
        <n v="85484"/>
        <n v="85486"/>
        <n v="85488"/>
        <n v="85490"/>
        <n v="85492"/>
        <n v="85498"/>
        <n v="85500"/>
        <n v="85502"/>
        <n v="85504"/>
        <n v="85506"/>
        <n v="85512"/>
        <n v="85514"/>
        <n v="85516"/>
        <n v="85518"/>
        <n v="85520"/>
        <n v="85526"/>
        <n v="85528"/>
        <n v="85530"/>
        <n v="85532"/>
        <n v="85534"/>
      </sharedItems>
    </cacheField>
    <cacheField name="[Scenario Date].[Scenario Date].[Scenario Date].[Start Date Hidden]" caption="Start Date Hidden" propertyName="Start Date Hidden" numFmtId="0" hierarchy="43" level="1" memberPropertyField="1">
      <sharedItems count="800">
        <s v="Jan 09, 14"/>
        <s v="Jan 10, 14"/>
        <s v="Jan 13, 14"/>
        <s v="Jan 14, 14"/>
        <s v="Jan 15, 14"/>
        <s v="Jan 16, 14"/>
        <s v="Jan 17, 14"/>
        <s v="Jan 20, 14"/>
        <s v="Jan 21, 14"/>
        <s v="Jan 22, 14"/>
        <s v="Jan 23, 14"/>
        <s v="Jan 24, 14"/>
        <s v="Jan 27, 14"/>
        <s v="Jan 28, 14"/>
        <s v="Jan 29, 14"/>
        <s v="Jan 30, 14"/>
        <s v="Jan 31, 14"/>
        <s v="Feb 03, 14"/>
        <s v="Feb 04, 14"/>
        <s v="Feb 05, 14"/>
        <s v="Feb 06, 14"/>
        <s v="Feb 07, 14"/>
        <s v="Feb 10, 14"/>
        <s v="Feb 11, 14"/>
        <s v="Feb 12, 14"/>
        <s v="Feb 13, 14"/>
        <s v="Feb 14, 14"/>
        <s v="Feb 17, 14"/>
        <s v="Feb 18, 14"/>
        <s v="Feb 19, 14"/>
        <s v="Feb 20, 14"/>
        <s v="Feb 21, 14"/>
        <s v="Feb 24, 14"/>
        <s v="Feb 25, 14"/>
        <s v="Feb 26, 14"/>
        <s v="Feb 27, 14"/>
        <s v="Feb 28, 14"/>
        <s v="Mar 03, 14"/>
        <s v="Mar 04, 14"/>
        <s v="Mar 05, 14"/>
        <s v="Mar 06, 14"/>
        <s v="Mar 07, 14"/>
        <s v="Mar 10, 14"/>
        <s v="Mar 11, 14"/>
        <s v="Mar 12, 14"/>
        <s v="Mar 13, 14"/>
        <s v="Mar 14, 14"/>
        <s v="Mar 17, 14"/>
        <s v="Mar 18, 14"/>
        <s v="Mar 19, 14"/>
        <s v="Mar 20, 14"/>
        <s v="Mar 21, 14"/>
        <s v="Mar 24, 14"/>
        <s v="Mar 25, 14"/>
        <s v="Mar 26, 14"/>
        <s v="Mar 27, 14"/>
        <s v="Mar 28, 14"/>
        <s v="Mar 31, 14"/>
        <s v="Apr 01, 14"/>
        <s v="Apr 02, 14"/>
        <s v="Apr 03, 14"/>
        <s v="Apr 04, 14"/>
        <s v="Apr 07, 14"/>
        <s v="Apr 08, 14"/>
        <s v="Apr 09, 14"/>
        <s v="Apr 10, 14"/>
        <s v="Apr 11, 14"/>
        <s v="Apr 14, 14"/>
        <s v="Apr 15, 14"/>
        <s v="Apr 16, 14"/>
        <s v="Apr 17, 14"/>
        <s v="Apr 18, 14"/>
        <s v="Apr 21, 14"/>
        <s v="Apr 22, 14"/>
        <s v="Apr 23, 14"/>
        <s v="Apr 24, 14"/>
        <s v="Apr 25, 14"/>
        <s v="Apr 28, 14"/>
        <s v="Apr 29, 14"/>
        <s v="Apr 30, 14"/>
        <s v="May 01, 14"/>
        <s v="May 02, 14"/>
        <s v="May 05, 14"/>
        <s v="May 06, 14"/>
        <s v="May 07, 14"/>
        <s v="May 08, 14"/>
        <s v="May 09, 14"/>
        <s v="May 12, 14"/>
        <s v="May 13, 14"/>
        <s v="May 14, 14"/>
        <s v="May 15, 14"/>
        <s v="May 16, 14"/>
        <s v="May 19, 14"/>
        <s v="May 20, 14"/>
        <s v="May 21, 14"/>
        <s v="May 22, 14"/>
        <s v="May 23, 14"/>
        <s v="May 26, 14"/>
        <s v="May 27, 14"/>
        <s v="May 28, 14"/>
        <s v="May 29, 14"/>
        <s v="May 30, 14"/>
        <s v="Jun 02, 14"/>
        <s v="Jun 03, 14"/>
        <s v="Jun 04, 14"/>
        <s v="Jun 05, 14"/>
        <s v="Jun 06, 14"/>
        <s v="Jun 09, 14"/>
        <s v="Jun 10, 14"/>
        <s v="Jun 11, 14"/>
        <s v="Jun 12, 14"/>
        <s v="Jun 13, 14"/>
        <s v="Jun 16, 14"/>
        <s v="Jun 17, 14"/>
        <s v="Jun 18, 14"/>
        <s v="Jun 19, 14"/>
        <s v="Jun 20, 14"/>
        <s v="Jun 23, 14"/>
        <s v="Jun 24, 14"/>
        <s v="Jun 25, 14"/>
        <s v="Jun 26, 14"/>
        <s v="Jun 27, 14"/>
        <s v="Jun 30, 14"/>
        <s v="Jul 01, 14"/>
        <s v="Jul 02, 14"/>
        <s v="Jul 03, 14"/>
        <s v="Jul 04, 14"/>
        <s v="Jul 07, 14"/>
        <s v="Jul 08, 14"/>
        <s v="Jul 09, 14"/>
        <s v="Jul 10, 14"/>
        <s v="Jul 11, 14"/>
        <s v="Jul 14, 14"/>
        <s v="Jul 15, 14"/>
        <s v="Jul 16, 14"/>
        <s v="Jul 17, 14"/>
        <s v="Jul 18, 14"/>
        <s v="Jul 21, 14"/>
        <s v="Jul 22, 14"/>
        <s v="Jul 23, 14"/>
        <s v="Jul 24, 14"/>
        <s v="Jul 25, 14"/>
        <s v="Jul 28, 14"/>
        <s v="Jul 29, 14"/>
        <s v="Jul 30, 14"/>
        <s v="Jul 31, 14"/>
        <s v="Aug 01, 14"/>
        <s v="Aug 04, 14"/>
        <s v="Aug 05, 14"/>
        <s v="Aug 06, 14"/>
        <s v="Aug 07, 14"/>
        <s v="Aug 08, 14"/>
        <s v="Aug 11, 14"/>
        <s v="Aug 12, 14"/>
        <s v="Aug 13, 14"/>
        <s v="Aug 14, 14"/>
        <s v="Aug 15, 14"/>
        <s v="Aug 18, 14"/>
        <s v="Aug 19, 14"/>
        <s v="Aug 20, 14"/>
        <s v="Aug 21, 14"/>
        <s v="Aug 22, 14"/>
        <s v="Aug 25, 14"/>
        <s v="Aug 26, 14"/>
        <s v="Aug 27, 14"/>
        <s v="Aug 28, 14"/>
        <s v="Aug 29, 14"/>
        <s v="Sep 01, 14"/>
        <s v="Sep 02, 14"/>
        <s v="Sep 03, 14"/>
        <s v="Sep 04, 14"/>
        <s v="Sep 05, 14"/>
        <s v="Sep 08, 14"/>
        <s v="Sep 09, 14"/>
        <s v="Sep 10, 14"/>
        <s v="Sep 11, 14"/>
        <s v="Sep 12, 14"/>
        <s v="Sep 15, 14"/>
        <s v="Sep 16, 14"/>
        <s v="Sep 17, 14"/>
        <s v="Sep 18, 14"/>
        <s v="Sep 19, 14"/>
        <s v="Sep 22, 14"/>
        <s v="Sep 23, 14"/>
        <s v="Sep 24, 14"/>
        <s v="Sep 25, 14"/>
        <s v="Sep 26, 14"/>
        <s v="Sep 29, 14"/>
        <s v="Sep 30, 14"/>
        <s v="Oct 01, 14"/>
        <s v="Oct 02, 14"/>
        <s v="Oct 03, 14"/>
        <s v="Oct 06, 14"/>
        <s v="Oct 07, 14"/>
        <s v="Oct 08, 14"/>
        <s v="Oct 09, 14"/>
        <s v="Oct 10, 14"/>
        <s v="Oct 13, 14"/>
        <s v="Oct 14, 14"/>
        <s v="Oct 15, 14"/>
        <s v="Oct 16, 14"/>
        <s v="Oct 17, 14"/>
        <s v="Oct 20, 14"/>
        <s v="Oct 21, 14"/>
        <s v="Oct 22, 14"/>
        <s v="Oct 23, 14"/>
        <s v="Oct 24, 14"/>
        <s v="Oct 27, 14"/>
        <s v="Oct 28, 14"/>
        <s v="Oct 29, 14"/>
        <s v="Oct 30, 14"/>
        <s v="Oct 31, 14"/>
        <s v="Nov 03, 14"/>
        <s v="Nov 04, 14"/>
        <s v="Nov 05, 14"/>
        <s v="Nov 06, 14"/>
        <s v="Nov 07, 14"/>
        <s v="Nov 10, 14"/>
        <s v="Nov 11, 14"/>
        <s v="Nov 12, 14"/>
        <s v="Nov 13, 14"/>
        <s v="Nov 14, 14"/>
        <s v="Nov 17, 14"/>
        <s v="Nov 18, 14"/>
        <s v="Nov 19, 14"/>
        <s v="Nov 20, 14"/>
        <s v="Nov 21, 14"/>
        <s v="Nov 24, 14"/>
        <s v="Nov 25, 14"/>
        <s v="Nov 26, 14"/>
        <s v="Nov 27, 14"/>
        <s v="Nov 28, 14"/>
        <s v="Dec 01, 14"/>
        <s v="Dec 02, 14"/>
        <s v="Dec 03, 14"/>
        <s v="Dec 04, 14"/>
        <s v="Dec 05, 14"/>
        <s v="Dec 08, 14"/>
        <s v="Dec 09, 14"/>
        <s v="Dec 10, 14"/>
        <s v="Dec 11, 14"/>
        <s v="Dec 12, 14"/>
        <s v="Dec 15, 14"/>
        <s v="Dec 16, 14"/>
        <s v="Dec 17, 14"/>
        <s v="Dec 18, 14"/>
        <s v="Dec 19, 14"/>
        <s v="Dec 22, 14"/>
        <s v="Dec 23, 14"/>
        <s v="Dec 24, 14"/>
        <s v="Dec 25, 14"/>
        <s v="Dec 26, 14"/>
        <s v="Dec 29, 14"/>
        <s v="Dec 30, 14"/>
        <s v="Dec 31, 14"/>
        <s v="Jan 02, 15"/>
        <s v="Jan 05, 15"/>
        <s v="Jan 06, 15"/>
        <s v="Jan 07, 15"/>
        <s v="Jan 08, 15"/>
        <s v="Jan 09, 15"/>
        <s v="Jan 12, 15"/>
        <s v="Jan 13, 15"/>
        <s v="Jan 14, 15"/>
        <s v="Jan 15, 15"/>
        <s v="Jan 16, 15"/>
        <s v="Jan 19, 15"/>
        <s v="Jan 20, 15"/>
        <s v="Jan 21, 15"/>
        <s v="Jan 22, 15"/>
        <s v="Jan 23, 15"/>
        <s v="Jan 26, 15"/>
        <s v="Jan 27, 15"/>
        <s v="Jan 28, 15"/>
        <s v="Jan 29, 15"/>
        <s v="Jan 30, 15"/>
        <s v="Feb 02, 15"/>
        <s v="Feb 03, 15"/>
        <s v="Feb 04, 15"/>
        <s v="Feb 05, 15"/>
        <s v="Feb 06, 15"/>
        <s v="Feb 09, 15"/>
        <s v="Feb 10, 15"/>
        <s v="Feb 11, 15"/>
        <s v="Feb 12, 15"/>
        <s v="Feb 13, 15"/>
        <s v="Feb 16, 15"/>
        <s v="Feb 17, 15"/>
        <s v="Feb 18, 15"/>
        <s v="Feb 19, 15"/>
        <s v="Feb 20, 15"/>
        <s v="Feb 23, 15"/>
        <s v="Feb 24, 15"/>
        <s v="Feb 25, 15"/>
        <s v="Feb 26, 15"/>
        <s v="Feb 27, 15"/>
        <s v="Mar 02, 15"/>
        <s v="Mar 03, 15"/>
        <s v="Mar 04, 15"/>
        <s v="Mar 05, 15"/>
        <s v="Mar 06, 15"/>
        <s v="Mar 09, 15"/>
        <s v="Mar 10, 15"/>
        <s v="Mar 11, 15"/>
        <s v="Mar 12, 15"/>
        <s v="Mar 13, 15"/>
        <s v="Mar 16, 15"/>
        <s v="Mar 17, 15"/>
        <s v="Mar 18, 15"/>
        <s v="Mar 19, 15"/>
        <s v="Mar 20, 15"/>
        <s v="Mar 23, 15"/>
        <s v="Mar 24, 15"/>
        <s v="Mar 25, 15"/>
        <s v="Mar 26, 15"/>
        <s v="Mar 27, 15"/>
        <s v="Mar 30, 15"/>
        <s v="Mar 31, 15"/>
        <s v="Apr 01, 15"/>
        <s v="Apr 02, 15"/>
        <s v="Apr 03, 15"/>
        <s v="Apr 06, 15"/>
        <s v="Apr 07, 15"/>
        <s v="Apr 08, 15"/>
        <s v="Apr 09, 15"/>
        <s v="Apr 10, 15"/>
        <s v="Apr 13, 15"/>
        <s v="Apr 14, 15"/>
        <s v="Apr 15, 15"/>
        <s v="Apr 16, 15"/>
        <s v="Apr 17, 15"/>
        <s v="Apr 20, 15"/>
        <s v="Apr 21, 15"/>
        <s v="Apr 22, 15"/>
        <s v="Apr 23, 15"/>
        <s v="Apr 24, 15"/>
        <s v="Apr 27, 15"/>
        <s v="Apr 28, 15"/>
        <s v="Apr 29, 15"/>
        <s v="Apr 30, 15"/>
        <s v="May 01, 15"/>
        <s v="May 04, 15"/>
        <s v="May 05, 15"/>
        <s v="May 06, 15"/>
        <s v="May 07, 15"/>
        <s v="May 08, 15"/>
        <s v="May 11, 15"/>
        <s v="May 12, 15"/>
        <s v="May 13, 15"/>
        <s v="May 14, 15"/>
        <s v="May 15, 15"/>
        <s v="May 18, 15"/>
        <s v="May 19, 15"/>
        <s v="May 20, 15"/>
        <s v="May 21, 15"/>
        <s v="May 22, 15"/>
        <s v="May 25, 15"/>
        <s v="May 26, 15"/>
        <s v="May 27, 15"/>
        <s v="May 28, 15"/>
        <s v="May 29, 15"/>
        <s v="Jun 01, 15"/>
        <s v="Jun 02, 15"/>
        <s v="Jun 03, 15"/>
        <s v="Jun 04, 15"/>
        <s v="Jun 05, 15"/>
        <s v="Jun 08, 15"/>
        <s v="Jun 09, 15"/>
        <s v="Jun 10, 15"/>
        <s v="Jun 11, 15"/>
        <s v="Jun 12, 15"/>
        <s v="Jun 15, 15"/>
        <s v="Jun 16, 15"/>
        <s v="Jun 17, 15"/>
        <s v="Jun 18, 15"/>
        <s v="Jun 19, 15"/>
        <s v="Jun 22, 15"/>
        <s v="Jun 23, 15"/>
        <s v="Jun 24, 15"/>
        <s v="Jun 25, 15"/>
        <s v="Jun 26, 15"/>
        <s v="Jun 29, 15"/>
        <s v="Jun 30, 15"/>
        <s v="Jul 01, 15"/>
        <s v="Jul 02, 15"/>
        <s v="Jul 03, 15"/>
        <s v="Jul 06, 15"/>
        <s v="Jul 07, 15"/>
        <s v="Jul 08, 15"/>
        <s v="Jul 09, 15"/>
        <s v="Jul 10, 15"/>
        <s v="Jul 13, 15"/>
        <s v="Jul 14, 15"/>
        <s v="Jul 15, 15"/>
        <s v="Jul 16, 15"/>
        <s v="Jul 17, 15"/>
        <s v="Jul 20, 15"/>
        <s v="Jul 21, 15"/>
        <s v="Jul 22, 15"/>
        <s v="Jul 23, 15"/>
        <s v="Jul 24, 15"/>
        <s v="Jul 27, 15"/>
        <s v="Jul 28, 15"/>
        <s v="Jul 29, 15"/>
        <s v="Jul 30, 15"/>
        <s v="Jul 31, 15"/>
        <s v="Aug 03, 15"/>
        <s v="Aug 04, 15"/>
        <s v="Aug 05, 15"/>
        <s v="Aug 06, 15"/>
        <s v="Aug 07, 15"/>
        <s v="Aug 10, 15"/>
        <s v="Aug 11, 15"/>
        <s v="Aug 12, 15"/>
        <s v="Aug 13, 15"/>
        <s v="Aug 14, 15"/>
        <s v="Aug 17, 15"/>
        <s v="Aug 18, 15"/>
        <s v="Aug 19, 15"/>
        <s v="Aug 20, 15"/>
        <s v="Aug 21, 15"/>
        <s v="Aug 24, 15"/>
        <s v="Aug 25, 15"/>
        <s v="Aug 26, 15"/>
        <s v="Aug 27, 15"/>
        <s v="Aug 28, 15"/>
        <s v="Aug 31, 15"/>
        <s v="Sep 01, 15"/>
        <s v="Sep 02, 15"/>
        <s v="Sep 03, 15"/>
        <s v="Sep 04, 15"/>
        <s v="Sep 07, 15"/>
        <s v="Sep 08, 15"/>
        <s v="Sep 09, 15"/>
        <s v="Sep 10, 15"/>
        <s v="Sep 11, 15"/>
        <s v="Sep 14, 15"/>
        <s v="Sep 15, 15"/>
        <s v="Sep 16, 15"/>
        <s v="Sep 17, 15"/>
        <s v="Sep 18, 15"/>
        <s v="Sep 21, 15"/>
        <s v="Sep 22, 15"/>
        <s v="Sep 23, 15"/>
        <s v="Sep 24, 15"/>
        <s v="Sep 25, 15"/>
        <s v="Sep 28, 15"/>
        <s v="Sep 29, 15"/>
        <s v="Sep 30, 15"/>
        <s v="Oct 01, 15"/>
        <s v="Oct 02, 15"/>
        <s v="Oct 05, 15"/>
        <s v="Oct 06, 15"/>
        <s v="Oct 07, 15"/>
        <s v="Oct 08, 15"/>
        <s v="Oct 09, 15"/>
        <s v="Oct 12, 15"/>
        <s v="Oct 13, 15"/>
        <s v="Oct 14, 15"/>
        <s v="Oct 15, 15"/>
        <s v="Oct 16, 15"/>
        <s v="Oct 19, 15"/>
        <s v="Oct 20, 15"/>
        <s v="Oct 21, 15"/>
        <s v="Oct 22, 15"/>
        <s v="Oct 23, 15"/>
        <s v="Oct 26, 15"/>
        <s v="Oct 27, 15"/>
        <s v="Oct 28, 15"/>
        <s v="Oct 29, 15"/>
        <s v="Oct 30, 15"/>
        <s v="Nov 02, 15"/>
        <s v="Nov 03, 15"/>
        <s v="Nov 04, 15"/>
        <s v="Nov 05, 15"/>
        <s v="Nov 06, 15"/>
        <s v="Nov 09, 15"/>
        <s v="Nov 10, 15"/>
        <s v="Nov 11, 15"/>
        <s v="Nov 12, 15"/>
        <s v="Nov 13, 15"/>
        <s v="Nov 16, 15"/>
        <s v="Nov 17, 15"/>
        <s v="Nov 18, 15"/>
        <s v="Nov 19, 15"/>
        <s v="Nov 20, 15"/>
        <s v="Nov 23, 15"/>
        <s v="Nov 24, 15"/>
        <s v="Nov 25, 15"/>
        <s v="Nov 26, 15"/>
        <s v="Nov 27, 15"/>
        <s v="Nov 30, 15"/>
        <s v="Dec 01, 15"/>
        <s v="Dec 02, 15"/>
        <s v="Dec 03, 15"/>
        <s v="Dec 04, 15"/>
        <s v="Dec 07, 15"/>
        <s v="Dec 08, 15"/>
        <s v="Dec 09, 15"/>
        <s v="Dec 10, 15"/>
        <s v="Dec 11, 15"/>
        <s v="Dec 14, 15"/>
        <s v="Dec 15, 15"/>
        <s v="Dec 16, 15"/>
        <s v="Dec 17, 15"/>
        <s v="Dec 18, 15"/>
        <s v="Dec 21, 15"/>
        <s v="Dec 22, 15"/>
        <s v="Dec 23, 15"/>
        <s v="Dec 24, 15"/>
        <s v="Dec 25, 15"/>
        <s v="Dec 28, 15"/>
        <s v="Dec 29, 15"/>
        <s v="Dec 30, 15"/>
        <s v="Dec 31, 15"/>
        <s v="Jan 04, 16"/>
        <s v="Jan 05, 16"/>
        <s v="Jan 06, 16"/>
        <s v="Jan 07, 16"/>
        <s v="Jan 08, 16"/>
        <s v="Jan 11, 16"/>
        <s v="Jan 12, 16"/>
        <s v="Jan 13, 16"/>
        <s v="Jan 14, 16"/>
        <s v="Jan 15, 16"/>
        <s v="Jan 18, 16"/>
        <s v="Jan 19, 16"/>
        <s v="Jan 20, 16"/>
        <s v="Jan 21, 16"/>
        <s v="Jan 22, 16"/>
        <s v="Jan 25, 16"/>
        <s v="Jan 26, 16"/>
        <s v="Jan 27, 16"/>
        <s v="Jan 28, 16"/>
        <s v="Jan 29, 16"/>
        <s v="Feb 01, 16"/>
        <s v="Feb 02, 16"/>
        <s v="Feb 03, 16"/>
        <s v="Feb 04, 16"/>
        <s v="Feb 05, 16"/>
        <s v="Feb 08, 16"/>
        <s v="Feb 09, 16"/>
        <s v="Feb 10, 16"/>
        <s v="Feb 11, 16"/>
        <s v="Feb 12, 16"/>
        <s v="Feb 15, 16"/>
        <s v="Feb 16, 16"/>
        <s v="Feb 17, 16"/>
        <s v="Feb 18, 16"/>
        <s v="Feb 19, 16"/>
        <s v="Feb 22, 16"/>
        <s v="Feb 23, 16"/>
        <s v="Feb 24, 16"/>
        <s v="Feb 25, 16"/>
        <s v="Feb 26, 16"/>
        <s v="Feb 29, 16"/>
        <s v="Mar 01, 16"/>
        <s v="Mar 02, 16"/>
        <s v="Mar 03, 16"/>
        <s v="Mar 04, 16"/>
        <s v="Mar 07, 16"/>
        <s v="Mar 08, 16"/>
        <s v="Mar 09, 16"/>
        <s v="Mar 10, 16"/>
        <s v="Mar 11, 16"/>
        <s v="Mar 14, 16"/>
        <s v="Mar 15, 16"/>
        <s v="Mar 16, 16"/>
        <s v="Mar 17, 16"/>
        <s v="Mar 18, 16"/>
        <s v="Mar 21, 16"/>
        <s v="Mar 22, 16"/>
        <s v="Mar 23, 16"/>
        <s v="Mar 24, 16"/>
        <s v="Mar 25, 16"/>
        <s v="Mar 28, 16"/>
        <s v="Mar 29, 16"/>
        <s v="Mar 30, 16"/>
        <s v="Mar 31, 16"/>
        <s v="Apr 01, 16"/>
        <s v="Apr 04, 16"/>
        <s v="Apr 05, 16"/>
        <s v="Apr 06, 16"/>
        <s v="Apr 07, 16"/>
        <s v="Apr 08, 16"/>
        <s v="Apr 11, 16"/>
        <s v="Apr 12, 16"/>
        <s v="Apr 13, 16"/>
        <s v="Apr 14, 16"/>
        <s v="Apr 15, 16"/>
        <s v="Apr 18, 16"/>
        <s v="Apr 19, 16"/>
        <s v="Apr 20, 16"/>
        <s v="Apr 21, 16"/>
        <s v="Apr 22, 16"/>
        <s v="Apr 25, 16"/>
        <s v="Apr 26, 16"/>
        <s v="Apr 27, 16"/>
        <s v="Apr 28, 16"/>
        <s v="Apr 29, 16"/>
        <s v="May 02, 16"/>
        <s v="May 03, 16"/>
        <s v="May 04, 16"/>
        <s v="May 05, 16"/>
        <s v="May 06, 16"/>
        <s v="May 09, 16"/>
        <s v="May 10, 16"/>
        <s v="May 11, 16"/>
        <s v="May 12, 16"/>
        <s v="May 13, 16"/>
        <s v="May 16, 16"/>
        <s v="May 17, 16"/>
        <s v="May 18, 16"/>
        <s v="May 19, 16"/>
        <s v="May 20, 16"/>
        <s v="May 23, 16"/>
        <s v="May 24, 16"/>
        <s v="May 25, 16"/>
        <s v="May 26, 16"/>
        <s v="May 27, 16"/>
        <s v="May 30, 16"/>
        <s v="May 31, 16"/>
        <s v="Jun 01, 16"/>
        <s v="Jun 02, 16"/>
        <s v="Jun 03, 16"/>
        <s v="Jun 06, 16"/>
        <s v="Jun 07, 16"/>
        <s v="Jun 08, 16"/>
        <s v="Jun 09, 16"/>
        <s v="Jun 10, 16"/>
        <s v="Jun 13, 16"/>
        <s v="Jun 14, 16"/>
        <s v="Jun 15, 16"/>
        <s v="Jun 16, 16"/>
        <s v="Jun 17, 16"/>
        <s v="Jun 20, 16"/>
        <s v="Jun 21, 16"/>
        <s v="Jun 22, 16"/>
        <s v="Jun 23, 16"/>
        <s v="Jun 24, 16"/>
        <s v="Jun 27, 16"/>
        <s v="Jun 28, 16"/>
        <s v="Jun 29, 16"/>
        <s v="Jun 30, 16"/>
        <s v="Jul 01, 16"/>
        <s v="Jul 04, 16"/>
        <s v="Jul 05, 16"/>
        <s v="Jul 06, 16"/>
        <s v="Jul 07, 16"/>
        <s v="Jul 08, 16"/>
        <s v="Jul 11, 16"/>
        <s v="Jul 12, 16"/>
        <s v="Jul 13, 16"/>
        <s v="Jul 14, 16"/>
        <s v="Jul 15, 16"/>
        <s v="Jul 18, 16"/>
        <s v="Jul 19, 16"/>
        <s v="Jul 20, 16"/>
        <s v="Jul 21, 16"/>
        <s v="Jul 22, 16"/>
        <s v="Jul 25, 16"/>
        <s v="Jul 26, 16"/>
        <s v="Jul 27, 16"/>
        <s v="Jul 28, 16"/>
        <s v="Jul 29, 16"/>
        <s v="Aug 01, 16"/>
        <s v="Aug 02, 16"/>
        <s v="Aug 03, 16"/>
        <s v="Aug 04, 16"/>
        <s v="Aug 05, 16"/>
        <s v="Aug 08, 16"/>
        <s v="Aug 09, 16"/>
        <s v="Aug 10, 16"/>
        <s v="Aug 11, 16"/>
        <s v="Aug 12, 16"/>
        <s v="Aug 15, 16"/>
        <s v="Aug 16, 16"/>
        <s v="Aug 17, 16"/>
        <s v="Aug 18, 16"/>
        <s v="Aug 19, 16"/>
        <s v="Aug 22, 16"/>
        <s v="Aug 23, 16"/>
        <s v="Aug 24, 16"/>
        <s v="Aug 25, 16"/>
        <s v="Aug 26, 16"/>
        <s v="Aug 29, 16"/>
        <s v="Aug 30, 16"/>
        <s v="Aug 31, 16"/>
        <s v="Sep 01, 16"/>
        <s v="Sep 02, 16"/>
        <s v="Sep 05, 16"/>
        <s v="Sep 06, 16"/>
        <s v="Sep 07, 16"/>
        <s v="Sep 08, 16"/>
        <s v="Sep 09, 16"/>
        <s v="Sep 12, 16"/>
        <s v="Sep 13, 16"/>
        <s v="Sep 14, 16"/>
        <s v="Sep 15, 16"/>
        <s v="Sep 16, 16"/>
        <s v="Sep 19, 16"/>
        <s v="Sep 20, 16"/>
        <s v="Sep 21, 16"/>
        <s v="Sep 22, 16"/>
        <s v="Sep 23, 16"/>
        <s v="Sep 26, 16"/>
        <s v="Sep 27, 16"/>
        <s v="Sep 28, 16"/>
        <s v="Sep 29, 16"/>
        <s v="Sep 30, 16"/>
        <s v="Oct 03, 16"/>
        <s v="Oct 04, 16"/>
        <s v="Oct 05, 16"/>
        <s v="Oct 06, 16"/>
        <s v="Oct 07, 16"/>
        <s v="Oct 10, 16"/>
        <s v="Oct 11, 16"/>
        <s v="Oct 12, 16"/>
        <s v="Oct 13, 16"/>
        <s v="Oct 14, 16"/>
        <s v="Oct 17, 16"/>
        <s v="Oct 18, 16"/>
        <s v="Oct 19, 16"/>
        <s v="Oct 20, 16"/>
        <s v="Oct 21, 16"/>
        <s v="Oct 24, 16"/>
        <s v="Oct 25, 16"/>
        <s v="Oct 26, 16"/>
        <s v="Oct 27, 16"/>
        <s v="Oct 28, 16"/>
        <s v="Oct 31, 16"/>
        <s v="Nov 01, 16"/>
        <s v="Nov 02, 16"/>
        <s v="Nov 03, 16"/>
        <s v="Nov 04, 16"/>
        <s v="Nov 07, 16"/>
        <s v="Nov 08, 16"/>
        <s v="Nov 09, 16"/>
        <s v="Nov 10, 16"/>
        <s v="Nov 11, 16"/>
        <s v="Nov 14, 16"/>
        <s v="Nov 15, 16"/>
        <s v="Nov 16, 16"/>
        <s v="Nov 17, 16"/>
        <s v="Nov 18, 16"/>
        <s v="Nov 21, 16"/>
        <s v="Nov 22, 16"/>
        <s v="Nov 23, 16"/>
        <s v="Nov 24, 16"/>
        <s v="Nov 25, 16"/>
        <s v="Nov 28, 16"/>
        <s v="Nov 29, 16"/>
        <s v="Nov 30, 16"/>
        <s v="Dec 01, 16"/>
        <s v="Dec 02, 16"/>
        <s v="Dec 05, 16"/>
        <s v="Dec 06, 16"/>
        <s v="Dec 07, 16"/>
        <s v="Dec 08, 16"/>
        <s v="Dec 09, 16"/>
        <s v="Dec 12, 16"/>
        <s v="Dec 13, 16"/>
        <s v="Dec 14, 16"/>
        <s v="Dec 15, 16"/>
        <s v="Dec 16, 16"/>
        <s v="Dec 19, 16"/>
        <s v="Dec 20, 16"/>
        <s v="Dec 21, 16"/>
        <s v="Dec 22, 16"/>
        <s v="Dec 23, 16"/>
        <s v="Dec 26, 16"/>
        <s v="Dec 27, 16"/>
        <s v="Dec 28, 16"/>
        <s v="Dec 29, 16"/>
        <s v="Dec 30, 16"/>
        <s v="Jan 02, 17"/>
        <s v="Jan 03, 17"/>
        <s v="Jan 04, 17"/>
        <s v="Jan 05, 17"/>
        <s v="Jan 06, 17"/>
        <s v="Jan 09, 17"/>
        <s v="Jan 10, 17"/>
        <s v="Jan 11, 17"/>
        <s v="Jan 12, 17"/>
        <s v="Jan 13, 17"/>
        <s v="Jan 16, 17"/>
        <s v="Jan 17, 17"/>
        <s v="Jan 18, 17"/>
        <s v="Jan 19, 17"/>
        <s v="Jan 20, 17"/>
        <s v="Jan 23, 17"/>
        <s v="Jan 24, 17"/>
        <s v="Jan 25, 17"/>
        <s v="Jan 26, 17"/>
        <s v="Jan 27, 17"/>
        <s v="Jan 30, 17"/>
        <s v="Jan 31, 17"/>
        <s v="Feb 01, 17"/>
        <s v="Feb 02, 17"/>
        <s v="Feb 03, 17"/>
      </sharedItems>
    </cacheField>
    <cacheField name="[Factor].[Factor ID].[Factor ID]" caption="Factor ID" numFmtId="0" hierarchy="14" level="1">
      <sharedItems containsSemiMixedTypes="0" containsString="0"/>
    </cacheField>
    <cacheField name="[Factor].[F_Attr_FactorType].[F_Attr_FactorType]" caption="F_Attr_FactorType" numFmtId="0" hierarchy="3" level="1">
      <sharedItems containsSemiMixedTypes="0" containsString="0"/>
    </cacheField>
  </cacheFields>
  <cacheHierarchies count="296">
    <cacheHierarchy uniqueName="[Factor].[F_Attr_Category]" caption="F_Attr_Category" defaultMemberUniqueName="[Factor].[F_Attr_Category].[All]" allUniqueName="[Factor].[F_Attr_Category].[All]" dimensionUniqueName="[Factor]" displayFolder="" count="0" unbalanced="0"/>
    <cacheHierarchy uniqueName="[Factor].[F_Attr_Class]" caption="F_Attr_Class" defaultMemberUniqueName="[Factor].[F_Attr_Class].[All]" allUniqueName="[Factor].[F_Attr_Class].[All]" dimensionUniqueName="[Factor]" displayFolder="" count="0" unbalanced="0"/>
    <cacheHierarchy uniqueName="[Factor].[F_Attr_DataType]" caption="F_Attr_DataType" defaultMemberUniqueName="[Factor].[F_Attr_DataType].[All]" allUniqueName="[Factor].[F_Attr_DataType].[All]" dimensionUniqueName="[Factor]" displayFolder="" count="0" unbalanced="0"/>
    <cacheHierarchy uniqueName="[Factor].[F_Attr_FactorType]" caption="F_Attr_FactorType" defaultMemberUniqueName="[Factor].[F_Attr_FactorType].[All]" allUniqueName="[Factor].[F_Attr_FactorType].[All]" dimensionUniqueName="[Factor]" displayFolder="" count="2" unbalanced="0">
      <fieldsUsage count="2">
        <fieldUsage x="-1"/>
        <fieldUsage x="36"/>
      </fieldsUsage>
    </cacheHierarchy>
    <cacheHierarchy uniqueName="[Factor].[F_Attr_FactorTypeID]" caption="F_Attr_FactorTypeID" defaultMemberUniqueName="[Factor].[F_Attr_FactorTypeID].[All]" allUniqueName="[Factor].[F_Attr_FactorTypeID].[All]" dimensionUniqueName="[Factor]" displayFolder="" count="0" unbalanced="0"/>
    <cacheHierarchy uniqueName="[Factor].[F_Attr_InstType]" caption="F_Attr_InstType" defaultMemberUniqueName="[Factor].[F_Attr_InstType].[All]" allUniqueName="[Factor].[F_Attr_InstType].[All]" dimensionUniqueName="[Factor]" displayFolder="" count="0" unbalanced="0"/>
    <cacheHierarchy uniqueName="[Factor].[F_Attr_Structure]" caption="F_Attr_Structure" defaultMemberUniqueName="[Factor].[F_Attr_Structure].[All]" allUniqueName="[Factor].[F_Attr_Structure].[All]" dimensionUniqueName="[Factor]" displayFolder="" count="0" unbalanced="0"/>
    <cacheHierarchy uniqueName="[Factor].[Factor Category]" caption="Factor Category" defaultMemberUniqueName="[Factor].[Factor Category].[All]" allUniqueName="[Factor].[Factor Category].[All]" dimensionUniqueName="[Factor]" displayFolder="" count="0" unbalanced="0"/>
    <cacheHierarchy uniqueName="[Factor].[Factor Ccy]" caption="Factor Ccy" defaultMemberUniqueName="[Factor].[Factor Ccy].[All]" allUniqueName="[Factor].[Factor Ccy].[All]" dimensionUniqueName="[Factor]" displayFolder="" count="0" unbalanced="0"/>
    <cacheHierarchy uniqueName="[Factor].[Factor Ccy2]" caption="Factor Ccy2" defaultMemberUniqueName="[Factor].[Factor Ccy2].[All]" allUniqueName="[Factor].[Factor Ccy2].[All]" dimensionUniqueName="[Factor]" displayFolder="" count="0" unbalanced="0"/>
    <cacheHierarchy uniqueName="[Factor].[Factor Class]" caption="Factor Class" defaultMemberUniqueName="[Factor].[Factor Class].[All]" allUniqueName="[Factor].[Factor Class].[All]" dimensionUniqueName="[Factor]" displayFolder="" count="0" unbalanced="0"/>
    <cacheHierarchy uniqueName="[Factor].[Factor Country]" caption="Factor Country" defaultMemberUniqueName="[Factor].[Factor Country].[All]" allUniqueName="[Factor].[Factor Country].[All]" dimensionUniqueName="[Factor]" displayFolder="" count="0" unbalanced="0"/>
    <cacheHierarchy uniqueName="[Factor].[Factor Group]" caption="Factor Group" defaultMemberUniqueName="[Factor].[Factor Group].[All]" allUniqueName="[Factor].[Factor Group].[All]" dimensionUniqueName="[Factor]" displayFolder="" count="0" unbalanced="0"/>
    <cacheHierarchy uniqueName="[Factor].[Factor Hierarchy]" caption="Factor Hierarchy" defaultMemberUniqueName="[Factor].[Factor Hierarchy].[All]" allUniqueName="[Factor].[Factor Hierarchy].[All]" dimensionUniqueName="[Factor]" displayFolder="" count="0" unbalanced="0"/>
    <cacheHierarchy uniqueName="[Factor].[Factor ID]" caption="Factor ID" defaultMemberUniqueName="[Factor].[Factor ID].[All]" allUniqueName="[Factor].[Factor ID].[All]" dimensionUniqueName="[Factor]" displayFolder="Point Filters" count="2" unbalanced="0">
      <fieldsUsage count="2">
        <fieldUsage x="-1"/>
        <fieldUsage x="35"/>
      </fieldsUsage>
    </cacheHierarchy>
    <cacheHierarchy uniqueName="[Factor].[Factor IndGroup]" caption="Factor IndGroup" defaultMemberUniqueName="[Factor].[Factor IndGroup].[All]" allUniqueName="[Factor].[Factor IndGroup].[All]" dimensionUniqueName="[Factor]" displayFolder="" count="0" unbalanced="0"/>
    <cacheHierarchy uniqueName="[Factor].[Factor Industry]" caption="Factor Industry" defaultMemberUniqueName="[Factor].[Factor Industry].[All]" allUniqueName="[Factor].[Factor Industry].[All]" dimensionUniqueName="[Factor]" displayFolder="" count="0" unbalanced="0"/>
    <cacheHierarchy uniqueName="[Factor].[Factor Inst Type]" caption="Factor Inst Type" defaultMemberUniqueName="[Factor].[Factor Inst Type].[All]" allUniqueName="[Factor].[Factor Inst Type].[All]" dimensionUniqueName="[Factor]" displayFolder="" count="0" unbalanced="0"/>
    <cacheHierarchy uniqueName="[Factor].[Factor Rating]" caption="Factor Rating" defaultMemberUniqueName="[Factor].[Factor Rating].[All]" allUniqueName="[Factor].[Factor Rating].[All]" dimensionUniqueName="[Factor]" displayFolder="" count="0" unbalanced="0"/>
    <cacheHierarchy uniqueName="[Factor].[Factor Sector]" caption="Factor Sector" defaultMemberUniqueName="[Factor].[Factor Sector].[All]" allUniqueName="[Factor].[Factor Sector].[All]" dimensionUniqueName="[Factor]" displayFolder="" count="0" unbalanced="0"/>
    <cacheHierarchy uniqueName="[Factor].[Factor Sub Category]" caption="Factor Sub Category" defaultMemberUniqueName="[Factor].[Factor Sub Category].[All]" allUniqueName="[Factor].[Factor Sub Category].[All]" dimensionUniqueName="[Factor]" displayFolder="" count="0" unbalanced="0"/>
    <cacheHierarchy uniqueName="[Factor].[Factor Total]" caption="Factor Total" defaultMemberUniqueName="[Factor].[Factor Total].[All]" allUniqueName="[Factor].[Factor Total].[All]" dimensionUniqueName="[Factor]" displayFolder="" count="0" unbalanced="0"/>
    <cacheHierarchy uniqueName="[Factor].[Global Issuer]" caption="Global Issuer" defaultMemberUniqueName="[Factor].[Global Issuer].[All]" allUniqueName="[Factor].[Global Issuer].[All]" dimensionUniqueName="[Factor]" displayFolder="" count="0" unbalanced="0"/>
    <cacheHierarchy uniqueName="[Factor].[Group]" caption="Group" defaultMemberUniqueName="[Factor].[Group].[All]" allUniqueName="[Factor].[Group].[All]" dimensionUniqueName="[Factor]" displayFolder="" count="0" unbalanced="0"/>
    <cacheHierarchy uniqueName="[Factor].[Group - Type - ID]" caption="Group - Type - ID" defaultMemberUniqueName="[Factor].[Group - Type - ID].[All]" allUniqueName="[Factor].[Group - Type - ID].[All]" dimensionUniqueName="[Factor]" displayFolder="" count="4" unbalanced="0"/>
    <cacheHierarchy uniqueName="[Factor].[IsIndex]" caption="IsIndex" defaultMemberUniqueName="[Factor].[IsIndex].[All]" allUniqueName="[Factor].[IsIndex].[All]" dimensionUniqueName="[Factor]" displayFolder="" count="0" unbalanced="0"/>
    <cacheHierarchy uniqueName="[Factor].[IsParallel]" caption="IsParallel" defaultMemberUniqueName="[Factor].[IsParallel].[All]" allUniqueName="[Factor].[IsParallel].[All]" dimensionUniqueName="[Factor]" displayFolder="" count="0" unbalanced="0"/>
    <cacheHierarchy uniqueName="[Factor].[Moneyness]" caption="Moneyness" defaultMemberUniqueName="[Factor].[Moneyness].[All]" allUniqueName="[Factor].[Moneyness].[All]" dimensionUniqueName="[Factor]" displayFolder="Point Filters" count="0" unbalanced="0"/>
    <cacheHierarchy uniqueName="[Factor].[Sector Hierarchy]" caption="Sector Hierarchy" defaultMemberUniqueName="[Factor].[Sector Hierarchy].[All]" allUniqueName="[Factor].[Sector Hierarchy].[All]" dimensionUniqueName="[Factor]" displayFolder="" count="0" unbalanced="0"/>
    <cacheHierarchy uniqueName="[Factor].[SF_Category]" caption="SF_Category" defaultMemberUniqueName="[Factor].[SF_Category].[All]" allUniqueName="[Factor].[SF_Category].[All]" dimensionUniqueName="[Factor]" displayFolder="" count="0" unbalanced="0"/>
    <cacheHierarchy uniqueName="[Factor].[SF_ForSensitivity]" caption="SF_ForSensitivity" defaultMemberUniqueName="[Factor].[SF_ForSensitivity].[All]" allUniqueName="[Factor].[SF_ForSensitivity].[All]" dimensionUniqueName="[Factor]" displayFolder="" count="0" unbalanced="0"/>
    <cacheHierarchy uniqueName="[Factor].[Tenor]" caption="Tenor" defaultMemberUniqueName="[Factor].[Tenor].[All]" allUniqueName="[Factor].[Tenor].[All]" dimensionUniqueName="[Factor]" displayFolder="Point Filters" count="0" unbalanced="0"/>
    <cacheHierarchy uniqueName="[Factor].[Term]" caption="Term" defaultMemberUniqueName="[Factor].[Term].[All]" allUniqueName="[Factor].[Term].[All]" dimensionUniqueName="[Factor]" displayFolder="Point Filters" count="0" unbalanced="0"/>
    <cacheHierarchy uniqueName="[Factor].[Type]" caption="Type" defaultMemberUniqueName="[Factor].[Type].[All]" allUniqueName="[Factor].[Type].[All]" dimensionUniqueName="[Factor]" displayFolder="Factor Filters" count="0" unbalanced="0"/>
    <cacheHierarchy uniqueName="[Factor].[Type - ID - Factor]" caption="Type - ID - Factor" defaultMemberUniqueName="[Factor].[Type - ID - Factor].[All]" allUniqueName="[Factor].[Type - ID - Factor].[All]" dimensionUniqueName="[Factor]" displayFolder="" count="0" unbalanced="0"/>
    <cacheHierarchy uniqueName="[Holiday Calendar].[Holiday Calendar]" caption="Holiday Calendar" attribute="1" keyAttribute="1" defaultMemberUniqueName="[Holiday Calendar].[Holiday Calendar].&amp;[1]" dimensionUniqueName="[Holiday Calendar]" displayFolder="" count="0" unbalanced="0"/>
    <cacheHierarchy uniqueName="[Horizon].[Horizon]" caption="Horizon" attribute="1" keyAttribute="1" defaultMemberUniqueName="[Horizon].[Horizon].[Default]" allUniqueName="[Horizon].[Horizon].[Default]" dimensionUniqueName="[Horizon]" displayFolder="" count="2" unbalanced="0">
      <fieldsUsage count="2">
        <fieldUsage x="-1"/>
        <fieldUsage x="25"/>
      </fieldsUsage>
    </cacheHierarchy>
    <cacheHierarchy uniqueName="[Limits].[Limit Type]" caption="Limit Type" attribute="1" keyAttribute="1" defaultMemberUniqueName="[Limits].[Limit Type].&amp;[4]" allUniqueName="[Limits].[Limit Type].[All]" dimensionUniqueName="[Limits]" displayFolder="" count="0" unbalanced="0"/>
    <cacheHierarchy uniqueName="[Percentile].[Percentile]" caption="Percentile" attribute="1" keyAttribute="1" defaultMemberUniqueName="[Percentile].[Percentile].&amp;[3]" dimensionUniqueName="[Percentile]" displayFolder="" count="1" unbalanced="0">
      <fieldsUsage count="1">
        <fieldUsage x="4"/>
      </fieldsUsage>
    </cacheHierarchy>
    <cacheHierarchy uniqueName="[PL Source].[PL Source]" caption="PL Source" attribute="1" keyAttribute="1" defaultMemberUniqueName="[PL Source].[PL Source].&amp;[23]" dimensionUniqueName="[PL Source]" displayFolder="" count="0" unbalanced="0"/>
    <cacheHierarchy uniqueName="[Reporting Currency].[Reporting Currency]" caption="Reporting Currency" attribute="1" keyAttribute="1" defaultMemberUniqueName="[Reporting Currency].[Reporting Currency].&amp;[2]" dimensionUniqueName="[Reporting Currency]" displayFolder="" count="1" unbalanced="0">
      <fieldsUsage count="1">
        <fieldUsage x="3"/>
      </fieldsUsage>
    </cacheHierarchy>
    <cacheHierarchy uniqueName="[Rollup].[Rollup]" caption="Rollup" attribute="1" keyAttribute="1" defaultMemberUniqueName="[Rollup].[Rollup].&amp;[1]" dimensionUniqueName="[Rollup]" displayFolder="" count="0" unbalanced="0"/>
    <cacheHierarchy uniqueName="[Scenario].[Scenario]" caption="Scenario" attribute="1" keyAttribute="1" defaultMemberUniqueName="[Scenario].[Scenario].[None]" allUniqueName="[Scenario].[Scenario].[None]" dimensionUniqueName="[Scenario]" displayFolder="" count="0" unbalanced="0"/>
    <cacheHierarchy uniqueName="[Scenario Date].[Scenario Date]" caption="Scenario Date" attribute="1" keyAttribute="1" defaultMemberUniqueName="[Scenario Date].[Scenario Date].[All]" allUniqueName="[Scenario Date].[Scenario Date].[All]" dimensionUniqueName="[Scenario Date]" displayFolder="" count="2" unbalanced="0">
      <fieldsUsage count="2">
        <fieldUsage x="-1"/>
        <fieldUsage x="30"/>
      </fieldsUsage>
    </cacheHierarchy>
    <cacheHierarchy uniqueName="[Stress Scenario].[Bump Ladder]" caption="Bump Ladder" defaultMemberUniqueName="[Stress Scenario].[Bump Ladder].[None]" allUniqueName="[Stress Scenario].[Bump Ladder].[None]" dimensionUniqueName="[Stress Scenario]" displayFolder="" count="0" unbalanced="0"/>
    <cacheHierarchy uniqueName="[Stress Scenario].[Category - Stress Name]" caption="Category - Stress Name" defaultMemberUniqueName="[Stress Scenario].[Category - Stress Name].[All]" allUniqueName="[Stress Scenario].[Category - Stress Name].[All]" dimensionUniqueName="[Stress Scenario]" displayFolder="" count="0" unbalanced="0"/>
    <cacheHierarchy uniqueName="[Stress Scenario].[Stress Name]" caption="Stress Name" defaultMemberUniqueName="[Stress Scenario].[Stress Name].[All]" allUniqueName="[Stress Scenario].[Stress Name].[All]" dimensionUniqueName="[Stress Scenario]" displayFolder="" count="0" unbalanced="0"/>
    <cacheHierarchy uniqueName="[Stress Scenario].[Stress Type]" caption="Stress Type" attribute="1" defaultMemberUniqueName="[Stress Scenario].[Stress Type].&amp;[Standard]" dimensionUniqueName="[Stress Scenario]" displayFolder="" count="0" unbalanced="0"/>
    <cacheHierarchy uniqueName="[Stress Scenario].[Underlying Bump]" caption="Underlying Bump" defaultMemberUniqueName="[Stress Scenario].[Underlying Bump].[None]" allUniqueName="[Stress Scenario].[Underlying Bump].[None]" dimensionUniqueName="[Stress Scenario]" displayFolder="" count="0" unbalanced="0"/>
    <cacheHierarchy uniqueName="[Stress Scenario].[Volatility Bump]" caption="Volatility Bump" defaultMemberUniqueName="[Stress Scenario].[Volatility Bump].[None]" allUniqueName="[Stress Scenario].[Volatility Bump].[None]" dimensionUniqueName="[Stress Scenario]" displayFolder="" count="0" unbalanced="0"/>
    <cacheHierarchy uniqueName="[Trade].[Adaptiv ID]" caption="Adaptiv ID" defaultMemberUniqueName="[Trade].[Adaptiv ID].[All]" allUniqueName="[Trade].[Adaptiv ID].[All]" dimensionUniqueName="[Trade]" displayFolder="" count="0" unbalanced="0"/>
    <cacheHierarchy uniqueName="[Trade].[Book]" caption="Book" defaultMemberUniqueName="[Trade].[Book].[All]" allUniqueName="[Trade].[Book].[All]" dimensionUniqueName="[Trade]" displayFolder="" count="11" unbalanced="0">
      <fieldsUsage count="11">
        <fieldUsage x="-1"/>
        <fieldUsage x="5"/>
        <fieldUsage x="6"/>
        <fieldUsage x="7"/>
        <fieldUsage x="8"/>
        <fieldUsage x="9"/>
        <fieldUsage x="10"/>
        <fieldUsage x="11"/>
        <fieldUsage x="12"/>
        <fieldUsage x="13"/>
        <fieldUsage x="14"/>
      </fieldsUsage>
    </cacheHierarchy>
    <cacheHierarchy uniqueName="[Trade].[Booking Flag]" caption="Booking Flag" defaultMemberUniqueName="[Trade].[Booking Flag].[All]" allUniqueName="[Trade].[Booking Flag].[All]" dimensionUniqueName="[Trade]" displayFolder="" count="0" unbalanced="0"/>
    <cacheHierarchy uniqueName="[Trade].[Counterparty ID]" caption="Counterparty ID" defaultMemberUniqueName="[Trade].[Counterparty ID].[All]" allUniqueName="[Trade].[Counterparty ID].[All]" dimensionUniqueName="[Trade]" displayFolder="" count="0" unbalanced="0"/>
    <cacheHierarchy uniqueName="[Trade].[Country]" caption="Country" defaultMemberUniqueName="[Trade].[Country].[All]" allUniqueName="[Trade].[Country].[All]" dimensionUniqueName="[Trade]" displayFolder="" count="0" unbalanced="0"/>
    <cacheHierarchy uniqueName="[Trade].[Currency]" caption="Currency" defaultMemberUniqueName="[Trade].[Currency].[All]" allUniqueName="[Trade].[Currency].[All]" dimensionUniqueName="[Trade]" displayFolder="" count="0" unbalanced="0"/>
    <cacheHierarchy uniqueName="[Trade].[Industry]" caption="Industry" defaultMemberUniqueName="[Trade].[Industry].[All]" allUniqueName="[Trade].[Industry].[All]" dimensionUniqueName="[Trade]" displayFolder="" count="0" unbalanced="0"/>
    <cacheHierarchy uniqueName="[Trade].[Original ID]" caption="Original ID" defaultMemberUniqueName="[Trade].[Original ID].[All]" allUniqueName="[Trade].[Original ID].[All]" dimensionUniqueName="[Trade]" displayFolder="" count="2" unbalanced="0">
      <fieldsUsage count="2">
        <fieldUsage x="-1"/>
        <fieldUsage x="27"/>
      </fieldsUsage>
    </cacheHierarchy>
    <cacheHierarchy uniqueName="[Trade].[Position Name]" caption="Position Name" defaultMemberUniqueName="[Trade].[Position Name].[All]" allUniqueName="[Trade].[Position Name].[All]" dimensionUniqueName="[Trade]" displayFolder="" count="0" unbalanced="0"/>
    <cacheHierarchy uniqueName="[Trade].[Product Type]" caption="Product Type" defaultMemberUniqueName="[Trade].[Product Type].[All]" allUniqueName="[Trade].[Product Type].[All]" dimensionUniqueName="[Trade]" displayFolder="" count="2" unbalanced="0">
      <fieldsUsage count="2">
        <fieldUsage x="-1"/>
        <fieldUsage x="29"/>
      </fieldsUsage>
    </cacheHierarchy>
    <cacheHierarchy uniqueName="[Trade].[Rating]" caption="Rating" defaultMemberUniqueName="[Trade].[Rating].[All]" allUniqueName="[Trade].[Rating].[All]" dimensionUniqueName="[Trade]" displayFolder="" count="0" unbalanced="0"/>
    <cacheHierarchy uniqueName="[Trade View].[Trade View]" caption="Trade View" attribute="1" keyAttribute="1" defaultMemberUniqueName="[Trade View].[Trade View].[All]" allUniqueName="[Trade View].[Trade View].[All]" dimensionUniqueName="[Trade View]" displayFolder="" count="2" unbalanced="0">
      <fieldsUsage count="2">
        <fieldUsage x="-1"/>
        <fieldUsage x="28"/>
      </fieldsUsage>
    </cacheHierarchy>
    <cacheHierarchy uniqueName="[Value Date].[Day]" caption="Day" attribute="1" time="1" defaultMemberUniqueName="[Value Date].[Day].&amp;[2016]&amp;[250]" allUniqueName="[Value Date].[Day].[All]" dimensionUniqueName="[Value Date]" displayFolder="" count="2" unbalanced="0">
      <fieldsUsage count="2">
        <fieldUsage x="-1"/>
        <fieldUsage x="0"/>
      </fieldsUsage>
    </cacheHierarchy>
    <cacheHierarchy uniqueName="[Value Date].[Day - Snapshot - Increment]" caption="Day - Snapshot - Increment" time="1" defaultMemberUniqueName="[Value Date].[Day - Snapshot - Increment].[Day].&amp;[2016]&amp;[250]" allUniqueName="[Value Date].[Day - Snapshot - Increment].[All]" dimensionUniqueName="[Value Date]" displayFolder="" count="0" unbalanced="0"/>
    <cacheHierarchy uniqueName="[Value Date].[Month - Day]" caption="Month - Day" time="1" defaultMemberUniqueName="[Value Date].[Month - Day].[Day].&amp;[2016]&amp;[250]" allUniqueName="[Value Date].[Month - Day].[All]" dimensionUniqueName="[Value Date]" displayFolder="" count="0" unbalanced="0"/>
    <cacheHierarchy uniqueName="[Value Date].[Snapshot - Increment]" caption="Snapshot - Increment" time="1" defaultMemberUniqueName="[Value Date].[Snapshot - Increment].[All]" allUniqueName="[Value Date].[Snapshot - Increment].[All]" dimensionUniqueName="[Value Date]" displayFolder="" count="0" unbalanced="0"/>
    <cacheHierarchy uniqueName="[Value Date].[Type]" caption="Type" attribute="1" time="1" defaultMemberUniqueName="[Value Date].[Type].[All]" allUniqueName="[Value Date].[Type].[All]" dimensionUniqueName="[Value Date]" displayFolder="" count="0" unbalanced="0"/>
    <cacheHierarchy uniqueName="[Value Date].[Year - Quarter - Month - Day]" caption="Year - Quarter - Month - Day" time="1" defaultMemberUniqueName="[Value Date].[Year - Quarter - Month - Day].[Day].&amp;[2016]&amp;[250]" allUniqueName="[Value Date].[Year - Quarter - Month - Day].[All]" dimensionUniqueName="[Value Date]" displayFolder="" count="0" unbalanced="0"/>
    <cacheHierarchy uniqueName="[VaR Type].[VaR Type]" caption="VaR Type" attribute="1" keyAttribute="1" defaultMemberUniqueName="[VaR Type].[VaR Type].&amp;[3]" dimensionUniqueName="[VaR Type]" displayFolder="" count="1" unbalanced="0">
      <fieldsUsage count="1">
        <fieldUsage x="24"/>
      </fieldsUsage>
    </cacheHierarchy>
    <cacheHierarchy uniqueName="[Worst Period Type].[Worst Period Type]" caption="Worst Period Type" defaultMemberUniqueName="[Worst Period Type].[Worst Period Type].[None]" allUniqueName="[Worst Period Type].[Worst Period Type].[None]" dimensionUniqueName="[Worst Period Type]" displayFolder="" count="0" unbalanced="0"/>
    <cacheHierarchy uniqueName="[Active Risk].[Active Risk]" caption="Active Risk" attribute="1" keyAttribute="1" defaultMemberUniqueName="[Active Risk].[Active Risk].&amp;[1]" dimensionUniqueName="[Active Risk]" displayFolder="" count="0" unbalanced="0" hidden="1"/>
    <cacheHierarchy uniqueName="[Factor].[Curve Date Hidden]" caption="Curve Date Hidden" attribute="1" defaultMemberUniqueName="[Factor].[Curve Date Hidden].[All]" allUniqueName="[Factor].[Curve Date Hidden].[All]" dimensionUniqueName="[Factor]" displayFolder="" count="0" unbalanced="0" hidden="1"/>
    <cacheHierarchy uniqueName="[Factor].[F_Attr_Category Hidden]" caption="F_Attr_Category Hidden" attribute="1" defaultMemberUniqueName="[Factor].[F_Attr_Category Hidden].[All]" allUniqueName="[Factor].[F_Attr_Category Hidden].[All]" dimensionUniqueName="[Factor]" displayFolder="" count="0" unbalanced="0" hidden="1"/>
    <cacheHierarchy uniqueName="[Factor].[F_Attr_Class Hidden]" caption="F_Attr_Class Hidden" attribute="1" defaultMemberUniqueName="[Factor].[F_Attr_Class Hidden].[All]" allUniqueName="[Factor].[F_Attr_Class Hidden].[All]" dimensionUniqueName="[Factor]" displayFolder="" count="0" unbalanced="0" hidden="1"/>
    <cacheHierarchy uniqueName="[Factor].[F_Attr_DataType Hidden]" caption="F_Attr_DataType Hidden" attribute="1" defaultMemberUniqueName="[Factor].[F_Attr_DataType Hidden].[All]" allUniqueName="[Factor].[F_Attr_DataType Hidden].[All]" dimensionUniqueName="[Factor]" displayFolder="" count="0" unbalanced="0" hidden="1"/>
    <cacheHierarchy uniqueName="[Factor].[F_Attr_FactorType Hidden]" caption="F_Attr_FactorType Hidden" attribute="1" defaultMemberUniqueName="[Factor].[F_Attr_FactorType Hidden].[All]" allUniqueName="[Factor].[F_Attr_FactorType Hidden].[All]" dimensionUniqueName="[Factor]" displayFolder="" count="0" unbalanced="0" hidden="1"/>
    <cacheHierarchy uniqueName="[Factor].[F_Attr_FactorTypeID Hidden]" caption="F_Attr_FactorTypeID Hidden" attribute="1" defaultMemberUniqueName="[Factor].[F_Attr_FactorTypeID Hidden].[All]" allUniqueName="[Factor].[F_Attr_FactorTypeID Hidden].[All]" dimensionUniqueName="[Factor]" displayFolder="" count="0" unbalanced="0" hidden="1"/>
    <cacheHierarchy uniqueName="[Factor].[F_Attr_InstType Hidden]" caption="F_Attr_InstType Hidden" attribute="1" defaultMemberUniqueName="[Factor].[F_Attr_InstType Hidden].[All]" allUniqueName="[Factor].[F_Attr_InstType Hidden].[All]" dimensionUniqueName="[Factor]" displayFolder="" count="0" unbalanced="0" hidden="1"/>
    <cacheHierarchy uniqueName="[Factor].[Factor]" caption="Factor" attribute="1" keyAttribute="1" defaultMemberUniqueName="[Factor].[Factor].[All]" allUniqueName="[Factor].[Factor].[All]" dimensionUniqueName="[Factor]" displayFolder="" count="0" unbalanced="0" hidden="1"/>
    <cacheHierarchy uniqueName="[Factor].[Factor Category Hidden]" caption="Factor Category Hidden" attribute="1" defaultMemberUniqueName="[Factor].[Factor Category Hidden].[All]" allUniqueName="[Factor].[Factor Category Hidden].[All]" dimensionUniqueName="[Factor]" displayFolder="" count="0" unbalanced="0" hidden="1"/>
    <cacheHierarchy uniqueName="[Factor].[Factor Ccy Hidden]" caption="Factor Ccy Hidden" attribute="1" defaultMemberUniqueName="[Factor].[Factor Ccy Hidden].[All]" allUniqueName="[Factor].[Factor Ccy Hidden].[All]" dimensionUniqueName="[Factor]" displayFolder="" count="0" unbalanced="0" hidden="1"/>
    <cacheHierarchy uniqueName="[Factor].[Factor Ccy2 Hidden]" caption="Factor Ccy2 Hidden" attribute="1" defaultMemberUniqueName="[Factor].[Factor Ccy2 Hidden].[All]" allUniqueName="[Factor].[Factor Ccy2 Hidden].[All]" dimensionUniqueName="[Factor]" displayFolder="" count="0" unbalanced="0" hidden="1"/>
    <cacheHierarchy uniqueName="[Factor].[Factor Class Hidden]" caption="Factor Class Hidden" attribute="1" defaultMemberUniqueName="[Factor].[Factor Class Hidden].[All]" allUniqueName="[Factor].[Factor Class Hidden].[All]" dimensionUniqueName="[Factor]" displayFolder="" count="0" unbalanced="0" hidden="1"/>
    <cacheHierarchy uniqueName="[Factor].[Factor Country Hidden]" caption="Factor Country Hidden" attribute="1" defaultMemberUniqueName="[Factor].[Factor Country Hidden].[All]" allUniqueName="[Factor].[Factor Country Hidden].[All]" dimensionUniqueName="[Factor]" displayFolder="" count="0" unbalanced="0" hidden="1"/>
    <cacheHierarchy uniqueName="[Factor].[Factor Group Hidden]" caption="Factor Group Hidden" attribute="1" defaultMemberUniqueName="[Factor].[Factor Group Hidden].[All]" allUniqueName="[Factor].[Factor Group Hidden].[All]" dimensionUniqueName="[Factor]" displayFolder="" count="0" unbalanced="0" hidden="1"/>
    <cacheHierarchy uniqueName="[Factor].[Factor IndGroup Hidden]" caption="Factor IndGroup Hidden" attribute="1" defaultMemberUniqueName="[Factor].[Factor IndGroup Hidden].[All]" allUniqueName="[Factor].[Factor IndGroup Hidden].[All]" dimensionUniqueName="[Factor]" displayFolder="" count="0" unbalanced="0" hidden="1"/>
    <cacheHierarchy uniqueName="[Factor].[Factor Industry Hidden]" caption="Factor Industry Hidden" attribute="1" defaultMemberUniqueName="[Factor].[Factor Industry Hidden].[All]" allUniqueName="[Factor].[Factor Industry Hidden].[All]" dimensionUniqueName="[Factor]" displayFolder="" count="0" unbalanced="0" hidden="1"/>
    <cacheHierarchy uniqueName="[Factor].[Factor Inst Type Hidden]" caption="Factor Inst Type Hidden" attribute="1" defaultMemberUniqueName="[Factor].[Factor Inst Type Hidden].[All]" allUniqueName="[Factor].[Factor Inst Type Hidden].[All]" dimensionUniqueName="[Factor]" displayFolder="" count="0" unbalanced="0" hidden="1"/>
    <cacheHierarchy uniqueName="[Factor].[Factor Rating Hidden]" caption="Factor Rating Hidden" attribute="1" defaultMemberUniqueName="[Factor].[Factor Rating Hidden].[All]" allUniqueName="[Factor].[Factor Rating Hidden].[All]" dimensionUniqueName="[Factor]" displayFolder="" count="0" unbalanced="0" hidden="1"/>
    <cacheHierarchy uniqueName="[Factor].[Factor Sector Hidden]" caption="Factor Sector Hidden" attribute="1" defaultMemberUniqueName="[Factor].[Factor Sector Hidden].[All]" allUniqueName="[Factor].[Factor Sector Hidden].[All]" dimensionUniqueName="[Factor]" displayFolder="" count="0" unbalanced="0" hidden="1"/>
    <cacheHierarchy uniqueName="[Factor].[Factor Sub Category Hidden]" caption="Factor Sub Category Hidden" attribute="1" defaultMemberUniqueName="[Factor].[Factor Sub Category Hidden].[All]" allUniqueName="[Factor].[Factor Sub Category Hidden].[All]" dimensionUniqueName="[Factor]" displayFolder="" count="0" unbalanced="0" hidden="1"/>
    <cacheHierarchy uniqueName="[Factor].[Factor Total Hidden]" caption="Factor Total Hidden" attribute="1" defaultMemberUniqueName="[Factor].[Factor Total Hidden].[All]" allUniqueName="[Factor].[Factor Total Hidden].[All]" dimensionUniqueName="[Factor]" displayFolder="" count="0" unbalanced="0" hidden="1"/>
    <cacheHierarchy uniqueName="[Factor].[Global Issuer Hidden]" caption="Global Issuer Hidden" attribute="1" defaultMemberUniqueName="[Factor].[Global Issuer Hidden].[All]" allUniqueName="[Factor].[Global Issuer Hidden].[All]" dimensionUniqueName="[Factor]" displayFolder="" count="0" unbalanced="0" hidden="1"/>
    <cacheHierarchy uniqueName="[Factor].[Group Hidden]" caption="Group Hidden" attribute="1" defaultMemberUniqueName="[Factor].[Group Hidden].[All]" allUniqueName="[Factor].[Group Hidden].[All]" dimensionUniqueName="[Factor]" displayFolder="" count="0" unbalanced="0" hidden="1"/>
    <cacheHierarchy uniqueName="[Factor].[ID Hidden]" caption="ID Hidden" attribute="1" defaultMemberUniqueName="[Factor].[ID Hidden].[All]" allUniqueName="[Factor].[ID Hidden].[All]" dimensionUniqueName="[Factor]" displayFolder="" count="0" unbalanced="0" hidden="1"/>
    <cacheHierarchy uniqueName="[Factor].[IsIndex Hidden]" caption="IsIndex Hidden" attribute="1" defaultMemberUniqueName="[Factor].[IsIndex Hidden].[All]" allUniqueName="[Factor].[IsIndex Hidden].[All]" dimensionUniqueName="[Factor]" displayFolder="" count="0" unbalanced="0" hidden="1"/>
    <cacheHierarchy uniqueName="[Factor].[IsParallel Hidden]" caption="IsParallel Hidden" attribute="1" defaultMemberUniqueName="[Factor].[IsParallel Hidden].[All]" allUniqueName="[Factor].[IsParallel Hidden].[All]" dimensionUniqueName="[Factor]" displayFolder="" count="0" unbalanced="0" hidden="1"/>
    <cacheHierarchy uniqueName="[Factor].[Moneyness Hidden]" caption="Moneyness Hidden" attribute="1" defaultMemberUniqueName="[Factor].[Moneyness Hidden].[All]" allUniqueName="[Factor].[Moneyness Hidden].[All]" dimensionUniqueName="[Factor]" displayFolder="" count="0" unbalanced="0" hidden="1"/>
    <cacheHierarchy uniqueName="[Factor].[Point Hidden]" caption="Point Hidden" attribute="1" defaultMemberUniqueName="[Factor].[Point Hidden].[All]" allUniqueName="[Factor].[Point Hidden].[All]" dimensionUniqueName="[Factor]" displayFolder="" count="0" unbalanced="0" hidden="1"/>
    <cacheHierarchy uniqueName="[Factor].[SF_Category Hidden]" caption="SF_Category Hidden" attribute="1" defaultMemberUniqueName="[Factor].[SF_Category Hidden].[All]" allUniqueName="[Factor].[SF_Category Hidden].[All]" dimensionUniqueName="[Factor]" displayFolder="" count="0" unbalanced="0" hidden="1"/>
    <cacheHierarchy uniqueName="[Factor].[SF_ForSensitivity Hidden]" caption="SF_ForSensitivity Hidden" attribute="1" defaultMemberUniqueName="[Factor].[SF_ForSensitivity Hidden].[All]" allUniqueName="[Factor].[SF_ForSensitivity Hidden].[All]" dimensionUniqueName="[Factor]" displayFolder="" count="0" unbalanced="0" hidden="1"/>
    <cacheHierarchy uniqueName="[Factor].[Tenor Hidden]" caption="Tenor Hidden" attribute="1" defaultMemberUniqueName="[Factor].[Tenor Hidden].[All]" allUniqueName="[Factor].[Tenor Hidden].[All]" dimensionUniqueName="[Factor]" displayFolder="" count="0" unbalanced="0" hidden="1"/>
    <cacheHierarchy uniqueName="[Factor].[Tenor Order]" caption="Tenor Order" attribute="1" defaultMemberUniqueName="[Factor].[Tenor Order].[All]" allUniqueName="[Factor].[Tenor Order].[All]" dimensionUniqueName="[Factor]" displayFolder="" count="0" unbalanced="0" hidden="1"/>
    <cacheHierarchy uniqueName="[Factor].[Tenor Order Hidden]" caption="Tenor Order Hidden" attribute="1" defaultMemberUniqueName="[Factor].[Tenor Order Hidden].[All]" allUniqueName="[Factor].[Tenor Order Hidden].[All]" dimensionUniqueName="[Factor]" displayFolder="" count="0" unbalanced="0" hidden="1"/>
    <cacheHierarchy uniqueName="[Factor].[Term Hidden]" caption="Term Hidden" attribute="1" defaultMemberUniqueName="[Factor].[Term Hidden].[All]" allUniqueName="[Factor].[Term Hidden].[All]" dimensionUniqueName="[Factor]" displayFolder="" count="0" unbalanced="0" hidden="1"/>
    <cacheHierarchy uniqueName="[Factor].[Term Order]" caption="Term Order" attribute="1" defaultMemberUniqueName="[Factor].[Term Order].[All]" allUniqueName="[Factor].[Term Order].[All]" dimensionUniqueName="[Factor]" displayFolder="" count="0" unbalanced="0" hidden="1"/>
    <cacheHierarchy uniqueName="[Factor].[Term Order Hidden]" caption="Term Order Hidden" attribute="1" defaultMemberUniqueName="[Factor].[Term Order Hidden].[All]" allUniqueName="[Factor].[Term Order Hidden].[All]" dimensionUniqueName="[Factor]" displayFolder="" count="0" unbalanced="0" hidden="1"/>
    <cacheHierarchy uniqueName="[Factor].[Type Hidden]" caption="Type Hidden" attribute="1" defaultMemberUniqueName="[Factor].[Type Hidden].[All]" allUniqueName="[Factor].[Type Hidden].[All]" dimensionUniqueName="[Factor]" displayFolder="" count="0" unbalanced="0" hidden="1"/>
    <cacheHierarchy uniqueName="[Scenario Date].[End Date Hidden]" caption="End Date Hidden" attribute="1" defaultMemberUniqueName="[Scenario Date].[End Date Hidden].[All]" allUniqueName="[Scenario Date].[End Date Hidden].[All]" dimensionUniqueName="[Scenario Date]" displayFolder="" count="0" unbalanced="0" hidden="1"/>
    <cacheHierarchy uniqueName="[Scenario Date].[Is Antithetic Hidden]" caption="Is Antithetic Hidden" attribute="1" defaultMemberUniqueName="[Scenario Date].[Is Antithetic Hidden].[All]" allUniqueName="[Scenario Date].[Is Antithetic Hidden].[All]" dimensionUniqueName="[Scenario Date]" displayFolder="" count="0" unbalanced="0" hidden="1"/>
    <cacheHierarchy uniqueName="[Scenario Date].[Start Date Hidden]" caption="Start Date Hidden" attribute="1" defaultMemberUniqueName="[Scenario Date].[Start Date Hidden].[All]" allUniqueName="[Scenario Date].[Start Date Hidden].[All]" dimensionUniqueName="[Scenario Date]" displayFolder="" count="0" unbalanced="0" hidden="1"/>
    <cacheHierarchy uniqueName="[Stress Scenario].[Bump Ladder Hidden]" caption="Bump Ladder Hidden" attribute="1" defaultMemberUniqueName="[Stress Scenario].[Bump Ladder Hidden].[All]" allUniqueName="[Stress Scenario].[Bump Ladder Hidden].[All]" dimensionUniqueName="[Stress Scenario]" displayFolder="" count="0" unbalanced="0" hidden="1"/>
    <cacheHierarchy uniqueName="[Stress Scenario].[Category Hidden]" caption="Category Hidden" attribute="1" defaultMemberUniqueName="[Stress Scenario].[Category Hidden].[All]" allUniqueName="[Stress Scenario].[Category Hidden].[All]" dimensionUniqueName="[Stress Scenario]" displayFolder="" count="0" unbalanced="0" hidden="1"/>
    <cacheHierarchy uniqueName="[Stress Scenario].[Stress Name Hidden]" caption="Stress Name Hidden" attribute="1" defaultMemberUniqueName="[Stress Scenario].[Stress Name Hidden].[All]" allUniqueName="[Stress Scenario].[Stress Name Hidden].[All]" dimensionUniqueName="[Stress Scenario]" displayFolder="" count="0" unbalanced="0" hidden="1"/>
    <cacheHierarchy uniqueName="[Stress Scenario].[Stress Scenario]" caption="Stress Scenario" attribute="1" keyAttribute="1" defaultMemberUniqueName="[Stress Scenario].[Stress Scenario].[All]" allUniqueName="[Stress Scenario].[Stress Scenario].[All]" dimensionUniqueName="[Stress Scenario]" displayFolder="" count="0" unbalanced="0" hidden="1"/>
    <cacheHierarchy uniqueName="[Stress Scenario].[Subcategory Hidden]" caption="Subcategory Hidden" attribute="1" defaultMemberUniqueName="[Stress Scenario].[Subcategory Hidden].[All]" allUniqueName="[Stress Scenario].[Subcategory Hidden].[All]" dimensionUniqueName="[Stress Scenario]" displayFolder="" count="0" unbalanced="0" hidden="1"/>
    <cacheHierarchy uniqueName="[Stress Scenario].[Underlying Bump Hidden]" caption="Underlying Bump Hidden" attribute="1" defaultMemberUniqueName="[Stress Scenario].[Underlying Bump Hidden].[All]" allUniqueName="[Stress Scenario].[Underlying Bump Hidden].[All]" dimensionUniqueName="[Stress Scenario]" displayFolder="" count="0" unbalanced="0" hidden="1"/>
    <cacheHierarchy uniqueName="[Stress Scenario].[Volatility Bump Hidden]" caption="Volatility Bump Hidden" attribute="1" defaultMemberUniqueName="[Stress Scenario].[Volatility Bump Hidden].[All]" allUniqueName="[Stress Scenario].[Volatility Bump Hidden].[All]" dimensionUniqueName="[Stress Scenario]" displayFolder="" count="0" unbalanced="0" hidden="1"/>
    <cacheHierarchy uniqueName="[Trade].[Adaptiv ID Hidden]" caption="Adaptiv ID Hidden" attribute="1" defaultMemberUniqueName="[Trade].[Adaptiv ID Hidden].[All]" allUniqueName="[Trade].[Adaptiv ID Hidden].[All]" dimensionUniqueName="[Trade]" displayFolder="" count="0" unbalanced="0" hidden="1"/>
    <cacheHierarchy uniqueName="[Trade].[Book Hidden]" caption="Book Hidden" attribute="1" defaultMemberUniqueName="[Trade].[Book Hidden].[All]" allUniqueName="[Trade].[Book Hidden].[All]" dimensionUniqueName="[Trade]" displayFolder="" count="0" unbalanced="0" hidden="1"/>
    <cacheHierarchy uniqueName="[Trade].[Book Key]" caption="Book Key" attribute="1" defaultMemberUniqueName="[Trade].[Book Key].[All]" allUniqueName="[Trade].[Book Key].[All]" dimensionUniqueName="[Trade]" displayFolder="" count="0" unbalanced="0" hidden="1"/>
    <cacheHierarchy uniqueName="[Trade].[Booking Flag Hidden]" caption="Booking Flag Hidden" attribute="1" defaultMemberUniqueName="[Trade].[Booking Flag Hidden].[All]" allUniqueName="[Trade].[Booking Flag Hidden].[All]" dimensionUniqueName="[Trade]" displayFolder="" count="0" unbalanced="0" hidden="1"/>
    <cacheHierarchy uniqueName="[Trade].[Business Unit Hidden]" caption="Business Unit Hidden" attribute="1" defaultMemberUniqueName="[Trade].[Business Unit Hidden].[All]" allUniqueName="[Trade].[Business Unit Hidden].[All]" dimensionUniqueName="[Trade]" displayFolder="" count="0" unbalanced="0" hidden="1"/>
    <cacheHierarchy uniqueName="[Trade].[Counterparty ID Hidden]" caption="Counterparty ID Hidden" attribute="1" defaultMemberUniqueName="[Trade].[Counterparty ID Hidden].[All]" allUniqueName="[Trade].[Counterparty ID Hidden].[All]" dimensionUniqueName="[Trade]" displayFolder="" count="0" unbalanced="0" hidden="1"/>
    <cacheHierarchy uniqueName="[Trade].[Country Hidden]" caption="Country Hidden" attribute="1" defaultMemberUniqueName="[Trade].[Country Hidden].[All]" allUniqueName="[Trade].[Country Hidden].[All]" dimensionUniqueName="[Trade]" displayFolder="" count="0" unbalanced="0" hidden="1"/>
    <cacheHierarchy uniqueName="[Trade].[Currency Hidden]" caption="Currency Hidden" attribute="1" defaultMemberUniqueName="[Trade].[Currency Hidden].[All]" allUniqueName="[Trade].[Currency Hidden].[All]" dimensionUniqueName="[Trade]" displayFolder="" count="0" unbalanced="0" hidden="1"/>
    <cacheHierarchy uniqueName="[Trade].[Desk Hidden]" caption="Desk Hidden" attribute="1" defaultMemberUniqueName="[Trade].[Desk Hidden].[All]" allUniqueName="[Trade].[Desk Hidden].[All]" dimensionUniqueName="[Trade]" displayFolder="" count="0" unbalanced="0" hidden="1"/>
    <cacheHierarchy uniqueName="[Trade].[Entity Hidden]" caption="Entity Hidden" attribute="1" defaultMemberUniqueName="[Trade].[Entity Hidden].[All]" allUniqueName="[Trade].[Entity Hidden].[All]" dimensionUniqueName="[Trade]" displayFolder="" count="0" unbalanced="0" hidden="1"/>
    <cacheHierarchy uniqueName="[Trade].[Group Entity Hidden]" caption="Group Entity Hidden" attribute="1" defaultMemberUniqueName="[Trade].[Group Entity Hidden].[All]" allUniqueName="[Trade].[Group Entity Hidden].[All]" dimensionUniqueName="[Trade]" displayFolder="" count="0" unbalanced="0" hidden="1"/>
    <cacheHierarchy uniqueName="[Trade].[Industry Hidden]" caption="Industry Hidden" attribute="1" defaultMemberUniqueName="[Trade].[Industry Hidden].[All]" allUniqueName="[Trade].[Industry Hidden].[All]" dimensionUniqueName="[Trade]" displayFolder="" count="0" unbalanced="0" hidden="1"/>
    <cacheHierarchy uniqueName="[Trade].[Original ID Hidden]" caption="Original ID Hidden" attribute="1" defaultMemberUniqueName="[Trade].[Original ID Hidden].[All]" allUniqueName="[Trade].[Original ID Hidden].[All]" dimensionUniqueName="[Trade]" displayFolder="" count="0" unbalanced="0" hidden="1"/>
    <cacheHierarchy uniqueName="[Trade].[Position Name Hidden]" caption="Position Name Hidden" attribute="1" defaultMemberUniqueName="[Trade].[Position Name Hidden].[All]" allUniqueName="[Trade].[Position Name Hidden].[All]" dimensionUniqueName="[Trade]" displayFolder="" count="0" unbalanced="0" hidden="1"/>
    <cacheHierarchy uniqueName="[Trade].[Product Type Hidden]" caption="Product Type Hidden" attribute="1" defaultMemberUniqueName="[Trade].[Product Type Hidden].[All]" allUniqueName="[Trade].[Product Type Hidden].[All]" dimensionUniqueName="[Trade]" displayFolder="" count="0" unbalanced="0" hidden="1"/>
    <cacheHierarchy uniqueName="[Trade].[Rating Hidden]" caption="Rating Hidden" attribute="1" defaultMemberUniqueName="[Trade].[Rating Hidden].[All]" allUniqueName="[Trade].[Rating Hidden].[All]" dimensionUniqueName="[Trade]" displayFolder="" count="0" unbalanced="0" hidden="1"/>
    <cacheHierarchy uniqueName="[Trade].[Regulatory Entity Hidden]" caption="Regulatory Entity Hidden" attribute="1" defaultMemberUniqueName="[Trade].[Regulatory Entity Hidden].[All]" allUniqueName="[Trade].[Regulatory Entity Hidden].[All]" dimensionUniqueName="[Trade]" displayFolder="" count="0" unbalanced="0" hidden="1"/>
    <cacheHierarchy uniqueName="[Trade].[Strategy Hidden]" caption="Strategy Hidden" attribute="1" defaultMemberUniqueName="[Trade].[Strategy Hidden].[All]" allUniqueName="[Trade].[Strategy Hidden].[All]" dimensionUniqueName="[Trade]" displayFolder="" count="0" unbalanced="0" hidden="1"/>
    <cacheHierarchy uniqueName="[Trade].[SubBusiness Unit Hidden]" caption="SubBusiness Unit Hidden" attribute="1" defaultMemberUniqueName="[Trade].[SubBusiness Unit Hidden].[All]" allUniqueName="[Trade].[SubBusiness Unit Hidden].[All]" dimensionUniqueName="[Trade]" displayFolder="" count="0" unbalanced="0" hidden="1"/>
    <cacheHierarchy uniqueName="[Trade].[SubStrategy Hidden]" caption="SubStrategy Hidden" attribute="1" defaultMemberUniqueName="[Trade].[SubStrategy Hidden].[All]" allUniqueName="[Trade].[SubStrategy Hidden].[All]" dimensionUniqueName="[Trade]" displayFolder="" count="0" unbalanced="0" hidden="1"/>
    <cacheHierarchy uniqueName="[Trade].[Trade]" caption="Trade" attribute="1" keyAttribute="1" defaultMemberUniqueName="[Trade].[Trade].[All]" allUniqueName="[Trade].[Trade].[All]" dimensionUniqueName="[Trade]" displayFolder="" count="0" unbalanced="0" hidden="1"/>
    <cacheHierarchy uniqueName="[Trade].[Trading Group Hidden]" caption="Trading Group Hidden" attribute="1" defaultMemberUniqueName="[Trade].[Trading Group Hidden].[All]" allUniqueName="[Trade].[Trading Group Hidden].[All]" dimensionUniqueName="[Trade]" displayFolder="" count="0" unbalanced="0" hidden="1"/>
    <cacheHierarchy uniqueName="[Value Date].[Date]" caption="Date" attribute="1" time="1" keyAttribute="1" defaultMemberUniqueName="[Value Date].[Date].[All]" allUniqueName="[Value Date].[Date].[All]" dimensionUniqueName="[Value Date]" displayFolder="" count="0" unbalanced="0" hidden="1"/>
    <cacheHierarchy uniqueName="[Value Date].[Increment]" caption="Increment" attribute="1" time="1" defaultMemberUniqueName="[Value Date].[Increment].[All]" allUniqueName="[Value Date].[Increment].[All]" dimensionUniqueName="[Value Date]" displayFolder="" count="0" unbalanced="0" hidden="1"/>
    <cacheHierarchy uniqueName="[Value Date].[Is EOD]" caption="Is EOD" attribute="1" time="1" defaultMemberUniqueName="[Value Date].[Is EOD].[All]" allUniqueName="[Value Date].[Is EOD].[All]" dimensionUniqueName="[Value Date]" displayFolder="" count="0" unbalanced="0" hidden="1"/>
    <cacheHierarchy uniqueName="[Value Date].[Month]" caption="Month" attribute="1" time="1" defaultMemberUniqueName="[Value Date].[Month].&amp;[2016]&amp;[9]" allUniqueName="[Value Date].[Month].[All]" dimensionUniqueName="[Value Date]" displayFolder="" count="0" unbalanced="0" hidden="1"/>
    <cacheHierarchy uniqueName="[Value Date].[Quarter]" caption="Quarter" attribute="1" time="1" defaultMemberUniqueName="[Value Date].[Quarter].&amp;[3]&amp;[2016]" allUniqueName="[Value Date].[Quarter].[All]" dimensionUniqueName="[Value Date]" displayFolder="" count="0" unbalanced="0" hidden="1"/>
    <cacheHierarchy uniqueName="[Value Date].[Ref Date]" caption="Ref Date" attribute="1" time="1" defaultMemberUniqueName="[Value Date].[Ref Date].[All]" allUniqueName="[Value Date].[Ref Date].[All]" dimensionUniqueName="[Value Date]" displayFolder="" count="0" unbalanced="0" hidden="1"/>
    <cacheHierarchy uniqueName="[Value Date].[Snapshot]" caption="Snapshot" attribute="1" time="1" defaultMemberUniqueName="[Value Date].[Snapshot].[All]" allUniqueName="[Value Date].[Snapshot].[All]" dimensionUniqueName="[Value Date]" displayFolder="" count="0" unbalanced="0" hidden="1"/>
    <cacheHierarchy uniqueName="[Value Date].[SubDate Key]" caption="SubDate Key" attribute="1" time="1" defaultMemberUniqueName="[Value Date].[SubDate Key].[All]" allUniqueName="[Value Date].[SubDate Key].[All]" dimensionUniqueName="[Value Date]" displayFolder="" count="0" unbalanced="0" hidden="1"/>
    <cacheHierarchy uniqueName="[Value Date].[Week]" caption="Week" attribute="1" time="1" defaultMemberUniqueName="[Value Date].[Week].&amp;[2]&amp;[9]&amp;[2016]" allUniqueName="[Value Date].[Week].[All]" dimensionUniqueName="[Value Date]" displayFolder="" count="0" unbalanced="0" hidden="1"/>
    <cacheHierarchy uniqueName="[Value Date].[Year]" caption="Year" attribute="1" time="1" defaultMemberUniqueName="[Value Date].[Year].&amp;[2016]" allUniqueName="[Value Date].[Year].[All]" dimensionUniqueName="[Value Date]" displayFolder="" count="0" unbalanced="0" hidden="1"/>
    <cacheHierarchy uniqueName="[Worst Period Type].[Analysis Type Hidden]" caption="Analysis Type Hidden" attribute="1" defaultMemberUniqueName="[Worst Period Type].[Analysis Type Hidden].[None]" allUniqueName="[Worst Period Type].[Analysis Type Hidden].[None]" dimensionUniqueName="[Worst Period Type]" displayFolder="" count="0" unbalanced="0" hidden="1"/>
    <cacheHierarchy uniqueName="[Worst Period Type].[Specific Type Hidden]" caption="Specific Type Hidden" attribute="1" defaultMemberUniqueName="[Worst Period Type].[Specific Type Hidden].[None]" allUniqueName="[Worst Period Type].[Specific Type Hidden].[None]" dimensionUniqueName="[Worst Period Type]" displayFolder="" count="0" unbalanced="0" hidden="1"/>
    <cacheHierarchy uniqueName="[Worst Period Type].[Window Size Hidden]" caption="Window Size Hidden" attribute="1" defaultMemberUniqueName="[Worst Period Type].[Window Size Hidden].[None]" allUniqueName="[Worst Period Type].[Window Size Hidden].[None]" dimensionUniqueName="[Worst Period Type]" displayFolder="" count="0" unbalanced="0" hidden="1"/>
    <cacheHierarchy uniqueName="[Worst Period Type].[Worst Period Type Key]" caption="Worst Period Type Key" attribute="1" keyAttribute="1" defaultMemberUniqueName="[Worst Period Type].[Worst Period Type Key].[None]" allUniqueName="[Worst Period Type].[Worst Period Type Key].[None]" dimensionUniqueName="[Worst Period Type]" displayFolder="" count="0" unbalanced="0" hidden="1"/>
    <cacheHierarchy uniqueName="[Measures].[Market Value]" caption="Market Value" measure="1" displayFolder="" measureGroup="Market Value" count="0"/>
    <cacheHierarchy uniqueName="[Measures].[VaR PV Change]" caption="VaR PV Change" measure="1" displayFolder="" measureGroup="VaR" count="0" oneField="1">
      <fieldsUsage count="1">
        <fieldUsage x="2"/>
      </fieldsUsage>
    </cacheHierarchy>
    <cacheHierarchy uniqueName="[Measures].[Scenario Date Count]" caption="Scenario Date Count" measure="1" displayFolder="" measureGroup="Scenario Date" count="0"/>
    <cacheHierarchy uniqueName="[Measures].[Scenario Count]" caption="Scenario Count" measure="1" displayFolder="" measureGroup="Scenario Count" count="0"/>
    <cacheHierarchy uniqueName="[Measures].[Profit and Loss]" caption="Profit and Loss" measure="1" displayFolder="" measureGroup="Profit and Loss" count="0"/>
    <cacheHierarchy uniqueName="[Measures].[Delta]" caption="Delta" measure="1" displayFolder="" measureGroup="Sensitivity" count="0"/>
    <cacheHierarchy uniqueName="[Measures].[Gamma]" caption="Gamma" measure="1" displayFolder="" measureGroup="Sensitivity" count="0"/>
    <cacheHierarchy uniqueName="[Measures].[Stress PV Change]" caption="Stress PV Change" measure="1" displayFolder="" measureGroup="Stress" count="0"/>
    <cacheHierarchy uniqueName="[Measures].[Stress Rate]" caption="Stress Rate" measure="1" displayFolder="" measureGroup="Market Data Stress" count="0"/>
    <cacheHierarchy uniqueName="[Measures].[Scenario Rate]" caption="Scenario Rate" measure="1" displayFolder="" measureGroup="Market Data Scenario" count="0"/>
    <cacheHierarchy uniqueName="[Measures].[Rate]" caption="Rate" measure="1" displayFolder="" measureGroup="Market Data" count="0"/>
    <cacheHierarchy uniqueName="[Measures].[Theta]" caption="Theta" measure="1" displayFolder="" measureGroup="Theta" count="0"/>
    <cacheHierarchy uniqueName="[Measures].[Delta Local]" caption="Delta Local" measure="1" displayFolder="" measureGroup="Sensitivity - Local" count="0"/>
    <cacheHierarchy uniqueName="[Measures].[Gamma Local]" caption="Gamma Local" measure="1" displayFolder="" measureGroup="Sensitivity - Local" count="0"/>
    <cacheHierarchy uniqueName="[Measures].[Delta Normalized]" caption="Delta Normalized" measure="1" displayFolder="" measureGroup="Sensitivity - Normalized" count="0"/>
    <cacheHierarchy uniqueName="[Measures].[Gamma Normalized]" caption="Gamma Normalized" measure="1" displayFolder="" measureGroup="Sensitivity - Normalized" count="0"/>
    <cacheHierarchy uniqueName="[Measures].[Delta Normalized Local]" caption="Delta Normalized Local" measure="1" displayFolder="" measureGroup="Sensitivity - Normalized Local" count="0"/>
    <cacheHierarchy uniqueName="[Measures].[Gamma Normalized Local]" caption="Gamma Normalized Local" measure="1" displayFolder="" measureGroup="Sensitivity - Normalized Local" count="0"/>
    <cacheHierarchy uniqueName="[Measures].[Theta Local]" caption="Theta Local" measure="1" displayFolder="" measureGroup="Theta - Local" count="0"/>
    <cacheHierarchy uniqueName="[Measures].[Position Size]" caption="Position Size" measure="1" displayFolder="" measureGroup="Position Size" count="0"/>
    <cacheHierarchy uniqueName="[Measures].[IsHolidayDay]" caption="IsHolidayDay" measure="1" displayFolder="" measureGroup="Business Day" count="0"/>
    <cacheHierarchy uniqueName="[Measures].[Reporting FX Rate]" caption="Reporting FX Rate" measure="1" displayFolder="" measureGroup="Reporting FX Rate" count="0"/>
    <cacheHierarchy uniqueName="[Measures].[Notional - Trade Details]" caption="Notional - Trade Details" measure="1" displayFolder="" measureGroup="Trade Details" count="0"/>
    <cacheHierarchy uniqueName="[Measures].[UploadedCorrelation]" caption="UploadedCorrelation" measure="1" displayFolder="" measureGroup="SupportRiskData" count="0"/>
    <cacheHierarchy uniqueName="[Measures].[Notional - Notional]" caption="Notional - Notional" measure="1" displayFolder="" measureGroup="Notional" count="0"/>
    <cacheHierarchy uniqueName="[Measures].[Trade View Count]" caption="Trade View Count" measure="1" displayFolder="" measureGroup="Trade View" count="0"/>
    <cacheHierarchy uniqueName="[Measures].[Clear BM Cache]" caption="Clear BM Cache" measure="1" displayFolder="Cache maintenence" measureGroup="VaR" count="0"/>
    <cacheHierarchy uniqueName="[Measures].[BM Cache Size]" caption="BM Cache Size" measure="1" displayFolder="Cache maintenence" measureGroup="VaR" count="0"/>
    <cacheHierarchy uniqueName="[Measures].[BM Cache Nodes Count]" caption="BM Cache Nodes Count" measure="1" displayFolder="Cache maintenence" measureGroup="VaR" count="0"/>
    <cacheHierarchy uniqueName="[Measures].[Return]" caption="Return" measure="1" displayFolder="Worst Historical Period" measureGroup="VaR" count="0"/>
    <cacheHierarchy uniqueName="[Measures].[VaR]" caption="VaR" measure="1" displayFolder="" measureGroup="VaR" count="0"/>
    <cacheHierarchy uniqueName="[Measures].[VaR Shortfall]" caption="VaR Shortfall" measure="1" displayFolder="" measureGroup="VaR" count="0"/>
    <cacheHierarchy uniqueName="[Measures].[VaR Expected Tail Gain]" caption="VaR Expected Tail Gain" measure="1" displayFolder="" measureGroup="VaR" count="0"/>
    <cacheHierarchy uniqueName="[Measures].[VaR Incremental to Total]" caption="VaR Incremental to Total" measure="1" displayFolder="VaR" measureGroup="VaR" count="0"/>
    <cacheHierarchy uniqueName="[Measures].[VaR Incremental to Book]" caption="VaR Incremental to Book" measure="1" displayFolder="VaR" measureGroup="VaR" count="0"/>
    <cacheHierarchy uniqueName="[Measures].[VaR Incremental to Parent]" caption="VaR Incremental to Parent" measure="1" displayFolder="VaR" measureGroup="VaR" count="0"/>
    <cacheHierarchy uniqueName="[Measures].[VaR Marginal to Total]" caption="VaR Marginal to Total" measure="1" displayFolder="VaR" measureGroup="VaR" count="0"/>
    <cacheHierarchy uniqueName="[Measures].[VaR Marginal to Book]" caption="VaR Marginal to Book" measure="1" displayFolder="VaR" measureGroup="VaR" count="0"/>
    <cacheHierarchy uniqueName="[Measures].[VaR Marginal to Parent]" caption="VaR Marginal to Parent" measure="1" displayFolder="VaR" measureGroup="VaR" count="0"/>
    <cacheHierarchy uniqueName="[Measures].[VaR Contribution to Total]" caption="VaR Contribution to Total" measure="1" displayFolder="VaR" measureGroup="VaR" count="0"/>
    <cacheHierarchy uniqueName="[Measures].[VaR Contribution to Book]" caption="VaR Contribution to Book" measure="1" displayFolder="VaR" measureGroup="VaR" count="0"/>
    <cacheHierarchy uniqueName="[Measures].[VaR Contribution to Parent]" caption="VaR Contribution to Parent" measure="1" displayFolder="VaR" measureGroup="VaR" count="0"/>
    <cacheHierarchy uniqueName="[Measures].[VaR Shortfall Contribution to Total]" caption="VaR Shortfall Contribution to Total" measure="1" displayFolder="" count="0"/>
    <cacheHierarchy uniqueName="[Measures].[VaR Shortfall Contribution to Book]" caption="VaR Shortfall Contribution to Book" measure="1" displayFolder="" count="0"/>
    <cacheHierarchy uniqueName="[Measures].[VaR Shortfall Contribution to Parent]" caption="VaR Shortfall Contribution to Parent" measure="1" displayFolder="" count="0"/>
    <cacheHierarchy uniqueName="[Measures].[VaR Shortfall Incremental to Total]" caption="VaR Shortfall Incremental to Total" measure="1" displayFolder="VaR Shortfall" measureGroup="VaR" count="0"/>
    <cacheHierarchy uniqueName="[Measures].[VaR Shortfall Incremental to Book]" caption="VaR Shortfall Incremental to Book" measure="1" displayFolder="VaR Shortfall" measureGroup="VaR" count="0"/>
    <cacheHierarchy uniqueName="[Measures].[VaR Shortfall Incremental to Parent]" caption="VaR Shortfall Incremental to Parent" measure="1" displayFolder="VaR Shortfall" measureGroup="VaR" count="0"/>
    <cacheHierarchy uniqueName="[Measures].[VaR Expected Tail Gain Contribution to Total]" caption="VaR Expected Tail Gain Contribution to Total" measure="1" displayFolder="" count="0"/>
    <cacheHierarchy uniqueName="[Measures].[VaR Expected Tail Gain Contribution to Book]" caption="VaR Expected Tail Gain Contribution to Book" measure="1" displayFolder="" count="0"/>
    <cacheHierarchy uniqueName="[Measures].[VaR Expected Tail Gain Contribution to Parent]" caption="VaR Expected Tail Gain Contribution to Parent" measure="1" displayFolder="" count="0"/>
    <cacheHierarchy uniqueName="[Measures].[VaR Expected Tail Gain Incremental to Total]" caption="VaR Expected Tail Gain Incremental to Total" measure="1" displayFolder="VaR Expected Tail Gain" measureGroup="VaR" count="0"/>
    <cacheHierarchy uniqueName="[Measures].[VaR Expected Tail Gain Incremental to Book]" caption="VaR Expected Tail Gain Incremental to Book" measure="1" displayFolder="VaR Expected Tail Gain" measureGroup="VaR" count="0"/>
    <cacheHierarchy uniqueName="[Measures].[VaR Expected Tail Gain Incremental to Parent]" caption="VaR Expected Tail Gain Incremental to Parent" measure="1" displayFolder="VaR Expected Tail Gain" measureGroup="VaR" count="0"/>
    <cacheHierarchy uniqueName="[Measures].[First Worst Day]" caption="First Worst Day" measure="1" displayFolder="Worst Historical Period" measureGroup="VaR" count="0"/>
    <cacheHierarchy uniqueName="[Measures].[Last Worst Day]" caption="Last Worst Day" measure="1" displayFolder="Worst Historical Period" measureGroup="VaR" count="0"/>
    <cacheHierarchy uniqueName="[Measures].[Worst Days]" caption="Worst Days" measure="1" displayFolder="Worst Historical Period" measureGroup="VaR" count="0"/>
    <cacheHierarchy uniqueName="[Measures].[Market Value Daily Change]" caption="Market Value Daily Change" measure="1" displayFolder="" measureGroup="Market Value" count="0"/>
    <cacheHierarchy uniqueName="[Measures].[P&amp;L Start Date]" caption="P&amp;L Start Date" measure="1" displayFolder="Custom P&amp;L Measures" measureGroup="Profit and Loss" count="0"/>
    <cacheHierarchy uniqueName="[Measures].[VaR Daily Change]" caption="VaR Daily Change" measure="1" displayFolder="" measureGroup="VaR" count="0"/>
    <cacheHierarchy uniqueName="[Measures].[Stress Worst Scenario]" caption="Stress Worst Scenario" measure="1" displayFolder="" measureGroup="Stress" count="0"/>
    <cacheHierarchy uniqueName="[Measures].[Stress Worst PV Change]" caption="Stress Worst PV Change" measure="1" displayFolder="" measureGroup="Stress" count="0"/>
    <cacheHierarchy uniqueName="[Measures].[Stress PV Change%]" caption="Stress PV Change%" measure="1" displayFolder="" measureGroup="Stress" count="0"/>
    <cacheHierarchy uniqueName="[Measures].[Market Value Start]" caption="Market Value Start" measure="1" displayFolder="" measureGroup="Market Value" count="0"/>
    <cacheHierarchy uniqueName="[Measures].[Market Value End]" caption="Market Value End" measure="1" displayFolder="" measureGroup="Market Value" count="0"/>
    <cacheHierarchy uniqueName="[Measures].[Added Position Trades]" caption="Added Position Trades" measure="1" displayFolder="" measureGroup="Profit and Loss" count="0"/>
    <cacheHierarchy uniqueName="[Measures].[Added Non-Position Trades]" caption="Added Non-Position Trades" measure="1" displayFolder="" measureGroup="Profit and Loss" count="0"/>
    <cacheHierarchy uniqueName="[Measures].[Existing Positions Change]" caption="Existing Positions Change" measure="1" displayFolder="" measureGroup="Profit and Loss" count="0"/>
    <cacheHierarchy uniqueName="[Measures].[Existing Positions Increments]" caption="Existing Positions Increments" measure="1" displayFolder="" measureGroup="Profit and Loss" count="0"/>
    <cacheHierarchy uniqueName="[Measures].[Existing Positions Decrements]" caption="Existing Positions Decrements" measure="1" displayFolder="" measureGroup="Profit and Loss" count="0"/>
    <cacheHierarchy uniqueName="[Measures].[Added Trades]" caption="Added Trades" measure="1" displayFolder="" measureGroup="Profit and Loss" count="0"/>
    <cacheHierarchy uniqueName="[Measures].[Removed Position Trades]" caption="Removed Position Trades" measure="1" displayFolder="" measureGroup="Profit and Loss" count="0"/>
    <cacheHierarchy uniqueName="[Measures].[Removed Non-Position Trades]" caption="Removed Non-Position Trades" measure="1" displayFolder="" measureGroup="Profit and Loss" count="0"/>
    <cacheHierarchy uniqueName="[Measures].[Removed Trades]" caption="Removed Trades" measure="1" displayFolder="" measureGroup="Profit and Loss" count="0"/>
    <cacheHierarchy uniqueName="[Measures].[Cash]" caption="Cash" measure="1" displayFolder="" measureGroup="Profit and Loss" count="0"/>
    <cacheHierarchy uniqueName="[Measures].[Rate Shifts]" caption="Rate Shifts" measure="1" displayFolder="" measureGroup="Profit and Loss" count="0"/>
    <cacheHierarchy uniqueName="[Measures].[Other]" caption="Other" measure="1" displayFolder="" measureGroup="Profit and Loss" count="0"/>
    <cacheHierarchy uniqueName="[Measures].[Scenario Rate Shift]" caption="Scenario Rate Shift" measure="1" displayFolder="" measureGroup="Market Data Scenario" count="0"/>
    <cacheHierarchy uniqueName="[Measures].[Stress Rate Shift]" caption="Stress Rate Shift" measure="1" displayFolder="" measureGroup="Market Data Stress" count="0"/>
    <cacheHierarchy uniqueName="[Measures].[Scenario Rate Shift%]" caption="Scenario Rate Shift%" measure="1" displayFolder="" measureGroup="Market Data Scenario" count="0"/>
    <cacheHierarchy uniqueName="[Measures].[Stress Rate Shift%]" caption="Stress Rate Shift%" measure="1" displayFolder="" measureGroup="Market Data Stress" count="0"/>
    <cacheHierarchy uniqueName="[Measures].[Vega]" caption="Vega" measure="1" displayFolder="" measureGroup="Sensitivity" count="0"/>
    <cacheHierarchy uniqueName="[Measures].[Days So Far]" caption="Days So Far" measure="1" displayFolder="Backtesting" measureGroup="Profit and Loss" count="0"/>
    <cacheHierarchy uniqueName="[Measures].[Valid Days So Far]" caption="Valid Days So Far" measure="1" displayFolder="Backtesting" measureGroup="Profit and Loss" count="0"/>
    <cacheHierarchy uniqueName="[Measures].[PL-VaR Spread]" caption="PL-VaR Spread" measure="1" displayFolder="Backtesting" measureGroup="Profit and Loss" count="0"/>
    <cacheHierarchy uniqueName="[Measures].[Bad Backtest Days So Far]" caption="Bad Backtest Days So Far" measure="1" displayFolder="Backtesting" measureGroup="Profit and Loss" count="0"/>
    <cacheHierarchy uniqueName="[Measures].[Worst PL Date So Far]" caption="Worst PL Date So Far" measure="1" displayFolder="Backtesting" measureGroup="Profit and Loss" count="0"/>
    <cacheHierarchy uniqueName="[Measures].[Worst PL-VaR Spread Date So Far]" caption="Worst PL-VaR Spread Date So Far" measure="1" displayFolder="Backtesting" measureGroup="Profit and Loss" count="0"/>
    <cacheHierarchy uniqueName="[Measures].[Worst PL So Far]" caption="Worst PL So Far" measure="1" displayFolder="Backtesting" measureGroup="Profit and Loss" count="0"/>
    <cacheHierarchy uniqueName="[Measures].[Worst PL Date So Far - PL-VaR Spread]" caption="Worst PL Date So Far - PL-VaR Spread" measure="1" displayFolder="Backtesting" measureGroup="Profit and Loss" count="0"/>
    <cacheHierarchy uniqueName="[Measures].[Worst PL-VaR Spread So Far]" caption="Worst PL-VaR Spread So Far" measure="1" displayFolder="Backtesting" measureGroup="Profit and Loss" count="0"/>
    <cacheHierarchy uniqueName="[Measures].[Percent Bad Backtest Days So Far]" caption="Percent Bad Backtest Days So Far" measure="1" displayFolder="Backtesting" measureGroup="Profit and Loss" count="0"/>
    <cacheHierarchy uniqueName="[Measures].[Chance that VaR is not underestimating]" caption="Chance that VaR is not underestimating" measure="1" displayFolder="Backtesting" measureGroup="Profit and Loss" count="0"/>
    <cacheHierarchy uniqueName="[Measures].[Chance that VaR is not overestimating]" caption="Chance that VaR is not overestimating" measure="1" displayFolder="Backtesting" measureGroup="Profit and Loss" count="0"/>
    <cacheHierarchy uniqueName="[Measures].[Expected number of exceptions]" caption="Expected number of exceptions" measure="1" displayFolder="Backtesting" measureGroup="Profit and Loss" count="0"/>
    <cacheHierarchy uniqueName="[Measures].[VaR Correctness 95%]" caption="VaR Correctness 95%" measure="1" displayFolder="Backtesting" measureGroup="Profit and Loss" count="0"/>
    <cacheHierarchy uniqueName="[Measures].[VaR Correctness 99%]" caption="VaR Correctness 99%" measure="1" displayFolder="Backtesting" measureGroup="Profit and Loss" count="0"/>
    <cacheHierarchy uniqueName="[Measures].[Basel Days So Far]" caption="Basel Days So Far" measure="1" displayFolder="Backtesting" measureGroup="Profit and Loss" count="0"/>
    <cacheHierarchy uniqueName="[Measures].[Bad Basel Days So Far]" caption="Bad Basel Days So Far" measure="1" displayFolder="Backtesting" measureGroup="Profit and Loss" count="0"/>
    <cacheHierarchy uniqueName="[Measures].[Basel Colour]" caption="Basel Colour" measure="1" displayFolder="Backtesting" measureGroup="Profit and Loss" count="0"/>
    <cacheHierarchy uniqueName="[Measures].[Expected number of Basel exceptions]" caption="Expected number of Basel exceptions" measure="1" displayFolder="Backtesting" measureGroup="Profit and Loss" count="0"/>
    <cacheHierarchy uniqueName="[Measures].[Book Exception Count]" caption="Book Exception Count" measure="1" displayFolder="Backtesting" measureGroup="Profit and Loss" count="0"/>
    <cacheHierarchy uniqueName="[Measures].[Book Exception Ratio]" caption="Book Exception Ratio" measure="1" displayFolder="Backtesting" measureGroup="Profit and Loss" count="0"/>
    <cacheHierarchy uniqueName="[Measures].[PL Rank]" caption="PL Rank" measure="1" displayFolder="Backtesting" measureGroup="Profit and Loss" count="0"/>
    <cacheHierarchy uniqueName="[Measures].[VaR Shortfall Daily Change]" caption="VaR Shortfall Daily Change" measure="1" displayFolder="Custom VaR Methods" measureGroup="VaR" count="0"/>
    <cacheHierarchy uniqueName="[Measures].[Aggregate VaR Correlation]" caption="Aggregate VaR Correlation" measure="1" displayFolder="" count="0"/>
    <cacheHierarchy uniqueName="[Measures].[60 day Avg VaR]" caption="60 day Avg VaR" measure="1" displayFolder="Custom VaR Methods" measureGroup="VaR" count="0"/>
    <cacheHierarchy uniqueName="[Measures].[JFSA Regulatory Index A]" caption="JFSA Regulatory Index A" measure="1" displayFolder="Custom VaR Methods" measureGroup="VaR" count="0"/>
    <cacheHierarchy uniqueName="[Measures].[Accumulated Avg VaR]" caption="Accumulated Avg VaR" measure="1" displayFolder="Custom VaR Methods" measureGroup="VaR" count="0"/>
    <cacheHierarchy uniqueName="[Measures].[JFSA Regulatory Index B]" caption="JFSA Regulatory Index B" measure="1" displayFolder="Custom VaR Methods" measureGroup="VaR" count="0"/>
    <cacheHierarchy uniqueName="[Measures].[60 day Avg VaR Daily Change]" caption="60 day Avg VaR Daily Change" measure="1" displayFolder="Custom VaR Methods" measureGroup="VaR" count="0"/>
    <cacheHierarchy uniqueName="[Measures].[Accumulated Avg VaR Daily Change]" caption="Accumulated Avg VaR Daily Change" measure="1" displayFolder="Custom VaR Methods" measureGroup="VaR" count="0"/>
    <cacheHierarchy uniqueName="[Measures].[JFSA Regulatory Index A Daily Change]" caption="JFSA Regulatory Index A Daily Change" measure="1" displayFolder="Custom VaR Methods" measureGroup="VaR" count="0"/>
    <cacheHierarchy uniqueName="[Measures].[JFSA Regulatory Index B Daily Change]" caption="JFSA Regulatory Index B Daily Change" measure="1" displayFolder="Custom VaR Methods" measureGroup="VaR" count="0"/>
    <cacheHierarchy uniqueName="[Measures].[Stress PV Change Daily Change]" caption="Stress PV Change Daily Change" measure="1" displayFolder="" measureGroup="Stress" count="0"/>
    <cacheHierarchy uniqueName="[Measures].[Delta Daily Change]" caption="Delta Daily Change" measure="1" displayFolder="" measureGroup="Sensitivity" count="0"/>
    <cacheHierarchy uniqueName="[Measures].[Gamma Daily Change]" caption="Gamma Daily Change" measure="1" displayFolder="" measureGroup="Sensitivity" count="0"/>
    <cacheHierarchy uniqueName="[Measures].[VaR Correctness]" caption="VaR Correctness" measure="1" displayFolder="Backtesting" measureGroup="Profit and Loss" count="0"/>
    <cacheHierarchy uniqueName="[Measures].[Clean PL Cash]" caption="Clean PL Cash" measure="1" displayFolder="" measureGroup="Clean PL" count="0" hidden="1"/>
    <cacheHierarchy uniqueName="[Measures].[VaR Summary]" caption="VaR Summary" measure="1" displayFolder="" measureGroup="Summary Worst Period Non-Additive VaR" count="0" hidden="1"/>
    <cacheHierarchy uniqueName="[Measures].[VaR Shortfall Summary]" caption="VaR Shortfall Summary" measure="1" displayFolder="" measureGroup="Summary Worst Period Non-Additive VaR" count="0" hidden="1"/>
    <cacheHierarchy uniqueName="[Measures].[VaR Marginal Summary]" caption="VaR Marginal Summary" measure="1" displayFolder="" measureGroup="Summary Marginal VaR" count="0" hidden="1"/>
    <cacheHierarchy uniqueName="[Measures].[VaR Incremental Summary]" caption="VaR Incremental Summary" measure="1" displayFolder="" measureGroup="Summary Non-Additive VaR" count="0" hidden="1"/>
    <cacheHierarchy uniqueName="[Measures].[VaR Expected Tail Gain Summary]" caption="VaR Expected Tail Gain Summary" measure="1" displayFolder="" measureGroup="Summary Non-Additive VaR" count="0" hidden="1"/>
    <cacheHierarchy uniqueName="[Measures].[VaR Shortfall Incremental Summary]" caption="VaR Shortfall Incremental Summary" measure="1" displayFolder="" measureGroup="Summary Non-Additive VaR" count="0" hidden="1"/>
    <cacheHierarchy uniqueName="[Measures].[VaR Expected Tail Gain Incremental Summary]" caption="VaR Expected Tail Gain Incremental Summary" measure="1" displayFolder="" measureGroup="Summary Non-Additive VaR" count="0" hidden="1"/>
    <cacheHierarchy uniqueName="[Measures].[Use Summary VaR]" caption="Use Summary VaR" measure="1" displayFolder="" measureGroup="Use Summary VaR" count="0" hidden="1"/>
    <cacheHierarchy uniqueName="[Measures].[Return Summary]" caption="Return Summary" measure="1" displayFolder="" measureGroup="Summary Return" count="0" hidden="1"/>
    <cacheHierarchy uniqueName="[Measures].[Worst Days Summary]" caption="Worst Days Summary" measure="1" displayFolder="" measureGroup="Summary Worst Period" count="0" hidden="1"/>
    <cacheHierarchy uniqueName="[Measures].[VaR Contribution Summary]" caption="VaR Contribution Summary" measure="1" displayFolder="" measureGroup="Summary Additive VaR" count="0" hidden="1"/>
    <cacheHierarchy uniqueName="[Measures].[VaR Shortfall Marginal Summary]" caption="VaR Shortfall Marginal Summary" measure="1" displayFolder="" measureGroup="Summary Additive VaR" count="0" hidden="1"/>
    <cacheHierarchy uniqueName="[Measures].[VaR Expected Tail Gain Marginal Summary]" caption="VaR Expected Tail Gain Marginal Summary" measure="1" displayFolder="" measureGroup="Summary Additive VaR" count="0" hidden="1"/>
    <cacheHierarchy uniqueName="[Measures].[PL Rank Summary]" caption="PL Rank Summary" measure="1" displayFolder="" measureGroup="Summary PL Rank" count="0" hidden="1"/>
    <cacheHierarchy uniqueName="[Measures].[Use Summary PL Rank]" caption="Use Summary PL Rank" measure="1" displayFolder="" measureGroup="Use Summary PL Rank" count="0" hidden="1"/>
    <cacheHierarchy uniqueName="[Last Day]" caption="Last Day" set="1" parentSet="62" displayFolder="" count="0" unbalanced="0" unbalancedGroup="0"/>
    <cacheHierarchy uniqueName="[Last 2 Days]" caption="Last 2 Days" set="1" parentSet="62" displayFolder="" count="0" unbalanced="0" unbalancedGroup="0"/>
    <cacheHierarchy uniqueName="[Last 5 Days]" caption="Last 5 Days" set="1" parentSet="62" displayFolder="" count="0" unbalanced="0" unbalancedGroup="0"/>
    <cacheHierarchy uniqueName="[MHSC Trade View Is Available]" caption="MHSC Trade View Is Available" set="1" parentSet="61" displayFolder="" count="0" unbalanced="0" unbalancedGroup="0"/>
    <cacheHierarchy uniqueName="[MSUSA Trade View Is Available]" caption="MSUSA Trade View Is Available" set="1" parentSet="61" displayFolder="" count="0" unbalanced="0" unbalancedGroup="0"/>
    <cacheHierarchy uniqueName="[MHI Trade View Is Available]" caption="MHI Trade View Is Available" set="1" parentSet="61" displayFolder="" count="0" unbalanced="0" unbalancedGroup="0"/>
    <cacheHierarchy uniqueName="[MHSA Trade View Is Available]" caption="MHSA Trade View Is Available" set="1" parentSet="61" displayFolder="" count="0" unbalanced="0" unbalancedGroup="0"/>
    <cacheHierarchy uniqueName="[Global Trade View Is Available]" caption="Global Trade View Is Available" set="1" parentSet="61" displayFolder="" count="0" unbalanced="0" unbalancedGroup="0"/>
  </cacheHierarchies>
  <kpis count="0"/>
  <dimensions count="17">
    <dimension name="Factor" uniqueName="[Factor]" caption="Factor"/>
    <dimension name="Holiday Calendar" uniqueName="[Holiday Calendar]" caption="Holiday Calendar"/>
    <dimension name="Horizon" uniqueName="[Horizon]" caption="Horizon"/>
    <dimension name="Limits" uniqueName="[Limits]" caption="Limits"/>
    <dimension measure="1" name="Measures" uniqueName="[Measures]" caption="Measures"/>
    <dimension name="Percentile" uniqueName="[Percentile]" caption="Percentile"/>
    <dimension name="PL Source" uniqueName="[PL Source]" caption="PL Source"/>
    <dimension name="Reporting Currency" uniqueName="[Reporting Currency]" caption="Reporting Currency"/>
    <dimension name="Rollup" uniqueName="[Rollup]" caption="Rollup"/>
    <dimension name="Scenario" uniqueName="[Scenario]" caption="Scenario"/>
    <dimension name="Scenario Date" uniqueName="[Scenario Date]" caption="Scenario Date"/>
    <dimension name="Stress Scenario" uniqueName="[Stress Scenario]" caption="Stress Scenario"/>
    <dimension name="Trade" uniqueName="[Trade]" caption="Trade"/>
    <dimension name="Trade View" uniqueName="[Trade View]" caption="Trade View"/>
    <dimension name="Value Date" uniqueName="[Value Date]" caption="Value Date"/>
    <dimension name="VaR Type" uniqueName="[VaR Type]" caption="VaR Type"/>
    <dimension name="Worst Period Type" uniqueName="[Worst Period Type]" caption="Worst Period Type"/>
  </dimensions>
  <measureGroups count="32">
    <measureGroup name="Business Day" caption="Business Day"/>
    <measureGroup name="Clean PL" caption="Clean PL"/>
    <measureGroup name="Market Data" caption="Market Data"/>
    <measureGroup name="Market Data Scenario" caption="Market Data Scenario"/>
    <measureGroup name="Market Data Stress" caption="Market Data Stress"/>
    <measureGroup name="Market Value" caption="Market Value"/>
    <measureGroup name="Notional" caption="Notional"/>
    <measureGroup name="Position Size" caption="Position Size"/>
    <measureGroup name="Profit and Loss" caption="Profit and Loss"/>
    <measureGroup name="Reporting FX Rate" caption="Reporting FX Rate"/>
    <measureGroup name="Scenario Count" caption="Scenario Count"/>
    <measureGroup name="Scenario Date" caption="Scenario Date"/>
    <measureGroup name="Sensitivity" caption="Sensitivity"/>
    <measureGroup name="Sensitivity - Local" caption="Sensitivity - Local"/>
    <measureGroup name="Sensitivity - Normalized" caption="Sensitivity - Normalized"/>
    <measureGroup name="Sensitivity - Normalized Local" caption="Sensitivity - Normalized Local"/>
    <measureGroup name="Stress" caption="Stress"/>
    <measureGroup name="Summary Additive VaR" caption="Summary Additive VaR"/>
    <measureGroup name="Summary Marginal VaR" caption="Summary Marginal VaR"/>
    <measureGroup name="Summary Non-Additive VaR" caption="Summary Non-Additive VaR"/>
    <measureGroup name="Summary PL Rank" caption="Summary PL Rank"/>
    <measureGroup name="Summary Return" caption="Summary Return"/>
    <measureGroup name="Summary Worst Period" caption="Summary Worst Period"/>
    <measureGroup name="Summary Worst Period Non-Additive VaR" caption="Summary Worst Period Non-Additive VaR"/>
    <measureGroup name="SupportRiskData" caption="SupportRiskData"/>
    <measureGroup name="Theta" caption="Theta"/>
    <measureGroup name="Theta - Local" caption="Theta - Local"/>
    <measureGroup name="Trade Details" caption="Trade Details"/>
    <measureGroup name="Trade View" caption="Trade View"/>
    <measureGroup name="Use Summary PL Rank" caption="Use Summary PL Rank"/>
    <measureGroup name="Use Summary VaR" caption="Use Summary VaR"/>
    <measureGroup name="VaR" caption="VaR"/>
  </measureGroups>
  <maps count="148">
    <map measureGroup="0" dimension="1"/>
    <map measureGroup="0" dimension="14"/>
    <map measureGroup="1" dimension="0"/>
    <map measureGroup="1" dimension="2"/>
    <map measureGroup="1" dimension="12"/>
    <map measureGroup="1" dimension="13"/>
    <map measureGroup="1" dimension="14"/>
    <map measureGroup="2" dimension="0"/>
    <map measureGroup="2" dimension="14"/>
    <map measureGroup="3" dimension="0"/>
    <map measureGroup="3" dimension="2"/>
    <map measureGroup="3" dimension="9"/>
    <map measureGroup="3" dimension="10"/>
    <map measureGroup="3" dimension="14"/>
    <map measureGroup="3" dimension="15"/>
    <map measureGroup="4" dimension="0"/>
    <map measureGroup="4" dimension="11"/>
    <map measureGroup="4" dimension="14"/>
    <map measureGroup="5" dimension="12"/>
    <map measureGroup="5" dimension="13"/>
    <map measureGroup="5" dimension="14"/>
    <map measureGroup="6" dimension="12"/>
    <map measureGroup="6" dimension="13"/>
    <map measureGroup="6" dimension="14"/>
    <map measureGroup="7" dimension="12"/>
    <map measureGroup="7" dimension="13"/>
    <map measureGroup="7" dimension="14"/>
    <map measureGroup="8" dimension="0"/>
    <map measureGroup="8" dimension="2"/>
    <map measureGroup="8" dimension="6"/>
    <map measureGroup="8" dimension="12"/>
    <map measureGroup="8" dimension="13"/>
    <map measureGroup="8" dimension="14"/>
    <map measureGroup="9" dimension="7"/>
    <map measureGroup="9" dimension="12"/>
    <map measureGroup="9" dimension="13"/>
    <map measureGroup="9" dimension="14"/>
    <map measureGroup="10" dimension="2"/>
    <map measureGroup="10" dimension="14"/>
    <map measureGroup="10" dimension="15"/>
    <map measureGroup="11" dimension="2"/>
    <map measureGroup="11" dimension="9"/>
    <map measureGroup="11" dimension="10"/>
    <map measureGroup="11" dimension="14"/>
    <map measureGroup="11" dimension="15"/>
    <map measureGroup="12" dimension="0"/>
    <map measureGroup="12" dimension="11"/>
    <map measureGroup="12" dimension="12"/>
    <map measureGroup="12" dimension="13"/>
    <map measureGroup="12" dimension="14"/>
    <map measureGroup="13" dimension="0"/>
    <map measureGroup="13" dimension="11"/>
    <map measureGroup="13" dimension="12"/>
    <map measureGroup="13" dimension="13"/>
    <map measureGroup="13" dimension="14"/>
    <map measureGroup="14" dimension="0"/>
    <map measureGroup="14" dimension="11"/>
    <map measureGroup="14" dimension="12"/>
    <map measureGroup="14" dimension="13"/>
    <map measureGroup="14" dimension="14"/>
    <map measureGroup="15" dimension="0"/>
    <map measureGroup="15" dimension="11"/>
    <map measureGroup="15" dimension="12"/>
    <map measureGroup="15" dimension="13"/>
    <map measureGroup="15" dimension="14"/>
    <map measureGroup="16" dimension="0"/>
    <map measureGroup="16" dimension="11"/>
    <map measureGroup="16" dimension="12"/>
    <map measureGroup="16" dimension="13"/>
    <map measureGroup="16" dimension="14"/>
    <map measureGroup="17" dimension="0"/>
    <map measureGroup="17" dimension="2"/>
    <map measureGroup="17" dimension="5"/>
    <map measureGroup="17" dimension="12"/>
    <map measureGroup="17" dimension="13"/>
    <map measureGroup="17" dimension="14"/>
    <map measureGroup="17" dimension="15"/>
    <map measureGroup="18" dimension="0"/>
    <map measureGroup="18" dimension="2"/>
    <map measureGroup="18" dimension="5"/>
    <map measureGroup="18" dimension="12"/>
    <map measureGroup="18" dimension="13"/>
    <map measureGroup="18" dimension="14"/>
    <map measureGroup="18" dimension="15"/>
    <map measureGroup="19" dimension="0"/>
    <map measureGroup="19" dimension="2"/>
    <map measureGroup="19" dimension="5"/>
    <map measureGroup="19" dimension="12"/>
    <map measureGroup="19" dimension="13"/>
    <map measureGroup="19" dimension="14"/>
    <map measureGroup="19" dimension="15"/>
    <map measureGroup="20" dimension="0"/>
    <map measureGroup="20" dimension="2"/>
    <map measureGroup="20" dimension="12"/>
    <map measureGroup="20" dimension="13"/>
    <map measureGroup="20" dimension="14"/>
    <map measureGroup="20" dimension="15"/>
    <map measureGroup="21" dimension="0"/>
    <map measureGroup="21" dimension="2"/>
    <map measureGroup="21" dimension="12"/>
    <map measureGroup="21" dimension="13"/>
    <map measureGroup="21" dimension="14"/>
    <map measureGroup="21" dimension="15"/>
    <map measureGroup="21" dimension="16"/>
    <map measureGroup="22" dimension="0"/>
    <map measureGroup="22" dimension="2"/>
    <map measureGroup="22" dimension="5"/>
    <map measureGroup="22" dimension="12"/>
    <map measureGroup="22" dimension="13"/>
    <map measureGroup="22" dimension="14"/>
    <map measureGroup="22" dimension="15"/>
    <map measureGroup="22" dimension="16"/>
    <map measureGroup="23" dimension="0"/>
    <map measureGroup="23" dimension="2"/>
    <map measureGroup="23" dimension="5"/>
    <map measureGroup="23" dimension="12"/>
    <map measureGroup="23" dimension="13"/>
    <map measureGroup="23" dimension="14"/>
    <map measureGroup="23" dimension="15"/>
    <map measureGroup="23" dimension="16"/>
    <map measureGroup="24" dimension="14"/>
    <map measureGroup="25" dimension="0"/>
    <map measureGroup="25" dimension="11"/>
    <map measureGroup="25" dimension="12"/>
    <map measureGroup="25" dimension="13"/>
    <map measureGroup="25" dimension="14"/>
    <map measureGroup="26" dimension="0"/>
    <map measureGroup="26" dimension="11"/>
    <map measureGroup="26" dimension="12"/>
    <map measureGroup="26" dimension="13"/>
    <map measureGroup="26" dimension="14"/>
    <map measureGroup="27" dimension="12"/>
    <map measureGroup="27" dimension="13"/>
    <map measureGroup="27" dimension="14"/>
    <map measureGroup="28" dimension="12"/>
    <map measureGroup="28" dimension="13"/>
    <map measureGroup="28" dimension="14"/>
    <map measureGroup="29" dimension="14"/>
    <map measureGroup="30" dimension="14"/>
    <map measureGroup="30" dimension="15"/>
    <map measureGroup="31" dimension="0"/>
    <map measureGroup="31" dimension="2"/>
    <map measureGroup="31" dimension="9"/>
    <map measureGroup="31" dimension="10"/>
    <map measureGroup="31" dimension="12"/>
    <map measureGroup="31" dimension="13"/>
    <map measureGroup="31" dimension="14"/>
    <map measureGroup="31" dimension="1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subtotalHiddenItems="1" itemPrintTitles="1" createdVersion="4" indent="0" outline="1" outlineData="1" multipleFieldFilters="0" fieldListSortAscending="1">
  <location ref="A15:B816" firstHeaderRow="1" firstDataRow="1" firstDataCol="1" rowPageCount="11" colPageCount="1"/>
  <pivotFields count="37">
    <pivotField axis="axisPage" allDrilled="1" showAll="0" dataSourceSort="1" defaultAttributeDrillState="1">
      <items count="1">
        <item t="default"/>
      </items>
    </pivotField>
    <pivotField showAll="0" dataSourceSort="1" defaultSubtotal="0" showPropTip="1"/>
    <pivotField dataField="1" showAll="0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showAll="0" dataSourceSort="1" defaultSubtotal="0" showPropTip="1"/>
    <pivotField axis="axisPage" allDrilled="1" showAll="0" dataSourceSort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axis="axisPage" allDrilled="1" showAll="0" dataSourceSort="1">
      <items count="1">
        <item t="default"/>
      </items>
    </pivotField>
    <pivotField axis="axisRow" allDrilled="1" showAll="0" sortType="ascending" defaultAttributeDrillState="1">
      <items count="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Page" allDrilled="1" showAll="0" dataSourceSort="1">
      <items count="1">
        <item t="default"/>
      </items>
    </pivotField>
    <pivotField axis="axisPage" allDrilled="1" showAll="0" dataSourceSort="1">
      <items count="1">
        <item t="default"/>
      </items>
    </pivotField>
  </pivotFields>
  <rowFields count="1">
    <field x="30"/>
  </rowFields>
  <rowItems count="801">
    <i>
      <x v="638"/>
    </i>
    <i>
      <x v="443"/>
    </i>
    <i>
      <x v="539"/>
    </i>
    <i>
      <x v="300"/>
    </i>
    <i>
      <x v="380"/>
    </i>
    <i>
      <x v="386"/>
    </i>
    <i>
      <x v="297"/>
    </i>
    <i>
      <x v="542"/>
    </i>
    <i>
      <x v="198"/>
    </i>
    <i>
      <x v="265"/>
    </i>
    <i>
      <x v="743"/>
    </i>
    <i>
      <x v="240"/>
    </i>
    <i>
      <x v="639"/>
    </i>
    <i>
      <x v="236"/>
    </i>
    <i>
      <x v="369"/>
    </i>
    <i>
      <x v="761"/>
    </i>
    <i>
      <x v="536"/>
    </i>
    <i>
      <x v="11"/>
    </i>
    <i>
      <x v="705"/>
    </i>
    <i>
      <x v="499"/>
    </i>
    <i>
      <x v="274"/>
    </i>
    <i>
      <x v="630"/>
    </i>
    <i>
      <x v="434"/>
    </i>
    <i>
      <x v="10"/>
    </i>
    <i>
      <x v="370"/>
    </i>
    <i>
      <x v="16"/>
    </i>
    <i>
      <x v="748"/>
    </i>
    <i>
      <x v="426"/>
    </i>
    <i>
      <x v="374"/>
    </i>
    <i>
      <x v="23"/>
    </i>
    <i>
      <x v="110"/>
    </i>
    <i>
      <x v="256"/>
    </i>
    <i>
      <x v="232"/>
    </i>
    <i>
      <x v="298"/>
    </i>
    <i>
      <x v="741"/>
    </i>
    <i>
      <x v="371"/>
    </i>
    <i>
      <x v="762"/>
    </i>
    <i>
      <x v="259"/>
    </i>
    <i>
      <x v="753"/>
    </i>
    <i>
      <x v="150"/>
    </i>
    <i>
      <x v="441"/>
    </i>
    <i>
      <x v="526"/>
    </i>
    <i>
      <x v="186"/>
    </i>
    <i>
      <x v="768"/>
    </i>
    <i>
      <x v="523"/>
    </i>
    <i>
      <x v="747"/>
    </i>
    <i>
      <x v="172"/>
    </i>
    <i>
      <x v="15"/>
    </i>
    <i>
      <x v="199"/>
    </i>
    <i>
      <x v="206"/>
    </i>
    <i>
      <x v="708"/>
    </i>
    <i>
      <x v="623"/>
    </i>
    <i>
      <x v="155"/>
    </i>
    <i>
      <x v="312"/>
    </i>
    <i>
      <x v="551"/>
    </i>
    <i>
      <x v="599"/>
    </i>
    <i>
      <x v="760"/>
    </i>
    <i>
      <x v="505"/>
    </i>
    <i>
      <x v="75"/>
    </i>
    <i>
      <x v="89"/>
    </i>
    <i>
      <x v="577"/>
    </i>
    <i>
      <x v="566"/>
    </i>
    <i>
      <x v="399"/>
    </i>
    <i>
      <x v="481"/>
    </i>
    <i>
      <x v="273"/>
    </i>
    <i>
      <x v="135"/>
    </i>
    <i>
      <x v="522"/>
    </i>
    <i>
      <x v="610"/>
    </i>
    <i>
      <x v="793"/>
    </i>
    <i>
      <x v="339"/>
    </i>
    <i>
      <x v="381"/>
    </i>
    <i>
      <x v="449"/>
    </i>
    <i>
      <x v="796"/>
    </i>
    <i>
      <x v="661"/>
    </i>
    <i>
      <x v="728"/>
    </i>
    <i>
      <x v="690"/>
    </i>
    <i>
      <x v="351"/>
    </i>
    <i>
      <x v="495"/>
    </i>
    <i>
      <x v="101"/>
    </i>
    <i>
      <x v="242"/>
    </i>
    <i>
      <x v="498"/>
    </i>
    <i>
      <x v="736"/>
    </i>
    <i>
      <x v="145"/>
    </i>
    <i>
      <x v="349"/>
    </i>
    <i>
      <x v="731"/>
    </i>
    <i>
      <x v="537"/>
    </i>
    <i>
      <x v="510"/>
    </i>
    <i>
      <x v="733"/>
    </i>
    <i>
      <x v="739"/>
    </i>
    <i>
      <x v="228"/>
    </i>
    <i>
      <x v="368"/>
    </i>
    <i>
      <x v="698"/>
    </i>
    <i>
      <x v="411"/>
    </i>
    <i>
      <x v="769"/>
    </i>
    <i>
      <x v="237"/>
    </i>
    <i>
      <x v="500"/>
    </i>
    <i>
      <x v="749"/>
    </i>
    <i>
      <x v="45"/>
    </i>
    <i>
      <x v="503"/>
    </i>
    <i>
      <x v="280"/>
    </i>
    <i>
      <x v="90"/>
    </i>
    <i>
      <x v="487"/>
    </i>
    <i>
      <x v="328"/>
    </i>
    <i>
      <x v="267"/>
    </i>
    <i>
      <x v="148"/>
    </i>
    <i>
      <x v="409"/>
    </i>
    <i>
      <x v="149"/>
    </i>
    <i>
      <x v="14"/>
    </i>
    <i>
      <x v="799"/>
    </i>
    <i>
      <x v="448"/>
    </i>
    <i>
      <x v="281"/>
    </i>
    <i>
      <x v="54"/>
    </i>
    <i>
      <x v="559"/>
    </i>
    <i>
      <x v="676"/>
    </i>
    <i>
      <x v="439"/>
    </i>
    <i>
      <x v="730"/>
    </i>
    <i>
      <x v="420"/>
    </i>
    <i>
      <x v="709"/>
    </i>
    <i>
      <x v="548"/>
    </i>
    <i>
      <x v="459"/>
    </i>
    <i>
      <x v="363"/>
    </i>
    <i>
      <x v="723"/>
    </i>
    <i>
      <x v="502"/>
    </i>
    <i>
      <x v="268"/>
    </i>
    <i>
      <x v="330"/>
    </i>
    <i>
      <x v="292"/>
    </i>
    <i>
      <x v="212"/>
    </i>
    <i>
      <x v="230"/>
    </i>
    <i>
      <x v="766"/>
    </i>
    <i>
      <x v="282"/>
    </i>
    <i>
      <x v="612"/>
    </i>
    <i>
      <x v="608"/>
    </i>
    <i>
      <x v="673"/>
    </i>
    <i>
      <x v="144"/>
    </i>
    <i>
      <x v="704"/>
    </i>
    <i>
      <x v="365"/>
    </i>
    <i>
      <x v="429"/>
    </i>
    <i>
      <x v="795"/>
    </i>
    <i>
      <x v="129"/>
    </i>
    <i>
      <x v="241"/>
    </i>
    <i>
      <x v="78"/>
    </i>
    <i>
      <x v="195"/>
    </i>
    <i>
      <x v="759"/>
    </i>
    <i>
      <x v="570"/>
    </i>
    <i>
      <x v="324"/>
    </i>
    <i>
      <x v="513"/>
    </i>
    <i>
      <x v="479"/>
    </i>
    <i>
      <x v="308"/>
    </i>
    <i>
      <x v="622"/>
    </i>
    <i>
      <x v="35"/>
    </i>
    <i>
      <x v="538"/>
    </i>
    <i>
      <x v="438"/>
    </i>
    <i>
      <x v="303"/>
    </i>
    <i>
      <x v="142"/>
    </i>
    <i>
      <x v="116"/>
    </i>
    <i>
      <x v="400"/>
    </i>
    <i>
      <x v="663"/>
    </i>
    <i>
      <x v="628"/>
    </i>
    <i>
      <x v="262"/>
    </i>
    <i>
      <x v="658"/>
    </i>
    <i>
      <x v="271"/>
    </i>
    <i>
      <x v="352"/>
    </i>
    <i>
      <x v="797"/>
    </i>
    <i>
      <x v="583"/>
    </i>
    <i>
      <x v="170"/>
    </i>
    <i>
      <x v="478"/>
    </i>
    <i>
      <x v="358"/>
    </i>
    <i>
      <x v="191"/>
    </i>
    <i>
      <x v="580"/>
    </i>
    <i>
      <x v="173"/>
    </i>
    <i>
      <x v="496"/>
    </i>
    <i>
      <x v="201"/>
    </i>
    <i>
      <x v="118"/>
    </i>
    <i>
      <x v="159"/>
    </i>
    <i>
      <x v="217"/>
    </i>
    <i>
      <x v="419"/>
    </i>
    <i>
      <x v="354"/>
    </i>
    <i>
      <x v="125"/>
    </i>
    <i>
      <x v="91"/>
    </i>
    <i>
      <x v="6"/>
    </i>
    <i>
      <x v="67"/>
    </i>
    <i>
      <x v="248"/>
    </i>
    <i>
      <x v="33"/>
    </i>
    <i>
      <x v="2"/>
    </i>
    <i>
      <x v="758"/>
    </i>
    <i>
      <x v="621"/>
    </i>
    <i>
      <x v="100"/>
    </i>
    <i>
      <x v="71"/>
    </i>
    <i>
      <x v="392"/>
    </i>
    <i>
      <x v="46"/>
    </i>
    <i>
      <x v="163"/>
    </i>
    <i>
      <x v="182"/>
    </i>
    <i>
      <x v="175"/>
    </i>
    <i>
      <x v="518"/>
    </i>
    <i>
      <x v="535"/>
    </i>
    <i>
      <x v="314"/>
    </i>
    <i>
      <x v="251"/>
    </i>
    <i>
      <x v="521"/>
    </i>
    <i>
      <x v="504"/>
    </i>
    <i>
      <x v="277"/>
    </i>
    <i>
      <x v="340"/>
    </i>
    <i>
      <x v="540"/>
    </i>
    <i>
      <x v="235"/>
    </i>
    <i>
      <x v="121"/>
    </i>
    <i>
      <x v="696"/>
    </i>
    <i>
      <x v="424"/>
    </i>
    <i>
      <x v="9"/>
    </i>
    <i>
      <x v="301"/>
    </i>
    <i>
      <x v="210"/>
    </i>
    <i>
      <x v="48"/>
    </i>
    <i>
      <x v="642"/>
    </i>
    <i>
      <x v="763"/>
    </i>
    <i>
      <x v="51"/>
    </i>
    <i>
      <x v="184"/>
    </i>
    <i>
      <x v="209"/>
    </i>
    <i>
      <x v="625"/>
    </i>
    <i>
      <x v="401"/>
    </i>
    <i>
      <x v="604"/>
    </i>
    <i>
      <x v="64"/>
    </i>
    <i>
      <x v="534"/>
    </i>
    <i>
      <x v="740"/>
    </i>
    <i>
      <x v="514"/>
    </i>
    <i>
      <x v="394"/>
    </i>
    <i>
      <x v="372"/>
    </i>
    <i>
      <x v="605"/>
    </i>
    <i>
      <x v="197"/>
    </i>
    <i>
      <x/>
    </i>
    <i>
      <x v="792"/>
    </i>
    <i>
      <x v="765"/>
    </i>
    <i>
      <x v="582"/>
    </i>
    <i>
      <x v="266"/>
    </i>
    <i>
      <x v="616"/>
    </i>
    <i>
      <x v="784"/>
    </i>
    <i>
      <x v="181"/>
    </i>
    <i>
      <x v="7"/>
    </i>
    <i>
      <x v="119"/>
    </i>
    <i>
      <x v="771"/>
    </i>
    <i>
      <x v="680"/>
    </i>
    <i>
      <x v="229"/>
    </i>
    <i>
      <x v="327"/>
    </i>
    <i>
      <x v="141"/>
    </i>
    <i>
      <x v="477"/>
    </i>
    <i>
      <x v="8"/>
    </i>
    <i>
      <x v="56"/>
    </i>
    <i>
      <x v="524"/>
    </i>
    <i>
      <x v="454"/>
    </i>
    <i>
      <x v="508"/>
    </i>
    <i>
      <x v="595"/>
    </i>
    <i>
      <x v="627"/>
    </i>
    <i>
      <x v="568"/>
    </i>
    <i>
      <x v="180"/>
    </i>
    <i>
      <x v="329"/>
    </i>
    <i>
      <x v="178"/>
    </i>
    <i>
      <x v="530"/>
    </i>
    <i>
      <x v="657"/>
    </i>
    <i>
      <x v="437"/>
    </i>
    <i>
      <x v="189"/>
    </i>
    <i>
      <x v="586"/>
    </i>
    <i>
      <x v="367"/>
    </i>
    <i>
      <x v="359"/>
    </i>
    <i>
      <x v="257"/>
    </i>
    <i>
      <x v="253"/>
    </i>
    <i>
      <x v="489"/>
    </i>
    <i>
      <x v="737"/>
    </i>
    <i>
      <x v="520"/>
    </i>
    <i>
      <x v="174"/>
    </i>
    <i>
      <x v="588"/>
    </i>
    <i>
      <x v="699"/>
    </i>
    <i>
      <x v="629"/>
    </i>
    <i>
      <x v="659"/>
    </i>
    <i>
      <x v="632"/>
    </i>
    <i>
      <x v="147"/>
    </i>
    <i>
      <x v="40"/>
    </i>
    <i>
      <x v="93"/>
    </i>
    <i>
      <x v="458"/>
    </i>
    <i>
      <x v="243"/>
    </i>
    <i>
      <x v="293"/>
    </i>
    <i>
      <x v="355"/>
    </i>
    <i>
      <x v="79"/>
    </i>
    <i>
      <x v="591"/>
    </i>
    <i>
      <x v="319"/>
    </i>
    <i>
      <x v="304"/>
    </i>
    <i>
      <x v="433"/>
    </i>
    <i>
      <x v="221"/>
    </i>
    <i>
      <x v="745"/>
    </i>
    <i>
      <x v="427"/>
    </i>
    <i>
      <x v="238"/>
    </i>
    <i>
      <x v="606"/>
    </i>
    <i>
      <x v="725"/>
    </i>
    <i>
      <x v="94"/>
    </i>
    <i>
      <x v="164"/>
    </i>
    <i>
      <x v="57"/>
    </i>
    <i>
      <x v="320"/>
    </i>
    <i>
      <x v="687"/>
    </i>
    <i>
      <x v="718"/>
    </i>
    <i>
      <x v="527"/>
    </i>
    <i>
      <x v="488"/>
    </i>
    <i>
      <x v="694"/>
    </i>
    <i>
      <x v="572"/>
    </i>
    <i>
      <x v="422"/>
    </i>
    <i>
      <x v="403"/>
    </i>
    <i>
      <x v="188"/>
    </i>
    <i>
      <x v="531"/>
    </i>
    <i>
      <x v="307"/>
    </i>
    <i>
      <x v="678"/>
    </i>
    <i>
      <x v="631"/>
    </i>
    <i>
      <x v="567"/>
    </i>
    <i>
      <x v="798"/>
    </i>
    <i>
      <x v="384"/>
    </i>
    <i>
      <x v="254"/>
    </i>
    <i>
      <x v="120"/>
    </i>
    <i>
      <x v="644"/>
    </i>
    <i>
      <x v="574"/>
    </i>
    <i>
      <x v="249"/>
    </i>
    <i>
      <x v="573"/>
    </i>
    <i>
      <x v="66"/>
    </i>
    <i>
      <x v="470"/>
    </i>
    <i>
      <x v="683"/>
    </i>
    <i>
      <x v="486"/>
    </i>
    <i>
      <x v="32"/>
    </i>
    <i>
      <x v="468"/>
    </i>
    <i>
      <x v="204"/>
    </i>
    <i>
      <x v="185"/>
    </i>
    <i>
      <x v="482"/>
    </i>
    <i>
      <x v="36"/>
    </i>
    <i>
      <x v="702"/>
    </i>
    <i>
      <x v="219"/>
    </i>
    <i>
      <x v="469"/>
    </i>
    <i>
      <x v="176"/>
    </i>
    <i>
      <x v="645"/>
    </i>
    <i>
      <x v="431"/>
    </i>
    <i>
      <x v="39"/>
    </i>
    <i>
      <x v="395"/>
    </i>
    <i>
      <x v="316"/>
    </i>
    <i>
      <x v="794"/>
    </i>
    <i>
      <x v="787"/>
    </i>
    <i>
      <x v="700"/>
    </i>
    <i>
      <x v="37"/>
    </i>
    <i>
      <x v="414"/>
    </i>
    <i>
      <x v="112"/>
    </i>
    <i>
      <x v="560"/>
    </i>
    <i>
      <x v="70"/>
    </i>
    <i>
      <x v="344"/>
    </i>
    <i>
      <x v="63"/>
    </i>
    <i>
      <x v="177"/>
    </i>
    <i>
      <x v="456"/>
    </i>
    <i>
      <x v="462"/>
    </i>
    <i>
      <x v="512"/>
    </i>
    <i>
      <x v="428"/>
    </i>
    <i>
      <x v="492"/>
    </i>
    <i>
      <x v="529"/>
    </i>
    <i>
      <x v="83"/>
    </i>
    <i>
      <x v="138"/>
    </i>
    <i>
      <x v="55"/>
    </i>
    <i>
      <x v="444"/>
    </i>
    <i>
      <x v="350"/>
    </i>
    <i>
      <x v="208"/>
    </i>
    <i>
      <x v="415"/>
    </i>
    <i>
      <x v="412"/>
    </i>
    <i>
      <x v="493"/>
    </i>
    <i>
      <x v="108"/>
    </i>
    <i>
      <x v="764"/>
    </i>
    <i>
      <x v="569"/>
    </i>
    <i>
      <x v="576"/>
    </i>
    <i>
      <x v="541"/>
    </i>
    <i>
      <x v="111"/>
    </i>
    <i>
      <x v="385"/>
    </i>
    <i>
      <x v="417"/>
    </i>
    <i>
      <x v="4"/>
    </i>
    <i>
      <x v="435"/>
    </i>
    <i>
      <x v="598"/>
    </i>
    <i>
      <x v="326"/>
    </i>
    <i>
      <x v="506"/>
    </i>
    <i>
      <x v="655"/>
    </i>
    <i>
      <x v="615"/>
    </i>
    <i>
      <x v="86"/>
    </i>
    <i>
      <x v="335"/>
    </i>
    <i>
      <x v="44"/>
    </i>
    <i>
      <x v="95"/>
    </i>
    <i>
      <x v="245"/>
    </i>
    <i>
      <x v="463"/>
    </i>
    <i>
      <x v="413"/>
    </i>
    <i>
      <x v="556"/>
    </i>
    <i>
      <x v="360"/>
    </i>
    <i>
      <x v="602"/>
    </i>
    <i>
      <x v="289"/>
    </i>
    <i>
      <x v="215"/>
    </i>
    <i>
      <x v="714"/>
    </i>
    <i>
      <x v="641"/>
    </i>
    <i>
      <x v="222"/>
    </i>
    <i>
      <x v="231"/>
    </i>
    <i>
      <x v="334"/>
    </i>
    <i>
      <x v="41"/>
    </i>
    <i>
      <x v="466"/>
    </i>
    <i>
      <x v="670"/>
    </i>
    <i>
      <x v="600"/>
    </i>
    <i>
      <x v="127"/>
    </i>
    <i>
      <x v="436"/>
    </i>
    <i>
      <x v="377"/>
    </i>
    <i>
      <x v="684"/>
    </i>
    <i>
      <x v="480"/>
    </i>
    <i>
      <x v="410"/>
    </i>
    <i>
      <x v="68"/>
    </i>
    <i>
      <x v="82"/>
    </i>
    <i>
      <x v="26"/>
    </i>
    <i>
      <x v="123"/>
    </i>
    <i>
      <x v="22"/>
    </i>
    <i>
      <x v="402"/>
    </i>
    <i>
      <x v="637"/>
    </i>
    <i>
      <x v="455"/>
    </i>
    <i>
      <x v="547"/>
    </i>
    <i>
      <x v="346"/>
    </i>
    <i>
      <x v="789"/>
    </i>
    <i>
      <x v="483"/>
    </i>
    <i>
      <x v="442"/>
    </i>
    <i>
      <x v="451"/>
    </i>
    <i>
      <x v="107"/>
    </i>
    <i>
      <x v="30"/>
    </i>
    <i>
      <x v="406"/>
    </i>
    <i>
      <x v="133"/>
    </i>
    <i>
      <x v="601"/>
    </i>
    <i>
      <x v="603"/>
    </i>
    <i>
      <x v="446"/>
    </i>
    <i>
      <x v="136"/>
    </i>
    <i>
      <x v="575"/>
    </i>
    <i>
      <x v="223"/>
    </i>
    <i>
      <x v="62"/>
    </i>
    <i>
      <x v="179"/>
    </i>
    <i>
      <x v="28"/>
    </i>
    <i>
      <x v="317"/>
    </i>
    <i>
      <x v="279"/>
    </i>
    <i>
      <x v="224"/>
    </i>
    <i>
      <x v="74"/>
    </i>
    <i>
      <x v="109"/>
    </i>
    <i>
      <x v="102"/>
    </i>
    <i>
      <x v="69"/>
    </i>
    <i>
      <x v="677"/>
    </i>
    <i>
      <x v="379"/>
    </i>
    <i>
      <x v="50"/>
    </i>
    <i>
      <x v="440"/>
    </i>
    <i>
      <x v="220"/>
    </i>
    <i>
      <x v="720"/>
    </i>
    <i>
      <x v="139"/>
    </i>
    <i>
      <x v="124"/>
    </i>
    <i>
      <x v="554"/>
    </i>
    <i>
      <x v="465"/>
    </i>
    <i>
      <x v="332"/>
    </i>
    <i>
      <x v="92"/>
    </i>
    <i>
      <x v="557"/>
    </i>
    <i>
      <x v="166"/>
    </i>
    <i>
      <x v="695"/>
    </i>
    <i>
      <x v="333"/>
    </i>
    <i>
      <x v="418"/>
    </i>
    <i>
      <x v="43"/>
    </i>
    <i>
      <x v="318"/>
    </i>
    <i>
      <x v="734"/>
    </i>
    <i>
      <x v="619"/>
    </i>
    <i>
      <x v="356"/>
    </i>
    <i>
      <x v="620"/>
    </i>
    <i>
      <x v="666"/>
    </i>
    <i>
      <x v="791"/>
    </i>
    <i>
      <x v="457"/>
    </i>
    <i>
      <x v="662"/>
    </i>
    <i>
      <x v="132"/>
    </i>
    <i>
      <x v="648"/>
    </i>
    <i>
      <x v="214"/>
    </i>
    <i>
      <x v="447"/>
    </i>
    <i>
      <x v="336"/>
    </i>
    <i>
      <x v="65"/>
    </i>
    <i>
      <x v="299"/>
    </i>
    <i>
      <x v="25"/>
    </i>
    <i>
      <x v="131"/>
    </i>
    <i>
      <x v="777"/>
    </i>
    <i>
      <x v="171"/>
    </i>
    <i>
      <x v="646"/>
    </i>
    <i>
      <x v="80"/>
    </i>
    <i>
      <x v="685"/>
    </i>
    <i>
      <x v="656"/>
    </i>
    <i>
      <x v="786"/>
    </i>
    <i>
      <x v="364"/>
    </i>
    <i>
      <x v="509"/>
    </i>
    <i>
      <x v="31"/>
    </i>
    <i>
      <x v="581"/>
    </i>
    <i>
      <x v="72"/>
    </i>
    <i>
      <x v="341"/>
    </i>
    <i>
      <x v="516"/>
    </i>
    <i>
      <x v="578"/>
    </i>
    <i>
      <x v="128"/>
    </i>
    <i>
      <x v="738"/>
    </i>
    <i>
      <x v="146"/>
    </i>
    <i>
      <x v="373"/>
    </i>
    <i>
      <x v="706"/>
    </i>
    <i>
      <x v="744"/>
    </i>
    <i>
      <x v="525"/>
    </i>
    <i>
      <x v="285"/>
    </i>
    <i>
      <x v="151"/>
    </i>
    <i>
      <x v="13"/>
    </i>
    <i>
      <x v="183"/>
    </i>
    <i>
      <x v="134"/>
    </i>
    <i>
      <x v="270"/>
    </i>
    <i>
      <x v="96"/>
    </i>
    <i>
      <x v="701"/>
    </i>
    <i>
      <x v="397"/>
    </i>
    <i>
      <x v="205"/>
    </i>
    <i>
      <x v="81"/>
    </i>
    <i>
      <x v="331"/>
    </i>
    <i>
      <x v="391"/>
    </i>
    <i>
      <x v="549"/>
    </i>
    <i>
      <x v="703"/>
    </i>
    <i>
      <x v="665"/>
    </i>
    <i>
      <x v="464"/>
    </i>
    <i>
      <x v="692"/>
    </i>
    <i>
      <x v="284"/>
    </i>
    <i>
      <x v="689"/>
    </i>
    <i>
      <x v="315"/>
    </i>
    <i>
      <x v="311"/>
    </i>
    <i>
      <x v="697"/>
    </i>
    <i>
      <x v="140"/>
    </i>
    <i>
      <x v="376"/>
    </i>
    <i>
      <x v="126"/>
    </i>
    <i>
      <x v="309"/>
    </i>
    <i>
      <x v="59"/>
    </i>
    <i>
      <x v="313"/>
    </i>
    <i>
      <x v="61"/>
    </i>
    <i>
      <x v="321"/>
    </i>
    <i>
      <x v="187"/>
    </i>
    <i>
      <x v="618"/>
    </i>
    <i>
      <x v="722"/>
    </i>
    <i>
      <x v="193"/>
    </i>
    <i>
      <x v="114"/>
    </i>
    <i>
      <x v="726"/>
    </i>
    <i>
      <x v="635"/>
    </i>
    <i>
      <x v="476"/>
    </i>
    <i>
      <x v="712"/>
    </i>
    <i>
      <x v="507"/>
    </i>
    <i>
      <x v="17"/>
    </i>
    <i>
      <x v="137"/>
    </i>
    <i>
      <x v="679"/>
    </i>
    <i>
      <x v="157"/>
    </i>
    <i>
      <x v="408"/>
    </i>
    <i>
      <x v="715"/>
    </i>
    <i>
      <x v="3"/>
    </i>
    <i>
      <x v="491"/>
    </i>
    <i>
      <x v="213"/>
    </i>
    <i>
      <x v="756"/>
    </i>
    <i>
      <x v="29"/>
    </i>
    <i>
      <x v="729"/>
    </i>
    <i>
      <x v="597"/>
    </i>
    <i>
      <x v="239"/>
    </i>
    <i>
      <x v="471"/>
    </i>
    <i>
      <x v="425"/>
    </i>
    <i>
      <x v="49"/>
    </i>
    <i>
      <x v="158"/>
    </i>
    <i>
      <x v="550"/>
    </i>
    <i>
      <x v="227"/>
    </i>
    <i>
      <x v="20"/>
    </i>
    <i>
      <x v="654"/>
    </i>
    <i>
      <x v="287"/>
    </i>
    <i>
      <x v="607"/>
    </i>
    <i>
      <x v="716"/>
    </i>
    <i>
      <x v="306"/>
    </i>
    <i>
      <x v="225"/>
    </i>
    <i>
      <x v="34"/>
    </i>
    <i>
      <x v="783"/>
    </i>
    <i>
      <x v="143"/>
    </i>
    <i>
      <x v="611"/>
    </i>
    <i>
      <x v="130"/>
    </i>
    <i>
      <x v="165"/>
    </i>
    <i>
      <x v="338"/>
    </i>
    <i>
      <x v="190"/>
    </i>
    <i>
      <x v="532"/>
    </i>
    <i>
      <x v="617"/>
    </i>
    <i>
      <x v="460"/>
    </i>
    <i>
      <x v="453"/>
    </i>
    <i>
      <x v="250"/>
    </i>
    <i>
      <x v="122"/>
    </i>
    <i>
      <x v="12"/>
    </i>
    <i>
      <x v="790"/>
    </i>
    <i>
      <x v="717"/>
    </i>
    <i>
      <x v="393"/>
    </i>
    <i>
      <x v="691"/>
    </i>
    <i>
      <x v="501"/>
    </i>
    <i>
      <x v="203"/>
    </i>
    <i>
      <x v="342"/>
    </i>
    <i>
      <x v="161"/>
    </i>
    <i>
      <x v="194"/>
    </i>
    <i>
      <x v="106"/>
    </i>
    <i>
      <x v="378"/>
    </i>
    <i>
      <x v="345"/>
    </i>
    <i>
      <x v="667"/>
    </i>
    <i>
      <x v="565"/>
    </i>
    <i>
      <x v="653"/>
    </i>
    <i>
      <x v="113"/>
    </i>
    <i>
      <x v="751"/>
    </i>
    <i>
      <x v="47"/>
    </i>
    <i>
      <x v="596"/>
    </i>
    <i>
      <x v="1"/>
    </i>
    <i>
      <x v="558"/>
    </i>
    <i>
      <x v="348"/>
    </i>
    <i>
      <x v="785"/>
    </i>
    <i>
      <x v="383"/>
    </i>
    <i>
      <x v="323"/>
    </i>
    <i>
      <x v="533"/>
    </i>
    <i>
      <x v="519"/>
    </i>
    <i>
      <x v="585"/>
    </i>
    <i>
      <x v="226"/>
    </i>
    <i>
      <x v="218"/>
    </i>
    <i>
      <x v="450"/>
    </i>
    <i>
      <x v="97"/>
    </i>
    <i>
      <x v="196"/>
    </i>
    <i>
      <x v="544"/>
    </i>
    <i>
      <x v="283"/>
    </i>
    <i>
      <x v="73"/>
    </i>
    <i>
      <x v="755"/>
    </i>
    <i>
      <x v="115"/>
    </i>
    <i>
      <x v="517"/>
    </i>
    <i>
      <x v="322"/>
    </i>
    <i>
      <x v="430"/>
    </i>
    <i>
      <x v="614"/>
    </i>
    <i>
      <x v="474"/>
    </i>
    <i>
      <x v="247"/>
    </i>
    <i>
      <x v="613"/>
    </i>
    <i>
      <x v="286"/>
    </i>
    <i>
      <x v="767"/>
    </i>
    <i>
      <x v="774"/>
    </i>
    <i>
      <x v="686"/>
    </i>
    <i>
      <x v="593"/>
    </i>
    <i>
      <x v="584"/>
    </i>
    <i>
      <x v="263"/>
    </i>
    <i>
      <x v="278"/>
    </i>
    <i>
      <x v="707"/>
    </i>
    <i>
      <x v="732"/>
    </i>
    <i>
      <x v="660"/>
    </i>
    <i>
      <x v="404"/>
    </i>
    <i>
      <x v="269"/>
    </i>
    <i>
      <x v="260"/>
    </i>
    <i>
      <x v="770"/>
    </i>
    <i>
      <x v="626"/>
    </i>
    <i>
      <x v="305"/>
    </i>
    <i>
      <x v="211"/>
    </i>
    <i>
      <x v="99"/>
    </i>
    <i>
      <x v="494"/>
    </i>
    <i>
      <x v="117"/>
    </i>
    <i>
      <x v="343"/>
    </i>
    <i>
      <x v="780"/>
    </i>
    <i>
      <x v="782"/>
    </i>
    <i>
      <x v="669"/>
    </i>
    <i>
      <x v="671"/>
    </i>
    <i>
      <x v="546"/>
    </i>
    <i>
      <x v="325"/>
    </i>
    <i>
      <x v="264"/>
    </i>
    <i>
      <x v="366"/>
    </i>
    <i>
      <x v="721"/>
    </i>
    <i>
      <x v="713"/>
    </i>
    <i>
      <x v="682"/>
    </i>
    <i>
      <x v="779"/>
    </i>
    <i>
      <x v="272"/>
    </i>
    <i>
      <x v="347"/>
    </i>
    <i>
      <x v="152"/>
    </i>
    <i>
      <x v="724"/>
    </i>
    <i>
      <x v="162"/>
    </i>
    <i>
      <x v="168"/>
    </i>
    <i>
      <x v="742"/>
    </i>
    <i>
      <x v="288"/>
    </i>
    <i>
      <x v="234"/>
    </i>
    <i>
      <x v="675"/>
    </i>
    <i>
      <x v="594"/>
    </i>
    <i>
      <x v="461"/>
    </i>
    <i>
      <x v="18"/>
    </i>
    <i>
      <x v="672"/>
    </i>
    <i>
      <x v="246"/>
    </i>
    <i>
      <x v="160"/>
    </i>
    <i>
      <x v="636"/>
    </i>
    <i>
      <x v="467"/>
    </i>
    <i>
      <x v="98"/>
    </i>
    <i>
      <x v="485"/>
    </i>
    <i>
      <x v="407"/>
    </i>
    <i>
      <x v="357"/>
    </i>
    <i>
      <x v="76"/>
    </i>
    <i>
      <x v="647"/>
    </i>
    <i>
      <x v="388"/>
    </i>
    <i>
      <x v="710"/>
    </i>
    <i>
      <x v="390"/>
    </i>
    <i>
      <x v="353"/>
    </i>
    <i>
      <x v="252"/>
    </i>
    <i>
      <x v="416"/>
    </i>
    <i>
      <x v="634"/>
    </i>
    <i>
      <x v="781"/>
    </i>
    <i>
      <x v="649"/>
    </i>
    <i>
      <x v="624"/>
    </i>
    <i>
      <x v="362"/>
    </i>
    <i>
      <x v="202"/>
    </i>
    <i>
      <x v="19"/>
    </i>
    <i>
      <x v="42"/>
    </i>
    <i>
      <x v="484"/>
    </i>
    <i>
      <x v="103"/>
    </i>
    <i>
      <x v="609"/>
    </i>
    <i>
      <x v="290"/>
    </i>
    <i>
      <x v="778"/>
    </i>
    <i>
      <x v="432"/>
    </i>
    <i>
      <x v="84"/>
    </i>
    <i>
      <x v="475"/>
    </i>
    <i>
      <x v="153"/>
    </i>
    <i>
      <x v="398"/>
    </i>
    <i>
      <x v="754"/>
    </i>
    <i>
      <x v="587"/>
    </i>
    <i>
      <x v="681"/>
    </i>
    <i>
      <x v="105"/>
    </i>
    <i>
      <x v="735"/>
    </i>
    <i>
      <x v="571"/>
    </i>
    <i>
      <x v="361"/>
    </i>
    <i>
      <x v="52"/>
    </i>
    <i>
      <x v="261"/>
    </i>
    <i>
      <x v="579"/>
    </i>
    <i>
      <x v="382"/>
    </i>
    <i>
      <x v="87"/>
    </i>
    <i>
      <x v="711"/>
    </i>
    <i>
      <x v="490"/>
    </i>
    <i>
      <x v="192"/>
    </i>
    <i>
      <x v="216"/>
    </i>
    <i>
      <x v="543"/>
    </i>
    <i>
      <x v="497"/>
    </i>
    <i>
      <x v="773"/>
    </i>
    <i>
      <x v="590"/>
    </i>
    <i>
      <x v="788"/>
    </i>
    <i>
      <x v="472"/>
    </i>
    <i>
      <x v="24"/>
    </i>
    <i>
      <x v="244"/>
    </i>
    <i>
      <x v="255"/>
    </i>
    <i>
      <x v="515"/>
    </i>
    <i>
      <x v="302"/>
    </i>
    <i>
      <x v="294"/>
    </i>
    <i>
      <x v="405"/>
    </i>
    <i>
      <x v="511"/>
    </i>
    <i>
      <x v="275"/>
    </i>
    <i>
      <x v="85"/>
    </i>
    <i>
      <x v="200"/>
    </i>
    <i>
      <x v="310"/>
    </i>
    <i>
      <x v="21"/>
    </i>
    <i>
      <x v="688"/>
    </i>
    <i>
      <x v="668"/>
    </i>
    <i>
      <x v="421"/>
    </i>
    <i>
      <x v="77"/>
    </i>
    <i>
      <x v="561"/>
    </i>
    <i>
      <x v="154"/>
    </i>
    <i>
      <x v="233"/>
    </i>
    <i>
      <x v="258"/>
    </i>
    <i>
      <x v="53"/>
    </i>
    <i>
      <x v="167"/>
    </i>
    <i>
      <x v="169"/>
    </i>
    <i>
      <x v="104"/>
    </i>
    <i>
      <x v="664"/>
    </i>
    <i>
      <x v="674"/>
    </i>
    <i>
      <x v="545"/>
    </i>
    <i>
      <x v="719"/>
    </i>
    <i>
      <x v="38"/>
    </i>
    <i>
      <x v="5"/>
    </i>
    <i>
      <x v="423"/>
    </i>
    <i>
      <x v="633"/>
    </i>
    <i>
      <x v="396"/>
    </i>
    <i>
      <x v="776"/>
    </i>
    <i>
      <x v="296"/>
    </i>
    <i>
      <x v="291"/>
    </i>
    <i>
      <x v="337"/>
    </i>
    <i>
      <x v="746"/>
    </i>
    <i>
      <x v="58"/>
    </i>
    <i>
      <x v="563"/>
    </i>
    <i>
      <x v="207"/>
    </i>
    <i>
      <x v="589"/>
    </i>
    <i>
      <x v="564"/>
    </i>
    <i>
      <x v="88"/>
    </i>
    <i>
      <x v="528"/>
    </i>
    <i>
      <x v="555"/>
    </i>
    <i>
      <x v="553"/>
    </i>
    <i>
      <x v="452"/>
    </i>
    <i>
      <x v="27"/>
    </i>
    <i>
      <x v="387"/>
    </i>
    <i>
      <x v="750"/>
    </i>
    <i>
      <x v="60"/>
    </i>
    <i>
      <x v="445"/>
    </i>
    <i>
      <x v="693"/>
    </i>
    <i>
      <x v="156"/>
    </i>
    <i>
      <x v="276"/>
    </i>
    <i>
      <x v="651"/>
    </i>
    <i>
      <x v="652"/>
    </i>
    <i>
      <x v="640"/>
    </i>
    <i>
      <x v="295"/>
    </i>
    <i>
      <x v="552"/>
    </i>
    <i>
      <x v="592"/>
    </i>
    <i>
      <x v="752"/>
    </i>
    <i>
      <x v="650"/>
    </i>
    <i>
      <x v="473"/>
    </i>
    <i>
      <x v="375"/>
    </i>
    <i>
      <x v="389"/>
    </i>
    <i>
      <x v="772"/>
    </i>
    <i>
      <x v="643"/>
    </i>
    <i>
      <x v="727"/>
    </i>
    <i>
      <x v="562"/>
    </i>
    <i>
      <x v="775"/>
    </i>
    <i>
      <x v="757"/>
    </i>
    <i t="grand">
      <x/>
    </i>
  </rowItems>
  <colItems count="1">
    <i/>
  </colItems>
  <pageFields count="11">
    <pageField fld="0" hier="62" name="[Value Date].[Day].&amp;[2017]&amp;[38]" cap="Feb 07, 17"/>
    <pageField fld="3" hier="40" name="[Reporting Currency].[Reporting Currency].&amp;[6]" cap="USD"/>
    <pageField fld="4" hier="38" name="[Percentile].[Percentile].&amp;[3]" cap="None"/>
    <pageField fld="24" hier="68" name="[VaR Type].[VaR Type].&amp;[3]" cap="Historical"/>
    <pageField fld="25" hier="36" name="[Horizon].[Horizon].&amp;[2]" cap="1d"/>
    <pageField fld="36" hier="3" name="[Factor].[F_Attr_FactorType].[All]" cap="All"/>
    <pageField fld="35" hier="14" name="[Factor].[Factor ID].[All]" cap="All"/>
    <pageField fld="5" hier="51" name="[Trade].[Book].[Entity].&amp;[Mizuho International]&amp;[MHSC Global]&amp;[Mizuho]" cap="Mizuho International"/>
    <pageField fld="27" hier="57" name="[Trade].[Original ID].[All]" cap="All"/>
    <pageField fld="28" hier="61" name="[Trade View].[Trade View].[All]" cap="All"/>
    <pageField fld="29" hier="59" name="[Trade].[Product Type].[All]" cap="All"/>
  </pageFields>
  <dataFields count="1">
    <dataField fld="2" baseField="0" baseItem="0"/>
  </dataFields>
  <formats count="13">
    <format dxfId="12">
      <pivotArea collapsedLevelsAreSubtotals="1" fieldPosition="0">
        <references count="1">
          <reference field="30" count="2">
            <x v="0"/>
            <x v="499"/>
          </reference>
        </references>
      </pivotArea>
    </format>
    <format dxfId="11">
      <pivotArea collapsedLevelsAreSubtotals="1" fieldPosition="0">
        <references count="1">
          <reference field="30" count="1">
            <x v="0"/>
          </reference>
        </references>
      </pivotArea>
    </format>
    <format dxfId="10">
      <pivotArea collapsedLevelsAreSubtotals="1" fieldPosition="0">
        <references count="1">
          <reference field="30" count="2">
            <x v="0"/>
            <x v="499"/>
          </reference>
        </references>
      </pivotArea>
    </format>
    <format dxfId="9">
      <pivotArea dataOnly="0" labelOnly="1" fieldPosition="0">
        <references count="1">
          <reference field="30" count="2">
            <x v="0"/>
            <x v="499"/>
          </reference>
        </references>
      </pivotArea>
    </format>
    <format dxfId="8">
      <pivotArea dataOnly="0" fieldPosition="0">
        <references count="1">
          <reference field="30" count="1">
            <x v="445"/>
          </reference>
        </references>
      </pivotArea>
    </format>
    <format dxfId="7">
      <pivotArea dataOnly="0" fieldPosition="0">
        <references count="1">
          <reference field="30" count="1">
            <x v="526"/>
          </reference>
        </references>
      </pivotArea>
    </format>
    <format dxfId="6">
      <pivotArea dataOnly="0" fieldPosition="0">
        <references count="1">
          <reference field="30" count="1">
            <x v="445"/>
          </reference>
        </references>
      </pivotArea>
    </format>
    <format dxfId="5">
      <pivotArea collapsedLevelsAreSubtotals="1" fieldPosition="0">
        <references count="1">
          <reference field="30" count="1">
            <x v="445"/>
          </reference>
        </references>
      </pivotArea>
    </format>
    <format dxfId="4">
      <pivotArea dataOnly="0" labelOnly="1" fieldPosition="0">
        <references count="1">
          <reference field="30" count="1">
            <x v="445"/>
          </reference>
        </references>
      </pivotArea>
    </format>
    <format dxfId="3">
      <pivotArea collapsedLevelsAreSubtotals="1" fieldPosition="0">
        <references count="1">
          <reference field="30" count="1">
            <x v="373"/>
          </reference>
        </references>
      </pivotArea>
    </format>
    <format dxfId="2">
      <pivotArea dataOnly="0" labelOnly="1" fieldPosition="0">
        <references count="1">
          <reference field="30" count="1">
            <x v="373"/>
          </reference>
        </references>
      </pivotArea>
    </format>
    <format dxfId="1">
      <pivotArea collapsedLevelsAreSubtotals="1" fieldPosition="0">
        <references count="1">
          <reference field="30" count="4">
            <x v="10"/>
            <x v="370"/>
            <x v="499"/>
            <x v="526"/>
          </reference>
        </references>
      </pivotArea>
    </format>
    <format dxfId="0">
      <pivotArea dataOnly="0" labelOnly="1" fieldPosition="0">
        <references count="1">
          <reference field="30" count="4">
            <x v="10"/>
            <x v="370"/>
            <x v="499"/>
            <x v="526"/>
          </reference>
        </references>
      </pivotArea>
    </format>
  </formats>
  <pivotHierarchies count="29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26"/>
      </mps>
    </pivotHierarchy>
    <pivotHierarchy/>
    <pivotHierarchy/>
    <pivotHierarchy/>
    <pivotHierarchy/>
    <pivotHierarchy/>
    <pivotHierarchy/>
    <pivotHierarchy>
      <mps count="4">
        <mp field="31"/>
        <mp field="32"/>
        <mp field="33"/>
        <mp field="34"/>
      </mps>
    </pivotHierarchy>
    <pivotHierarchy/>
    <pivotHierarchy/>
    <pivotHierarchy/>
    <pivotHierarchy/>
    <pivotHierarchy/>
    <pivotHierarchy/>
    <pivotHierarchy/>
    <pivotHierarchy multipleItemSelectionAllowed="1">
      <mps count="9">
        <mp field="15"/>
        <mp field="16"/>
        <mp field="17"/>
        <mp field="18"/>
        <mp field="19"/>
        <mp field="20"/>
        <mp field="21"/>
        <mp field="22"/>
        <mp field="23"/>
      </mps>
      <members count="1" level="3">
        <member name="[Trade].[Book].[Entity].&amp;[Mizuho International]&amp;[MHSC Global]&amp;[Mizuho]"/>
      </members>
    </pivotHierarchy>
    <pivotHierarchy/>
    <pivotHierarchy/>
    <pivotHierarchy/>
    <pivotHierarchy/>
    <pivotHierarchy/>
    <pivotHierarchy/>
    <pivotHierarchy/>
    <pivotHierarchy/>
    <pivotHierarchy/>
    <pivotHierarchy multipleItemSelectionAllowed="1"/>
    <pivotHierarchy>
      <mps count="1">
        <mp field="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6" sqref="C1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W821"/>
  <sheetViews>
    <sheetView showGridLines="0" tabSelected="1" workbookViewId="0">
      <selection activeCell="H13" sqref="H13"/>
    </sheetView>
  </sheetViews>
  <sheetFormatPr defaultRowHeight="15"/>
  <cols>
    <col min="1" max="1" width="29.28515625" bestFit="1" customWidth="1"/>
    <col min="2" max="2" width="13.5703125" bestFit="1" customWidth="1"/>
    <col min="4" max="4" width="10.85546875" bestFit="1" customWidth="1"/>
    <col min="5" max="5" width="8.140625" customWidth="1"/>
    <col min="6" max="6" width="10" customWidth="1"/>
    <col min="8" max="8" width="10.85546875" bestFit="1" customWidth="1"/>
    <col min="9" max="9" width="10.85546875" style="18" customWidth="1"/>
    <col min="11" max="11" width="9.140625" style="18"/>
    <col min="13" max="13" width="16.7109375" style="18" bestFit="1" customWidth="1"/>
    <col min="14" max="14" width="8.5703125" customWidth="1"/>
  </cols>
  <sheetData>
    <row r="1" spans="1:23" s="18" customFormat="1" ht="18.75">
      <c r="A1" s="101" t="s">
        <v>1103</v>
      </c>
      <c r="B1" s="102"/>
      <c r="C1" s="102"/>
      <c r="D1" s="102"/>
      <c r="E1" s="103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s="18" customFormat="1" ht="15.75" thickBot="1"/>
    <row r="3" spans="1:23" s="18" customFormat="1">
      <c r="A3" s="82" t="s">
        <v>1107</v>
      </c>
      <c r="B3" s="83"/>
      <c r="C3" s="83"/>
      <c r="D3" s="83"/>
      <c r="E3" s="83"/>
      <c r="F3" s="84"/>
    </row>
    <row r="4" spans="1:23" s="18" customFormat="1">
      <c r="A4" s="85" t="s">
        <v>1108</v>
      </c>
      <c r="B4" s="86"/>
      <c r="C4" s="86"/>
      <c r="D4" s="86"/>
      <c r="E4" s="86"/>
      <c r="F4" s="87"/>
    </row>
    <row r="5" spans="1:23" s="18" customFormat="1">
      <c r="A5" s="88" t="s">
        <v>840</v>
      </c>
      <c r="B5" s="86"/>
      <c r="C5" s="86"/>
      <c r="D5" s="86"/>
      <c r="E5" s="86"/>
      <c r="F5" s="87"/>
    </row>
    <row r="6" spans="1:23" s="18" customFormat="1">
      <c r="A6" s="88" t="s">
        <v>1125</v>
      </c>
      <c r="B6" s="86"/>
      <c r="C6" s="86"/>
      <c r="D6" s="86"/>
      <c r="E6" s="86"/>
      <c r="F6" s="87"/>
    </row>
    <row r="7" spans="1:23" s="18" customFormat="1" ht="15.75" thickBot="1">
      <c r="A7" s="89" t="s">
        <v>841</v>
      </c>
      <c r="B7" s="90"/>
      <c r="C7" s="91"/>
      <c r="D7" s="91"/>
      <c r="E7" s="91"/>
      <c r="F7" s="92"/>
    </row>
    <row r="8" spans="1:23" s="18" customFormat="1">
      <c r="A8" s="24"/>
      <c r="B8" s="25"/>
    </row>
    <row r="9" spans="1:23" s="18" customFormat="1">
      <c r="A9" s="27" t="s">
        <v>1126</v>
      </c>
    </row>
    <row r="10" spans="1:23">
      <c r="A10" s="27" t="s" vm="6">
        <v>13</v>
      </c>
      <c r="B10" s="27" t="s" vm="11">
        <v>821</v>
      </c>
    </row>
    <row r="11" spans="1:23" s="18" customFormat="1">
      <c r="A11" s="27"/>
      <c r="B11" s="27"/>
    </row>
    <row r="12" spans="1:23" ht="18.75">
      <c r="A12" s="16" t="s">
        <v>1099</v>
      </c>
      <c r="B12" s="18"/>
      <c r="D12" s="32" t="s">
        <v>822</v>
      </c>
      <c r="E12" s="33"/>
    </row>
    <row r="13" spans="1:23" s="18" customFormat="1">
      <c r="A13" s="18" t="s">
        <v>825</v>
      </c>
      <c r="B13" s="17">
        <f>MAX($B$22:$B$821)</f>
        <v>2777709.9637539913</v>
      </c>
      <c r="D13" s="34" t="s">
        <v>822</v>
      </c>
      <c r="E13" s="95" vm="12">
        <f>'MHI PL vector'!D3</f>
        <v>11312.769</v>
      </c>
      <c r="G13" s="42"/>
    </row>
    <row r="14" spans="1:23" s="18" customFormat="1">
      <c r="A14" s="18" t="s">
        <v>826</v>
      </c>
      <c r="B14" s="17">
        <f>MIN($B$22:$B$821)</f>
        <v>-3993809.5440589408</v>
      </c>
      <c r="D14" s="99" t="s">
        <v>839</v>
      </c>
      <c r="E14" s="100">
        <f>IF(E13&lt;=B22,0,IF(E13&gt;$B$821,$B$16,MATCH(E13,$B$22:$B$821,1)))</f>
        <v>310</v>
      </c>
      <c r="G14" s="42"/>
    </row>
    <row r="15" spans="1:23" s="18" customFormat="1">
      <c r="A15" s="18" t="s">
        <v>834</v>
      </c>
      <c r="B15" s="17">
        <f>($B$13-$B$14)</f>
        <v>6771519.5078129321</v>
      </c>
      <c r="D15" s="35" t="s">
        <v>835</v>
      </c>
      <c r="E15" s="49">
        <f>E14/$B$16</f>
        <v>0.38750000000000001</v>
      </c>
      <c r="F15" s="18" t="s">
        <v>1136</v>
      </c>
    </row>
    <row r="16" spans="1:23" s="18" customFormat="1">
      <c r="A16" s="97" t="s">
        <v>827</v>
      </c>
      <c r="B16" s="98">
        <f>COUNT($B$22:$B$821)</f>
        <v>800</v>
      </c>
    </row>
    <row r="17" spans="1:13" s="18" customFormat="1">
      <c r="A17" s="18" t="s">
        <v>828</v>
      </c>
      <c r="B17" s="18">
        <v>20</v>
      </c>
    </row>
    <row r="18" spans="1:13" s="18" customFormat="1" ht="18.75">
      <c r="A18" s="18" t="s">
        <v>829</v>
      </c>
      <c r="B18" s="17">
        <f>B15/$B$17</f>
        <v>338575.97539064661</v>
      </c>
      <c r="G18" s="16"/>
    </row>
    <row r="19" spans="1:13" s="18" customFormat="1"/>
    <row r="20" spans="1:13" ht="18.75">
      <c r="A20" s="18"/>
      <c r="B20" s="18"/>
      <c r="G20" s="16" t="s">
        <v>1100</v>
      </c>
    </row>
    <row r="21" spans="1:13">
      <c r="A21" s="22" t="s">
        <v>823</v>
      </c>
      <c r="B21" s="22" t="s">
        <v>824</v>
      </c>
      <c r="C21" s="22" t="s">
        <v>1112</v>
      </c>
      <c r="D21" s="22" t="s">
        <v>1113</v>
      </c>
      <c r="G21" s="26" t="s">
        <v>833</v>
      </c>
      <c r="H21" s="18" t="s">
        <v>831</v>
      </c>
      <c r="I21" s="18" t="s">
        <v>830</v>
      </c>
      <c r="J21" s="18" t="s">
        <v>837</v>
      </c>
      <c r="K21" s="18" t="s">
        <v>832</v>
      </c>
      <c r="L21" s="18" t="s">
        <v>838</v>
      </c>
      <c r="M21" s="28" t="s">
        <v>836</v>
      </c>
    </row>
    <row r="22" spans="1:13">
      <c r="A22" s="19" t="s">
        <v>19</v>
      </c>
      <c r="B22" s="20">
        <v>-3993809.5440589408</v>
      </c>
      <c r="C22">
        <v>1</v>
      </c>
      <c r="D22" s="30">
        <f>C22/$B$16</f>
        <v>1.25E-3</v>
      </c>
      <c r="G22" s="18">
        <v>0</v>
      </c>
      <c r="H22" s="17">
        <f>B14</f>
        <v>-3993809.5440589408</v>
      </c>
      <c r="I22" s="18">
        <f t="array" ref="I22:I42">FREQUENCY($B$22:$B$821,$H$22:$H$42)</f>
        <v>1</v>
      </c>
      <c r="J22" s="18">
        <f>I22</f>
        <v>1</v>
      </c>
      <c r="K22" s="23">
        <f>I22/$B$16</f>
        <v>1.25E-3</v>
      </c>
      <c r="L22" s="23">
        <f>K22</f>
        <v>1.25E-3</v>
      </c>
      <c r="M22"/>
    </row>
    <row r="23" spans="1:13">
      <c r="A23" s="19" t="s">
        <v>24</v>
      </c>
      <c r="B23" s="20">
        <v>-3434078.998192579</v>
      </c>
      <c r="C23">
        <v>2</v>
      </c>
      <c r="D23" s="30">
        <f t="shared" ref="D23:D86" si="0">C23/$B$16</f>
        <v>2.5000000000000001E-3</v>
      </c>
      <c r="G23" s="18">
        <v>1</v>
      </c>
      <c r="H23" s="17">
        <f>H22+$B$18</f>
        <v>-3655233.5686682942</v>
      </c>
      <c r="I23" s="18">
        <v>0</v>
      </c>
      <c r="J23" s="18">
        <f>I23+J22</f>
        <v>1</v>
      </c>
      <c r="K23" s="23">
        <f t="shared" ref="K23:K42" si="1">I23/$B$16</f>
        <v>0</v>
      </c>
      <c r="L23" s="23">
        <f>L22+K23</f>
        <v>1.25E-3</v>
      </c>
      <c r="M23"/>
    </row>
    <row r="24" spans="1:13">
      <c r="A24" s="19" t="s">
        <v>22</v>
      </c>
      <c r="B24" s="20">
        <v>-2335766.0766554708</v>
      </c>
      <c r="C24" s="18">
        <v>3</v>
      </c>
      <c r="D24" s="30">
        <f t="shared" si="0"/>
        <v>3.7499999999999999E-3</v>
      </c>
      <c r="G24" s="18">
        <v>2</v>
      </c>
      <c r="H24" s="17">
        <f t="shared" ref="H24:H41" si="2">H23+$B$18</f>
        <v>-3316657.5932776476</v>
      </c>
      <c r="I24" s="18">
        <v>1</v>
      </c>
      <c r="J24" s="18">
        <f t="shared" ref="J24:J42" si="3">I24+J23</f>
        <v>2</v>
      </c>
      <c r="K24" s="23">
        <f t="shared" si="1"/>
        <v>1.25E-3</v>
      </c>
      <c r="L24" s="23">
        <f t="shared" ref="L24:L42" si="4">L23+K24</f>
        <v>2.5000000000000001E-3</v>
      </c>
      <c r="M24"/>
    </row>
    <row r="25" spans="1:13">
      <c r="A25" s="19" t="s">
        <v>43</v>
      </c>
      <c r="B25" s="20">
        <v>-2128811.1967760851</v>
      </c>
      <c r="C25" s="18">
        <v>4</v>
      </c>
      <c r="D25" s="30">
        <f t="shared" si="0"/>
        <v>5.0000000000000001E-3</v>
      </c>
      <c r="G25" s="18">
        <v>3</v>
      </c>
      <c r="H25" s="17">
        <f t="shared" si="2"/>
        <v>-2978081.617887001</v>
      </c>
      <c r="I25" s="18">
        <v>0</v>
      </c>
      <c r="J25" s="18">
        <f t="shared" si="3"/>
        <v>2</v>
      </c>
      <c r="K25" s="23">
        <f t="shared" si="1"/>
        <v>0</v>
      </c>
      <c r="L25" s="23">
        <f t="shared" si="4"/>
        <v>2.5000000000000001E-3</v>
      </c>
      <c r="M25"/>
    </row>
    <row r="26" spans="1:13">
      <c r="A26" s="19" t="s">
        <v>23</v>
      </c>
      <c r="B26" s="20">
        <v>-2032520.5685574568</v>
      </c>
      <c r="C26" s="18">
        <v>5</v>
      </c>
      <c r="D26" s="30">
        <f t="shared" si="0"/>
        <v>6.2500000000000003E-3</v>
      </c>
      <c r="G26" s="18">
        <v>4</v>
      </c>
      <c r="H26" s="17">
        <f t="shared" si="2"/>
        <v>-2639505.6424963544</v>
      </c>
      <c r="I26">
        <v>0</v>
      </c>
      <c r="J26" s="18">
        <f t="shared" si="3"/>
        <v>2</v>
      </c>
      <c r="K26" s="23">
        <f t="shared" si="1"/>
        <v>0</v>
      </c>
      <c r="L26" s="23">
        <f t="shared" si="4"/>
        <v>2.5000000000000001E-3</v>
      </c>
      <c r="M26"/>
    </row>
    <row r="27" spans="1:13">
      <c r="A27" s="19" t="s">
        <v>26</v>
      </c>
      <c r="B27" s="20">
        <v>-1989901.1358684073</v>
      </c>
      <c r="C27" s="18">
        <v>6</v>
      </c>
      <c r="D27" s="30">
        <f t="shared" si="0"/>
        <v>7.4999999999999997E-3</v>
      </c>
      <c r="G27" s="18">
        <v>5</v>
      </c>
      <c r="H27" s="17">
        <f t="shared" si="2"/>
        <v>-2300929.6671057078</v>
      </c>
      <c r="I27">
        <v>1</v>
      </c>
      <c r="J27" s="18">
        <f t="shared" si="3"/>
        <v>3</v>
      </c>
      <c r="K27" s="23">
        <f t="shared" si="1"/>
        <v>1.25E-3</v>
      </c>
      <c r="L27" s="23">
        <f t="shared" si="4"/>
        <v>3.7499999999999999E-3</v>
      </c>
      <c r="M27"/>
    </row>
    <row r="28" spans="1:13">
      <c r="A28" s="19" t="s">
        <v>89</v>
      </c>
      <c r="B28" s="20">
        <v>-1781556.9337030421</v>
      </c>
      <c r="C28" s="18">
        <v>7</v>
      </c>
      <c r="D28" s="30">
        <f t="shared" si="0"/>
        <v>8.7500000000000008E-3</v>
      </c>
      <c r="G28" s="18">
        <v>6</v>
      </c>
      <c r="H28" s="17">
        <f t="shared" si="2"/>
        <v>-1962353.6917150612</v>
      </c>
      <c r="I28">
        <v>3</v>
      </c>
      <c r="J28" s="18">
        <f t="shared" si="3"/>
        <v>6</v>
      </c>
      <c r="K28" s="23">
        <f t="shared" si="1"/>
        <v>3.7499999999999999E-3</v>
      </c>
      <c r="L28" s="23">
        <f t="shared" si="4"/>
        <v>7.4999999999999997E-3</v>
      </c>
      <c r="M28"/>
    </row>
    <row r="29" spans="1:13">
      <c r="A29" s="19" t="s">
        <v>25</v>
      </c>
      <c r="B29" s="20">
        <v>-1739885.1749362536</v>
      </c>
      <c r="C29" s="18">
        <v>8</v>
      </c>
      <c r="D29" s="30">
        <f t="shared" si="0"/>
        <v>0.01</v>
      </c>
      <c r="G29" s="18">
        <v>7</v>
      </c>
      <c r="H29" s="17">
        <f t="shared" si="2"/>
        <v>-1623777.7163244146</v>
      </c>
      <c r="I29">
        <v>2</v>
      </c>
      <c r="J29" s="18">
        <f t="shared" si="3"/>
        <v>8</v>
      </c>
      <c r="K29" s="23">
        <f t="shared" si="1"/>
        <v>2.5000000000000001E-3</v>
      </c>
      <c r="L29" s="23">
        <f t="shared" si="4"/>
        <v>0.01</v>
      </c>
      <c r="M29"/>
    </row>
    <row r="30" spans="1:13">
      <c r="A30" s="19" t="s">
        <v>36</v>
      </c>
      <c r="B30" s="20">
        <v>-1603495.410817316</v>
      </c>
      <c r="C30" s="18">
        <v>9</v>
      </c>
      <c r="D30" s="30">
        <f t="shared" si="0"/>
        <v>1.125E-2</v>
      </c>
      <c r="G30" s="18">
        <v>8</v>
      </c>
      <c r="H30" s="17">
        <f t="shared" si="2"/>
        <v>-1285201.740933768</v>
      </c>
      <c r="I30">
        <v>9</v>
      </c>
      <c r="J30" s="18">
        <f t="shared" si="3"/>
        <v>17</v>
      </c>
      <c r="K30" s="23">
        <f t="shared" si="1"/>
        <v>1.125E-2</v>
      </c>
      <c r="L30" s="23">
        <f t="shared" si="4"/>
        <v>2.1249999999999998E-2</v>
      </c>
      <c r="M30"/>
    </row>
    <row r="31" spans="1:13">
      <c r="A31" s="19" t="s">
        <v>60</v>
      </c>
      <c r="B31" s="20">
        <v>-1583706.7193204069</v>
      </c>
      <c r="C31" s="18">
        <v>10</v>
      </c>
      <c r="D31" s="30">
        <f t="shared" si="0"/>
        <v>1.2500000000000001E-2</v>
      </c>
      <c r="G31" s="18">
        <v>9</v>
      </c>
      <c r="H31" s="17">
        <f t="shared" si="2"/>
        <v>-946625.76554312138</v>
      </c>
      <c r="I31">
        <v>13</v>
      </c>
      <c r="J31" s="18">
        <f t="shared" si="3"/>
        <v>30</v>
      </c>
      <c r="K31" s="23">
        <f t="shared" si="1"/>
        <v>1.6250000000000001E-2</v>
      </c>
      <c r="L31" s="23">
        <f t="shared" si="4"/>
        <v>3.7499999999999999E-2</v>
      </c>
      <c r="M31"/>
    </row>
    <row r="32" spans="1:13">
      <c r="A32" s="19" t="s">
        <v>747</v>
      </c>
      <c r="B32" s="20">
        <v>-1548219.555151318</v>
      </c>
      <c r="C32" s="18">
        <v>11</v>
      </c>
      <c r="D32" s="30">
        <f t="shared" si="0"/>
        <v>1.375E-2</v>
      </c>
      <c r="G32" s="18">
        <v>10</v>
      </c>
      <c r="H32" s="17">
        <f t="shared" si="2"/>
        <v>-608049.79015247477</v>
      </c>
      <c r="I32">
        <v>51</v>
      </c>
      <c r="J32" s="18">
        <f t="shared" si="3"/>
        <v>81</v>
      </c>
      <c r="K32" s="23">
        <f t="shared" si="1"/>
        <v>6.3750000000000001E-2</v>
      </c>
      <c r="L32" s="23">
        <f t="shared" si="4"/>
        <v>0.10125000000000001</v>
      </c>
      <c r="M32"/>
    </row>
    <row r="33" spans="1:13">
      <c r="A33" s="19" t="s">
        <v>41</v>
      </c>
      <c r="B33" s="20">
        <v>-1492381.7534780349</v>
      </c>
      <c r="C33" s="18">
        <v>12</v>
      </c>
      <c r="D33" s="30">
        <f t="shared" si="0"/>
        <v>1.4999999999999999E-2</v>
      </c>
      <c r="G33" s="18">
        <v>11</v>
      </c>
      <c r="H33" s="17">
        <f t="shared" si="2"/>
        <v>-269473.81476182817</v>
      </c>
      <c r="I33">
        <v>92</v>
      </c>
      <c r="J33" s="18">
        <f t="shared" si="3"/>
        <v>173</v>
      </c>
      <c r="K33" s="23">
        <f t="shared" si="1"/>
        <v>0.115</v>
      </c>
      <c r="L33" s="23">
        <f t="shared" si="4"/>
        <v>0.21625</v>
      </c>
      <c r="M33"/>
    </row>
    <row r="34" spans="1:13">
      <c r="A34" s="19" t="s">
        <v>62</v>
      </c>
      <c r="B34" s="20">
        <v>-1482135.3132248055</v>
      </c>
      <c r="C34" s="18">
        <v>13</v>
      </c>
      <c r="D34" s="30">
        <f t="shared" si="0"/>
        <v>1.6250000000000001E-2</v>
      </c>
      <c r="G34" s="18">
        <v>12</v>
      </c>
      <c r="H34" s="17">
        <f t="shared" si="2"/>
        <v>69102.160628818441</v>
      </c>
      <c r="I34">
        <v>161</v>
      </c>
      <c r="J34" s="18">
        <f t="shared" si="3"/>
        <v>334</v>
      </c>
      <c r="K34" s="23">
        <f t="shared" si="1"/>
        <v>0.20125000000000001</v>
      </c>
      <c r="L34" s="23">
        <f t="shared" si="4"/>
        <v>0.41749999999999998</v>
      </c>
      <c r="M34" s="36">
        <f>E15</f>
        <v>0.38750000000000001</v>
      </c>
    </row>
    <row r="35" spans="1:13">
      <c r="A35" s="19" t="s">
        <v>69</v>
      </c>
      <c r="B35" s="20">
        <v>-1471343.664868061</v>
      </c>
      <c r="C35" s="18">
        <v>14</v>
      </c>
      <c r="D35" s="30">
        <f t="shared" si="0"/>
        <v>1.7500000000000002E-2</v>
      </c>
      <c r="G35" s="18">
        <v>13</v>
      </c>
      <c r="H35" s="17">
        <f t="shared" si="2"/>
        <v>407678.13601946505</v>
      </c>
      <c r="I35">
        <v>209</v>
      </c>
      <c r="J35" s="18">
        <f t="shared" si="3"/>
        <v>543</v>
      </c>
      <c r="K35" s="23">
        <f t="shared" si="1"/>
        <v>0.26124999999999998</v>
      </c>
      <c r="L35" s="23">
        <f t="shared" si="4"/>
        <v>0.67874999999999996</v>
      </c>
      <c r="M35"/>
    </row>
    <row r="36" spans="1:13">
      <c r="A36" s="19" t="s">
        <v>61</v>
      </c>
      <c r="B36" s="20">
        <v>-1419283.7833977074</v>
      </c>
      <c r="C36" s="18">
        <v>15</v>
      </c>
      <c r="D36" s="30">
        <f t="shared" si="0"/>
        <v>1.8749999999999999E-2</v>
      </c>
      <c r="G36" s="18">
        <v>14</v>
      </c>
      <c r="H36" s="17">
        <f t="shared" si="2"/>
        <v>746254.11141011165</v>
      </c>
      <c r="I36">
        <v>141</v>
      </c>
      <c r="J36" s="18">
        <f t="shared" si="3"/>
        <v>684</v>
      </c>
      <c r="K36" s="23">
        <f t="shared" si="1"/>
        <v>0.17624999999999999</v>
      </c>
      <c r="L36" s="23">
        <f t="shared" si="4"/>
        <v>0.85499999999999998</v>
      </c>
      <c r="M36"/>
    </row>
    <row r="37" spans="1:13">
      <c r="A37" s="19" t="s">
        <v>756</v>
      </c>
      <c r="B37" s="20">
        <v>-1312716.0437822633</v>
      </c>
      <c r="C37" s="18">
        <v>16</v>
      </c>
      <c r="D37" s="30">
        <f t="shared" si="0"/>
        <v>0.02</v>
      </c>
      <c r="G37" s="18">
        <v>15</v>
      </c>
      <c r="H37" s="17">
        <f t="shared" si="2"/>
        <v>1084830.0868007583</v>
      </c>
      <c r="I37">
        <v>71</v>
      </c>
      <c r="J37" s="18">
        <f t="shared" si="3"/>
        <v>755</v>
      </c>
      <c r="K37" s="23">
        <f t="shared" si="1"/>
        <v>8.8749999999999996E-2</v>
      </c>
      <c r="L37" s="23">
        <f t="shared" si="4"/>
        <v>0.94374999999999998</v>
      </c>
      <c r="M37"/>
    </row>
    <row r="38" spans="1:13">
      <c r="A38" s="19" t="s">
        <v>49</v>
      </c>
      <c r="B38" s="20">
        <v>-1304144.6374426826</v>
      </c>
      <c r="C38" s="18">
        <v>17</v>
      </c>
      <c r="D38" s="30">
        <f t="shared" si="0"/>
        <v>2.1250000000000002E-2</v>
      </c>
      <c r="G38" s="18">
        <v>16</v>
      </c>
      <c r="H38" s="17">
        <f t="shared" si="2"/>
        <v>1423406.0621914049</v>
      </c>
      <c r="I38">
        <v>29</v>
      </c>
      <c r="J38" s="18">
        <f t="shared" si="3"/>
        <v>784</v>
      </c>
      <c r="K38" s="23">
        <f t="shared" si="1"/>
        <v>3.6249999999999998E-2</v>
      </c>
      <c r="L38" s="23">
        <f t="shared" si="4"/>
        <v>0.98</v>
      </c>
      <c r="M38"/>
    </row>
    <row r="39" spans="1:13">
      <c r="A39" s="19" t="s">
        <v>55</v>
      </c>
      <c r="B39" s="20">
        <v>-1280769.3682902595</v>
      </c>
      <c r="C39" s="18">
        <v>18</v>
      </c>
      <c r="D39" s="30">
        <f t="shared" si="0"/>
        <v>2.2499999999999999E-2</v>
      </c>
      <c r="G39" s="18">
        <v>17</v>
      </c>
      <c r="H39" s="17">
        <f t="shared" si="2"/>
        <v>1761982.0375820515</v>
      </c>
      <c r="I39">
        <v>10</v>
      </c>
      <c r="J39" s="18">
        <f t="shared" si="3"/>
        <v>794</v>
      </c>
      <c r="K39" s="23">
        <f t="shared" si="1"/>
        <v>1.2500000000000001E-2</v>
      </c>
      <c r="L39" s="23">
        <f t="shared" si="4"/>
        <v>0.99249999999999994</v>
      </c>
      <c r="M39"/>
    </row>
    <row r="40" spans="1:13">
      <c r="A40" s="19" t="s">
        <v>33</v>
      </c>
      <c r="B40" s="20">
        <v>-1251428.2140503265</v>
      </c>
      <c r="C40" s="18">
        <v>19</v>
      </c>
      <c r="D40" s="30">
        <f t="shared" si="0"/>
        <v>2.375E-2</v>
      </c>
      <c r="G40" s="18">
        <v>18</v>
      </c>
      <c r="H40" s="17">
        <f t="shared" si="2"/>
        <v>2100558.0129726981</v>
      </c>
      <c r="I40">
        <v>3</v>
      </c>
      <c r="J40" s="18">
        <f t="shared" si="3"/>
        <v>797</v>
      </c>
      <c r="K40" s="23">
        <f t="shared" si="1"/>
        <v>3.7499999999999999E-3</v>
      </c>
      <c r="L40" s="23">
        <f t="shared" si="4"/>
        <v>0.99624999999999997</v>
      </c>
      <c r="M40"/>
    </row>
    <row r="41" spans="1:13">
      <c r="A41" s="21" t="s">
        <v>27</v>
      </c>
      <c r="B41" s="4">
        <v>-1234529.5501092847</v>
      </c>
      <c r="C41" s="18">
        <v>20</v>
      </c>
      <c r="D41" s="30">
        <f t="shared" si="0"/>
        <v>2.5000000000000001E-2</v>
      </c>
      <c r="G41" s="18">
        <v>19</v>
      </c>
      <c r="H41" s="17">
        <f t="shared" si="2"/>
        <v>2439133.9883633447</v>
      </c>
      <c r="I41">
        <v>1</v>
      </c>
      <c r="J41" s="18">
        <f t="shared" si="3"/>
        <v>798</v>
      </c>
      <c r="K41" s="23">
        <f t="shared" si="1"/>
        <v>1.25E-3</v>
      </c>
      <c r="L41" s="23">
        <f t="shared" si="4"/>
        <v>0.99749999999999994</v>
      </c>
      <c r="M41"/>
    </row>
    <row r="42" spans="1:13">
      <c r="A42" s="19" t="s">
        <v>84</v>
      </c>
      <c r="B42" s="20">
        <v>-1153563.9074098996</v>
      </c>
      <c r="C42" s="18">
        <v>21</v>
      </c>
      <c r="D42" s="30">
        <f t="shared" si="0"/>
        <v>2.6249999999999999E-2</v>
      </c>
      <c r="G42" s="18">
        <v>20</v>
      </c>
      <c r="H42" s="17">
        <f t="shared" ref="H42" si="5">H41+$B$18</f>
        <v>2777709.9637539913</v>
      </c>
      <c r="I42">
        <v>2</v>
      </c>
      <c r="J42" s="18">
        <f t="shared" si="3"/>
        <v>800</v>
      </c>
      <c r="K42" s="23">
        <f t="shared" si="1"/>
        <v>2.5000000000000001E-3</v>
      </c>
      <c r="L42" s="23">
        <f t="shared" si="4"/>
        <v>0.99999999999999989</v>
      </c>
      <c r="M42"/>
    </row>
    <row r="43" spans="1:13">
      <c r="A43" s="19" t="s">
        <v>32</v>
      </c>
      <c r="B43" s="20">
        <v>-1112605.8794228409</v>
      </c>
      <c r="C43" s="18">
        <v>22</v>
      </c>
      <c r="D43" s="30">
        <f t="shared" si="0"/>
        <v>2.75E-2</v>
      </c>
      <c r="I43">
        <f>SUM(I22:I42)</f>
        <v>800</v>
      </c>
      <c r="J43" s="18"/>
      <c r="K43" s="23">
        <f>SUM(K22:K42)</f>
        <v>0.99999999999999989</v>
      </c>
      <c r="L43" s="23"/>
      <c r="M43"/>
    </row>
    <row r="44" spans="1:13">
      <c r="A44" s="19" t="s">
        <v>44</v>
      </c>
      <c r="B44" s="20">
        <v>-1101915.5489068157</v>
      </c>
      <c r="C44" s="18">
        <v>23</v>
      </c>
      <c r="D44" s="30">
        <f t="shared" si="0"/>
        <v>2.8750000000000001E-2</v>
      </c>
    </row>
    <row r="45" spans="1:13">
      <c r="A45" s="21" t="s">
        <v>20</v>
      </c>
      <c r="B45" s="4">
        <v>-1066917.9032801243</v>
      </c>
      <c r="C45" s="18">
        <v>24</v>
      </c>
      <c r="D45" s="30">
        <f t="shared" si="0"/>
        <v>0.03</v>
      </c>
    </row>
    <row r="46" spans="1:13">
      <c r="A46" s="21" t="s">
        <v>29</v>
      </c>
      <c r="B46" s="4">
        <v>-1062220.2245727449</v>
      </c>
      <c r="C46" s="18">
        <v>25</v>
      </c>
      <c r="D46" s="30">
        <f t="shared" si="0"/>
        <v>3.125E-2</v>
      </c>
    </row>
    <row r="47" spans="1:13">
      <c r="A47" s="19" t="s">
        <v>38</v>
      </c>
      <c r="B47" s="20">
        <v>-998077.64249441389</v>
      </c>
      <c r="C47" s="18">
        <v>26</v>
      </c>
      <c r="D47" s="30">
        <f t="shared" si="0"/>
        <v>3.2500000000000001E-2</v>
      </c>
    </row>
    <row r="48" spans="1:13">
      <c r="A48" s="19" t="s">
        <v>750</v>
      </c>
      <c r="B48" s="20">
        <v>-995044.03953996429</v>
      </c>
      <c r="C48" s="18">
        <v>27</v>
      </c>
      <c r="D48" s="30">
        <f t="shared" si="0"/>
        <v>3.3750000000000002E-2</v>
      </c>
    </row>
    <row r="49" spans="1:4">
      <c r="A49" s="19" t="s">
        <v>37</v>
      </c>
      <c r="B49" s="20">
        <v>-986041.90954359388</v>
      </c>
      <c r="C49" s="18">
        <v>28</v>
      </c>
      <c r="D49" s="30">
        <f t="shared" si="0"/>
        <v>3.5000000000000003E-2</v>
      </c>
    </row>
    <row r="50" spans="1:4">
      <c r="A50" s="19" t="s">
        <v>66</v>
      </c>
      <c r="B50" s="20">
        <v>-984638.65498096624</v>
      </c>
      <c r="C50" s="18">
        <v>29</v>
      </c>
      <c r="D50" s="30">
        <f t="shared" si="0"/>
        <v>3.6249999999999998E-2</v>
      </c>
    </row>
    <row r="51" spans="1:4">
      <c r="A51" s="19" t="s">
        <v>160</v>
      </c>
      <c r="B51" s="20">
        <v>-948562.48770266585</v>
      </c>
      <c r="C51" s="18">
        <v>30</v>
      </c>
      <c r="D51" s="30">
        <f t="shared" si="0"/>
        <v>3.7499999999999999E-2</v>
      </c>
    </row>
    <row r="52" spans="1:4">
      <c r="A52" s="19" t="s">
        <v>67</v>
      </c>
      <c r="B52" s="20">
        <v>-913167.60394685424</v>
      </c>
      <c r="C52" s="18">
        <v>31</v>
      </c>
      <c r="D52" s="30">
        <f t="shared" si="0"/>
        <v>3.875E-2</v>
      </c>
    </row>
    <row r="53" spans="1:4">
      <c r="A53" s="19" t="s">
        <v>173</v>
      </c>
      <c r="B53" s="20">
        <v>-897333.328919917</v>
      </c>
      <c r="C53" s="18">
        <v>32</v>
      </c>
      <c r="D53" s="30">
        <f t="shared" si="0"/>
        <v>0.04</v>
      </c>
    </row>
    <row r="54" spans="1:4">
      <c r="A54" s="19" t="s">
        <v>74</v>
      </c>
      <c r="B54" s="20">
        <v>-896769.05058864329</v>
      </c>
      <c r="C54" s="18">
        <v>33</v>
      </c>
      <c r="D54" s="30">
        <f t="shared" si="0"/>
        <v>4.1250000000000002E-2</v>
      </c>
    </row>
    <row r="55" spans="1:4">
      <c r="A55" s="19" t="s">
        <v>138</v>
      </c>
      <c r="B55" s="20">
        <v>-872544.1354961138</v>
      </c>
      <c r="C55" s="18">
        <v>34</v>
      </c>
      <c r="D55" s="30">
        <f t="shared" si="0"/>
        <v>4.2500000000000003E-2</v>
      </c>
    </row>
    <row r="56" spans="1:4">
      <c r="A56" s="19" t="s">
        <v>751</v>
      </c>
      <c r="B56" s="20">
        <v>-871628.81236633065</v>
      </c>
      <c r="C56" s="18">
        <v>35</v>
      </c>
      <c r="D56" s="30">
        <f t="shared" si="0"/>
        <v>4.3749999999999997E-2</v>
      </c>
    </row>
    <row r="57" spans="1:4">
      <c r="A57" s="19" t="s">
        <v>40</v>
      </c>
      <c r="B57" s="20">
        <v>-867321.45323594217</v>
      </c>
      <c r="C57" s="18">
        <v>36</v>
      </c>
      <c r="D57" s="30">
        <f t="shared" si="0"/>
        <v>4.4999999999999998E-2</v>
      </c>
    </row>
    <row r="58" spans="1:4">
      <c r="A58" s="19" t="s">
        <v>749</v>
      </c>
      <c r="B58" s="20">
        <v>-863348.2523579679</v>
      </c>
      <c r="C58" s="18">
        <v>37</v>
      </c>
      <c r="D58" s="30">
        <f t="shared" si="0"/>
        <v>4.6249999999999999E-2</v>
      </c>
    </row>
    <row r="59" spans="1:4">
      <c r="A59" s="19" t="s">
        <v>127</v>
      </c>
      <c r="B59" s="20">
        <v>-859479.42021437746</v>
      </c>
      <c r="C59" s="18">
        <v>38</v>
      </c>
      <c r="D59" s="30">
        <f t="shared" si="0"/>
        <v>4.7500000000000001E-2</v>
      </c>
    </row>
    <row r="60" spans="1:4">
      <c r="A60" s="19" t="s">
        <v>761</v>
      </c>
      <c r="B60" s="20">
        <v>-855858.52067223657</v>
      </c>
      <c r="C60" s="18">
        <v>39</v>
      </c>
      <c r="D60" s="30">
        <f t="shared" si="0"/>
        <v>4.8750000000000002E-2</v>
      </c>
    </row>
    <row r="61" spans="1:4">
      <c r="A61" s="19" t="s">
        <v>109</v>
      </c>
      <c r="B61" s="20">
        <v>-851583.24186001497</v>
      </c>
      <c r="C61" s="18">
        <v>40</v>
      </c>
      <c r="D61" s="30">
        <f t="shared" si="0"/>
        <v>0.05</v>
      </c>
    </row>
    <row r="62" spans="1:4">
      <c r="A62" s="19" t="s">
        <v>31</v>
      </c>
      <c r="B62" s="20">
        <v>-848559.90102479712</v>
      </c>
      <c r="C62" s="18">
        <v>41</v>
      </c>
      <c r="D62" s="30">
        <f t="shared" si="0"/>
        <v>5.1249999999999997E-2</v>
      </c>
    </row>
    <row r="63" spans="1:4">
      <c r="A63" s="21" t="s">
        <v>21</v>
      </c>
      <c r="B63" s="4">
        <v>-837150.47476523265</v>
      </c>
      <c r="C63" s="18">
        <v>42</v>
      </c>
      <c r="D63" s="30">
        <f t="shared" si="0"/>
        <v>5.2499999999999998E-2</v>
      </c>
    </row>
    <row r="64" spans="1:4">
      <c r="A64" s="19" t="s">
        <v>52</v>
      </c>
      <c r="B64" s="20">
        <v>-832706.4692479847</v>
      </c>
      <c r="C64" s="18">
        <v>43</v>
      </c>
      <c r="D64" s="30">
        <f t="shared" si="0"/>
        <v>5.3749999999999999E-2</v>
      </c>
    </row>
    <row r="65" spans="1:4">
      <c r="A65" s="19" t="s">
        <v>765</v>
      </c>
      <c r="B65" s="20">
        <v>-804111.89441926288</v>
      </c>
      <c r="C65" s="18">
        <v>44</v>
      </c>
      <c r="D65" s="30">
        <f t="shared" si="0"/>
        <v>5.5E-2</v>
      </c>
    </row>
    <row r="66" spans="1:4">
      <c r="A66" s="19" t="s">
        <v>65</v>
      </c>
      <c r="B66" s="20">
        <v>-802999.78556590155</v>
      </c>
      <c r="C66" s="18">
        <v>45</v>
      </c>
      <c r="D66" s="30">
        <f t="shared" si="0"/>
        <v>5.6250000000000001E-2</v>
      </c>
    </row>
    <row r="67" spans="1:4">
      <c r="A67" s="19" t="s">
        <v>748</v>
      </c>
      <c r="B67" s="20">
        <v>-801883.09227556025</v>
      </c>
      <c r="C67" s="18">
        <v>46</v>
      </c>
      <c r="D67" s="30">
        <f t="shared" si="0"/>
        <v>5.7500000000000002E-2</v>
      </c>
    </row>
    <row r="68" spans="1:4">
      <c r="A68" s="19" t="s">
        <v>71</v>
      </c>
      <c r="B68" s="20">
        <v>-800449.73587842367</v>
      </c>
      <c r="C68" s="18">
        <v>47</v>
      </c>
      <c r="D68" s="30">
        <f t="shared" si="0"/>
        <v>5.8749999999999997E-2</v>
      </c>
    </row>
    <row r="69" spans="1:4">
      <c r="A69" s="19" t="s">
        <v>45</v>
      </c>
      <c r="B69" s="20">
        <v>-789734.60468938434</v>
      </c>
      <c r="C69" s="18">
        <v>48</v>
      </c>
      <c r="D69" s="30">
        <f t="shared" si="0"/>
        <v>0.06</v>
      </c>
    </row>
    <row r="70" spans="1:4">
      <c r="A70" s="19" t="s">
        <v>34</v>
      </c>
      <c r="B70" s="20">
        <v>-784119.68253708922</v>
      </c>
      <c r="C70" s="18">
        <v>49</v>
      </c>
      <c r="D70" s="30">
        <f t="shared" si="0"/>
        <v>6.1249999999999999E-2</v>
      </c>
    </row>
    <row r="71" spans="1:4">
      <c r="A71" s="19" t="s">
        <v>297</v>
      </c>
      <c r="B71" s="20">
        <v>-758192.18052793643</v>
      </c>
      <c r="C71" s="18">
        <v>50</v>
      </c>
      <c r="D71" s="30">
        <f t="shared" si="0"/>
        <v>6.25E-2</v>
      </c>
    </row>
    <row r="72" spans="1:4">
      <c r="A72" s="19" t="s">
        <v>53</v>
      </c>
      <c r="B72" s="20">
        <v>-742719.32685561688</v>
      </c>
      <c r="C72" s="18">
        <v>51</v>
      </c>
      <c r="D72" s="30">
        <f t="shared" si="0"/>
        <v>6.3750000000000001E-2</v>
      </c>
    </row>
    <row r="73" spans="1:4">
      <c r="A73" s="19" t="s">
        <v>472</v>
      </c>
      <c r="B73" s="20">
        <v>-734744.62357045372</v>
      </c>
      <c r="C73" s="18">
        <v>52</v>
      </c>
      <c r="D73" s="30">
        <f t="shared" si="0"/>
        <v>6.5000000000000002E-2</v>
      </c>
    </row>
    <row r="74" spans="1:4">
      <c r="A74" s="19" t="s">
        <v>97</v>
      </c>
      <c r="B74" s="20">
        <v>-725737.59831397492</v>
      </c>
      <c r="C74" s="18">
        <v>53</v>
      </c>
      <c r="D74" s="30">
        <f t="shared" si="0"/>
        <v>6.6250000000000003E-2</v>
      </c>
    </row>
    <row r="75" spans="1:4">
      <c r="A75" s="19" t="s">
        <v>56</v>
      </c>
      <c r="B75" s="20">
        <v>-714425.34568945365</v>
      </c>
      <c r="C75" s="18">
        <v>54</v>
      </c>
      <c r="D75" s="30">
        <f t="shared" si="0"/>
        <v>6.7500000000000004E-2</v>
      </c>
    </row>
    <row r="76" spans="1:4">
      <c r="A76" s="19" t="s">
        <v>87</v>
      </c>
      <c r="B76" s="20">
        <v>-712469.77048284258</v>
      </c>
      <c r="C76" s="18">
        <v>55</v>
      </c>
      <c r="D76" s="30">
        <f t="shared" si="0"/>
        <v>6.8750000000000006E-2</v>
      </c>
    </row>
    <row r="77" spans="1:4">
      <c r="A77" s="19" t="s">
        <v>169</v>
      </c>
      <c r="B77" s="20">
        <v>-711991.29540543328</v>
      </c>
      <c r="C77" s="18">
        <v>56</v>
      </c>
      <c r="D77" s="30">
        <f t="shared" si="0"/>
        <v>7.0000000000000007E-2</v>
      </c>
    </row>
    <row r="78" spans="1:4">
      <c r="A78" s="19" t="s">
        <v>771</v>
      </c>
      <c r="B78" s="20">
        <v>-710966.70356433303</v>
      </c>
      <c r="C78" s="18">
        <v>57</v>
      </c>
      <c r="D78" s="30">
        <f t="shared" si="0"/>
        <v>7.1249999999999994E-2</v>
      </c>
    </row>
    <row r="79" spans="1:4">
      <c r="A79" s="19" t="s">
        <v>63</v>
      </c>
      <c r="B79" s="20">
        <v>-709810.58128753153</v>
      </c>
      <c r="C79" s="18">
        <v>58</v>
      </c>
      <c r="D79" s="30">
        <f t="shared" si="0"/>
        <v>7.2499999999999995E-2</v>
      </c>
    </row>
    <row r="80" spans="1:4">
      <c r="A80" s="19" t="s">
        <v>102</v>
      </c>
      <c r="B80" s="20">
        <v>-707238.41118278995</v>
      </c>
      <c r="C80" s="18">
        <v>59</v>
      </c>
      <c r="D80" s="30">
        <f t="shared" si="0"/>
        <v>7.3749999999999996E-2</v>
      </c>
    </row>
    <row r="81" spans="1:4">
      <c r="A81" s="19" t="s">
        <v>108</v>
      </c>
      <c r="B81" s="20">
        <v>-701080.34665461828</v>
      </c>
      <c r="C81" s="18">
        <v>60</v>
      </c>
      <c r="D81" s="30">
        <f t="shared" si="0"/>
        <v>7.4999999999999997E-2</v>
      </c>
    </row>
    <row r="82" spans="1:4">
      <c r="A82" s="19" t="s">
        <v>293</v>
      </c>
      <c r="B82" s="20">
        <v>-698392.80104462581</v>
      </c>
      <c r="C82" s="18">
        <v>61</v>
      </c>
      <c r="D82" s="30">
        <f t="shared" si="0"/>
        <v>7.6249999999999998E-2</v>
      </c>
    </row>
    <row r="83" spans="1:4">
      <c r="A83" s="19" t="s">
        <v>135</v>
      </c>
      <c r="B83" s="20">
        <v>-696582.11959747248</v>
      </c>
      <c r="C83" s="18">
        <v>62</v>
      </c>
      <c r="D83" s="30">
        <f t="shared" si="0"/>
        <v>7.7499999999999999E-2</v>
      </c>
    </row>
    <row r="84" spans="1:4">
      <c r="A84" s="19" t="s">
        <v>106</v>
      </c>
      <c r="B84" s="20">
        <v>-692508.27068549895</v>
      </c>
      <c r="C84" s="18">
        <v>63</v>
      </c>
      <c r="D84" s="30">
        <f t="shared" si="0"/>
        <v>7.8750000000000001E-2</v>
      </c>
    </row>
    <row r="85" spans="1:4">
      <c r="A85" s="19" t="s">
        <v>465</v>
      </c>
      <c r="B85" s="20">
        <v>-691954.17288651923</v>
      </c>
      <c r="C85" s="18">
        <v>64</v>
      </c>
      <c r="D85" s="30">
        <f t="shared" si="0"/>
        <v>0.08</v>
      </c>
    </row>
    <row r="86" spans="1:4">
      <c r="A86" s="19" t="s">
        <v>64</v>
      </c>
      <c r="B86" s="20">
        <v>-691309.44356869918</v>
      </c>
      <c r="C86" s="18">
        <v>65</v>
      </c>
      <c r="D86" s="30">
        <f t="shared" si="0"/>
        <v>8.1250000000000003E-2</v>
      </c>
    </row>
    <row r="87" spans="1:4">
      <c r="A87" s="19" t="s">
        <v>328</v>
      </c>
      <c r="B87" s="20">
        <v>-688818.97575474763</v>
      </c>
      <c r="C87" s="18">
        <v>66</v>
      </c>
      <c r="D87" s="30">
        <f t="shared" ref="D87:D150" si="6">C87/$B$16</f>
        <v>8.2500000000000004E-2</v>
      </c>
    </row>
    <row r="88" spans="1:4">
      <c r="A88" s="19" t="s">
        <v>30</v>
      </c>
      <c r="B88" s="20">
        <v>-688385.04876011866</v>
      </c>
      <c r="C88" s="18">
        <v>67</v>
      </c>
      <c r="D88" s="30">
        <f t="shared" si="6"/>
        <v>8.3750000000000005E-2</v>
      </c>
    </row>
    <row r="89" spans="1:4">
      <c r="A89" s="19" t="s">
        <v>115</v>
      </c>
      <c r="B89" s="20">
        <v>-687576.245365854</v>
      </c>
      <c r="C89" s="18">
        <v>68</v>
      </c>
      <c r="D89" s="30">
        <f t="shared" si="6"/>
        <v>8.5000000000000006E-2</v>
      </c>
    </row>
    <row r="90" spans="1:4">
      <c r="A90" s="19" t="s">
        <v>763</v>
      </c>
      <c r="B90" s="20">
        <v>-683700.22318511747</v>
      </c>
      <c r="C90" s="18">
        <v>69</v>
      </c>
      <c r="D90" s="30">
        <f t="shared" si="6"/>
        <v>8.6249999999999993E-2</v>
      </c>
    </row>
    <row r="91" spans="1:4">
      <c r="A91" s="19" t="s">
        <v>130</v>
      </c>
      <c r="B91" s="20">
        <v>-657308.92841959966</v>
      </c>
      <c r="C91" s="18">
        <v>70</v>
      </c>
      <c r="D91" s="30">
        <f t="shared" si="6"/>
        <v>8.7499999999999994E-2</v>
      </c>
    </row>
    <row r="92" spans="1:4">
      <c r="A92" s="19" t="s">
        <v>58</v>
      </c>
      <c r="B92" s="20">
        <v>-655923.77318247338</v>
      </c>
      <c r="C92" s="18">
        <v>71</v>
      </c>
      <c r="D92" s="30">
        <f t="shared" si="6"/>
        <v>8.8749999999999996E-2</v>
      </c>
    </row>
    <row r="93" spans="1:4">
      <c r="A93" s="19" t="s">
        <v>143</v>
      </c>
      <c r="B93" s="20">
        <v>-651649.44219918223</v>
      </c>
      <c r="C93" s="18">
        <v>72</v>
      </c>
      <c r="D93" s="30">
        <f t="shared" si="6"/>
        <v>0.09</v>
      </c>
    </row>
    <row r="94" spans="1:4">
      <c r="A94" s="19" t="s">
        <v>788</v>
      </c>
      <c r="B94" s="20">
        <v>-648115.46153567987</v>
      </c>
      <c r="C94" s="18">
        <v>73</v>
      </c>
      <c r="D94" s="30">
        <f t="shared" si="6"/>
        <v>9.1249999999999998E-2</v>
      </c>
    </row>
    <row r="95" spans="1:4">
      <c r="A95" s="19" t="s">
        <v>100</v>
      </c>
      <c r="B95" s="20">
        <v>-647480.33194345934</v>
      </c>
      <c r="C95" s="18">
        <v>74</v>
      </c>
      <c r="D95" s="30">
        <f t="shared" si="6"/>
        <v>9.2499999999999999E-2</v>
      </c>
    </row>
    <row r="96" spans="1:4">
      <c r="A96" s="19" t="s">
        <v>760</v>
      </c>
      <c r="B96" s="20">
        <v>-626533.72514241224</v>
      </c>
      <c r="C96" s="18">
        <v>75</v>
      </c>
      <c r="D96" s="30">
        <f t="shared" si="6"/>
        <v>9.375E-2</v>
      </c>
    </row>
    <row r="97" spans="1:4">
      <c r="A97" s="19" t="s">
        <v>68</v>
      </c>
      <c r="B97" s="20">
        <v>-625015.17367120029</v>
      </c>
      <c r="C97" s="18">
        <v>76</v>
      </c>
      <c r="D97" s="30">
        <f t="shared" si="6"/>
        <v>9.5000000000000001E-2</v>
      </c>
    </row>
    <row r="98" spans="1:4">
      <c r="A98" s="19" t="s">
        <v>223</v>
      </c>
      <c r="B98" s="20">
        <v>-622060.2270060411</v>
      </c>
      <c r="C98" s="18">
        <v>77</v>
      </c>
      <c r="D98" s="30">
        <f t="shared" si="6"/>
        <v>9.6250000000000002E-2</v>
      </c>
    </row>
    <row r="99" spans="1:4">
      <c r="A99" s="19" t="s">
        <v>146</v>
      </c>
      <c r="B99" s="20">
        <v>-618662.63563711906</v>
      </c>
      <c r="C99" s="18">
        <v>78</v>
      </c>
      <c r="D99" s="30">
        <f t="shared" si="6"/>
        <v>9.7500000000000003E-2</v>
      </c>
    </row>
    <row r="100" spans="1:4">
      <c r="A100" s="19" t="s">
        <v>190</v>
      </c>
      <c r="B100" s="20">
        <v>-615509.63726635033</v>
      </c>
      <c r="C100" s="18">
        <v>79</v>
      </c>
      <c r="D100" s="30">
        <f t="shared" si="6"/>
        <v>9.8750000000000004E-2</v>
      </c>
    </row>
    <row r="101" spans="1:4">
      <c r="A101" s="19" t="s">
        <v>50</v>
      </c>
      <c r="B101" s="20">
        <v>-612365.39184426924</v>
      </c>
      <c r="C101" s="18">
        <v>80</v>
      </c>
      <c r="D101" s="30">
        <f t="shared" si="6"/>
        <v>0.1</v>
      </c>
    </row>
    <row r="102" spans="1:4">
      <c r="A102" s="19" t="s">
        <v>39</v>
      </c>
      <c r="B102" s="20">
        <v>-611125.20956071583</v>
      </c>
      <c r="C102" s="18">
        <v>81</v>
      </c>
      <c r="D102" s="30">
        <f t="shared" si="6"/>
        <v>0.10125000000000001</v>
      </c>
    </row>
    <row r="103" spans="1:4">
      <c r="A103" s="19" t="s">
        <v>768</v>
      </c>
      <c r="B103" s="20">
        <v>-606907.96465503855</v>
      </c>
      <c r="C103" s="18">
        <v>82</v>
      </c>
      <c r="D103" s="30">
        <f t="shared" si="6"/>
        <v>0.10249999999999999</v>
      </c>
    </row>
    <row r="104" spans="1:4">
      <c r="A104" s="19" t="s">
        <v>57</v>
      </c>
      <c r="B104" s="20">
        <v>-593678.76045338134</v>
      </c>
      <c r="C104" s="18">
        <v>83</v>
      </c>
      <c r="D104" s="30">
        <f t="shared" si="6"/>
        <v>0.10375</v>
      </c>
    </row>
    <row r="105" spans="1:4">
      <c r="A105" s="19" t="s">
        <v>429</v>
      </c>
      <c r="B105" s="20">
        <v>-586984.31433686102</v>
      </c>
      <c r="C105" s="18">
        <v>84</v>
      </c>
      <c r="D105" s="30">
        <f t="shared" si="6"/>
        <v>0.105</v>
      </c>
    </row>
    <row r="106" spans="1:4">
      <c r="A106" s="19" t="s">
        <v>764</v>
      </c>
      <c r="B106" s="20">
        <v>-582346.94005797768</v>
      </c>
      <c r="C106" s="18">
        <v>85</v>
      </c>
      <c r="D106" s="30">
        <f t="shared" si="6"/>
        <v>0.10625</v>
      </c>
    </row>
    <row r="107" spans="1:4">
      <c r="A107" s="19" t="s">
        <v>319</v>
      </c>
      <c r="B107" s="20">
        <v>-571287.40174412343</v>
      </c>
      <c r="C107" s="18">
        <v>86</v>
      </c>
      <c r="D107" s="30">
        <f t="shared" si="6"/>
        <v>0.1075</v>
      </c>
    </row>
    <row r="108" spans="1:4">
      <c r="A108" s="19" t="s">
        <v>391</v>
      </c>
      <c r="B108" s="20">
        <v>-568771.05852841737</v>
      </c>
      <c r="C108" s="18">
        <v>87</v>
      </c>
      <c r="D108" s="30">
        <f t="shared" si="6"/>
        <v>0.10875</v>
      </c>
    </row>
    <row r="109" spans="1:4">
      <c r="A109" s="19" t="s">
        <v>755</v>
      </c>
      <c r="B109" s="20">
        <v>-568470.16333037661</v>
      </c>
      <c r="C109" s="18">
        <v>88</v>
      </c>
      <c r="D109" s="30">
        <f t="shared" si="6"/>
        <v>0.11</v>
      </c>
    </row>
    <row r="110" spans="1:4">
      <c r="A110" s="19" t="s">
        <v>752</v>
      </c>
      <c r="B110" s="20">
        <v>-557710.85866105615</v>
      </c>
      <c r="C110" s="18">
        <v>89</v>
      </c>
      <c r="D110" s="30">
        <f t="shared" si="6"/>
        <v>0.11125</v>
      </c>
    </row>
    <row r="111" spans="1:4">
      <c r="A111" s="19" t="s">
        <v>275</v>
      </c>
      <c r="B111" s="20">
        <v>-553863.35650982382</v>
      </c>
      <c r="C111" s="18">
        <v>90</v>
      </c>
      <c r="D111" s="30">
        <f t="shared" si="6"/>
        <v>0.1125</v>
      </c>
    </row>
    <row r="112" spans="1:4">
      <c r="A112" s="19" t="s">
        <v>519</v>
      </c>
      <c r="B112" s="20">
        <v>-551234.87310826138</v>
      </c>
      <c r="C112" s="18">
        <v>91</v>
      </c>
      <c r="D112" s="30">
        <f t="shared" si="6"/>
        <v>0.11375</v>
      </c>
    </row>
    <row r="113" spans="1:4">
      <c r="A113" s="19" t="s">
        <v>267</v>
      </c>
      <c r="B113" s="20">
        <v>-544725.00679078617</v>
      </c>
      <c r="C113" s="18">
        <v>92</v>
      </c>
      <c r="D113" s="30">
        <f t="shared" si="6"/>
        <v>0.115</v>
      </c>
    </row>
    <row r="114" spans="1:4">
      <c r="A114" s="19" t="s">
        <v>148</v>
      </c>
      <c r="B114" s="20">
        <v>-542856.73497387266</v>
      </c>
      <c r="C114" s="18">
        <v>93</v>
      </c>
      <c r="D114" s="30">
        <f t="shared" si="6"/>
        <v>0.11625000000000001</v>
      </c>
    </row>
    <row r="115" spans="1:4">
      <c r="A115" s="19" t="s">
        <v>767</v>
      </c>
      <c r="B115" s="20">
        <v>-541739.36951213912</v>
      </c>
      <c r="C115" s="18">
        <v>94</v>
      </c>
      <c r="D115" s="30">
        <f t="shared" si="6"/>
        <v>0.11749999999999999</v>
      </c>
    </row>
    <row r="116" spans="1:4">
      <c r="A116" s="19" t="s">
        <v>123</v>
      </c>
      <c r="B116" s="20">
        <v>-540057.9443003136</v>
      </c>
      <c r="C116" s="18">
        <v>95</v>
      </c>
      <c r="D116" s="30">
        <f t="shared" si="6"/>
        <v>0.11874999999999999</v>
      </c>
    </row>
    <row r="117" spans="1:4">
      <c r="A117" s="19" t="s">
        <v>47</v>
      </c>
      <c r="B117" s="20">
        <v>-539368.23370376462</v>
      </c>
      <c r="C117" s="18">
        <v>96</v>
      </c>
      <c r="D117" s="30">
        <f t="shared" si="6"/>
        <v>0.12</v>
      </c>
    </row>
    <row r="118" spans="1:4">
      <c r="A118" s="19" t="s">
        <v>780</v>
      </c>
      <c r="B118" s="20">
        <v>-536486.0035680593</v>
      </c>
      <c r="C118" s="18">
        <v>97</v>
      </c>
      <c r="D118" s="30">
        <f t="shared" si="6"/>
        <v>0.12125</v>
      </c>
    </row>
    <row r="119" spans="1:4">
      <c r="A119" s="19" t="s">
        <v>82</v>
      </c>
      <c r="B119" s="20">
        <v>-528387.4301293079</v>
      </c>
      <c r="C119" s="18">
        <v>98</v>
      </c>
      <c r="D119" s="30">
        <f t="shared" si="6"/>
        <v>0.1225</v>
      </c>
    </row>
    <row r="120" spans="1:4">
      <c r="A120" s="19" t="s">
        <v>421</v>
      </c>
      <c r="B120" s="20">
        <v>-523419.9154445717</v>
      </c>
      <c r="C120" s="18">
        <v>99</v>
      </c>
      <c r="D120" s="30">
        <f t="shared" si="6"/>
        <v>0.12375</v>
      </c>
    </row>
    <row r="121" spans="1:4">
      <c r="A121" s="19" t="s">
        <v>353</v>
      </c>
      <c r="B121" s="20">
        <v>-509840.37819427828</v>
      </c>
      <c r="C121" s="18">
        <v>100</v>
      </c>
      <c r="D121" s="30">
        <f t="shared" si="6"/>
        <v>0.125</v>
      </c>
    </row>
    <row r="122" spans="1:4">
      <c r="A122" s="19" t="s">
        <v>101</v>
      </c>
      <c r="B122" s="20">
        <v>-507288.49475718196</v>
      </c>
      <c r="C122" s="18">
        <v>101</v>
      </c>
      <c r="D122" s="30">
        <f t="shared" si="6"/>
        <v>0.12625</v>
      </c>
    </row>
    <row r="123" spans="1:4">
      <c r="A123" s="19" t="s">
        <v>94</v>
      </c>
      <c r="B123" s="20">
        <v>-506888.67504568247</v>
      </c>
      <c r="C123" s="18">
        <v>102</v>
      </c>
      <c r="D123" s="30">
        <f t="shared" si="6"/>
        <v>0.1275</v>
      </c>
    </row>
    <row r="124" spans="1:4">
      <c r="A124" s="19" t="s">
        <v>165</v>
      </c>
      <c r="B124" s="20">
        <v>-506663.05255950906</v>
      </c>
      <c r="C124" s="18">
        <v>103</v>
      </c>
      <c r="D124" s="30">
        <f t="shared" si="6"/>
        <v>0.12875</v>
      </c>
    </row>
    <row r="125" spans="1:4">
      <c r="A125" s="19" t="s">
        <v>164</v>
      </c>
      <c r="B125" s="20">
        <v>-506622.37837143947</v>
      </c>
      <c r="C125" s="18">
        <v>104</v>
      </c>
      <c r="D125" s="30">
        <f t="shared" si="6"/>
        <v>0.13</v>
      </c>
    </row>
    <row r="126" spans="1:4">
      <c r="A126" s="19" t="s">
        <v>104</v>
      </c>
      <c r="B126" s="20">
        <v>-502961.39538305177</v>
      </c>
      <c r="C126" s="18">
        <v>105</v>
      </c>
      <c r="D126" s="30">
        <f t="shared" si="6"/>
        <v>0.13125000000000001</v>
      </c>
    </row>
    <row r="127" spans="1:4">
      <c r="A127" s="19" t="s">
        <v>80</v>
      </c>
      <c r="B127" s="20">
        <v>-496403.69494358421</v>
      </c>
      <c r="C127" s="18">
        <v>106</v>
      </c>
      <c r="D127" s="30">
        <f t="shared" si="6"/>
        <v>0.13250000000000001</v>
      </c>
    </row>
    <row r="128" spans="1:4">
      <c r="A128" s="19" t="s">
        <v>204</v>
      </c>
      <c r="B128" s="20">
        <v>-484644.51239865925</v>
      </c>
      <c r="C128" s="18">
        <v>107</v>
      </c>
      <c r="D128" s="30">
        <f t="shared" si="6"/>
        <v>0.13375000000000001</v>
      </c>
    </row>
    <row r="129" spans="1:4">
      <c r="A129" s="19" t="s">
        <v>163</v>
      </c>
      <c r="B129" s="20">
        <v>-483358.56276320567</v>
      </c>
      <c r="C129" s="18">
        <v>108</v>
      </c>
      <c r="D129" s="30">
        <f t="shared" si="6"/>
        <v>0.13500000000000001</v>
      </c>
    </row>
    <row r="130" spans="1:4">
      <c r="A130" s="19" t="s">
        <v>757</v>
      </c>
      <c r="B130" s="20">
        <v>-476791.59801585128</v>
      </c>
      <c r="C130" s="18">
        <v>109</v>
      </c>
      <c r="D130" s="30">
        <f t="shared" si="6"/>
        <v>0.13625000000000001</v>
      </c>
    </row>
    <row r="131" spans="1:4">
      <c r="A131" s="19" t="s">
        <v>99</v>
      </c>
      <c r="B131" s="20">
        <v>-472472.15306841256</v>
      </c>
      <c r="C131" s="18">
        <v>110</v>
      </c>
      <c r="D131" s="30">
        <f t="shared" si="6"/>
        <v>0.13750000000000001</v>
      </c>
    </row>
    <row r="132" spans="1:4">
      <c r="A132" s="19" t="s">
        <v>521</v>
      </c>
      <c r="B132" s="20">
        <v>-465931.57097379956</v>
      </c>
      <c r="C132" s="18">
        <v>111</v>
      </c>
      <c r="D132" s="30">
        <f t="shared" si="6"/>
        <v>0.13875000000000001</v>
      </c>
    </row>
    <row r="133" spans="1:4">
      <c r="A133" s="19" t="s">
        <v>145</v>
      </c>
      <c r="B133" s="20">
        <v>-465153.71911723394</v>
      </c>
      <c r="C133" s="18">
        <v>112</v>
      </c>
      <c r="D133" s="30">
        <f t="shared" si="6"/>
        <v>0.14000000000000001</v>
      </c>
    </row>
    <row r="134" spans="1:4">
      <c r="A134" s="19" t="s">
        <v>151</v>
      </c>
      <c r="B134" s="20">
        <v>-460934.08979277581</v>
      </c>
      <c r="C134" s="18">
        <v>113</v>
      </c>
      <c r="D134" s="30">
        <f t="shared" si="6"/>
        <v>0.14124999999999999</v>
      </c>
    </row>
    <row r="135" spans="1:4">
      <c r="A135" s="19" t="s">
        <v>112</v>
      </c>
      <c r="B135" s="20">
        <v>-454647.50181107869</v>
      </c>
      <c r="C135" s="18">
        <v>114</v>
      </c>
      <c r="D135" s="30">
        <f t="shared" si="6"/>
        <v>0.14249999999999999</v>
      </c>
    </row>
    <row r="136" spans="1:4">
      <c r="A136" s="19" t="s">
        <v>144</v>
      </c>
      <c r="B136" s="20">
        <v>-450347.60199084785</v>
      </c>
      <c r="C136" s="18">
        <v>115</v>
      </c>
      <c r="D136" s="30">
        <f t="shared" si="6"/>
        <v>0.14374999999999999</v>
      </c>
    </row>
    <row r="137" spans="1:4">
      <c r="A137" s="19" t="s">
        <v>753</v>
      </c>
      <c r="B137" s="20">
        <v>-449299.04105354886</v>
      </c>
      <c r="C137" s="18">
        <v>116</v>
      </c>
      <c r="D137" s="30">
        <f t="shared" si="6"/>
        <v>0.14499999999999999</v>
      </c>
    </row>
    <row r="138" spans="1:4">
      <c r="A138" s="19" t="s">
        <v>28</v>
      </c>
      <c r="B138" s="20">
        <v>-442456.31774577126</v>
      </c>
      <c r="C138" s="18">
        <v>117</v>
      </c>
      <c r="D138" s="30">
        <f t="shared" si="6"/>
        <v>0.14624999999999999</v>
      </c>
    </row>
    <row r="139" spans="1:4">
      <c r="A139" s="19" t="s">
        <v>381</v>
      </c>
      <c r="B139" s="20">
        <v>-440767.12584823027</v>
      </c>
      <c r="C139" s="18">
        <v>118</v>
      </c>
      <c r="D139" s="30">
        <f t="shared" si="6"/>
        <v>0.14749999999999999</v>
      </c>
    </row>
    <row r="140" spans="1:4">
      <c r="A140" s="19" t="s">
        <v>110</v>
      </c>
      <c r="B140" s="20">
        <v>-439636.02628154703</v>
      </c>
      <c r="C140" s="18">
        <v>119</v>
      </c>
      <c r="D140" s="30">
        <f t="shared" si="6"/>
        <v>0.14874999999999999</v>
      </c>
    </row>
    <row r="141" spans="1:4">
      <c r="A141" s="19" t="s">
        <v>480</v>
      </c>
      <c r="B141" s="20">
        <v>-435077.13154641999</v>
      </c>
      <c r="C141" s="18">
        <v>120</v>
      </c>
      <c r="D141" s="30">
        <f t="shared" si="6"/>
        <v>0.15</v>
      </c>
    </row>
    <row r="142" spans="1:4">
      <c r="A142" s="19" t="s">
        <v>194</v>
      </c>
      <c r="B142" s="20">
        <v>-431619.60673471045</v>
      </c>
      <c r="C142" s="18">
        <v>121</v>
      </c>
      <c r="D142" s="30">
        <f t="shared" si="6"/>
        <v>0.15125</v>
      </c>
    </row>
    <row r="143" spans="1:4">
      <c r="A143" s="19" t="s">
        <v>395</v>
      </c>
      <c r="B143" s="20">
        <v>-423027.62501445186</v>
      </c>
      <c r="C143" s="18">
        <v>122</v>
      </c>
      <c r="D143" s="30">
        <f t="shared" si="6"/>
        <v>0.1525</v>
      </c>
    </row>
    <row r="144" spans="1:4">
      <c r="A144" s="19" t="s">
        <v>195</v>
      </c>
      <c r="B144" s="20">
        <v>-419097.68406524346</v>
      </c>
      <c r="C144" s="18">
        <v>123</v>
      </c>
      <c r="D144" s="30">
        <f t="shared" si="6"/>
        <v>0.15375</v>
      </c>
    </row>
    <row r="145" spans="1:4">
      <c r="A145" s="19" t="s">
        <v>723</v>
      </c>
      <c r="B145" s="20">
        <v>-413573.93387117679</v>
      </c>
      <c r="C145" s="18">
        <v>124</v>
      </c>
      <c r="D145" s="30">
        <f t="shared" si="6"/>
        <v>0.155</v>
      </c>
    </row>
    <row r="146" spans="1:4">
      <c r="A146" s="19" t="s">
        <v>312</v>
      </c>
      <c r="B146" s="20">
        <v>-410391.56701661117</v>
      </c>
      <c r="C146" s="18">
        <v>125</v>
      </c>
      <c r="D146" s="30">
        <f t="shared" si="6"/>
        <v>0.15625</v>
      </c>
    </row>
    <row r="147" spans="1:4">
      <c r="A147" s="19" t="s">
        <v>351</v>
      </c>
      <c r="B147" s="20">
        <v>-409907.4888584477</v>
      </c>
      <c r="C147" s="18">
        <v>126</v>
      </c>
      <c r="D147" s="30">
        <f t="shared" si="6"/>
        <v>0.1575</v>
      </c>
    </row>
    <row r="148" spans="1:4">
      <c r="A148" s="19" t="s">
        <v>77</v>
      </c>
      <c r="B148" s="20">
        <v>-408763.04969397618</v>
      </c>
      <c r="C148" s="18">
        <v>127</v>
      </c>
      <c r="D148" s="30">
        <f t="shared" si="6"/>
        <v>0.15875</v>
      </c>
    </row>
    <row r="149" spans="1:4">
      <c r="A149" s="19" t="s">
        <v>540</v>
      </c>
      <c r="B149" s="20">
        <v>-406049.21500333195</v>
      </c>
      <c r="C149" s="18">
        <v>128</v>
      </c>
      <c r="D149" s="30">
        <f t="shared" si="6"/>
        <v>0.16</v>
      </c>
    </row>
    <row r="150" spans="1:4">
      <c r="A150" s="19" t="s">
        <v>781</v>
      </c>
      <c r="B150" s="20">
        <v>-400553.11416309088</v>
      </c>
      <c r="C150" s="18">
        <v>129</v>
      </c>
      <c r="D150" s="30">
        <f t="shared" si="6"/>
        <v>0.16125</v>
      </c>
    </row>
    <row r="151" spans="1:4">
      <c r="A151" s="19" t="s">
        <v>154</v>
      </c>
      <c r="B151" s="20">
        <v>-390072.71406652633</v>
      </c>
      <c r="C151" s="18">
        <v>130</v>
      </c>
      <c r="D151" s="30">
        <f t="shared" ref="D151:D214" si="7">C151/$B$16</f>
        <v>0.16250000000000001</v>
      </c>
    </row>
    <row r="152" spans="1:4">
      <c r="A152" s="19" t="s">
        <v>73</v>
      </c>
      <c r="B152" s="20">
        <v>-385633.69577910658</v>
      </c>
      <c r="C152" s="18">
        <v>131</v>
      </c>
      <c r="D152" s="30">
        <f t="shared" si="7"/>
        <v>0.16375000000000001</v>
      </c>
    </row>
    <row r="153" spans="1:4">
      <c r="A153" s="19" t="s">
        <v>258</v>
      </c>
      <c r="B153" s="20">
        <v>-384943.26496810192</v>
      </c>
      <c r="C153" s="18">
        <v>132</v>
      </c>
      <c r="D153" s="30">
        <f t="shared" si="7"/>
        <v>0.16500000000000001</v>
      </c>
    </row>
    <row r="154" spans="1:4">
      <c r="A154" s="19" t="s">
        <v>256</v>
      </c>
      <c r="B154" s="20">
        <v>-383990.72283953923</v>
      </c>
      <c r="C154" s="18">
        <v>133</v>
      </c>
      <c r="D154" s="30">
        <f t="shared" si="7"/>
        <v>0.16625000000000001</v>
      </c>
    </row>
    <row r="155" spans="1:4">
      <c r="A155" s="19" t="s">
        <v>72</v>
      </c>
      <c r="B155" s="20">
        <v>-383834.56740716321</v>
      </c>
      <c r="C155" s="18">
        <v>134</v>
      </c>
      <c r="D155" s="30">
        <f t="shared" si="7"/>
        <v>0.16750000000000001</v>
      </c>
    </row>
    <row r="156" spans="1:4">
      <c r="A156" s="19" t="s">
        <v>92</v>
      </c>
      <c r="B156" s="20">
        <v>-381146.76742817217</v>
      </c>
      <c r="C156" s="18">
        <v>135</v>
      </c>
      <c r="D156" s="30">
        <f t="shared" si="7"/>
        <v>0.16875000000000001</v>
      </c>
    </row>
    <row r="157" spans="1:4">
      <c r="A157" s="19" t="s">
        <v>79</v>
      </c>
      <c r="B157" s="20">
        <v>-377942.18487692002</v>
      </c>
      <c r="C157" s="18">
        <v>136</v>
      </c>
      <c r="D157" s="30">
        <f t="shared" si="7"/>
        <v>0.17</v>
      </c>
    </row>
    <row r="158" spans="1:4">
      <c r="A158" s="19" t="s">
        <v>182</v>
      </c>
      <c r="B158" s="20">
        <v>-376978.73651403154</v>
      </c>
      <c r="C158" s="18">
        <v>137</v>
      </c>
      <c r="D158" s="30">
        <f t="shared" si="7"/>
        <v>0.17125000000000001</v>
      </c>
    </row>
    <row r="159" spans="1:4">
      <c r="A159" s="19" t="s">
        <v>766</v>
      </c>
      <c r="B159" s="20">
        <v>-373260.90470407682</v>
      </c>
      <c r="C159" s="18">
        <v>138</v>
      </c>
      <c r="D159" s="30">
        <f t="shared" si="7"/>
        <v>0.17249999999999999</v>
      </c>
    </row>
    <row r="160" spans="1:4">
      <c r="A160" s="19" t="s">
        <v>147</v>
      </c>
      <c r="B160" s="20">
        <v>-366926.11839994695</v>
      </c>
      <c r="C160" s="18">
        <v>139</v>
      </c>
      <c r="D160" s="30">
        <f t="shared" si="7"/>
        <v>0.17374999999999999</v>
      </c>
    </row>
    <row r="161" spans="1:4">
      <c r="A161" s="19" t="s">
        <v>88</v>
      </c>
      <c r="B161" s="20">
        <v>-362654.19819898688</v>
      </c>
      <c r="C161" s="18">
        <v>140</v>
      </c>
      <c r="D161" s="30">
        <f t="shared" si="7"/>
        <v>0.17499999999999999</v>
      </c>
    </row>
    <row r="162" spans="1:4">
      <c r="A162" s="19" t="s">
        <v>162</v>
      </c>
      <c r="B162" s="20">
        <v>-361098.31176954828</v>
      </c>
      <c r="C162" s="18">
        <v>141</v>
      </c>
      <c r="D162" s="30">
        <f t="shared" si="7"/>
        <v>0.17624999999999999</v>
      </c>
    </row>
    <row r="163" spans="1:4">
      <c r="A163" s="19" t="s">
        <v>170</v>
      </c>
      <c r="B163" s="20">
        <v>-356010.10774534586</v>
      </c>
      <c r="C163" s="18">
        <v>142</v>
      </c>
      <c r="D163" s="30">
        <f t="shared" si="7"/>
        <v>0.17749999999999999</v>
      </c>
    </row>
    <row r="164" spans="1:4">
      <c r="A164" s="19" t="s">
        <v>762</v>
      </c>
      <c r="B164" s="20">
        <v>-354543.68893620541</v>
      </c>
      <c r="C164" s="18">
        <v>143</v>
      </c>
      <c r="D164" s="30">
        <f t="shared" si="7"/>
        <v>0.17874999999999999</v>
      </c>
    </row>
    <row r="165" spans="1:4">
      <c r="A165" s="19" t="s">
        <v>171</v>
      </c>
      <c r="B165" s="20">
        <v>-351294.24473394797</v>
      </c>
      <c r="C165" s="18">
        <v>144</v>
      </c>
      <c r="D165" s="30">
        <f t="shared" si="7"/>
        <v>0.18</v>
      </c>
    </row>
    <row r="166" spans="1:4">
      <c r="A166" s="19" t="s">
        <v>388</v>
      </c>
      <c r="B166" s="20">
        <v>-347665.27841767407</v>
      </c>
      <c r="C166" s="18">
        <v>145</v>
      </c>
      <c r="D166" s="30">
        <f t="shared" si="7"/>
        <v>0.18124999999999999</v>
      </c>
    </row>
    <row r="167" spans="1:4">
      <c r="A167" s="19" t="s">
        <v>111</v>
      </c>
      <c r="B167" s="20">
        <v>-346588.33291535615</v>
      </c>
      <c r="C167" s="18">
        <v>146</v>
      </c>
      <c r="D167" s="30">
        <f t="shared" si="7"/>
        <v>0.1825</v>
      </c>
    </row>
    <row r="168" spans="1:4">
      <c r="A168" s="19" t="s">
        <v>137</v>
      </c>
      <c r="B168" s="20">
        <v>-345046.35575871303</v>
      </c>
      <c r="C168" s="18">
        <v>147</v>
      </c>
      <c r="D168" s="30">
        <f t="shared" si="7"/>
        <v>0.18375</v>
      </c>
    </row>
    <row r="169" spans="1:4">
      <c r="A169" s="19" t="s">
        <v>596</v>
      </c>
      <c r="B169" s="20">
        <v>-343615.76655748271</v>
      </c>
      <c r="C169" s="18">
        <v>148</v>
      </c>
      <c r="D169" s="30">
        <f t="shared" si="7"/>
        <v>0.185</v>
      </c>
    </row>
    <row r="170" spans="1:4">
      <c r="A170" s="19" t="s">
        <v>466</v>
      </c>
      <c r="B170" s="20">
        <v>-338000.60626680736</v>
      </c>
      <c r="C170" s="18">
        <v>149</v>
      </c>
      <c r="D170" s="30">
        <f t="shared" si="7"/>
        <v>0.18625</v>
      </c>
    </row>
    <row r="171" spans="1:4">
      <c r="A171" s="19" t="s">
        <v>460</v>
      </c>
      <c r="B171" s="20">
        <v>-334408.36482542322</v>
      </c>
      <c r="C171" s="18">
        <v>150</v>
      </c>
      <c r="D171" s="30">
        <f t="shared" si="7"/>
        <v>0.1875</v>
      </c>
    </row>
    <row r="172" spans="1:4">
      <c r="A172" s="19" t="s">
        <v>238</v>
      </c>
      <c r="B172" s="20">
        <v>-332953.15560753981</v>
      </c>
      <c r="C172" s="18">
        <v>151</v>
      </c>
      <c r="D172" s="30">
        <f t="shared" si="7"/>
        <v>0.18875</v>
      </c>
    </row>
    <row r="173" spans="1:4">
      <c r="A173" s="19" t="s">
        <v>420</v>
      </c>
      <c r="B173" s="20">
        <v>-331751.84273403836</v>
      </c>
      <c r="C173" s="18">
        <v>152</v>
      </c>
      <c r="D173" s="30">
        <f t="shared" si="7"/>
        <v>0.19</v>
      </c>
    </row>
    <row r="174" spans="1:4">
      <c r="A174" s="19" t="s">
        <v>404</v>
      </c>
      <c r="B174" s="20">
        <v>-329011.47448487225</v>
      </c>
      <c r="C174" s="18">
        <v>153</v>
      </c>
      <c r="D174" s="30">
        <f t="shared" si="7"/>
        <v>0.19125</v>
      </c>
    </row>
    <row r="175" spans="1:4">
      <c r="A175" s="19" t="s">
        <v>219</v>
      </c>
      <c r="B175" s="20">
        <v>-327900.64408925769</v>
      </c>
      <c r="C175" s="18">
        <v>154</v>
      </c>
      <c r="D175" s="30">
        <f t="shared" si="7"/>
        <v>0.1925</v>
      </c>
    </row>
    <row r="176" spans="1:4">
      <c r="A176" s="19" t="s">
        <v>229</v>
      </c>
      <c r="B176" s="20">
        <v>-327853.28617298667</v>
      </c>
      <c r="C176" s="18">
        <v>155</v>
      </c>
      <c r="D176" s="30">
        <f t="shared" si="7"/>
        <v>0.19375000000000001</v>
      </c>
    </row>
    <row r="177" spans="1:4">
      <c r="A177" s="19" t="s">
        <v>96</v>
      </c>
      <c r="B177" s="20">
        <v>-324219.57383795438</v>
      </c>
      <c r="C177" s="18">
        <v>156</v>
      </c>
      <c r="D177" s="30">
        <f t="shared" si="7"/>
        <v>0.19500000000000001</v>
      </c>
    </row>
    <row r="178" spans="1:4">
      <c r="A178" s="19" t="s">
        <v>269</v>
      </c>
      <c r="B178" s="20">
        <v>-321144.48114621639</v>
      </c>
      <c r="C178" s="18">
        <v>157</v>
      </c>
      <c r="D178" s="30">
        <f t="shared" si="7"/>
        <v>0.19625000000000001</v>
      </c>
    </row>
    <row r="179" spans="1:4">
      <c r="A179" s="19" t="s">
        <v>114</v>
      </c>
      <c r="B179" s="20">
        <v>-315032.0653284794</v>
      </c>
      <c r="C179" s="18">
        <v>158</v>
      </c>
      <c r="D179" s="30">
        <f t="shared" si="7"/>
        <v>0.19750000000000001</v>
      </c>
    </row>
    <row r="180" spans="1:4">
      <c r="A180" s="19" t="s">
        <v>140</v>
      </c>
      <c r="B180" s="20">
        <v>-313480.74734965473</v>
      </c>
      <c r="C180" s="18">
        <v>159</v>
      </c>
      <c r="D180" s="30">
        <f t="shared" si="7"/>
        <v>0.19875000000000001</v>
      </c>
    </row>
    <row r="181" spans="1:4">
      <c r="A181" s="19" t="s">
        <v>367</v>
      </c>
      <c r="B181" s="20">
        <v>-308568.71509588783</v>
      </c>
      <c r="C181" s="18">
        <v>160</v>
      </c>
      <c r="D181" s="30">
        <f t="shared" si="7"/>
        <v>0.2</v>
      </c>
    </row>
    <row r="182" spans="1:4">
      <c r="A182" s="19" t="s">
        <v>434</v>
      </c>
      <c r="B182" s="20">
        <v>-308061.32702157821</v>
      </c>
      <c r="C182" s="18">
        <v>161</v>
      </c>
      <c r="D182" s="30">
        <f t="shared" si="7"/>
        <v>0.20125000000000001</v>
      </c>
    </row>
    <row r="183" spans="1:4">
      <c r="A183" s="19" t="s">
        <v>240</v>
      </c>
      <c r="B183" s="20">
        <v>-299466.23319792165</v>
      </c>
      <c r="C183" s="18">
        <v>162</v>
      </c>
      <c r="D183" s="30">
        <f t="shared" si="7"/>
        <v>0.20250000000000001</v>
      </c>
    </row>
    <row r="184" spans="1:4">
      <c r="A184" s="19" t="s">
        <v>759</v>
      </c>
      <c r="B184" s="20">
        <v>-298851.55611808487</v>
      </c>
      <c r="C184" s="18">
        <v>163</v>
      </c>
      <c r="D184" s="30">
        <f t="shared" si="7"/>
        <v>0.20374999999999999</v>
      </c>
    </row>
    <row r="185" spans="1:4">
      <c r="A185" s="19" t="s">
        <v>159</v>
      </c>
      <c r="B185" s="20">
        <v>-296495.25106747355</v>
      </c>
      <c r="C185" s="18">
        <v>164</v>
      </c>
      <c r="D185" s="30">
        <f t="shared" si="7"/>
        <v>0.20499999999999999</v>
      </c>
    </row>
    <row r="186" spans="1:4">
      <c r="A186" s="19" t="s">
        <v>295</v>
      </c>
      <c r="B186" s="20">
        <v>-292775.50394564006</v>
      </c>
      <c r="C186" s="18">
        <v>165</v>
      </c>
      <c r="D186" s="30">
        <f t="shared" si="7"/>
        <v>0.20624999999999999</v>
      </c>
    </row>
    <row r="187" spans="1:4">
      <c r="A187" s="19" t="s">
        <v>324</v>
      </c>
      <c r="B187" s="20">
        <v>-291911.27804312552</v>
      </c>
      <c r="C187" s="18">
        <v>166</v>
      </c>
      <c r="D187" s="30">
        <f t="shared" si="7"/>
        <v>0.20749999999999999</v>
      </c>
    </row>
    <row r="188" spans="1:4">
      <c r="A188" s="19" t="s">
        <v>313</v>
      </c>
      <c r="B188" s="20">
        <v>-289211.10215993348</v>
      </c>
      <c r="C188" s="18">
        <v>167</v>
      </c>
      <c r="D188" s="30">
        <f t="shared" si="7"/>
        <v>0.20874999999999999</v>
      </c>
    </row>
    <row r="189" spans="1:4">
      <c r="A189" s="19" t="s">
        <v>530</v>
      </c>
      <c r="B189" s="20">
        <v>-288539.70327025617</v>
      </c>
      <c r="C189" s="18">
        <v>168</v>
      </c>
      <c r="D189" s="30">
        <f t="shared" si="7"/>
        <v>0.21</v>
      </c>
    </row>
    <row r="190" spans="1:4">
      <c r="A190" s="19" t="s">
        <v>157</v>
      </c>
      <c r="B190" s="20">
        <v>-287093.55547919951</v>
      </c>
      <c r="C190" s="18">
        <v>169</v>
      </c>
      <c r="D190" s="30">
        <f t="shared" si="7"/>
        <v>0.21124999999999999</v>
      </c>
    </row>
    <row r="191" spans="1:4">
      <c r="A191" s="19" t="s">
        <v>85</v>
      </c>
      <c r="B191" s="20">
        <v>-286764.81132284302</v>
      </c>
      <c r="C191" s="18">
        <v>170</v>
      </c>
      <c r="D191" s="30">
        <f t="shared" si="7"/>
        <v>0.21249999999999999</v>
      </c>
    </row>
    <row r="192" spans="1:4">
      <c r="A192" s="19" t="s">
        <v>95</v>
      </c>
      <c r="B192" s="20">
        <v>-283243.26164411986</v>
      </c>
      <c r="C192" s="18">
        <v>171</v>
      </c>
      <c r="D192" s="30">
        <f t="shared" si="7"/>
        <v>0.21375</v>
      </c>
    </row>
    <row r="193" spans="1:4">
      <c r="A193" s="19" t="s">
        <v>334</v>
      </c>
      <c r="B193" s="20">
        <v>-275846.83998883807</v>
      </c>
      <c r="C193" s="18">
        <v>172</v>
      </c>
      <c r="D193" s="30">
        <f t="shared" si="7"/>
        <v>0.215</v>
      </c>
    </row>
    <row r="194" spans="1:4">
      <c r="A194" s="19" t="s">
        <v>335</v>
      </c>
      <c r="B194" s="20">
        <v>-274213.15008484852</v>
      </c>
      <c r="C194" s="18">
        <v>173</v>
      </c>
      <c r="D194" s="30">
        <f t="shared" si="7"/>
        <v>0.21625</v>
      </c>
    </row>
    <row r="195" spans="1:4">
      <c r="A195" s="19" t="s">
        <v>366</v>
      </c>
      <c r="B195" s="20">
        <v>-268981.82284568029</v>
      </c>
      <c r="C195" s="18">
        <v>174</v>
      </c>
      <c r="D195" s="30">
        <f t="shared" si="7"/>
        <v>0.2175</v>
      </c>
    </row>
    <row r="196" spans="1:4">
      <c r="A196" s="19" t="s">
        <v>301</v>
      </c>
      <c r="B196" s="20">
        <v>-268247.14781327487</v>
      </c>
      <c r="C196" s="18">
        <v>175</v>
      </c>
      <c r="D196" s="30">
        <f t="shared" si="7"/>
        <v>0.21875</v>
      </c>
    </row>
    <row r="197" spans="1:4">
      <c r="A197" s="19" t="s">
        <v>125</v>
      </c>
      <c r="B197" s="20">
        <v>-263076.04443223908</v>
      </c>
      <c r="C197" s="18">
        <v>176</v>
      </c>
      <c r="D197" s="30">
        <f t="shared" si="7"/>
        <v>0.22</v>
      </c>
    </row>
    <row r="198" spans="1:4">
      <c r="A198" s="19" t="s">
        <v>179</v>
      </c>
      <c r="B198" s="20">
        <v>-259391.47750934001</v>
      </c>
      <c r="C198" s="18">
        <v>177</v>
      </c>
      <c r="D198" s="30">
        <f t="shared" si="7"/>
        <v>0.22125</v>
      </c>
    </row>
    <row r="199" spans="1:4">
      <c r="A199" s="19" t="s">
        <v>180</v>
      </c>
      <c r="B199" s="20">
        <v>-257648.95429486933</v>
      </c>
      <c r="C199" s="18">
        <v>178</v>
      </c>
      <c r="D199" s="30">
        <f t="shared" si="7"/>
        <v>0.2225</v>
      </c>
    </row>
    <row r="200" spans="1:4">
      <c r="A200" s="19" t="s">
        <v>279</v>
      </c>
      <c r="B200" s="20">
        <v>-252916.7071844333</v>
      </c>
      <c r="C200" s="18">
        <v>179</v>
      </c>
      <c r="D200" s="30">
        <f t="shared" si="7"/>
        <v>0.22375</v>
      </c>
    </row>
    <row r="201" spans="1:4">
      <c r="A201" s="19" t="s">
        <v>107</v>
      </c>
      <c r="B201" s="20">
        <v>-252574.21457197779</v>
      </c>
      <c r="C201" s="18">
        <v>180</v>
      </c>
      <c r="D201" s="30">
        <f t="shared" si="7"/>
        <v>0.22500000000000001</v>
      </c>
    </row>
    <row r="202" spans="1:4">
      <c r="A202" s="19" t="s">
        <v>150</v>
      </c>
      <c r="B202" s="20">
        <v>-252349.83878678796</v>
      </c>
      <c r="C202" s="18">
        <v>181</v>
      </c>
      <c r="D202" s="30">
        <f t="shared" si="7"/>
        <v>0.22625000000000001</v>
      </c>
    </row>
    <row r="203" spans="1:4">
      <c r="A203" s="19" t="s">
        <v>206</v>
      </c>
      <c r="B203" s="20">
        <v>-250867.83933703852</v>
      </c>
      <c r="C203" s="18">
        <v>182</v>
      </c>
      <c r="D203" s="30">
        <f t="shared" si="7"/>
        <v>0.22750000000000001</v>
      </c>
    </row>
    <row r="204" spans="1:4">
      <c r="A204" s="19" t="s">
        <v>266</v>
      </c>
      <c r="B204" s="20">
        <v>-247991.42133991478</v>
      </c>
      <c r="C204" s="18">
        <v>183</v>
      </c>
      <c r="D204" s="30">
        <f t="shared" si="7"/>
        <v>0.22875000000000001</v>
      </c>
    </row>
    <row r="205" spans="1:4">
      <c r="A205" s="19" t="s">
        <v>296</v>
      </c>
      <c r="B205" s="20">
        <v>-238322.64608529612</v>
      </c>
      <c r="C205" s="18">
        <v>184</v>
      </c>
      <c r="D205" s="30">
        <f t="shared" si="7"/>
        <v>0.23</v>
      </c>
    </row>
    <row r="206" spans="1:4">
      <c r="A206" s="19" t="s">
        <v>758</v>
      </c>
      <c r="B206" s="20">
        <v>-236784.78623802657</v>
      </c>
      <c r="C206" s="18">
        <v>185</v>
      </c>
      <c r="D206" s="30">
        <f t="shared" si="7"/>
        <v>0.23125000000000001</v>
      </c>
    </row>
    <row r="207" spans="1:4">
      <c r="A207" s="19" t="s">
        <v>320</v>
      </c>
      <c r="B207" s="20">
        <v>-230742.62817412469</v>
      </c>
      <c r="C207" s="18">
        <v>186</v>
      </c>
      <c r="D207" s="30">
        <f t="shared" si="7"/>
        <v>0.23250000000000001</v>
      </c>
    </row>
    <row r="208" spans="1:4">
      <c r="A208" s="19" t="s">
        <v>274</v>
      </c>
      <c r="B208" s="20">
        <v>-227838.83466294117</v>
      </c>
      <c r="C208" s="18">
        <v>187</v>
      </c>
      <c r="D208" s="30">
        <f t="shared" si="7"/>
        <v>0.23375000000000001</v>
      </c>
    </row>
    <row r="209" spans="1:4">
      <c r="A209" s="19" t="s">
        <v>277</v>
      </c>
      <c r="B209" s="20">
        <v>-226423.17733908645</v>
      </c>
      <c r="C209" s="18">
        <v>188</v>
      </c>
      <c r="D209" s="30">
        <f t="shared" si="7"/>
        <v>0.23499999999999999</v>
      </c>
    </row>
    <row r="210" spans="1:4">
      <c r="A210" s="19" t="s">
        <v>124</v>
      </c>
      <c r="B210" s="20">
        <v>-225371.04929208203</v>
      </c>
      <c r="C210" s="18">
        <v>189</v>
      </c>
      <c r="D210" s="30">
        <f t="shared" si="7"/>
        <v>0.23624999999999999</v>
      </c>
    </row>
    <row r="211" spans="1:4">
      <c r="A211" s="19" t="s">
        <v>380</v>
      </c>
      <c r="B211" s="20">
        <v>-225036.40133776356</v>
      </c>
      <c r="C211" s="18">
        <v>190</v>
      </c>
      <c r="D211" s="30">
        <f t="shared" si="7"/>
        <v>0.23749999999999999</v>
      </c>
    </row>
    <row r="212" spans="1:4">
      <c r="A212" s="19" t="s">
        <v>272</v>
      </c>
      <c r="B212" s="20">
        <v>-223635.20283930932</v>
      </c>
      <c r="C212" s="18">
        <v>191</v>
      </c>
      <c r="D212" s="30">
        <f t="shared" si="7"/>
        <v>0.23874999999999999</v>
      </c>
    </row>
    <row r="213" spans="1:4">
      <c r="A213" s="19" t="s">
        <v>192</v>
      </c>
      <c r="B213" s="20">
        <v>-221400.11524417481</v>
      </c>
      <c r="C213" s="18">
        <v>192</v>
      </c>
      <c r="D213" s="30">
        <f t="shared" si="7"/>
        <v>0.24</v>
      </c>
    </row>
    <row r="214" spans="1:4">
      <c r="A214" s="19" t="s">
        <v>298</v>
      </c>
      <c r="B214" s="20">
        <v>-220486.15124939813</v>
      </c>
      <c r="C214" s="18">
        <v>193</v>
      </c>
      <c r="D214" s="30">
        <f t="shared" si="7"/>
        <v>0.24124999999999999</v>
      </c>
    </row>
    <row r="215" spans="1:4">
      <c r="A215" s="19" t="s">
        <v>198</v>
      </c>
      <c r="B215" s="20">
        <v>-219780.25247474795</v>
      </c>
      <c r="C215" s="18">
        <v>194</v>
      </c>
      <c r="D215" s="30">
        <f t="shared" ref="D215:D278" si="8">C215/$B$16</f>
        <v>0.24249999999999999</v>
      </c>
    </row>
    <row r="216" spans="1:4">
      <c r="A216" s="19" t="s">
        <v>70</v>
      </c>
      <c r="B216" s="20">
        <v>-210894.53415328942</v>
      </c>
      <c r="C216" s="18">
        <v>195</v>
      </c>
      <c r="D216" s="30">
        <f t="shared" si="8"/>
        <v>0.24374999999999999</v>
      </c>
    </row>
    <row r="217" spans="1:4">
      <c r="A217" s="19" t="s">
        <v>237</v>
      </c>
      <c r="B217" s="20">
        <v>-207522.21482576639</v>
      </c>
      <c r="C217" s="18">
        <v>196</v>
      </c>
      <c r="D217" s="30">
        <f t="shared" si="8"/>
        <v>0.245</v>
      </c>
    </row>
    <row r="218" spans="1:4">
      <c r="A218" s="19" t="s">
        <v>175</v>
      </c>
      <c r="B218" s="20">
        <v>-207267.21664654979</v>
      </c>
      <c r="C218" s="18">
        <v>197</v>
      </c>
      <c r="D218" s="30">
        <f t="shared" si="8"/>
        <v>0.24625</v>
      </c>
    </row>
    <row r="219" spans="1:4">
      <c r="A219" s="19" t="s">
        <v>132</v>
      </c>
      <c r="B219" s="20">
        <v>-206986.11159873146</v>
      </c>
      <c r="C219" s="18">
        <v>198</v>
      </c>
      <c r="D219" s="30">
        <f t="shared" si="8"/>
        <v>0.2475</v>
      </c>
    </row>
    <row r="220" spans="1:4">
      <c r="A220" s="19" t="s">
        <v>226</v>
      </c>
      <c r="B220" s="20">
        <v>-205872.81403783368</v>
      </c>
      <c r="C220" s="18">
        <v>199</v>
      </c>
      <c r="D220" s="30">
        <f t="shared" si="8"/>
        <v>0.24875</v>
      </c>
    </row>
    <row r="221" spans="1:4">
      <c r="A221" s="19" t="s">
        <v>263</v>
      </c>
      <c r="B221" s="20">
        <v>-203628.55620559229</v>
      </c>
      <c r="C221" s="18">
        <v>200</v>
      </c>
      <c r="D221" s="30">
        <f t="shared" si="8"/>
        <v>0.25</v>
      </c>
    </row>
    <row r="222" spans="1:4">
      <c r="A222" s="19" t="s">
        <v>48</v>
      </c>
      <c r="B222" s="20">
        <v>-202792.20160141538</v>
      </c>
      <c r="C222" s="18">
        <v>201</v>
      </c>
      <c r="D222" s="30">
        <f t="shared" si="8"/>
        <v>0.25124999999999997</v>
      </c>
    </row>
    <row r="223" spans="1:4">
      <c r="A223" s="19" t="s">
        <v>75</v>
      </c>
      <c r="B223" s="20">
        <v>-201896.37891389339</v>
      </c>
      <c r="C223" s="18">
        <v>202</v>
      </c>
      <c r="D223" s="30">
        <f t="shared" si="8"/>
        <v>0.2525</v>
      </c>
    </row>
    <row r="224" spans="1:4">
      <c r="A224" s="19" t="s">
        <v>218</v>
      </c>
      <c r="B224" s="20">
        <v>-200574.76253840342</v>
      </c>
      <c r="C224" s="18">
        <v>203</v>
      </c>
      <c r="D224" s="30">
        <f t="shared" si="8"/>
        <v>0.25374999999999998</v>
      </c>
    </row>
    <row r="225" spans="1:4">
      <c r="A225" s="19" t="s">
        <v>118</v>
      </c>
      <c r="B225" s="20">
        <v>-199555.81951961285</v>
      </c>
      <c r="C225" s="18">
        <v>204</v>
      </c>
      <c r="D225" s="30">
        <f t="shared" si="8"/>
        <v>0.255</v>
      </c>
    </row>
    <row r="226" spans="1:4">
      <c r="A226" s="19" t="s">
        <v>86</v>
      </c>
      <c r="B226" s="20">
        <v>-193168.93676573146</v>
      </c>
      <c r="C226" s="18">
        <v>205</v>
      </c>
      <c r="D226" s="30">
        <f t="shared" si="8"/>
        <v>0.25624999999999998</v>
      </c>
    </row>
    <row r="227" spans="1:4">
      <c r="A227" s="19" t="s">
        <v>467</v>
      </c>
      <c r="B227" s="20">
        <v>-192519.61337432408</v>
      </c>
      <c r="C227" s="18">
        <v>206</v>
      </c>
      <c r="D227" s="30">
        <f t="shared" si="8"/>
        <v>0.25750000000000001</v>
      </c>
    </row>
    <row r="228" spans="1:4">
      <c r="A228" s="19" t="s">
        <v>122</v>
      </c>
      <c r="B228" s="20">
        <v>-192499.57669155783</v>
      </c>
      <c r="C228" s="18">
        <v>207</v>
      </c>
      <c r="D228" s="30">
        <f t="shared" si="8"/>
        <v>0.25874999999999998</v>
      </c>
    </row>
    <row r="229" spans="1:4">
      <c r="A229" s="19" t="s">
        <v>168</v>
      </c>
      <c r="B229" s="20">
        <v>-191683.80057596558</v>
      </c>
      <c r="C229" s="18">
        <v>208</v>
      </c>
      <c r="D229" s="30">
        <f t="shared" si="8"/>
        <v>0.26</v>
      </c>
    </row>
    <row r="230" spans="1:4">
      <c r="A230" s="19" t="s">
        <v>573</v>
      </c>
      <c r="B230" s="20">
        <v>-188425.77364667912</v>
      </c>
      <c r="C230" s="18">
        <v>209</v>
      </c>
      <c r="D230" s="30">
        <f t="shared" si="8"/>
        <v>0.26124999999999998</v>
      </c>
    </row>
    <row r="231" spans="1:4">
      <c r="A231" s="19" t="s">
        <v>333</v>
      </c>
      <c r="B231" s="20">
        <v>-186057.08726655642</v>
      </c>
      <c r="C231" s="18">
        <v>210</v>
      </c>
      <c r="D231" s="30">
        <f t="shared" si="8"/>
        <v>0.26250000000000001</v>
      </c>
    </row>
    <row r="232" spans="1:4">
      <c r="A232" s="19" t="s">
        <v>187</v>
      </c>
      <c r="B232" s="20">
        <v>-183332.31881486342</v>
      </c>
      <c r="C232" s="18">
        <v>211</v>
      </c>
      <c r="D232" s="30">
        <f t="shared" si="8"/>
        <v>0.26374999999999998</v>
      </c>
    </row>
    <row r="233" spans="1:4">
      <c r="A233" s="19" t="s">
        <v>790</v>
      </c>
      <c r="B233" s="20">
        <v>-179589.40946653104</v>
      </c>
      <c r="C233" s="18">
        <v>212</v>
      </c>
      <c r="D233" s="30">
        <f t="shared" si="8"/>
        <v>0.26500000000000001</v>
      </c>
    </row>
    <row r="234" spans="1:4">
      <c r="A234" s="19" t="s">
        <v>271</v>
      </c>
      <c r="B234" s="20">
        <v>-177028.48144295666</v>
      </c>
      <c r="C234" s="18">
        <v>213</v>
      </c>
      <c r="D234" s="30">
        <f t="shared" si="8"/>
        <v>0.26624999999999999</v>
      </c>
    </row>
    <row r="235" spans="1:4">
      <c r="A235" s="19" t="s">
        <v>342</v>
      </c>
      <c r="B235" s="20">
        <v>-174643.31198493193</v>
      </c>
      <c r="C235" s="18">
        <v>214</v>
      </c>
      <c r="D235" s="30">
        <f t="shared" si="8"/>
        <v>0.26750000000000002</v>
      </c>
    </row>
    <row r="236" spans="1:4">
      <c r="A236" s="19" t="s">
        <v>344</v>
      </c>
      <c r="B236" s="20">
        <v>-170325.94503679735</v>
      </c>
      <c r="C236" s="18">
        <v>215</v>
      </c>
      <c r="D236" s="30">
        <f t="shared" si="8"/>
        <v>0.26874999999999999</v>
      </c>
    </row>
    <row r="237" spans="1:4">
      <c r="A237" s="19" t="s">
        <v>222</v>
      </c>
      <c r="B237" s="20">
        <v>-169128.38106730222</v>
      </c>
      <c r="C237" s="18">
        <v>216</v>
      </c>
      <c r="D237" s="30">
        <f t="shared" si="8"/>
        <v>0.27</v>
      </c>
    </row>
    <row r="238" spans="1:4">
      <c r="A238" s="19" t="s">
        <v>153</v>
      </c>
      <c r="B238" s="20">
        <v>-168104.16288913027</v>
      </c>
      <c r="C238" s="18">
        <v>217</v>
      </c>
      <c r="D238" s="30">
        <f t="shared" si="8"/>
        <v>0.27124999999999999</v>
      </c>
    </row>
    <row r="239" spans="1:4">
      <c r="A239" s="19" t="s">
        <v>188</v>
      </c>
      <c r="B239" s="20">
        <v>-167015.04740218972</v>
      </c>
      <c r="C239" s="18">
        <v>218</v>
      </c>
      <c r="D239" s="30">
        <f t="shared" si="8"/>
        <v>0.27250000000000002</v>
      </c>
    </row>
    <row r="240" spans="1:4">
      <c r="A240" s="19" t="s">
        <v>121</v>
      </c>
      <c r="B240" s="20">
        <v>-166448.68452303714</v>
      </c>
      <c r="C240" s="18">
        <v>219</v>
      </c>
      <c r="D240" s="30">
        <f t="shared" si="8"/>
        <v>0.27374999999999999</v>
      </c>
    </row>
    <row r="241" spans="1:4">
      <c r="A241" s="19" t="s">
        <v>655</v>
      </c>
      <c r="B241" s="20">
        <v>-166141.73540660329</v>
      </c>
      <c r="C241" s="18">
        <v>220</v>
      </c>
      <c r="D241" s="30">
        <f t="shared" si="8"/>
        <v>0.27500000000000002</v>
      </c>
    </row>
    <row r="242" spans="1:4">
      <c r="A242" s="19" t="s">
        <v>799</v>
      </c>
      <c r="B242" s="20">
        <v>-159118.83870956433</v>
      </c>
      <c r="C242" s="18">
        <v>221</v>
      </c>
      <c r="D242" s="30">
        <f t="shared" si="8"/>
        <v>0.27625</v>
      </c>
    </row>
    <row r="243" spans="1:4">
      <c r="A243" s="19" t="s">
        <v>457</v>
      </c>
      <c r="B243" s="20">
        <v>-155397.88627712335</v>
      </c>
      <c r="C243" s="18">
        <v>222</v>
      </c>
      <c r="D243" s="30">
        <f t="shared" si="8"/>
        <v>0.27750000000000002</v>
      </c>
    </row>
    <row r="244" spans="1:4">
      <c r="A244" s="19" t="s">
        <v>612</v>
      </c>
      <c r="B244" s="20">
        <v>-153580.32107497551</v>
      </c>
      <c r="C244" s="18">
        <v>223</v>
      </c>
      <c r="D244" s="30">
        <f t="shared" si="8"/>
        <v>0.27875</v>
      </c>
    </row>
    <row r="245" spans="1:4">
      <c r="A245" s="19" t="s">
        <v>129</v>
      </c>
      <c r="B245" s="20">
        <v>-153184.10923943287</v>
      </c>
      <c r="C245" s="18">
        <v>224</v>
      </c>
      <c r="D245" s="30">
        <f t="shared" si="8"/>
        <v>0.28000000000000003</v>
      </c>
    </row>
    <row r="246" spans="1:4">
      <c r="A246" s="19" t="s">
        <v>273</v>
      </c>
      <c r="B246" s="20">
        <v>-153107.43921854379</v>
      </c>
      <c r="C246" s="18">
        <v>225</v>
      </c>
      <c r="D246" s="30">
        <f t="shared" si="8"/>
        <v>0.28125</v>
      </c>
    </row>
    <row r="247" spans="1:4">
      <c r="A247" s="19" t="s">
        <v>288</v>
      </c>
      <c r="B247" s="20">
        <v>-148487.46323120676</v>
      </c>
      <c r="C247" s="18">
        <v>226</v>
      </c>
      <c r="D247" s="30">
        <f t="shared" si="8"/>
        <v>0.28249999999999997</v>
      </c>
    </row>
    <row r="248" spans="1:4">
      <c r="A248" s="12" t="s">
        <v>54</v>
      </c>
      <c r="B248" s="13">
        <v>-147467.4297603025</v>
      </c>
      <c r="C248" s="18">
        <v>227</v>
      </c>
      <c r="D248" s="30">
        <f t="shared" si="8"/>
        <v>0.28375</v>
      </c>
    </row>
    <row r="249" spans="1:4">
      <c r="A249" s="19" t="s">
        <v>772</v>
      </c>
      <c r="B249" s="20">
        <v>-144152.3647378514</v>
      </c>
      <c r="C249" s="18">
        <v>228</v>
      </c>
      <c r="D249" s="30">
        <f t="shared" si="8"/>
        <v>0.28499999999999998</v>
      </c>
    </row>
    <row r="250" spans="1:4">
      <c r="A250" s="19" t="s">
        <v>774</v>
      </c>
      <c r="B250" s="20">
        <v>-143128.72724168215</v>
      </c>
      <c r="C250" s="18">
        <v>229</v>
      </c>
      <c r="D250" s="30">
        <f t="shared" si="8"/>
        <v>0.28625</v>
      </c>
    </row>
    <row r="251" spans="1:4">
      <c r="A251" s="19" t="s">
        <v>131</v>
      </c>
      <c r="B251" s="20">
        <v>-140466.16257224514</v>
      </c>
      <c r="C251" s="18">
        <v>230</v>
      </c>
      <c r="D251" s="30">
        <f t="shared" si="8"/>
        <v>0.28749999999999998</v>
      </c>
    </row>
    <row r="252" spans="1:4">
      <c r="A252" s="19" t="s">
        <v>428</v>
      </c>
      <c r="B252" s="20">
        <v>-138807.67903173898</v>
      </c>
      <c r="C252" s="18">
        <v>231</v>
      </c>
      <c r="D252" s="30">
        <f t="shared" si="8"/>
        <v>0.28875000000000001</v>
      </c>
    </row>
    <row r="253" spans="1:4">
      <c r="A253" s="19" t="s">
        <v>363</v>
      </c>
      <c r="B253" s="20">
        <v>-136843.70220079753</v>
      </c>
      <c r="C253" s="18">
        <v>232</v>
      </c>
      <c r="D253" s="30">
        <f t="shared" si="8"/>
        <v>0.28999999999999998</v>
      </c>
    </row>
    <row r="254" spans="1:4">
      <c r="A254" s="19" t="s">
        <v>777</v>
      </c>
      <c r="B254" s="20">
        <v>-134689.09778658807</v>
      </c>
      <c r="C254" s="18">
        <v>233</v>
      </c>
      <c r="D254" s="30">
        <f t="shared" si="8"/>
        <v>0.29125000000000001</v>
      </c>
    </row>
    <row r="255" spans="1:4">
      <c r="A255" s="19" t="s">
        <v>464</v>
      </c>
      <c r="B255" s="20">
        <v>-134218.16990790734</v>
      </c>
      <c r="C255" s="18">
        <v>234</v>
      </c>
      <c r="D255" s="30">
        <f t="shared" si="8"/>
        <v>0.29249999999999998</v>
      </c>
    </row>
    <row r="256" spans="1:4">
      <c r="A256" s="19" t="s">
        <v>329</v>
      </c>
      <c r="B256" s="20">
        <v>-131890.11658719101</v>
      </c>
      <c r="C256" s="18">
        <v>235</v>
      </c>
      <c r="D256" s="30">
        <f t="shared" si="8"/>
        <v>0.29375000000000001</v>
      </c>
    </row>
    <row r="257" spans="1:4">
      <c r="A257" s="19" t="s">
        <v>235</v>
      </c>
      <c r="B257" s="20">
        <v>-130959.86491772925</v>
      </c>
      <c r="C257" s="18">
        <v>236</v>
      </c>
      <c r="D257" s="30">
        <f t="shared" si="8"/>
        <v>0.29499999999999998</v>
      </c>
    </row>
    <row r="258" spans="1:4">
      <c r="A258" s="19" t="s">
        <v>770</v>
      </c>
      <c r="B258" s="20">
        <v>-128179.6411121344</v>
      </c>
      <c r="C258" s="18">
        <v>237</v>
      </c>
      <c r="D258" s="30">
        <f t="shared" si="8"/>
        <v>0.29625000000000001</v>
      </c>
    </row>
    <row r="259" spans="1:4">
      <c r="A259" s="19" t="s">
        <v>314</v>
      </c>
      <c r="B259" s="20">
        <v>-124329.46742635562</v>
      </c>
      <c r="C259" s="18">
        <v>238</v>
      </c>
      <c r="D259" s="30">
        <f t="shared" si="8"/>
        <v>0.29749999999999999</v>
      </c>
    </row>
    <row r="260" spans="1:4">
      <c r="A260" s="19" t="s">
        <v>566</v>
      </c>
      <c r="B260" s="20">
        <v>-121078.19926302711</v>
      </c>
      <c r="C260" s="18">
        <v>239</v>
      </c>
      <c r="D260" s="30">
        <f t="shared" si="8"/>
        <v>0.29875000000000002</v>
      </c>
    </row>
    <row r="261" spans="1:4">
      <c r="A261" s="19" t="s">
        <v>425</v>
      </c>
      <c r="B261" s="20">
        <v>-119822.20792729587</v>
      </c>
      <c r="C261" s="18">
        <v>240</v>
      </c>
      <c r="D261" s="30">
        <f t="shared" si="8"/>
        <v>0.3</v>
      </c>
    </row>
    <row r="262" spans="1:4">
      <c r="A262" s="19" t="s">
        <v>435</v>
      </c>
      <c r="B262" s="20">
        <v>-119307.01146006066</v>
      </c>
      <c r="C262" s="18">
        <v>241</v>
      </c>
      <c r="D262" s="30">
        <f t="shared" si="8"/>
        <v>0.30125000000000002</v>
      </c>
    </row>
    <row r="263" spans="1:4">
      <c r="A263" s="19" t="s">
        <v>133</v>
      </c>
      <c r="B263" s="20">
        <v>-119036.51069948723</v>
      </c>
      <c r="C263" s="18">
        <v>242</v>
      </c>
      <c r="D263" s="30">
        <f t="shared" si="8"/>
        <v>0.30249999999999999</v>
      </c>
    </row>
    <row r="264" spans="1:4">
      <c r="A264" s="19" t="s">
        <v>200</v>
      </c>
      <c r="B264" s="20">
        <v>-116063.72462131509</v>
      </c>
      <c r="C264" s="18">
        <v>243</v>
      </c>
      <c r="D264" s="30">
        <f t="shared" si="8"/>
        <v>0.30375000000000002</v>
      </c>
    </row>
    <row r="265" spans="1:4">
      <c r="A265" s="19" t="s">
        <v>197</v>
      </c>
      <c r="B265" s="20">
        <v>-115237.00365841364</v>
      </c>
      <c r="C265" s="18">
        <v>244</v>
      </c>
      <c r="D265" s="30">
        <f t="shared" si="8"/>
        <v>0.30499999999999999</v>
      </c>
    </row>
    <row r="266" spans="1:4">
      <c r="A266" s="19" t="s">
        <v>35</v>
      </c>
      <c r="B266" s="20">
        <v>-114660.6845347819</v>
      </c>
      <c r="C266" s="18">
        <v>245</v>
      </c>
      <c r="D266" s="30">
        <f t="shared" si="8"/>
        <v>0.30625000000000002</v>
      </c>
    </row>
    <row r="267" spans="1:4">
      <c r="A267" s="19" t="s">
        <v>621</v>
      </c>
      <c r="B267" s="20">
        <v>-114270.94189419899</v>
      </c>
      <c r="C267" s="18">
        <v>246</v>
      </c>
      <c r="D267" s="30">
        <f t="shared" si="8"/>
        <v>0.3075</v>
      </c>
    </row>
    <row r="268" spans="1:4">
      <c r="A268" s="19" t="s">
        <v>214</v>
      </c>
      <c r="B268" s="20">
        <v>-110039.62162550564</v>
      </c>
      <c r="C268" s="18">
        <v>247</v>
      </c>
      <c r="D268" s="30">
        <f t="shared" si="8"/>
        <v>0.30875000000000002</v>
      </c>
    </row>
    <row r="269" spans="1:4">
      <c r="A269" s="19" t="s">
        <v>483</v>
      </c>
      <c r="B269" s="20">
        <v>-108907.74774153654</v>
      </c>
      <c r="C269" s="18">
        <v>248</v>
      </c>
      <c r="D269" s="30">
        <f t="shared" si="8"/>
        <v>0.31</v>
      </c>
    </row>
    <row r="270" spans="1:4">
      <c r="A270" s="19" t="s">
        <v>606</v>
      </c>
      <c r="B270" s="20">
        <v>-105673.26544798244</v>
      </c>
      <c r="C270" s="18">
        <v>249</v>
      </c>
      <c r="D270" s="30">
        <f t="shared" si="8"/>
        <v>0.31125000000000003</v>
      </c>
    </row>
    <row r="271" spans="1:4">
      <c r="A271" s="19" t="s">
        <v>470</v>
      </c>
      <c r="B271" s="20">
        <v>-102114.42695732228</v>
      </c>
      <c r="C271" s="18">
        <v>250</v>
      </c>
      <c r="D271" s="30">
        <f t="shared" si="8"/>
        <v>0.3125</v>
      </c>
    </row>
    <row r="272" spans="1:4">
      <c r="A272" s="19" t="s">
        <v>307</v>
      </c>
      <c r="B272" s="20">
        <v>-102026.46686422825</v>
      </c>
      <c r="C272" s="18">
        <v>251</v>
      </c>
      <c r="D272" s="30">
        <f t="shared" si="8"/>
        <v>0.31374999999999997</v>
      </c>
    </row>
    <row r="273" spans="1:4">
      <c r="A273" s="19" t="s">
        <v>139</v>
      </c>
      <c r="B273" s="20">
        <v>-96902.235585046175</v>
      </c>
      <c r="C273" s="18">
        <v>252</v>
      </c>
      <c r="D273" s="30">
        <f t="shared" si="8"/>
        <v>0.315</v>
      </c>
    </row>
    <row r="274" spans="1:4">
      <c r="A274" s="19" t="s">
        <v>233</v>
      </c>
      <c r="B274" s="20">
        <v>-91256.843171299814</v>
      </c>
      <c r="C274" s="18">
        <v>253</v>
      </c>
      <c r="D274" s="30">
        <f t="shared" si="8"/>
        <v>0.31624999999999998</v>
      </c>
    </row>
    <row r="275" spans="1:4">
      <c r="A275" s="19" t="s">
        <v>300</v>
      </c>
      <c r="B275" s="20">
        <v>-90470.257301859107</v>
      </c>
      <c r="C275" s="18">
        <v>254</v>
      </c>
      <c r="D275" s="30">
        <f t="shared" si="8"/>
        <v>0.3175</v>
      </c>
    </row>
    <row r="276" spans="1:4">
      <c r="A276" s="19" t="s">
        <v>341</v>
      </c>
      <c r="B276" s="20">
        <v>-87169.810687128716</v>
      </c>
      <c r="C276" s="18">
        <v>255</v>
      </c>
      <c r="D276" s="30">
        <f t="shared" si="8"/>
        <v>0.31874999999999998</v>
      </c>
    </row>
    <row r="277" spans="1:4">
      <c r="A277" s="19" t="s">
        <v>325</v>
      </c>
      <c r="B277" s="20">
        <v>-87137.264989190415</v>
      </c>
      <c r="C277" s="18">
        <v>256</v>
      </c>
      <c r="D277" s="30">
        <f t="shared" si="8"/>
        <v>0.32</v>
      </c>
    </row>
    <row r="278" spans="1:4">
      <c r="A278" s="19" t="s">
        <v>337</v>
      </c>
      <c r="B278" s="20">
        <v>-86449.336999661435</v>
      </c>
      <c r="C278" s="18">
        <v>257</v>
      </c>
      <c r="D278" s="30">
        <f t="shared" si="8"/>
        <v>0.32124999999999998</v>
      </c>
    </row>
    <row r="279" spans="1:4">
      <c r="A279" s="19" t="s">
        <v>427</v>
      </c>
      <c r="B279" s="20">
        <v>-81995.436971529998</v>
      </c>
      <c r="C279" s="18">
        <v>258</v>
      </c>
      <c r="D279" s="30">
        <f t="shared" ref="D279:D342" si="9">C279/$B$16</f>
        <v>0.32250000000000001</v>
      </c>
    </row>
    <row r="280" spans="1:4">
      <c r="A280" s="19" t="s">
        <v>83</v>
      </c>
      <c r="B280" s="20">
        <v>-81522.330992149262</v>
      </c>
      <c r="C280" s="18">
        <v>259</v>
      </c>
      <c r="D280" s="30">
        <f t="shared" si="9"/>
        <v>0.32374999999999998</v>
      </c>
    </row>
    <row r="281" spans="1:4">
      <c r="A281" s="19" t="s">
        <v>152</v>
      </c>
      <c r="B281" s="20">
        <v>-80829.605398162646</v>
      </c>
      <c r="C281" s="18">
        <v>260</v>
      </c>
      <c r="D281" s="30">
        <f t="shared" si="9"/>
        <v>0.32500000000000001</v>
      </c>
    </row>
    <row r="282" spans="1:4">
      <c r="A282" s="19" t="s">
        <v>283</v>
      </c>
      <c r="B282" s="20">
        <v>-80584.78513615753</v>
      </c>
      <c r="C282" s="18">
        <v>261</v>
      </c>
      <c r="D282" s="30">
        <f t="shared" si="9"/>
        <v>0.32624999999999998</v>
      </c>
    </row>
    <row r="283" spans="1:4">
      <c r="A283" s="19" t="s">
        <v>327</v>
      </c>
      <c r="B283" s="20">
        <v>-80303.774140830574</v>
      </c>
      <c r="C283" s="18">
        <v>262</v>
      </c>
      <c r="D283" s="30">
        <f t="shared" si="9"/>
        <v>0.32750000000000001</v>
      </c>
    </row>
    <row r="284" spans="1:4">
      <c r="A284" s="19" t="s">
        <v>186</v>
      </c>
      <c r="B284" s="20">
        <v>-78107.459151821735</v>
      </c>
      <c r="C284" s="18">
        <v>263</v>
      </c>
      <c r="D284" s="30">
        <f t="shared" si="9"/>
        <v>0.32874999999999999</v>
      </c>
    </row>
    <row r="285" spans="1:4">
      <c r="A285" s="19" t="s">
        <v>769</v>
      </c>
      <c r="B285" s="20">
        <v>-77776.563199973651</v>
      </c>
      <c r="C285" s="18">
        <v>264</v>
      </c>
      <c r="D285" s="30">
        <f t="shared" si="9"/>
        <v>0.33</v>
      </c>
    </row>
    <row r="286" spans="1:4">
      <c r="A286" s="19" t="s">
        <v>202</v>
      </c>
      <c r="B286" s="20">
        <v>-76219.366283788448</v>
      </c>
      <c r="C286" s="18">
        <v>265</v>
      </c>
      <c r="D286" s="30">
        <f t="shared" si="9"/>
        <v>0.33124999999999999</v>
      </c>
    </row>
    <row r="287" spans="1:4">
      <c r="A287" s="19" t="s">
        <v>347</v>
      </c>
      <c r="B287" s="20">
        <v>-74598.344958616173</v>
      </c>
      <c r="C287" s="18">
        <v>266</v>
      </c>
      <c r="D287" s="30">
        <f t="shared" si="9"/>
        <v>0.33250000000000002</v>
      </c>
    </row>
    <row r="288" spans="1:4">
      <c r="A288" s="19" t="s">
        <v>473</v>
      </c>
      <c r="B288" s="20">
        <v>-74379.582301314847</v>
      </c>
      <c r="C288" s="18">
        <v>267</v>
      </c>
      <c r="D288" s="30">
        <f t="shared" si="9"/>
        <v>0.33374999999999999</v>
      </c>
    </row>
    <row r="289" spans="1:4">
      <c r="A289" s="19" t="s">
        <v>386</v>
      </c>
      <c r="B289" s="20">
        <v>-68830.856961620622</v>
      </c>
      <c r="C289" s="18">
        <v>268</v>
      </c>
      <c r="D289" s="30">
        <f t="shared" si="9"/>
        <v>0.33500000000000002</v>
      </c>
    </row>
    <row r="290" spans="1:4">
      <c r="A290" s="19" t="s">
        <v>93</v>
      </c>
      <c r="B290" s="20">
        <v>-63657.038742702185</v>
      </c>
      <c r="C290" s="18">
        <v>269</v>
      </c>
      <c r="D290" s="30">
        <f t="shared" si="9"/>
        <v>0.33624999999999999</v>
      </c>
    </row>
    <row r="291" spans="1:4">
      <c r="A291" s="19" t="s">
        <v>364</v>
      </c>
      <c r="B291" s="20">
        <v>-63490.909104131977</v>
      </c>
      <c r="C291" s="18">
        <v>270</v>
      </c>
      <c r="D291" s="30">
        <f t="shared" si="9"/>
        <v>0.33750000000000002</v>
      </c>
    </row>
    <row r="292" spans="1:4">
      <c r="A292" s="19" t="s">
        <v>126</v>
      </c>
      <c r="B292" s="20">
        <v>-63447.236486102687</v>
      </c>
      <c r="C292" s="18">
        <v>271</v>
      </c>
      <c r="D292" s="30">
        <f t="shared" si="9"/>
        <v>0.33875</v>
      </c>
    </row>
    <row r="293" spans="1:4">
      <c r="A293" s="19" t="s">
        <v>268</v>
      </c>
      <c r="B293" s="20">
        <v>-62537.550906874414</v>
      </c>
      <c r="C293" s="18">
        <v>272</v>
      </c>
      <c r="D293" s="30">
        <f t="shared" si="9"/>
        <v>0.34</v>
      </c>
    </row>
    <row r="294" spans="1:4">
      <c r="A294" s="19" t="s">
        <v>352</v>
      </c>
      <c r="B294" s="20">
        <v>-57090.579429821242</v>
      </c>
      <c r="C294" s="18">
        <v>273</v>
      </c>
      <c r="D294" s="30">
        <f t="shared" si="9"/>
        <v>0.34125</v>
      </c>
    </row>
    <row r="295" spans="1:4">
      <c r="A295" s="19" t="s">
        <v>215</v>
      </c>
      <c r="B295" s="20">
        <v>-56589.794859788301</v>
      </c>
      <c r="C295" s="18">
        <v>274</v>
      </c>
      <c r="D295" s="30">
        <f t="shared" si="9"/>
        <v>0.34250000000000003</v>
      </c>
    </row>
    <row r="296" spans="1:4">
      <c r="A296" s="19" t="s">
        <v>331</v>
      </c>
      <c r="B296" s="20">
        <v>-56541.025470798908</v>
      </c>
      <c r="C296" s="18">
        <v>275</v>
      </c>
      <c r="D296" s="30">
        <f t="shared" si="9"/>
        <v>0.34375</v>
      </c>
    </row>
    <row r="297" spans="1:4">
      <c r="A297" s="19" t="s">
        <v>488</v>
      </c>
      <c r="B297" s="20">
        <v>-56275.104991714215</v>
      </c>
      <c r="C297" s="18">
        <v>276</v>
      </c>
      <c r="D297" s="30">
        <f t="shared" si="9"/>
        <v>0.34499999999999997</v>
      </c>
    </row>
    <row r="298" spans="1:4">
      <c r="A298" s="19" t="s">
        <v>503</v>
      </c>
      <c r="B298" s="20">
        <v>-54044.888171442086</v>
      </c>
      <c r="C298" s="18">
        <v>277</v>
      </c>
      <c r="D298" s="30">
        <f t="shared" si="9"/>
        <v>0.34625</v>
      </c>
    </row>
    <row r="299" spans="1:4">
      <c r="A299" s="19" t="s">
        <v>281</v>
      </c>
      <c r="B299" s="20">
        <v>-50954.04740087923</v>
      </c>
      <c r="C299" s="18">
        <v>278</v>
      </c>
      <c r="D299" s="30">
        <f t="shared" si="9"/>
        <v>0.34749999999999998</v>
      </c>
    </row>
    <row r="300" spans="1:4">
      <c r="A300" s="19" t="s">
        <v>119</v>
      </c>
      <c r="B300" s="20">
        <v>-50874.354354980744</v>
      </c>
      <c r="C300" s="18">
        <v>279</v>
      </c>
      <c r="D300" s="30">
        <f t="shared" si="9"/>
        <v>0.34875</v>
      </c>
    </row>
    <row r="301" spans="1:4">
      <c r="A301" s="19" t="s">
        <v>443</v>
      </c>
      <c r="B301" s="20">
        <v>-50551.835782160022</v>
      </c>
      <c r="C301" s="18">
        <v>280</v>
      </c>
      <c r="D301" s="30">
        <f t="shared" si="9"/>
        <v>0.35</v>
      </c>
    </row>
    <row r="302" spans="1:4">
      <c r="A302" s="19" t="s">
        <v>246</v>
      </c>
      <c r="B302" s="20">
        <v>-49290.470200515687</v>
      </c>
      <c r="C302" s="18">
        <v>281</v>
      </c>
      <c r="D302" s="30">
        <f t="shared" si="9"/>
        <v>0.35125000000000001</v>
      </c>
    </row>
    <row r="303" spans="1:4">
      <c r="A303" s="19" t="s">
        <v>239</v>
      </c>
      <c r="B303" s="20">
        <v>-43086.236034560425</v>
      </c>
      <c r="C303" s="18">
        <v>282</v>
      </c>
      <c r="D303" s="30">
        <f t="shared" si="9"/>
        <v>0.35249999999999998</v>
      </c>
    </row>
    <row r="304" spans="1:4">
      <c r="A304" s="19" t="s">
        <v>332</v>
      </c>
      <c r="B304" s="20">
        <v>-42521.606763860873</v>
      </c>
      <c r="C304" s="18">
        <v>283</v>
      </c>
      <c r="D304" s="30">
        <f t="shared" si="9"/>
        <v>0.35375000000000001</v>
      </c>
    </row>
    <row r="305" spans="1:4">
      <c r="A305" s="19" t="s">
        <v>156</v>
      </c>
      <c r="B305" s="20">
        <v>-41939.771985732739</v>
      </c>
      <c r="C305" s="18">
        <v>284</v>
      </c>
      <c r="D305" s="30">
        <f t="shared" si="9"/>
        <v>0.35499999999999998</v>
      </c>
    </row>
    <row r="306" spans="1:4">
      <c r="A306" s="19" t="s">
        <v>754</v>
      </c>
      <c r="B306" s="20">
        <v>-41816.648665596258</v>
      </c>
      <c r="C306" s="18">
        <v>285</v>
      </c>
      <c r="D306" s="30">
        <f t="shared" si="9"/>
        <v>0.35625000000000001</v>
      </c>
    </row>
    <row r="307" spans="1:4">
      <c r="A307" s="19" t="s">
        <v>413</v>
      </c>
      <c r="B307" s="20">
        <v>-41474.952148177632</v>
      </c>
      <c r="C307" s="18">
        <v>286</v>
      </c>
      <c r="D307" s="30">
        <f t="shared" si="9"/>
        <v>0.35749999999999998</v>
      </c>
    </row>
    <row r="308" spans="1:4">
      <c r="A308" s="19" t="s">
        <v>91</v>
      </c>
      <c r="B308" s="20">
        <v>-39793.367556622899</v>
      </c>
      <c r="C308" s="18">
        <v>287</v>
      </c>
      <c r="D308" s="30">
        <f t="shared" si="9"/>
        <v>0.35875000000000001</v>
      </c>
    </row>
    <row r="309" spans="1:4">
      <c r="A309" s="19" t="s">
        <v>259</v>
      </c>
      <c r="B309" s="20">
        <v>-38258.288419331991</v>
      </c>
      <c r="C309" s="18">
        <v>288</v>
      </c>
      <c r="D309" s="30">
        <f t="shared" si="9"/>
        <v>0.36</v>
      </c>
    </row>
    <row r="310" spans="1:4">
      <c r="A310" s="19" t="s">
        <v>270</v>
      </c>
      <c r="B310" s="20">
        <v>-37452.823827175773</v>
      </c>
      <c r="C310" s="18">
        <v>289</v>
      </c>
      <c r="D310" s="30">
        <f t="shared" si="9"/>
        <v>0.36125000000000002</v>
      </c>
    </row>
    <row r="311" spans="1:4">
      <c r="A311" s="19" t="s">
        <v>252</v>
      </c>
      <c r="B311" s="20">
        <v>-36051.100058223055</v>
      </c>
      <c r="C311" s="18">
        <v>290</v>
      </c>
      <c r="D311" s="30">
        <f t="shared" si="9"/>
        <v>0.36249999999999999</v>
      </c>
    </row>
    <row r="312" spans="1:4">
      <c r="A312" s="19" t="s">
        <v>410</v>
      </c>
      <c r="B312" s="20">
        <v>-35083.053918170393</v>
      </c>
      <c r="C312" s="18">
        <v>291</v>
      </c>
      <c r="D312" s="30">
        <f t="shared" si="9"/>
        <v>0.36375000000000002</v>
      </c>
    </row>
    <row r="313" spans="1:4">
      <c r="A313" s="19" t="s">
        <v>177</v>
      </c>
      <c r="B313" s="20">
        <v>-33709.352314983014</v>
      </c>
      <c r="C313" s="18">
        <v>292</v>
      </c>
      <c r="D313" s="30">
        <f t="shared" si="9"/>
        <v>0.36499999999999999</v>
      </c>
    </row>
    <row r="314" spans="1:4">
      <c r="A314" s="19" t="s">
        <v>552</v>
      </c>
      <c r="B314" s="20">
        <v>-33603.494102330093</v>
      </c>
      <c r="C314" s="18">
        <v>293</v>
      </c>
      <c r="D314" s="30">
        <f t="shared" si="9"/>
        <v>0.36625000000000002</v>
      </c>
    </row>
    <row r="315" spans="1:4">
      <c r="A315" s="19" t="s">
        <v>234</v>
      </c>
      <c r="B315" s="20">
        <v>-32889.504472154578</v>
      </c>
      <c r="C315" s="18">
        <v>294</v>
      </c>
      <c r="D315" s="30">
        <f t="shared" si="9"/>
        <v>0.36749999999999999</v>
      </c>
    </row>
    <row r="316" spans="1:4">
      <c r="A316" s="19" t="s">
        <v>262</v>
      </c>
      <c r="B316" s="20">
        <v>-31664.438866852463</v>
      </c>
      <c r="C316" s="18">
        <v>295</v>
      </c>
      <c r="D316" s="30">
        <f t="shared" si="9"/>
        <v>0.36875000000000002</v>
      </c>
    </row>
    <row r="317" spans="1:4">
      <c r="A317" s="19" t="s">
        <v>444</v>
      </c>
      <c r="B317" s="20">
        <v>-31347.982336893543</v>
      </c>
      <c r="C317" s="18">
        <v>296</v>
      </c>
      <c r="D317" s="30">
        <f t="shared" si="9"/>
        <v>0.37</v>
      </c>
    </row>
    <row r="318" spans="1:4">
      <c r="A318" s="19" t="s">
        <v>411</v>
      </c>
      <c r="B318" s="20">
        <v>-27611.147727793123</v>
      </c>
      <c r="C318" s="18">
        <v>297</v>
      </c>
      <c r="D318" s="30">
        <f t="shared" si="9"/>
        <v>0.37125000000000002</v>
      </c>
    </row>
    <row r="319" spans="1:4">
      <c r="A319" s="19" t="s">
        <v>176</v>
      </c>
      <c r="B319" s="20">
        <v>-23527.441763775169</v>
      </c>
      <c r="C319" s="18">
        <v>298</v>
      </c>
      <c r="D319" s="30">
        <f t="shared" si="9"/>
        <v>0.3725</v>
      </c>
    </row>
    <row r="320" spans="1:4">
      <c r="A320" s="19" t="s">
        <v>142</v>
      </c>
      <c r="B320" s="20">
        <v>-20126.481130177039</v>
      </c>
      <c r="C320" s="18">
        <v>299</v>
      </c>
      <c r="D320" s="30">
        <f t="shared" si="9"/>
        <v>0.37375000000000003</v>
      </c>
    </row>
    <row r="321" spans="1:4">
      <c r="A321" s="19" t="s">
        <v>149</v>
      </c>
      <c r="B321" s="20">
        <v>-18695.59373776985</v>
      </c>
      <c r="C321" s="18">
        <v>300</v>
      </c>
      <c r="D321" s="30">
        <f t="shared" si="9"/>
        <v>0.375</v>
      </c>
    </row>
    <row r="322" spans="1:4">
      <c r="A322" s="19" t="s">
        <v>555</v>
      </c>
      <c r="B322" s="20">
        <v>-14103.691167641235</v>
      </c>
      <c r="C322" s="18">
        <v>301</v>
      </c>
      <c r="D322" s="30">
        <f t="shared" si="9"/>
        <v>0.37624999999999997</v>
      </c>
    </row>
    <row r="323" spans="1:4">
      <c r="A323" s="19" t="s">
        <v>396</v>
      </c>
      <c r="B323" s="20">
        <v>-11819.666988576711</v>
      </c>
      <c r="C323" s="18">
        <v>302</v>
      </c>
      <c r="D323" s="30">
        <f t="shared" si="9"/>
        <v>0.3775</v>
      </c>
    </row>
    <row r="324" spans="1:4">
      <c r="A324" s="19" t="s">
        <v>244</v>
      </c>
      <c r="B324" s="20">
        <v>-9250.027525908481</v>
      </c>
      <c r="C324" s="18">
        <v>303</v>
      </c>
      <c r="D324" s="30">
        <f t="shared" si="9"/>
        <v>0.37874999999999998</v>
      </c>
    </row>
    <row r="325" spans="1:4">
      <c r="A325" s="19" t="s">
        <v>236</v>
      </c>
      <c r="B325" s="20">
        <v>-6922.8048912223385</v>
      </c>
      <c r="C325" s="18">
        <v>304</v>
      </c>
      <c r="D325" s="30">
        <f t="shared" si="9"/>
        <v>0.38</v>
      </c>
    </row>
    <row r="326" spans="1:4">
      <c r="A326" s="19" t="s">
        <v>191</v>
      </c>
      <c r="B326" s="20">
        <v>-6048.2828114181975</v>
      </c>
      <c r="C326" s="18">
        <v>305</v>
      </c>
      <c r="D326" s="30">
        <f t="shared" si="9"/>
        <v>0.38124999999999998</v>
      </c>
    </row>
    <row r="327" spans="1:4">
      <c r="A327" s="19" t="s">
        <v>185</v>
      </c>
      <c r="B327" s="20">
        <v>-2415.3813138356331</v>
      </c>
      <c r="C327" s="18">
        <v>306</v>
      </c>
      <c r="D327" s="30">
        <f t="shared" si="9"/>
        <v>0.38250000000000001</v>
      </c>
    </row>
    <row r="328" spans="1:4">
      <c r="A328" s="19" t="s">
        <v>681</v>
      </c>
      <c r="B328" s="9">
        <v>3403.9445125698835</v>
      </c>
      <c r="C328" s="18">
        <v>307</v>
      </c>
      <c r="D328" s="30">
        <f t="shared" si="9"/>
        <v>0.38374999999999998</v>
      </c>
    </row>
    <row r="329" spans="1:4">
      <c r="A329" s="19" t="s">
        <v>778</v>
      </c>
      <c r="B329" s="9">
        <v>4233.1659535068293</v>
      </c>
      <c r="C329" s="18">
        <v>308</v>
      </c>
      <c r="D329" s="30">
        <f t="shared" si="9"/>
        <v>0.38500000000000001</v>
      </c>
    </row>
    <row r="330" spans="1:4">
      <c r="A330" s="19" t="s">
        <v>368</v>
      </c>
      <c r="B330" s="9">
        <v>5368.6546309432169</v>
      </c>
      <c r="C330" s="18">
        <v>309</v>
      </c>
      <c r="D330" s="30">
        <f t="shared" si="9"/>
        <v>0.38624999999999998</v>
      </c>
    </row>
    <row r="331" spans="1:4">
      <c r="A331" s="19" t="s">
        <v>456</v>
      </c>
      <c r="B331" s="9">
        <v>9520.6693613380885</v>
      </c>
      <c r="C331" s="18">
        <v>310</v>
      </c>
      <c r="D331" s="30">
        <f t="shared" si="9"/>
        <v>0.38750000000000001</v>
      </c>
    </row>
    <row r="332" spans="1:4">
      <c r="A332" s="19" t="s">
        <v>406</v>
      </c>
      <c r="B332" s="9">
        <v>13334.413141253144</v>
      </c>
      <c r="C332" s="18">
        <v>311</v>
      </c>
      <c r="D332" s="30">
        <f t="shared" si="9"/>
        <v>0.38874999999999998</v>
      </c>
    </row>
    <row r="333" spans="1:4">
      <c r="A333" s="19" t="s">
        <v>213</v>
      </c>
      <c r="B333" s="9">
        <v>13938.054076839475</v>
      </c>
      <c r="C333" s="18">
        <v>312</v>
      </c>
      <c r="D333" s="30">
        <f t="shared" si="9"/>
        <v>0.39</v>
      </c>
    </row>
    <row r="334" spans="1:4">
      <c r="A334" s="19" t="s">
        <v>362</v>
      </c>
      <c r="B334" s="9">
        <v>14891.439285720451</v>
      </c>
      <c r="C334" s="18">
        <v>313</v>
      </c>
      <c r="D334" s="30">
        <f t="shared" si="9"/>
        <v>0.39124999999999999</v>
      </c>
    </row>
    <row r="335" spans="1:4">
      <c r="A335" s="19" t="s">
        <v>358</v>
      </c>
      <c r="B335" s="9">
        <v>17696.363740884404</v>
      </c>
      <c r="C335" s="18">
        <v>314</v>
      </c>
      <c r="D335" s="30">
        <f t="shared" si="9"/>
        <v>0.39250000000000002</v>
      </c>
    </row>
    <row r="336" spans="1:4">
      <c r="A336" s="19" t="s">
        <v>254</v>
      </c>
      <c r="B336" s="9">
        <v>24895.196754448629</v>
      </c>
      <c r="C336" s="18">
        <v>315</v>
      </c>
      <c r="D336" s="30">
        <f t="shared" si="9"/>
        <v>0.39374999999999999</v>
      </c>
    </row>
    <row r="337" spans="1:4">
      <c r="A337" s="19" t="s">
        <v>384</v>
      </c>
      <c r="B337" s="9">
        <v>26817.828930179403</v>
      </c>
      <c r="C337" s="18">
        <v>316</v>
      </c>
      <c r="D337" s="30">
        <f t="shared" si="9"/>
        <v>0.39500000000000002</v>
      </c>
    </row>
    <row r="338" spans="1:4">
      <c r="A338" s="19" t="s">
        <v>189</v>
      </c>
      <c r="B338" s="9">
        <v>33342.079111091327</v>
      </c>
      <c r="C338" s="18">
        <v>317</v>
      </c>
      <c r="D338" s="30">
        <f t="shared" si="9"/>
        <v>0.39624999999999999</v>
      </c>
    </row>
    <row r="339" spans="1:4">
      <c r="A339" s="19" t="s">
        <v>359</v>
      </c>
      <c r="B339" s="9">
        <v>37568.0980234585</v>
      </c>
      <c r="C339" s="18">
        <v>318</v>
      </c>
      <c r="D339" s="30">
        <f t="shared" si="9"/>
        <v>0.39750000000000002</v>
      </c>
    </row>
    <row r="340" spans="1:4">
      <c r="A340" s="19" t="s">
        <v>103</v>
      </c>
      <c r="B340" s="9">
        <v>37849.589174485583</v>
      </c>
      <c r="C340" s="18">
        <v>319</v>
      </c>
      <c r="D340" s="30">
        <f t="shared" si="9"/>
        <v>0.39874999999999999</v>
      </c>
    </row>
    <row r="341" spans="1:4">
      <c r="A341" s="19" t="s">
        <v>553</v>
      </c>
      <c r="B341" s="9">
        <v>38336.805263219532</v>
      </c>
      <c r="C341" s="18">
        <v>320</v>
      </c>
      <c r="D341" s="30">
        <f t="shared" si="9"/>
        <v>0.4</v>
      </c>
    </row>
    <row r="342" spans="1:4">
      <c r="A342" s="19" t="s">
        <v>390</v>
      </c>
      <c r="B342" s="9">
        <v>40569.023917136539</v>
      </c>
      <c r="C342" s="18">
        <v>321</v>
      </c>
      <c r="D342" s="30">
        <f t="shared" si="9"/>
        <v>0.40125</v>
      </c>
    </row>
    <row r="343" spans="1:4">
      <c r="A343" s="19" t="s">
        <v>400</v>
      </c>
      <c r="B343" s="9">
        <v>40975.678957732118</v>
      </c>
      <c r="C343" s="18">
        <v>322</v>
      </c>
      <c r="D343" s="30">
        <f t="shared" ref="D343:D406" si="10">C343/$B$16</f>
        <v>0.40250000000000002</v>
      </c>
    </row>
    <row r="344" spans="1:4">
      <c r="A344" s="19" t="s">
        <v>181</v>
      </c>
      <c r="B344" s="9">
        <v>48072.384880347323</v>
      </c>
      <c r="C344" s="18">
        <v>323</v>
      </c>
      <c r="D344" s="30">
        <f t="shared" si="10"/>
        <v>0.40375</v>
      </c>
    </row>
    <row r="345" spans="1:4">
      <c r="A345" s="19" t="s">
        <v>376</v>
      </c>
      <c r="B345" s="9">
        <v>49428.540539536669</v>
      </c>
      <c r="C345" s="18">
        <v>324</v>
      </c>
      <c r="D345" s="30">
        <f t="shared" si="10"/>
        <v>0.40500000000000003</v>
      </c>
    </row>
    <row r="346" spans="1:4">
      <c r="A346" s="19" t="s">
        <v>211</v>
      </c>
      <c r="B346" s="9">
        <v>50995.905301678089</v>
      </c>
      <c r="C346" s="18">
        <v>325</v>
      </c>
      <c r="D346" s="30">
        <f t="shared" si="10"/>
        <v>0.40625</v>
      </c>
    </row>
    <row r="347" spans="1:4">
      <c r="A347" s="19" t="s">
        <v>733</v>
      </c>
      <c r="B347" s="9">
        <v>52132.159514071158</v>
      </c>
      <c r="C347" s="18">
        <v>326</v>
      </c>
      <c r="D347" s="30">
        <f t="shared" si="10"/>
        <v>0.40749999999999997</v>
      </c>
    </row>
    <row r="348" spans="1:4">
      <c r="A348" s="19" t="s">
        <v>437</v>
      </c>
      <c r="B348" s="9">
        <v>53055.776643571175</v>
      </c>
      <c r="C348" s="18">
        <v>327</v>
      </c>
      <c r="D348" s="30">
        <f t="shared" si="10"/>
        <v>0.40875</v>
      </c>
    </row>
    <row r="349" spans="1:4">
      <c r="A349" s="19" t="s">
        <v>360</v>
      </c>
      <c r="B349" s="9">
        <v>53912.365736756663</v>
      </c>
      <c r="C349" s="18">
        <v>328</v>
      </c>
      <c r="D349" s="30">
        <f t="shared" si="10"/>
        <v>0.41</v>
      </c>
    </row>
    <row r="350" spans="1:4">
      <c r="A350" s="19" t="s">
        <v>81</v>
      </c>
      <c r="B350" s="9">
        <v>56736.724211056193</v>
      </c>
      <c r="C350" s="18">
        <v>329</v>
      </c>
      <c r="D350" s="30">
        <f t="shared" si="10"/>
        <v>0.41125</v>
      </c>
    </row>
    <row r="351" spans="1:4">
      <c r="A351" s="19" t="s">
        <v>315</v>
      </c>
      <c r="B351" s="9">
        <v>60818.999889396051</v>
      </c>
      <c r="C351" s="18">
        <v>330</v>
      </c>
      <c r="D351" s="30">
        <f t="shared" si="10"/>
        <v>0.41249999999999998</v>
      </c>
    </row>
    <row r="352" spans="1:4">
      <c r="A352" s="19" t="s">
        <v>203</v>
      </c>
      <c r="B352" s="9">
        <v>62930.621207149154</v>
      </c>
      <c r="C352" s="18">
        <v>331</v>
      </c>
      <c r="D352" s="30">
        <f t="shared" si="10"/>
        <v>0.41375000000000001</v>
      </c>
    </row>
    <row r="353" spans="1:4">
      <c r="A353" s="19" t="s">
        <v>536</v>
      </c>
      <c r="B353" s="9">
        <v>63517.748873085919</v>
      </c>
      <c r="C353" s="18">
        <v>332</v>
      </c>
      <c r="D353" s="30">
        <f t="shared" si="10"/>
        <v>0.41499999999999998</v>
      </c>
    </row>
    <row r="354" spans="1:4">
      <c r="A354" s="19" t="s">
        <v>378</v>
      </c>
      <c r="B354" s="9">
        <v>63892.033050242113</v>
      </c>
      <c r="C354" s="18">
        <v>333</v>
      </c>
      <c r="D354" s="30">
        <f t="shared" si="10"/>
        <v>0.41625000000000001</v>
      </c>
    </row>
    <row r="355" spans="1:4">
      <c r="A355" s="19" t="s">
        <v>318</v>
      </c>
      <c r="B355" s="9">
        <v>68645.327692231978</v>
      </c>
      <c r="C355" s="18">
        <v>334</v>
      </c>
      <c r="D355" s="30">
        <f t="shared" si="10"/>
        <v>0.41749999999999998</v>
      </c>
    </row>
    <row r="356" spans="1:4">
      <c r="A356" s="19" t="s">
        <v>775</v>
      </c>
      <c r="B356" s="9">
        <v>72173.381985322048</v>
      </c>
      <c r="C356" s="18">
        <v>335</v>
      </c>
      <c r="D356" s="30">
        <f t="shared" si="10"/>
        <v>0.41875000000000001</v>
      </c>
    </row>
    <row r="357" spans="1:4">
      <c r="A357" s="19" t="s">
        <v>776</v>
      </c>
      <c r="B357" s="9">
        <v>72210.952687971672</v>
      </c>
      <c r="C357" s="18">
        <v>336</v>
      </c>
      <c r="D357" s="30">
        <f t="shared" si="10"/>
        <v>0.42</v>
      </c>
    </row>
    <row r="358" spans="1:4">
      <c r="A358" s="19" t="s">
        <v>526</v>
      </c>
      <c r="B358" s="9">
        <v>73788.217580128781</v>
      </c>
      <c r="C358" s="18">
        <v>337</v>
      </c>
      <c r="D358" s="30">
        <f t="shared" si="10"/>
        <v>0.42125000000000001</v>
      </c>
    </row>
    <row r="359" spans="1:4">
      <c r="A359" s="19" t="s">
        <v>495</v>
      </c>
      <c r="B359" s="9">
        <v>74229.964521476373</v>
      </c>
      <c r="C359" s="18">
        <v>338</v>
      </c>
      <c r="D359" s="30">
        <f t="shared" si="10"/>
        <v>0.42249999999999999</v>
      </c>
    </row>
    <row r="360" spans="1:4">
      <c r="A360" s="19" t="s">
        <v>423</v>
      </c>
      <c r="B360" s="9">
        <v>75915.376500465194</v>
      </c>
      <c r="C360" s="18">
        <v>339</v>
      </c>
      <c r="D360" s="30">
        <f t="shared" si="10"/>
        <v>0.42375000000000002</v>
      </c>
    </row>
    <row r="361" spans="1:4">
      <c r="A361" s="19" t="s">
        <v>417</v>
      </c>
      <c r="B361" s="9">
        <v>79375.600147728313</v>
      </c>
      <c r="C361" s="18">
        <v>340</v>
      </c>
      <c r="D361" s="30">
        <f t="shared" si="10"/>
        <v>0.42499999999999999</v>
      </c>
    </row>
    <row r="362" spans="1:4">
      <c r="A362" s="19" t="s">
        <v>221</v>
      </c>
      <c r="B362" s="9">
        <v>80453.778965573176</v>
      </c>
      <c r="C362" s="18">
        <v>341</v>
      </c>
      <c r="D362" s="30">
        <f t="shared" si="10"/>
        <v>0.42625000000000002</v>
      </c>
    </row>
    <row r="363" spans="1:4">
      <c r="A363" s="19" t="s">
        <v>619</v>
      </c>
      <c r="B363" s="9">
        <v>81054.877016105122</v>
      </c>
      <c r="C363" s="18">
        <v>342</v>
      </c>
      <c r="D363" s="30">
        <f t="shared" si="10"/>
        <v>0.42749999999999999</v>
      </c>
    </row>
    <row r="364" spans="1:4">
      <c r="A364" s="19" t="s">
        <v>485</v>
      </c>
      <c r="B364" s="9">
        <v>82370.325346091558</v>
      </c>
      <c r="C364" s="18">
        <v>343</v>
      </c>
      <c r="D364" s="30">
        <f t="shared" si="10"/>
        <v>0.42875000000000002</v>
      </c>
    </row>
    <row r="365" spans="1:4">
      <c r="A365" s="19" t="s">
        <v>476</v>
      </c>
      <c r="B365" s="9">
        <v>82420.954848162728</v>
      </c>
      <c r="C365" s="18">
        <v>344</v>
      </c>
      <c r="D365" s="30">
        <f t="shared" si="10"/>
        <v>0.43</v>
      </c>
    </row>
    <row r="366" spans="1:4">
      <c r="A366" s="19" t="s">
        <v>196</v>
      </c>
      <c r="B366" s="9">
        <v>83155.185660642266</v>
      </c>
      <c r="C366" s="18">
        <v>345</v>
      </c>
      <c r="D366" s="30">
        <f t="shared" si="10"/>
        <v>0.43125000000000002</v>
      </c>
    </row>
    <row r="367" spans="1:4">
      <c r="A367" s="19" t="s">
        <v>294</v>
      </c>
      <c r="B367" s="9">
        <v>84768.088643248659</v>
      </c>
      <c r="C367" s="18">
        <v>346</v>
      </c>
      <c r="D367" s="30">
        <f t="shared" si="10"/>
        <v>0.4325</v>
      </c>
    </row>
    <row r="368" spans="1:4">
      <c r="A368" s="19" t="s">
        <v>232</v>
      </c>
      <c r="B368" s="9">
        <v>90574.268610031999</v>
      </c>
      <c r="C368" s="18">
        <v>347</v>
      </c>
      <c r="D368" s="30">
        <f t="shared" si="10"/>
        <v>0.43375000000000002</v>
      </c>
    </row>
    <row r="369" spans="1:4">
      <c r="A369" s="19" t="s">
        <v>418</v>
      </c>
      <c r="B369" s="9">
        <v>90820.635865083445</v>
      </c>
      <c r="C369" s="18">
        <v>348</v>
      </c>
      <c r="D369" s="30">
        <f t="shared" si="10"/>
        <v>0.435</v>
      </c>
    </row>
    <row r="370" spans="1:4">
      <c r="A370" s="19" t="s">
        <v>371</v>
      </c>
      <c r="B370" s="9">
        <v>91045.887251494642</v>
      </c>
      <c r="C370" s="18">
        <v>349</v>
      </c>
      <c r="D370" s="30">
        <f t="shared" si="10"/>
        <v>0.43625000000000003</v>
      </c>
    </row>
    <row r="371" spans="1:4">
      <c r="A371" s="19" t="s">
        <v>303</v>
      </c>
      <c r="B371" s="9">
        <v>91178.167158169133</v>
      </c>
      <c r="C371" s="18">
        <v>350</v>
      </c>
      <c r="D371" s="30">
        <f t="shared" si="10"/>
        <v>0.4375</v>
      </c>
    </row>
    <row r="372" spans="1:4">
      <c r="A372" s="19" t="s">
        <v>370</v>
      </c>
      <c r="B372" s="9">
        <v>91932.625276257517</v>
      </c>
      <c r="C372" s="18">
        <v>351</v>
      </c>
      <c r="D372" s="30">
        <f t="shared" si="10"/>
        <v>0.43874999999999997</v>
      </c>
    </row>
    <row r="373" spans="1:4">
      <c r="A373" s="19" t="s">
        <v>501</v>
      </c>
      <c r="B373" s="9">
        <v>93260.302608719154</v>
      </c>
      <c r="C373" s="18">
        <v>352</v>
      </c>
      <c r="D373" s="30">
        <f t="shared" si="10"/>
        <v>0.44</v>
      </c>
    </row>
    <row r="374" spans="1:4">
      <c r="A374" s="19" t="s">
        <v>343</v>
      </c>
      <c r="B374" s="9">
        <v>94523.096584133062</v>
      </c>
      <c r="C374" s="18">
        <v>353</v>
      </c>
      <c r="D374" s="30">
        <f t="shared" si="10"/>
        <v>0.44124999999999998</v>
      </c>
    </row>
    <row r="375" spans="1:4">
      <c r="A375" s="19" t="s">
        <v>578</v>
      </c>
      <c r="B375" s="9">
        <v>94587.724321663103</v>
      </c>
      <c r="C375" s="18">
        <v>354</v>
      </c>
      <c r="D375" s="30">
        <f t="shared" si="10"/>
        <v>0.4425</v>
      </c>
    </row>
    <row r="376" spans="1:4">
      <c r="A376" s="19" t="s">
        <v>134</v>
      </c>
      <c r="B376" s="9">
        <v>95100.798040185633</v>
      </c>
      <c r="C376" s="18">
        <v>355</v>
      </c>
      <c r="D376" s="30">
        <f t="shared" si="10"/>
        <v>0.44374999999999998</v>
      </c>
    </row>
    <row r="377" spans="1:4">
      <c r="A377" s="19" t="s">
        <v>209</v>
      </c>
      <c r="B377" s="9">
        <v>96498.968553874001</v>
      </c>
      <c r="C377" s="18">
        <v>356</v>
      </c>
      <c r="D377" s="30">
        <f t="shared" si="10"/>
        <v>0.44500000000000001</v>
      </c>
    </row>
    <row r="378" spans="1:4">
      <c r="A378" s="19" t="s">
        <v>652</v>
      </c>
      <c r="B378" s="9">
        <v>97574.873624401676</v>
      </c>
      <c r="C378" s="18">
        <v>357</v>
      </c>
      <c r="D378" s="30">
        <f t="shared" si="10"/>
        <v>0.44624999999999998</v>
      </c>
    </row>
    <row r="379" spans="1:4">
      <c r="A379" s="19" t="s">
        <v>282</v>
      </c>
      <c r="B379" s="9">
        <v>98373.74977188537</v>
      </c>
      <c r="C379" s="18">
        <v>358</v>
      </c>
      <c r="D379" s="30">
        <f t="shared" si="10"/>
        <v>0.44750000000000001</v>
      </c>
    </row>
    <row r="380" spans="1:4">
      <c r="A380" s="19" t="s">
        <v>141</v>
      </c>
      <c r="B380" s="9">
        <v>98425.885831672233</v>
      </c>
      <c r="C380" s="18">
        <v>359</v>
      </c>
      <c r="D380" s="30">
        <f t="shared" si="10"/>
        <v>0.44874999999999998</v>
      </c>
    </row>
    <row r="381" spans="1:4">
      <c r="A381" s="19" t="s">
        <v>178</v>
      </c>
      <c r="B381" s="9">
        <v>99606.12300887343</v>
      </c>
      <c r="C381" s="18">
        <v>360</v>
      </c>
      <c r="D381" s="30">
        <f t="shared" si="10"/>
        <v>0.45</v>
      </c>
    </row>
    <row r="382" spans="1:4">
      <c r="A382" s="19" t="s">
        <v>287</v>
      </c>
      <c r="B382" s="9">
        <v>99757.90441119943</v>
      </c>
      <c r="C382" s="18">
        <v>361</v>
      </c>
      <c r="D382" s="30">
        <f t="shared" si="10"/>
        <v>0.45124999999999998</v>
      </c>
    </row>
    <row r="383" spans="1:4">
      <c r="A383" s="19" t="s">
        <v>803</v>
      </c>
      <c r="B383" s="9">
        <v>101075.73366859114</v>
      </c>
      <c r="C383" s="18">
        <v>362</v>
      </c>
      <c r="D383" s="30">
        <f t="shared" si="10"/>
        <v>0.45250000000000001</v>
      </c>
    </row>
    <row r="384" spans="1:4">
      <c r="A384" s="19" t="s">
        <v>317</v>
      </c>
      <c r="B384" s="9">
        <v>101604.73693965697</v>
      </c>
      <c r="C384" s="18">
        <v>363</v>
      </c>
      <c r="D384" s="30">
        <f t="shared" si="10"/>
        <v>0.45374999999999999</v>
      </c>
    </row>
    <row r="385" spans="1:4">
      <c r="A385" s="19" t="s">
        <v>412</v>
      </c>
      <c r="B385" s="9">
        <v>102624.45428121275</v>
      </c>
      <c r="C385" s="18">
        <v>364</v>
      </c>
      <c r="D385" s="30">
        <f t="shared" si="10"/>
        <v>0.45500000000000002</v>
      </c>
    </row>
    <row r="386" spans="1:4">
      <c r="A386" s="19" t="s">
        <v>249</v>
      </c>
      <c r="B386" s="9">
        <v>102682.92627897879</v>
      </c>
      <c r="C386" s="18">
        <v>365</v>
      </c>
      <c r="D386" s="30">
        <f t="shared" si="10"/>
        <v>0.45624999999999999</v>
      </c>
    </row>
    <row r="387" spans="1:4">
      <c r="A387" s="19" t="s">
        <v>309</v>
      </c>
      <c r="B387" s="9">
        <v>106850.44472975934</v>
      </c>
      <c r="C387" s="18">
        <v>366</v>
      </c>
      <c r="D387" s="30">
        <f t="shared" si="10"/>
        <v>0.45750000000000002</v>
      </c>
    </row>
    <row r="388" spans="1:4">
      <c r="A388" s="19" t="s">
        <v>128</v>
      </c>
      <c r="B388" s="9">
        <v>107431.90017961501</v>
      </c>
      <c r="C388" s="18">
        <v>367</v>
      </c>
      <c r="D388" s="30">
        <f t="shared" si="10"/>
        <v>0.45874999999999999</v>
      </c>
    </row>
    <row r="389" spans="1:4">
      <c r="A389" s="19" t="s">
        <v>120</v>
      </c>
      <c r="B389" s="9">
        <v>111433.37260244957</v>
      </c>
      <c r="C389" s="18">
        <v>368</v>
      </c>
      <c r="D389" s="30">
        <f t="shared" si="10"/>
        <v>0.46</v>
      </c>
    </row>
    <row r="390" spans="1:4">
      <c r="A390" s="19" t="s">
        <v>475</v>
      </c>
      <c r="B390" s="9">
        <v>113606.2204529334</v>
      </c>
      <c r="C390" s="18">
        <v>369</v>
      </c>
      <c r="D390" s="30">
        <f t="shared" si="10"/>
        <v>0.46124999999999999</v>
      </c>
    </row>
    <row r="391" spans="1:4">
      <c r="A391" s="19" t="s">
        <v>292</v>
      </c>
      <c r="B391" s="9">
        <v>114502.67104699778</v>
      </c>
      <c r="C391" s="18">
        <v>370</v>
      </c>
      <c r="D391" s="30">
        <f t="shared" si="10"/>
        <v>0.46250000000000002</v>
      </c>
    </row>
    <row r="392" spans="1:4">
      <c r="A392" s="19" t="s">
        <v>446</v>
      </c>
      <c r="B392" s="9">
        <v>116052.74413291854</v>
      </c>
      <c r="C392" s="18">
        <v>371</v>
      </c>
      <c r="D392" s="30">
        <f t="shared" si="10"/>
        <v>0.46375</v>
      </c>
    </row>
    <row r="393" spans="1:4">
      <c r="A393" s="19" t="s">
        <v>216</v>
      </c>
      <c r="B393" s="9">
        <v>116275.11943816615</v>
      </c>
      <c r="C393" s="18">
        <v>372</v>
      </c>
      <c r="D393" s="30">
        <f t="shared" si="10"/>
        <v>0.46500000000000002</v>
      </c>
    </row>
    <row r="394" spans="1:4">
      <c r="A394" s="19" t="s">
        <v>302</v>
      </c>
      <c r="B394" s="9">
        <v>118768.77284399472</v>
      </c>
      <c r="C394" s="18">
        <v>373</v>
      </c>
      <c r="D394" s="30">
        <f t="shared" si="10"/>
        <v>0.46625</v>
      </c>
    </row>
    <row r="395" spans="1:4">
      <c r="A395" s="19" t="s">
        <v>560</v>
      </c>
      <c r="B395" s="9">
        <v>119744.1257886016</v>
      </c>
      <c r="C395" s="18">
        <v>374</v>
      </c>
      <c r="D395" s="30">
        <f t="shared" si="10"/>
        <v>0.46750000000000003</v>
      </c>
    </row>
    <row r="396" spans="1:4">
      <c r="A396" s="19" t="s">
        <v>212</v>
      </c>
      <c r="B396" s="9">
        <v>120998.83086449945</v>
      </c>
      <c r="C396" s="18">
        <v>375</v>
      </c>
      <c r="D396" s="30">
        <f t="shared" si="10"/>
        <v>0.46875</v>
      </c>
    </row>
    <row r="397" spans="1:4">
      <c r="A397" s="19" t="s">
        <v>509</v>
      </c>
      <c r="B397" s="9">
        <v>121740.86008051287</v>
      </c>
      <c r="C397" s="18">
        <v>376</v>
      </c>
      <c r="D397" s="30">
        <f t="shared" si="10"/>
        <v>0.47</v>
      </c>
    </row>
    <row r="398" spans="1:4">
      <c r="A398" s="19" t="s">
        <v>374</v>
      </c>
      <c r="B398" s="9">
        <v>123821.75575294001</v>
      </c>
      <c r="C398" s="18">
        <v>377</v>
      </c>
      <c r="D398" s="30">
        <f t="shared" si="10"/>
        <v>0.47125</v>
      </c>
    </row>
    <row r="399" spans="1:4">
      <c r="A399" s="19" t="s">
        <v>311</v>
      </c>
      <c r="B399" s="9">
        <v>124213.22805960047</v>
      </c>
      <c r="C399" s="18">
        <v>378</v>
      </c>
      <c r="D399" s="30">
        <f t="shared" si="10"/>
        <v>0.47249999999999998</v>
      </c>
    </row>
    <row r="400" spans="1:4">
      <c r="A400" s="19" t="s">
        <v>432</v>
      </c>
      <c r="B400" s="9">
        <v>125079.31179617291</v>
      </c>
      <c r="C400" s="18">
        <v>379</v>
      </c>
      <c r="D400" s="30">
        <f t="shared" si="10"/>
        <v>0.47375</v>
      </c>
    </row>
    <row r="401" spans="1:4">
      <c r="A401" s="19" t="s">
        <v>484</v>
      </c>
      <c r="B401" s="9">
        <v>126128.15291439038</v>
      </c>
      <c r="C401" s="18">
        <v>380</v>
      </c>
      <c r="D401" s="30">
        <f t="shared" si="10"/>
        <v>0.47499999999999998</v>
      </c>
    </row>
    <row r="402" spans="1:4">
      <c r="A402" s="19" t="s">
        <v>377</v>
      </c>
      <c r="B402" s="9">
        <v>126531.52968668182</v>
      </c>
      <c r="C402" s="18">
        <v>381</v>
      </c>
      <c r="D402" s="30">
        <f t="shared" si="10"/>
        <v>0.47625000000000001</v>
      </c>
    </row>
    <row r="403" spans="1:4">
      <c r="A403" s="19" t="s">
        <v>416</v>
      </c>
      <c r="B403" s="9">
        <v>128463.48979304679</v>
      </c>
      <c r="C403" s="18">
        <v>382</v>
      </c>
      <c r="D403" s="30">
        <f t="shared" si="10"/>
        <v>0.47749999999999998</v>
      </c>
    </row>
    <row r="404" spans="1:4">
      <c r="A404" s="19" t="s">
        <v>614</v>
      </c>
      <c r="B404" s="9">
        <v>128903.18553047338</v>
      </c>
      <c r="C404" s="18">
        <v>383</v>
      </c>
      <c r="D404" s="30">
        <f t="shared" si="10"/>
        <v>0.47875000000000001</v>
      </c>
    </row>
    <row r="405" spans="1:4">
      <c r="A405" s="19" t="s">
        <v>42</v>
      </c>
      <c r="B405" s="9">
        <v>129299.57833473559</v>
      </c>
      <c r="C405" s="18">
        <v>384</v>
      </c>
      <c r="D405" s="30">
        <f t="shared" si="10"/>
        <v>0.48</v>
      </c>
    </row>
    <row r="406" spans="1:4">
      <c r="A406" s="19" t="s">
        <v>284</v>
      </c>
      <c r="B406" s="9">
        <v>131437.01980436849</v>
      </c>
      <c r="C406" s="18">
        <v>385</v>
      </c>
      <c r="D406" s="30">
        <f t="shared" si="10"/>
        <v>0.48125000000000001</v>
      </c>
    </row>
    <row r="407" spans="1:4">
      <c r="A407" s="19" t="s">
        <v>474</v>
      </c>
      <c r="B407" s="9">
        <v>131661.67445675525</v>
      </c>
      <c r="C407" s="18">
        <v>386</v>
      </c>
      <c r="D407" s="30">
        <f t="shared" ref="D407:D470" si="11">C407/$B$16</f>
        <v>0.48249999999999998</v>
      </c>
    </row>
    <row r="408" spans="1:4">
      <c r="A408" s="19" t="s">
        <v>242</v>
      </c>
      <c r="B408" s="9">
        <v>134132.23393517212</v>
      </c>
      <c r="C408" s="18">
        <v>387</v>
      </c>
      <c r="D408" s="30">
        <f t="shared" si="11"/>
        <v>0.48375000000000001</v>
      </c>
    </row>
    <row r="409" spans="1:4">
      <c r="A409" s="19" t="s">
        <v>166</v>
      </c>
      <c r="B409" s="9">
        <v>134867.73310795243</v>
      </c>
      <c r="C409" s="18">
        <v>388</v>
      </c>
      <c r="D409" s="30">
        <f t="shared" si="11"/>
        <v>0.48499999999999999</v>
      </c>
    </row>
    <row r="410" spans="1:4">
      <c r="A410" s="19" t="s">
        <v>712</v>
      </c>
      <c r="B410" s="9">
        <v>137277.41834144216</v>
      </c>
      <c r="C410" s="18">
        <v>389</v>
      </c>
      <c r="D410" s="30">
        <f t="shared" si="11"/>
        <v>0.48625000000000002</v>
      </c>
    </row>
    <row r="411" spans="1:4">
      <c r="A411" s="19" t="s">
        <v>227</v>
      </c>
      <c r="B411" s="9">
        <v>139466.78633921916</v>
      </c>
      <c r="C411" s="18">
        <v>390</v>
      </c>
      <c r="D411" s="30">
        <f t="shared" si="11"/>
        <v>0.48749999999999999</v>
      </c>
    </row>
    <row r="412" spans="1:4">
      <c r="A412" s="19" t="s">
        <v>90</v>
      </c>
      <c r="B412" s="9">
        <v>147246.8703494728</v>
      </c>
      <c r="C412" s="18">
        <v>391</v>
      </c>
      <c r="D412" s="30">
        <f t="shared" si="11"/>
        <v>0.48875000000000002</v>
      </c>
    </row>
    <row r="413" spans="1:4">
      <c r="A413" s="19" t="s">
        <v>436</v>
      </c>
      <c r="B413" s="9">
        <v>147345.74672253933</v>
      </c>
      <c r="C413" s="18">
        <v>392</v>
      </c>
      <c r="D413" s="30">
        <f t="shared" si="11"/>
        <v>0.49</v>
      </c>
    </row>
    <row r="414" spans="1:4">
      <c r="A414" s="19" t="s">
        <v>407</v>
      </c>
      <c r="B414" s="9">
        <v>147375.87904373766</v>
      </c>
      <c r="C414" s="18">
        <v>393</v>
      </c>
      <c r="D414" s="30">
        <f t="shared" si="11"/>
        <v>0.49125000000000002</v>
      </c>
    </row>
    <row r="415" spans="1:4">
      <c r="A415" s="19" t="s">
        <v>349</v>
      </c>
      <c r="B415" s="9">
        <v>149981.31874164994</v>
      </c>
      <c r="C415" s="18">
        <v>394</v>
      </c>
      <c r="D415" s="30">
        <f t="shared" si="11"/>
        <v>0.49249999999999999</v>
      </c>
    </row>
    <row r="416" spans="1:4">
      <c r="A416" s="19" t="s">
        <v>593</v>
      </c>
      <c r="B416" s="9">
        <v>150396.00764396819</v>
      </c>
      <c r="C416" s="18">
        <v>395</v>
      </c>
      <c r="D416" s="30">
        <f t="shared" si="11"/>
        <v>0.49375000000000002</v>
      </c>
    </row>
    <row r="417" spans="1:4">
      <c r="A417" s="19" t="s">
        <v>51</v>
      </c>
      <c r="B417" s="9">
        <v>151082.99906737247</v>
      </c>
      <c r="C417" s="18">
        <v>396</v>
      </c>
      <c r="D417" s="30">
        <f t="shared" si="11"/>
        <v>0.495</v>
      </c>
    </row>
    <row r="418" spans="1:4">
      <c r="A418" s="19" t="s">
        <v>382</v>
      </c>
      <c r="B418" s="9">
        <v>156578.46039263983</v>
      </c>
      <c r="C418" s="18">
        <v>397</v>
      </c>
      <c r="D418" s="30">
        <f t="shared" si="11"/>
        <v>0.49625000000000002</v>
      </c>
    </row>
    <row r="419" spans="1:4">
      <c r="A419" s="19" t="s">
        <v>260</v>
      </c>
      <c r="B419" s="9">
        <v>159326.35346724049</v>
      </c>
      <c r="C419" s="18">
        <v>398</v>
      </c>
      <c r="D419" s="30">
        <f t="shared" si="11"/>
        <v>0.4975</v>
      </c>
    </row>
    <row r="420" spans="1:4">
      <c r="A420" s="19" t="s">
        <v>280</v>
      </c>
      <c r="B420" s="9">
        <v>159932.06626144753</v>
      </c>
      <c r="C420" s="18">
        <v>399</v>
      </c>
      <c r="D420" s="30">
        <f t="shared" si="11"/>
        <v>0.49875000000000003</v>
      </c>
    </row>
    <row r="421" spans="1:4">
      <c r="A421" s="19" t="s">
        <v>310</v>
      </c>
      <c r="B421" s="9">
        <v>160019.45661957955</v>
      </c>
      <c r="C421" s="18">
        <v>400</v>
      </c>
      <c r="D421" s="30">
        <f t="shared" si="11"/>
        <v>0.5</v>
      </c>
    </row>
    <row r="422" spans="1:4">
      <c r="A422" s="19" t="s">
        <v>289</v>
      </c>
      <c r="B422" s="9">
        <v>163157.18821286093</v>
      </c>
      <c r="C422" s="18">
        <v>401</v>
      </c>
      <c r="D422" s="30">
        <f t="shared" si="11"/>
        <v>0.50124999999999997</v>
      </c>
    </row>
    <row r="423" spans="1:4">
      <c r="A423" s="19" t="s">
        <v>394</v>
      </c>
      <c r="B423" s="9">
        <v>164104.79876854591</v>
      </c>
      <c r="C423" s="18">
        <v>402</v>
      </c>
      <c r="D423" s="30">
        <f t="shared" si="11"/>
        <v>0.50249999999999995</v>
      </c>
    </row>
    <row r="424" spans="1:4">
      <c r="A424" s="19" t="s">
        <v>499</v>
      </c>
      <c r="B424" s="9">
        <v>165237.20438221219</v>
      </c>
      <c r="C424" s="18">
        <v>403</v>
      </c>
      <c r="D424" s="30">
        <f t="shared" si="11"/>
        <v>0.50375000000000003</v>
      </c>
    </row>
    <row r="425" spans="1:4">
      <c r="A425" s="19" t="s">
        <v>419</v>
      </c>
      <c r="B425" s="9">
        <v>165327.2640565038</v>
      </c>
      <c r="C425" s="18">
        <v>404</v>
      </c>
      <c r="D425" s="30">
        <f t="shared" si="11"/>
        <v>0.505</v>
      </c>
    </row>
    <row r="426" spans="1:4">
      <c r="A426" s="19" t="s">
        <v>245</v>
      </c>
      <c r="B426" s="9">
        <v>169440.14744577219</v>
      </c>
      <c r="C426" s="18">
        <v>405</v>
      </c>
      <c r="D426" s="30">
        <f t="shared" si="11"/>
        <v>0.50624999999999998</v>
      </c>
    </row>
    <row r="427" spans="1:4">
      <c r="A427" s="19" t="s">
        <v>534</v>
      </c>
      <c r="B427" s="9">
        <v>172535.60365248518</v>
      </c>
      <c r="C427" s="18">
        <v>406</v>
      </c>
      <c r="D427" s="30">
        <f t="shared" si="11"/>
        <v>0.50749999999999995</v>
      </c>
    </row>
    <row r="428" spans="1:4">
      <c r="A428" s="19" t="s">
        <v>585</v>
      </c>
      <c r="B428" s="9">
        <v>173724.92173110956</v>
      </c>
      <c r="C428" s="18">
        <v>407</v>
      </c>
      <c r="D428" s="30">
        <f t="shared" si="11"/>
        <v>0.50875000000000004</v>
      </c>
    </row>
    <row r="429" spans="1:4">
      <c r="A429" s="19" t="s">
        <v>308</v>
      </c>
      <c r="B429" s="9">
        <v>175475.41329356245</v>
      </c>
      <c r="C429" s="18">
        <v>408</v>
      </c>
      <c r="D429" s="30">
        <f t="shared" si="11"/>
        <v>0.51</v>
      </c>
    </row>
    <row r="430" spans="1:4">
      <c r="A430" s="19" t="s">
        <v>648</v>
      </c>
      <c r="B430" s="9">
        <v>176824.76384587397</v>
      </c>
      <c r="C430" s="18">
        <v>409</v>
      </c>
      <c r="D430" s="30">
        <f t="shared" si="11"/>
        <v>0.51124999999999998</v>
      </c>
    </row>
    <row r="431" spans="1:4">
      <c r="A431" s="19" t="s">
        <v>635</v>
      </c>
      <c r="B431" s="9">
        <v>180624.66891383711</v>
      </c>
      <c r="C431" s="18">
        <v>410</v>
      </c>
      <c r="D431" s="30">
        <f t="shared" si="11"/>
        <v>0.51249999999999996</v>
      </c>
    </row>
    <row r="432" spans="1:4">
      <c r="A432" s="19" t="s">
        <v>707</v>
      </c>
      <c r="B432" s="9">
        <v>185623.36577985133</v>
      </c>
      <c r="C432" s="18">
        <v>411</v>
      </c>
      <c r="D432" s="30">
        <f t="shared" si="11"/>
        <v>0.51375000000000004</v>
      </c>
    </row>
    <row r="433" spans="1:4">
      <c r="A433" s="19" t="s">
        <v>59</v>
      </c>
      <c r="B433" s="9">
        <v>189412.55009159778</v>
      </c>
      <c r="C433" s="18">
        <v>412</v>
      </c>
      <c r="D433" s="30">
        <f t="shared" si="11"/>
        <v>0.51500000000000001</v>
      </c>
    </row>
    <row r="434" spans="1:4">
      <c r="A434" s="19" t="s">
        <v>792</v>
      </c>
      <c r="B434" s="9">
        <v>191205.35471184936</v>
      </c>
      <c r="C434" s="18">
        <v>413</v>
      </c>
      <c r="D434" s="30">
        <f t="shared" si="11"/>
        <v>0.51624999999999999</v>
      </c>
    </row>
    <row r="435" spans="1:4">
      <c r="A435" s="19" t="s">
        <v>592</v>
      </c>
      <c r="B435" s="9">
        <v>192476.60734032543</v>
      </c>
      <c r="C435" s="18">
        <v>414</v>
      </c>
      <c r="D435" s="30">
        <f t="shared" si="11"/>
        <v>0.51749999999999996</v>
      </c>
    </row>
    <row r="436" spans="1:4">
      <c r="A436" s="19" t="s">
        <v>355</v>
      </c>
      <c r="B436" s="9">
        <v>193632.37272918451</v>
      </c>
      <c r="C436" s="18">
        <v>415</v>
      </c>
      <c r="D436" s="30">
        <f t="shared" si="11"/>
        <v>0.51875000000000004</v>
      </c>
    </row>
    <row r="437" spans="1:4">
      <c r="A437" s="19" t="s">
        <v>672</v>
      </c>
      <c r="B437" s="9">
        <v>194376.62576329548</v>
      </c>
      <c r="C437" s="18">
        <v>416</v>
      </c>
      <c r="D437" s="30">
        <f t="shared" si="11"/>
        <v>0.52</v>
      </c>
    </row>
    <row r="438" spans="1:4">
      <c r="A438" s="19" t="s">
        <v>442</v>
      </c>
      <c r="B438" s="9">
        <v>195374.97342059811</v>
      </c>
      <c r="C438" s="18">
        <v>417</v>
      </c>
      <c r="D438" s="30">
        <f t="shared" si="11"/>
        <v>0.52124999999999999</v>
      </c>
    </row>
    <row r="439" spans="1:4">
      <c r="A439" s="19" t="s">
        <v>459</v>
      </c>
      <c r="B439" s="9">
        <v>196004.06400450756</v>
      </c>
      <c r="C439" s="18">
        <v>418</v>
      </c>
      <c r="D439" s="30">
        <f t="shared" si="11"/>
        <v>0.52249999999999996</v>
      </c>
    </row>
    <row r="440" spans="1:4">
      <c r="A440" s="19" t="s">
        <v>117</v>
      </c>
      <c r="B440" s="9">
        <v>196434.78527723392</v>
      </c>
      <c r="C440" s="18">
        <v>419</v>
      </c>
      <c r="D440" s="30">
        <f t="shared" si="11"/>
        <v>0.52375000000000005</v>
      </c>
    </row>
    <row r="441" spans="1:4">
      <c r="A441" s="19" t="s">
        <v>532</v>
      </c>
      <c r="B441" s="9">
        <v>199397.32307916103</v>
      </c>
      <c r="C441" s="18">
        <v>420</v>
      </c>
      <c r="D441" s="30">
        <f t="shared" si="11"/>
        <v>0.52500000000000002</v>
      </c>
    </row>
    <row r="442" spans="1:4">
      <c r="A442" s="19" t="s">
        <v>230</v>
      </c>
      <c r="B442" s="9">
        <v>200726.95152835071</v>
      </c>
      <c r="C442" s="18">
        <v>421</v>
      </c>
      <c r="D442" s="30">
        <f t="shared" si="11"/>
        <v>0.52625</v>
      </c>
    </row>
    <row r="443" spans="1:4">
      <c r="A443" s="19" t="s">
        <v>158</v>
      </c>
      <c r="B443" s="9">
        <v>201373.8302597547</v>
      </c>
      <c r="C443" s="18">
        <v>422</v>
      </c>
      <c r="D443" s="30">
        <f t="shared" si="11"/>
        <v>0.52749999999999997</v>
      </c>
    </row>
    <row r="444" spans="1:4">
      <c r="A444" s="19" t="s">
        <v>46</v>
      </c>
      <c r="B444" s="9">
        <v>203372.90103807318</v>
      </c>
      <c r="C444" s="18">
        <v>423</v>
      </c>
      <c r="D444" s="30">
        <f t="shared" si="11"/>
        <v>0.52875000000000005</v>
      </c>
    </row>
    <row r="445" spans="1:4">
      <c r="A445" s="19" t="s">
        <v>433</v>
      </c>
      <c r="B445" s="9">
        <v>204249.37628341178</v>
      </c>
      <c r="C445" s="18">
        <v>424</v>
      </c>
      <c r="D445" s="30">
        <f t="shared" si="11"/>
        <v>0.53</v>
      </c>
    </row>
    <row r="446" spans="1:4">
      <c r="A446" s="19" t="s">
        <v>346</v>
      </c>
      <c r="B446" s="9">
        <v>204865.5526033561</v>
      </c>
      <c r="C446" s="18">
        <v>425</v>
      </c>
      <c r="D446" s="30">
        <f t="shared" si="11"/>
        <v>0.53125</v>
      </c>
    </row>
    <row r="447" spans="1:4">
      <c r="A447" s="19" t="s">
        <v>486</v>
      </c>
      <c r="B447" s="9">
        <v>211569.81904786208</v>
      </c>
      <c r="C447" s="18">
        <v>426</v>
      </c>
      <c r="D447" s="30">
        <f t="shared" si="11"/>
        <v>0.53249999999999997</v>
      </c>
    </row>
    <row r="448" spans="1:4">
      <c r="A448" s="19" t="s">
        <v>562</v>
      </c>
      <c r="B448" s="9">
        <v>212222.78549645425</v>
      </c>
      <c r="C448" s="18">
        <v>427</v>
      </c>
      <c r="D448" s="30">
        <f t="shared" si="11"/>
        <v>0.53374999999999995</v>
      </c>
    </row>
    <row r="449" spans="1:4">
      <c r="A449" s="19" t="s">
        <v>513</v>
      </c>
      <c r="B449" s="9">
        <v>217574.508826106</v>
      </c>
      <c r="C449" s="18">
        <v>428</v>
      </c>
      <c r="D449" s="30">
        <f t="shared" si="11"/>
        <v>0.53500000000000003</v>
      </c>
    </row>
    <row r="450" spans="1:4">
      <c r="A450" s="19" t="s">
        <v>531</v>
      </c>
      <c r="B450" s="9">
        <v>220465.55085238517</v>
      </c>
      <c r="C450" s="18">
        <v>429</v>
      </c>
      <c r="D450" s="30">
        <f t="shared" si="11"/>
        <v>0.53625</v>
      </c>
    </row>
    <row r="451" spans="1:4">
      <c r="A451" s="19" t="s">
        <v>711</v>
      </c>
      <c r="B451" s="9">
        <v>223209.66785863793</v>
      </c>
      <c r="C451" s="18">
        <v>430</v>
      </c>
      <c r="D451" s="30">
        <f t="shared" si="11"/>
        <v>0.53749999999999998</v>
      </c>
    </row>
    <row r="452" spans="1:4">
      <c r="A452" s="19" t="s">
        <v>183</v>
      </c>
      <c r="B452" s="9">
        <v>225244.1125116949</v>
      </c>
      <c r="C452" s="18">
        <v>431</v>
      </c>
      <c r="D452" s="30">
        <f t="shared" si="11"/>
        <v>0.53874999999999995</v>
      </c>
    </row>
    <row r="453" spans="1:4">
      <c r="A453" s="19" t="s">
        <v>449</v>
      </c>
      <c r="B453" s="9">
        <v>231910.94473931685</v>
      </c>
      <c r="C453" s="18">
        <v>432</v>
      </c>
      <c r="D453" s="30">
        <f t="shared" si="11"/>
        <v>0.54</v>
      </c>
    </row>
    <row r="454" spans="1:4">
      <c r="A454" s="19" t="s">
        <v>524</v>
      </c>
      <c r="B454" s="9">
        <v>232992.43057726001</v>
      </c>
      <c r="C454" s="18">
        <v>433</v>
      </c>
      <c r="D454" s="30">
        <f t="shared" si="11"/>
        <v>0.54125000000000001</v>
      </c>
    </row>
    <row r="455" spans="1:4">
      <c r="A455" s="19" t="s">
        <v>264</v>
      </c>
      <c r="B455" s="9">
        <v>236748.67974143158</v>
      </c>
      <c r="C455" s="18">
        <v>434</v>
      </c>
      <c r="D455" s="30">
        <f t="shared" si="11"/>
        <v>0.54249999999999998</v>
      </c>
    </row>
    <row r="456" spans="1:4">
      <c r="A456" s="19" t="s">
        <v>455</v>
      </c>
      <c r="B456" s="9">
        <v>237053.41239197808</v>
      </c>
      <c r="C456" s="18">
        <v>435</v>
      </c>
      <c r="D456" s="30">
        <f t="shared" si="11"/>
        <v>0.54374999999999996</v>
      </c>
    </row>
    <row r="457" spans="1:4">
      <c r="A457" s="19" t="s">
        <v>586</v>
      </c>
      <c r="B457" s="9">
        <v>238018.49304310133</v>
      </c>
      <c r="C457" s="18">
        <v>436</v>
      </c>
      <c r="D457" s="30">
        <f t="shared" si="11"/>
        <v>0.54500000000000004</v>
      </c>
    </row>
    <row r="458" spans="1:4">
      <c r="A458" s="19" t="s">
        <v>662</v>
      </c>
      <c r="B458" s="9">
        <v>238820.54229264832</v>
      </c>
      <c r="C458" s="18">
        <v>437</v>
      </c>
      <c r="D458" s="30">
        <f t="shared" si="11"/>
        <v>0.54625000000000001</v>
      </c>
    </row>
    <row r="459" spans="1:4">
      <c r="A459" s="19" t="s">
        <v>323</v>
      </c>
      <c r="B459" s="9">
        <v>239907.80775762728</v>
      </c>
      <c r="C459" s="18">
        <v>438</v>
      </c>
      <c r="D459" s="30">
        <f t="shared" si="11"/>
        <v>0.54749999999999999</v>
      </c>
    </row>
    <row r="460" spans="1:4">
      <c r="A460" s="19" t="s">
        <v>600</v>
      </c>
      <c r="B460" s="9">
        <v>240195.468903306</v>
      </c>
      <c r="C460" s="18">
        <v>439</v>
      </c>
      <c r="D460" s="30">
        <f t="shared" si="11"/>
        <v>0.54874999999999996</v>
      </c>
    </row>
    <row r="461" spans="1:4">
      <c r="A461" s="19" t="s">
        <v>136</v>
      </c>
      <c r="B461" s="9">
        <v>241239.50246030831</v>
      </c>
      <c r="C461" s="18">
        <v>440</v>
      </c>
      <c r="D461" s="30">
        <f t="shared" si="11"/>
        <v>0.55000000000000004</v>
      </c>
    </row>
    <row r="462" spans="1:4">
      <c r="A462" s="19" t="s">
        <v>286</v>
      </c>
      <c r="B462" s="9">
        <v>241571.79665305381</v>
      </c>
      <c r="C462" s="18">
        <v>441</v>
      </c>
      <c r="D462" s="30">
        <f t="shared" si="11"/>
        <v>0.55125000000000002</v>
      </c>
    </row>
    <row r="463" spans="1:4">
      <c r="A463" s="19" t="s">
        <v>511</v>
      </c>
      <c r="B463" s="9">
        <v>241776.07072284049</v>
      </c>
      <c r="C463" s="18">
        <v>442</v>
      </c>
      <c r="D463" s="30">
        <f t="shared" si="11"/>
        <v>0.55249999999999999</v>
      </c>
    </row>
    <row r="464" spans="1:4">
      <c r="A464" s="19" t="s">
        <v>574</v>
      </c>
      <c r="B464" s="9">
        <v>243358.06725870451</v>
      </c>
      <c r="C464" s="18">
        <v>443</v>
      </c>
      <c r="D464" s="30">
        <f t="shared" si="11"/>
        <v>0.55374999999999996</v>
      </c>
    </row>
    <row r="465" spans="1:4">
      <c r="A465" s="19" t="s">
        <v>518</v>
      </c>
      <c r="B465" s="9">
        <v>244180.85888146222</v>
      </c>
      <c r="C465" s="18">
        <v>444</v>
      </c>
      <c r="D465" s="30">
        <f t="shared" si="11"/>
        <v>0.55500000000000005</v>
      </c>
    </row>
    <row r="466" spans="1:4">
      <c r="A466" s="19" t="s">
        <v>608</v>
      </c>
      <c r="B466" s="9">
        <v>246339.21984131454</v>
      </c>
      <c r="C466" s="18">
        <v>445</v>
      </c>
      <c r="D466" s="30">
        <f t="shared" si="11"/>
        <v>0.55625000000000002</v>
      </c>
    </row>
    <row r="467" spans="1:4">
      <c r="A467" s="19" t="s">
        <v>615</v>
      </c>
      <c r="B467" s="9">
        <v>248125.68048685545</v>
      </c>
      <c r="C467" s="18">
        <v>446</v>
      </c>
      <c r="D467" s="30">
        <f t="shared" si="11"/>
        <v>0.5575</v>
      </c>
    </row>
    <row r="468" spans="1:4">
      <c r="A468" s="19" t="s">
        <v>506</v>
      </c>
      <c r="B468" s="9">
        <v>249067.36140192414</v>
      </c>
      <c r="C468" s="18">
        <v>447</v>
      </c>
      <c r="D468" s="30">
        <f t="shared" si="11"/>
        <v>0.55874999999999997</v>
      </c>
    </row>
    <row r="469" spans="1:4">
      <c r="A469" s="19" t="s">
        <v>241</v>
      </c>
      <c r="B469" s="9">
        <v>249195.06404248849</v>
      </c>
      <c r="C469" s="18">
        <v>448</v>
      </c>
      <c r="D469" s="30">
        <f t="shared" si="11"/>
        <v>0.56000000000000005</v>
      </c>
    </row>
    <row r="470" spans="1:4">
      <c r="A470" s="19" t="s">
        <v>625</v>
      </c>
      <c r="B470" s="9">
        <v>251420.07931383251</v>
      </c>
      <c r="C470" s="18">
        <v>449</v>
      </c>
      <c r="D470" s="30">
        <f t="shared" si="11"/>
        <v>0.56125000000000003</v>
      </c>
    </row>
    <row r="471" spans="1:4">
      <c r="A471" s="19" t="s">
        <v>490</v>
      </c>
      <c r="B471" s="9">
        <v>254460.29281179278</v>
      </c>
      <c r="C471" s="18">
        <v>450</v>
      </c>
      <c r="D471" s="30">
        <f t="shared" ref="D471:D534" si="12">C471/$B$16</f>
        <v>0.5625</v>
      </c>
    </row>
    <row r="472" spans="1:4">
      <c r="A472" s="19" t="s">
        <v>306</v>
      </c>
      <c r="B472" s="9">
        <v>255177.16921051592</v>
      </c>
      <c r="C472" s="18">
        <v>451</v>
      </c>
      <c r="D472" s="30">
        <f t="shared" si="12"/>
        <v>0.56374999999999997</v>
      </c>
    </row>
    <row r="473" spans="1:4">
      <c r="A473" s="19" t="s">
        <v>567</v>
      </c>
      <c r="B473" s="9">
        <v>255223.35409507417</v>
      </c>
      <c r="C473" s="18">
        <v>452</v>
      </c>
      <c r="D473" s="30">
        <f t="shared" si="12"/>
        <v>0.56499999999999995</v>
      </c>
    </row>
    <row r="474" spans="1:4">
      <c r="A474" s="19" t="s">
        <v>155</v>
      </c>
      <c r="B474" s="9">
        <v>259185.30821014984</v>
      </c>
      <c r="C474" s="18">
        <v>453</v>
      </c>
      <c r="D474" s="30">
        <f t="shared" si="12"/>
        <v>0.56625000000000003</v>
      </c>
    </row>
    <row r="475" spans="1:4">
      <c r="A475" s="19" t="s">
        <v>255</v>
      </c>
      <c r="B475" s="9">
        <v>259361.16703181702</v>
      </c>
      <c r="C475" s="18">
        <v>454</v>
      </c>
      <c r="D475" s="30">
        <f t="shared" si="12"/>
        <v>0.5675</v>
      </c>
    </row>
    <row r="476" spans="1:4">
      <c r="A476" s="19" t="s">
        <v>409</v>
      </c>
      <c r="B476" s="9">
        <v>260286.64472783665</v>
      </c>
      <c r="C476" s="18">
        <v>455</v>
      </c>
      <c r="D476" s="30">
        <f t="shared" si="12"/>
        <v>0.56874999999999998</v>
      </c>
    </row>
    <row r="477" spans="1:4">
      <c r="A477" s="19" t="s">
        <v>794</v>
      </c>
      <c r="B477" s="9">
        <v>260574.46732863243</v>
      </c>
      <c r="C477" s="18">
        <v>456</v>
      </c>
      <c r="D477" s="30">
        <f t="shared" si="12"/>
        <v>0.56999999999999995</v>
      </c>
    </row>
    <row r="478" spans="1:4">
      <c r="A478" s="19" t="s">
        <v>251</v>
      </c>
      <c r="B478" s="9">
        <v>262875.26624185016</v>
      </c>
      <c r="C478" s="18">
        <v>457</v>
      </c>
      <c r="D478" s="30">
        <f t="shared" si="12"/>
        <v>0.57125000000000004</v>
      </c>
    </row>
    <row r="479" spans="1:4">
      <c r="A479" s="19" t="s">
        <v>193</v>
      </c>
      <c r="B479" s="9">
        <v>264844.13322040025</v>
      </c>
      <c r="C479" s="18">
        <v>458</v>
      </c>
      <c r="D479" s="30">
        <f t="shared" si="12"/>
        <v>0.57250000000000001</v>
      </c>
    </row>
    <row r="480" spans="1:4">
      <c r="A480" s="19" t="s">
        <v>482</v>
      </c>
      <c r="B480" s="9">
        <v>265301.53608765046</v>
      </c>
      <c r="C480" s="18">
        <v>459</v>
      </c>
      <c r="D480" s="30">
        <f t="shared" si="12"/>
        <v>0.57374999999999998</v>
      </c>
    </row>
    <row r="481" spans="1:4">
      <c r="A481" s="19" t="s">
        <v>304</v>
      </c>
      <c r="B481" s="9">
        <v>265425.81496814452</v>
      </c>
      <c r="C481" s="18">
        <v>460</v>
      </c>
      <c r="D481" s="30">
        <f t="shared" si="12"/>
        <v>0.57499999999999996</v>
      </c>
    </row>
    <row r="482" spans="1:4">
      <c r="A482" s="19" t="s">
        <v>797</v>
      </c>
      <c r="B482" s="9">
        <v>266373.5354779418</v>
      </c>
      <c r="C482" s="18">
        <v>461</v>
      </c>
      <c r="D482" s="30">
        <f t="shared" si="12"/>
        <v>0.57625000000000004</v>
      </c>
    </row>
    <row r="483" spans="1:4">
      <c r="A483" s="19" t="s">
        <v>161</v>
      </c>
      <c r="B483" s="9">
        <v>266450.21189322416</v>
      </c>
      <c r="C483" s="18">
        <v>462</v>
      </c>
      <c r="D483" s="30">
        <f t="shared" si="12"/>
        <v>0.57750000000000001</v>
      </c>
    </row>
    <row r="484" spans="1:4">
      <c r="A484" s="19" t="s">
        <v>576</v>
      </c>
      <c r="B484" s="9">
        <v>266870.04056465824</v>
      </c>
      <c r="C484" s="18">
        <v>463</v>
      </c>
      <c r="D484" s="30">
        <f t="shared" si="12"/>
        <v>0.57874999999999999</v>
      </c>
    </row>
    <row r="485" spans="1:4">
      <c r="A485" s="19" t="s">
        <v>489</v>
      </c>
      <c r="B485" s="9">
        <v>267521.21557167725</v>
      </c>
      <c r="C485" s="18">
        <v>464</v>
      </c>
      <c r="D485" s="30">
        <f t="shared" si="12"/>
        <v>0.57999999999999996</v>
      </c>
    </row>
    <row r="486" spans="1:4">
      <c r="A486" s="19" t="s">
        <v>546</v>
      </c>
      <c r="B486" s="9">
        <v>268112.82492797432</v>
      </c>
      <c r="C486" s="18">
        <v>465</v>
      </c>
      <c r="D486" s="30">
        <f t="shared" si="12"/>
        <v>0.58125000000000004</v>
      </c>
    </row>
    <row r="487" spans="1:4">
      <c r="A487" s="19" t="s">
        <v>430</v>
      </c>
      <c r="B487" s="9">
        <v>268699.46535538312</v>
      </c>
      <c r="C487" s="18">
        <v>466</v>
      </c>
      <c r="D487" s="30">
        <f t="shared" si="12"/>
        <v>0.58250000000000002</v>
      </c>
    </row>
    <row r="488" spans="1:4">
      <c r="A488" s="19" t="s">
        <v>453</v>
      </c>
      <c r="B488" s="9">
        <v>270810.96730059839</v>
      </c>
      <c r="C488" s="18">
        <v>467</v>
      </c>
      <c r="D488" s="30">
        <f t="shared" si="12"/>
        <v>0.58374999999999999</v>
      </c>
    </row>
    <row r="489" spans="1:4">
      <c r="A489" s="19" t="s">
        <v>261</v>
      </c>
      <c r="B489" s="9">
        <v>271010.34722313704</v>
      </c>
      <c r="C489" s="18">
        <v>468</v>
      </c>
      <c r="D489" s="30">
        <f t="shared" si="12"/>
        <v>0.58499999999999996</v>
      </c>
    </row>
    <row r="490" spans="1:4">
      <c r="A490" s="19" t="s">
        <v>231</v>
      </c>
      <c r="B490" s="9">
        <v>274404.31370600918</v>
      </c>
      <c r="C490" s="18">
        <v>469</v>
      </c>
      <c r="D490" s="30">
        <f t="shared" si="12"/>
        <v>0.58625000000000005</v>
      </c>
    </row>
    <row r="491" spans="1:4">
      <c r="A491" s="19" t="s">
        <v>321</v>
      </c>
      <c r="B491" s="9">
        <v>275121.00208534545</v>
      </c>
      <c r="C491" s="18">
        <v>470</v>
      </c>
      <c r="D491" s="30">
        <f t="shared" si="12"/>
        <v>0.58750000000000002</v>
      </c>
    </row>
    <row r="492" spans="1:4">
      <c r="A492" s="19" t="s">
        <v>605</v>
      </c>
      <c r="B492" s="9">
        <v>279306.7268570718</v>
      </c>
      <c r="C492" s="18">
        <v>471</v>
      </c>
      <c r="D492" s="30">
        <f t="shared" si="12"/>
        <v>0.58875</v>
      </c>
    </row>
    <row r="493" spans="1:4">
      <c r="A493" s="19" t="s">
        <v>510</v>
      </c>
      <c r="B493" s="9">
        <v>280198.76678891177</v>
      </c>
      <c r="C493" s="18">
        <v>472</v>
      </c>
      <c r="D493" s="30">
        <f t="shared" si="12"/>
        <v>0.59</v>
      </c>
    </row>
    <row r="494" spans="1:4">
      <c r="A494" s="19" t="s">
        <v>818</v>
      </c>
      <c r="B494" s="9">
        <v>280677.08715751581</v>
      </c>
      <c r="C494" s="18">
        <v>473</v>
      </c>
      <c r="D494" s="30">
        <f t="shared" si="12"/>
        <v>0.59125000000000005</v>
      </c>
    </row>
    <row r="495" spans="1:4">
      <c r="A495" s="19" t="s">
        <v>379</v>
      </c>
      <c r="B495" s="9">
        <v>281080.94935975148</v>
      </c>
      <c r="C495" s="18">
        <v>474</v>
      </c>
      <c r="D495" s="30">
        <f t="shared" si="12"/>
        <v>0.59250000000000003</v>
      </c>
    </row>
    <row r="496" spans="1:4">
      <c r="A496" s="19" t="s">
        <v>383</v>
      </c>
      <c r="B496" s="9">
        <v>283190.90230374859</v>
      </c>
      <c r="C496" s="18">
        <v>475</v>
      </c>
      <c r="D496" s="30">
        <f t="shared" si="12"/>
        <v>0.59375</v>
      </c>
    </row>
    <row r="497" spans="1:4">
      <c r="A497" s="19" t="s">
        <v>563</v>
      </c>
      <c r="B497" s="9">
        <v>285592.82432813133</v>
      </c>
      <c r="C497" s="18">
        <v>476</v>
      </c>
      <c r="D497" s="30">
        <f t="shared" si="12"/>
        <v>0.59499999999999997</v>
      </c>
    </row>
    <row r="498" spans="1:4">
      <c r="A498" s="19" t="s">
        <v>641</v>
      </c>
      <c r="B498" s="9">
        <v>287256.47467007319</v>
      </c>
      <c r="C498" s="18">
        <v>477</v>
      </c>
      <c r="D498" s="30">
        <f t="shared" si="12"/>
        <v>0.59624999999999995</v>
      </c>
    </row>
    <row r="499" spans="1:4">
      <c r="A499" s="19" t="s">
        <v>500</v>
      </c>
      <c r="B499" s="9">
        <v>287767.96344558062</v>
      </c>
      <c r="C499" s="18">
        <v>478</v>
      </c>
      <c r="D499" s="30">
        <f t="shared" si="12"/>
        <v>0.59750000000000003</v>
      </c>
    </row>
    <row r="500" spans="1:4">
      <c r="A500" s="19" t="s">
        <v>782</v>
      </c>
      <c r="B500" s="9">
        <v>290331.91503795353</v>
      </c>
      <c r="C500" s="18">
        <v>479</v>
      </c>
      <c r="D500" s="30">
        <f t="shared" si="12"/>
        <v>0.59875</v>
      </c>
    </row>
    <row r="501" spans="1:4">
      <c r="A501" s="19" t="s">
        <v>403</v>
      </c>
      <c r="B501" s="9">
        <v>290815.92251829943</v>
      </c>
      <c r="C501" s="18">
        <v>480</v>
      </c>
      <c r="D501" s="30">
        <f t="shared" si="12"/>
        <v>0.6</v>
      </c>
    </row>
    <row r="502" spans="1:4">
      <c r="A502" s="19" t="s">
        <v>424</v>
      </c>
      <c r="B502" s="9">
        <v>294929.94687389833</v>
      </c>
      <c r="C502" s="18">
        <v>481</v>
      </c>
      <c r="D502" s="30">
        <f t="shared" si="12"/>
        <v>0.60124999999999995</v>
      </c>
    </row>
    <row r="503" spans="1:4">
      <c r="A503" s="19" t="s">
        <v>656</v>
      </c>
      <c r="B503" s="9">
        <v>296491.31300477014</v>
      </c>
      <c r="C503" s="18">
        <v>482</v>
      </c>
      <c r="D503" s="30">
        <f t="shared" si="12"/>
        <v>0.60250000000000004</v>
      </c>
    </row>
    <row r="504" spans="1:4">
      <c r="A504" s="19" t="s">
        <v>463</v>
      </c>
      <c r="B504" s="9">
        <v>298755.81740190322</v>
      </c>
      <c r="C504" s="18">
        <v>483</v>
      </c>
      <c r="D504" s="30">
        <f t="shared" si="12"/>
        <v>0.60375000000000001</v>
      </c>
    </row>
    <row r="505" spans="1:4">
      <c r="A505" s="19" t="s">
        <v>340</v>
      </c>
      <c r="B505" s="9">
        <v>304332.78356216697</v>
      </c>
      <c r="C505" s="18">
        <v>484</v>
      </c>
      <c r="D505" s="30">
        <f t="shared" si="12"/>
        <v>0.60499999999999998</v>
      </c>
    </row>
    <row r="506" spans="1:4">
      <c r="A506" s="19" t="s">
        <v>199</v>
      </c>
      <c r="B506" s="9">
        <v>304497.30873375648</v>
      </c>
      <c r="C506" s="18">
        <v>485</v>
      </c>
      <c r="D506" s="30">
        <f t="shared" si="12"/>
        <v>0.60624999999999996</v>
      </c>
    </row>
    <row r="507" spans="1:4">
      <c r="A507" s="19" t="s">
        <v>290</v>
      </c>
      <c r="B507" s="9">
        <v>305362.05785766634</v>
      </c>
      <c r="C507" s="18">
        <v>486</v>
      </c>
      <c r="D507" s="30">
        <f t="shared" si="12"/>
        <v>0.60750000000000004</v>
      </c>
    </row>
    <row r="508" spans="1:4">
      <c r="A508" s="19" t="s">
        <v>724</v>
      </c>
      <c r="B508" s="9">
        <v>308549.90191879484</v>
      </c>
      <c r="C508" s="18">
        <v>487</v>
      </c>
      <c r="D508" s="30">
        <f t="shared" si="12"/>
        <v>0.60875000000000001</v>
      </c>
    </row>
    <row r="509" spans="1:4">
      <c r="A509" s="19" t="s">
        <v>414</v>
      </c>
      <c r="B509" s="9">
        <v>309211.3007290641</v>
      </c>
      <c r="C509" s="18">
        <v>488</v>
      </c>
      <c r="D509" s="30">
        <f t="shared" si="12"/>
        <v>0.61</v>
      </c>
    </row>
    <row r="510" spans="1:4">
      <c r="A510" s="19" t="s">
        <v>786</v>
      </c>
      <c r="B510" s="9">
        <v>309455.63279707124</v>
      </c>
      <c r="C510" s="18">
        <v>489</v>
      </c>
      <c r="D510" s="30">
        <f t="shared" si="12"/>
        <v>0.61124999999999996</v>
      </c>
    </row>
    <row r="511" spans="1:4">
      <c r="A511" s="19" t="s">
        <v>538</v>
      </c>
      <c r="B511" s="9">
        <v>311466.45513365674</v>
      </c>
      <c r="C511" s="18">
        <v>490</v>
      </c>
      <c r="D511" s="30">
        <f t="shared" si="12"/>
        <v>0.61250000000000004</v>
      </c>
    </row>
    <row r="512" spans="1:4">
      <c r="A512" s="10" t="s">
        <v>78</v>
      </c>
      <c r="B512" s="11">
        <v>313519.80037820688</v>
      </c>
      <c r="C512" s="18">
        <v>491</v>
      </c>
      <c r="D512" s="30">
        <f t="shared" si="12"/>
        <v>0.61375000000000002</v>
      </c>
    </row>
    <row r="513" spans="1:4">
      <c r="A513" s="19" t="s">
        <v>643</v>
      </c>
      <c r="B513" s="9">
        <v>315881.42671433516</v>
      </c>
      <c r="C513" s="18">
        <v>492</v>
      </c>
      <c r="D513" s="30">
        <f t="shared" si="12"/>
        <v>0.61499999999999999</v>
      </c>
    </row>
    <row r="514" spans="1:4">
      <c r="A514" s="19" t="s">
        <v>783</v>
      </c>
      <c r="B514" s="9">
        <v>317709.88261318341</v>
      </c>
      <c r="C514" s="18">
        <v>493</v>
      </c>
      <c r="D514" s="30">
        <f t="shared" si="12"/>
        <v>0.61624999999999996</v>
      </c>
    </row>
    <row r="515" spans="1:4">
      <c r="A515" s="19" t="s">
        <v>345</v>
      </c>
      <c r="B515" s="9">
        <v>320444.11498277239</v>
      </c>
      <c r="C515" s="18">
        <v>494</v>
      </c>
      <c r="D515" s="30">
        <f t="shared" si="12"/>
        <v>0.61750000000000005</v>
      </c>
    </row>
    <row r="516" spans="1:4">
      <c r="A516" s="19" t="s">
        <v>448</v>
      </c>
      <c r="B516" s="9">
        <v>320616.86992837954</v>
      </c>
      <c r="C516" s="18">
        <v>495</v>
      </c>
      <c r="D516" s="30">
        <f t="shared" si="12"/>
        <v>0.61875000000000002</v>
      </c>
    </row>
    <row r="517" spans="1:4">
      <c r="A517" s="19" t="s">
        <v>471</v>
      </c>
      <c r="B517" s="9">
        <v>323460.94619888189</v>
      </c>
      <c r="C517" s="18">
        <v>496</v>
      </c>
      <c r="D517" s="30">
        <f t="shared" si="12"/>
        <v>0.62</v>
      </c>
    </row>
    <row r="518" spans="1:4">
      <c r="A518" s="19" t="s">
        <v>338</v>
      </c>
      <c r="B518" s="9">
        <v>325214.96677488682</v>
      </c>
      <c r="C518" s="18">
        <v>497</v>
      </c>
      <c r="D518" s="30">
        <f t="shared" si="12"/>
        <v>0.62124999999999997</v>
      </c>
    </row>
    <row r="519" spans="1:4">
      <c r="A519" s="19" t="s">
        <v>201</v>
      </c>
      <c r="B519" s="9">
        <v>328392.29084467422</v>
      </c>
      <c r="C519" s="18">
        <v>498</v>
      </c>
      <c r="D519" s="30">
        <f t="shared" si="12"/>
        <v>0.62250000000000005</v>
      </c>
    </row>
    <row r="520" spans="1:4">
      <c r="A520" s="19" t="s">
        <v>361</v>
      </c>
      <c r="B520" s="9">
        <v>335135.07234869228</v>
      </c>
      <c r="C520" s="18">
        <v>499</v>
      </c>
      <c r="D520" s="30">
        <f t="shared" si="12"/>
        <v>0.62375000000000003</v>
      </c>
    </row>
    <row r="521" spans="1:4">
      <c r="A521" s="19" t="s">
        <v>551</v>
      </c>
      <c r="B521" s="9">
        <v>335837.72257242817</v>
      </c>
      <c r="C521" s="18">
        <v>500</v>
      </c>
      <c r="D521" s="30">
        <f t="shared" si="12"/>
        <v>0.625</v>
      </c>
    </row>
    <row r="522" spans="1:4">
      <c r="A522" s="19" t="s">
        <v>462</v>
      </c>
      <c r="B522" s="9">
        <v>337242.74939369882</v>
      </c>
      <c r="C522" s="18">
        <v>501</v>
      </c>
      <c r="D522" s="30">
        <f t="shared" si="12"/>
        <v>0.62624999999999997</v>
      </c>
    </row>
    <row r="523" spans="1:4">
      <c r="A523" s="19" t="s">
        <v>348</v>
      </c>
      <c r="B523" s="9">
        <v>337845.50281180075</v>
      </c>
      <c r="C523" s="18">
        <v>502</v>
      </c>
      <c r="D523" s="30">
        <f t="shared" si="12"/>
        <v>0.62749999999999995</v>
      </c>
    </row>
    <row r="524" spans="1:4">
      <c r="A524" s="19" t="s">
        <v>207</v>
      </c>
      <c r="B524" s="9">
        <v>337953.68094297807</v>
      </c>
      <c r="C524" s="18">
        <v>503</v>
      </c>
      <c r="D524" s="30">
        <f t="shared" si="12"/>
        <v>0.62875000000000003</v>
      </c>
    </row>
    <row r="525" spans="1:4">
      <c r="A525" s="19" t="s">
        <v>569</v>
      </c>
      <c r="B525" s="9">
        <v>339128.98870928655</v>
      </c>
      <c r="C525" s="18">
        <v>504</v>
      </c>
      <c r="D525" s="30">
        <f t="shared" si="12"/>
        <v>0.63</v>
      </c>
    </row>
    <row r="526" spans="1:4">
      <c r="A526" s="19" t="s">
        <v>529</v>
      </c>
      <c r="B526" s="9">
        <v>339735.42530802218</v>
      </c>
      <c r="C526" s="18">
        <v>505</v>
      </c>
      <c r="D526" s="30">
        <f t="shared" si="12"/>
        <v>0.63124999999999998</v>
      </c>
    </row>
    <row r="527" spans="1:4">
      <c r="A527" s="19" t="s">
        <v>326</v>
      </c>
      <c r="B527" s="9">
        <v>340032.89743933547</v>
      </c>
      <c r="C527" s="18">
        <v>506</v>
      </c>
      <c r="D527" s="30">
        <f t="shared" si="12"/>
        <v>0.63249999999999995</v>
      </c>
    </row>
    <row r="528" spans="1:4">
      <c r="A528" s="19" t="s">
        <v>441</v>
      </c>
      <c r="B528" s="9">
        <v>343667.42428579991</v>
      </c>
      <c r="C528" s="18">
        <v>507</v>
      </c>
      <c r="D528" s="30">
        <f t="shared" si="12"/>
        <v>0.63375000000000004</v>
      </c>
    </row>
    <row r="529" spans="1:4">
      <c r="A529" s="19" t="s">
        <v>665</v>
      </c>
      <c r="B529" s="9">
        <v>343689.98027704697</v>
      </c>
      <c r="C529" s="18">
        <v>508</v>
      </c>
      <c r="D529" s="30">
        <f t="shared" si="12"/>
        <v>0.63500000000000001</v>
      </c>
    </row>
    <row r="530" spans="1:4">
      <c r="A530" s="19" t="s">
        <v>299</v>
      </c>
      <c r="B530" s="9">
        <v>344908.68908483681</v>
      </c>
      <c r="C530" s="18">
        <v>509</v>
      </c>
      <c r="D530" s="30">
        <f t="shared" si="12"/>
        <v>0.63624999999999998</v>
      </c>
    </row>
    <row r="531" spans="1:4">
      <c r="A531" s="19" t="s">
        <v>454</v>
      </c>
      <c r="B531" s="9">
        <v>347858.222764445</v>
      </c>
      <c r="C531" s="18">
        <v>510</v>
      </c>
      <c r="D531" s="30">
        <f t="shared" si="12"/>
        <v>0.63749999999999996</v>
      </c>
    </row>
    <row r="532" spans="1:4">
      <c r="A532" s="19" t="s">
        <v>709</v>
      </c>
      <c r="B532" s="9">
        <v>348897.01387033792</v>
      </c>
      <c r="C532" s="18">
        <v>511</v>
      </c>
      <c r="D532" s="30">
        <f t="shared" si="12"/>
        <v>0.63875000000000004</v>
      </c>
    </row>
    <row r="533" spans="1:4">
      <c r="A533" s="19" t="s">
        <v>447</v>
      </c>
      <c r="B533" s="9">
        <v>351814.02273547172</v>
      </c>
      <c r="C533" s="18">
        <v>512</v>
      </c>
      <c r="D533" s="30">
        <f t="shared" si="12"/>
        <v>0.64</v>
      </c>
    </row>
    <row r="534" spans="1:4">
      <c r="A534" s="19" t="s">
        <v>408</v>
      </c>
      <c r="B534" s="9">
        <v>354103.20016030374</v>
      </c>
      <c r="C534" s="18">
        <v>513</v>
      </c>
      <c r="D534" s="30">
        <f t="shared" si="12"/>
        <v>0.64124999999999999</v>
      </c>
    </row>
    <row r="535" spans="1:4">
      <c r="A535" s="19" t="s">
        <v>217</v>
      </c>
      <c r="B535" s="9">
        <v>355468.42355795973</v>
      </c>
      <c r="C535" s="18">
        <v>514</v>
      </c>
      <c r="D535" s="30">
        <f t="shared" ref="D535:D598" si="13">C535/$B$16</f>
        <v>0.64249999999999996</v>
      </c>
    </row>
    <row r="536" spans="1:4">
      <c r="A536" s="19" t="s">
        <v>581</v>
      </c>
      <c r="B536" s="9">
        <v>356631.59066518117</v>
      </c>
      <c r="C536" s="18">
        <v>515</v>
      </c>
      <c r="D536" s="30">
        <f t="shared" si="13"/>
        <v>0.64375000000000004</v>
      </c>
    </row>
    <row r="537" spans="1:4">
      <c r="A537" s="19" t="s">
        <v>393</v>
      </c>
      <c r="B537" s="9">
        <v>358057.70523601334</v>
      </c>
      <c r="C537" s="18">
        <v>516</v>
      </c>
      <c r="D537" s="30">
        <f t="shared" si="13"/>
        <v>0.64500000000000002</v>
      </c>
    </row>
    <row r="538" spans="1:4">
      <c r="A538" s="19" t="s">
        <v>285</v>
      </c>
      <c r="B538" s="9">
        <v>358470.0719978261</v>
      </c>
      <c r="C538" s="18">
        <v>517</v>
      </c>
      <c r="D538" s="30">
        <f t="shared" si="13"/>
        <v>0.64624999999999999</v>
      </c>
    </row>
    <row r="539" spans="1:4">
      <c r="A539" s="19" t="s">
        <v>398</v>
      </c>
      <c r="B539" s="9">
        <v>358699.44358992507</v>
      </c>
      <c r="C539" s="18">
        <v>518</v>
      </c>
      <c r="D539" s="30">
        <f t="shared" si="13"/>
        <v>0.64749999999999996</v>
      </c>
    </row>
    <row r="540" spans="1:4">
      <c r="A540" s="19" t="s">
        <v>354</v>
      </c>
      <c r="B540" s="9">
        <v>359386.20939043548</v>
      </c>
      <c r="C540" s="18">
        <v>519</v>
      </c>
      <c r="D540" s="30">
        <f t="shared" si="13"/>
        <v>0.64875000000000005</v>
      </c>
    </row>
    <row r="541" spans="1:4">
      <c r="A541" s="19" t="s">
        <v>248</v>
      </c>
      <c r="B541" s="9">
        <v>364744.36328211077</v>
      </c>
      <c r="C541" s="18">
        <v>520</v>
      </c>
      <c r="D541" s="30">
        <f t="shared" si="13"/>
        <v>0.65</v>
      </c>
    </row>
    <row r="542" spans="1:4">
      <c r="A542" s="19" t="s">
        <v>322</v>
      </c>
      <c r="B542" s="9">
        <v>365388.23190782568</v>
      </c>
      <c r="C542" s="18">
        <v>521</v>
      </c>
      <c r="D542" s="30">
        <f t="shared" si="13"/>
        <v>0.65125</v>
      </c>
    </row>
    <row r="543" spans="1:4">
      <c r="A543" s="19" t="s">
        <v>372</v>
      </c>
      <c r="B543" s="9">
        <v>366002.51026591304</v>
      </c>
      <c r="C543" s="18">
        <v>522</v>
      </c>
      <c r="D543" s="30">
        <f t="shared" si="13"/>
        <v>0.65249999999999997</v>
      </c>
    </row>
    <row r="544" spans="1:4">
      <c r="A544" s="19" t="s">
        <v>479</v>
      </c>
      <c r="B544" s="9">
        <v>367933.85156668746</v>
      </c>
      <c r="C544" s="18">
        <v>523</v>
      </c>
      <c r="D544" s="30">
        <f t="shared" si="13"/>
        <v>0.65375000000000005</v>
      </c>
    </row>
    <row r="545" spans="1:4">
      <c r="A545" s="19" t="s">
        <v>494</v>
      </c>
      <c r="B545" s="9">
        <v>368055.30213565566</v>
      </c>
      <c r="C545" s="18">
        <v>524</v>
      </c>
      <c r="D545" s="30">
        <f t="shared" si="13"/>
        <v>0.65500000000000003</v>
      </c>
    </row>
    <row r="546" spans="1:4">
      <c r="A546" s="19" t="s">
        <v>623</v>
      </c>
      <c r="B546" s="9">
        <v>368444.06832490227</v>
      </c>
      <c r="C546" s="18">
        <v>525</v>
      </c>
      <c r="D546" s="30">
        <f t="shared" si="13"/>
        <v>0.65625</v>
      </c>
    </row>
    <row r="547" spans="1:4">
      <c r="A547" s="19" t="s">
        <v>330</v>
      </c>
      <c r="B547" s="9">
        <v>370243.72542334988</v>
      </c>
      <c r="C547" s="18">
        <v>526</v>
      </c>
      <c r="D547" s="30">
        <f t="shared" si="13"/>
        <v>0.65749999999999997</v>
      </c>
    </row>
    <row r="548" spans="1:4">
      <c r="A548" s="19" t="s">
        <v>565</v>
      </c>
      <c r="B548" s="9">
        <v>371055.42467507394</v>
      </c>
      <c r="C548" s="18">
        <v>527</v>
      </c>
      <c r="D548" s="30">
        <f t="shared" si="13"/>
        <v>0.65874999999999995</v>
      </c>
    </row>
    <row r="549" spans="1:4">
      <c r="A549" s="19" t="s">
        <v>624</v>
      </c>
      <c r="B549" s="9">
        <v>371478.70473654085</v>
      </c>
      <c r="C549" s="18">
        <v>528</v>
      </c>
      <c r="D549" s="30">
        <f t="shared" si="13"/>
        <v>0.66</v>
      </c>
    </row>
    <row r="550" spans="1:4">
      <c r="A550" s="19" t="s">
        <v>172</v>
      </c>
      <c r="B550" s="9">
        <v>371758.82145675941</v>
      </c>
      <c r="C550" s="18">
        <v>529</v>
      </c>
      <c r="D550" s="30">
        <f t="shared" si="13"/>
        <v>0.66125</v>
      </c>
    </row>
    <row r="551" spans="1:4">
      <c r="A551" s="19" t="s">
        <v>646</v>
      </c>
      <c r="B551" s="9">
        <v>372377.7720253329</v>
      </c>
      <c r="C551" s="18">
        <v>530</v>
      </c>
      <c r="D551" s="30">
        <f t="shared" si="13"/>
        <v>0.66249999999999998</v>
      </c>
    </row>
    <row r="552" spans="1:4">
      <c r="A552" s="19" t="s">
        <v>785</v>
      </c>
      <c r="B552" s="9">
        <v>374071.42035332014</v>
      </c>
      <c r="C552" s="18">
        <v>531</v>
      </c>
      <c r="D552" s="30">
        <f t="shared" si="13"/>
        <v>0.66374999999999995</v>
      </c>
    </row>
    <row r="553" spans="1:4">
      <c r="A553" s="19" t="s">
        <v>660</v>
      </c>
      <c r="B553" s="9">
        <v>376317.87216298713</v>
      </c>
      <c r="C553" s="18">
        <v>532</v>
      </c>
      <c r="D553" s="30">
        <f t="shared" si="13"/>
        <v>0.66500000000000004</v>
      </c>
    </row>
    <row r="554" spans="1:4">
      <c r="A554" s="19" t="s">
        <v>105</v>
      </c>
      <c r="B554" s="9">
        <v>379607.91565350816</v>
      </c>
      <c r="C554" s="18">
        <v>533</v>
      </c>
      <c r="D554" s="30">
        <f t="shared" si="13"/>
        <v>0.66625000000000001</v>
      </c>
    </row>
    <row r="555" spans="1:4">
      <c r="A555" s="19" t="s">
        <v>699</v>
      </c>
      <c r="B555" s="9">
        <v>380112.3111474677</v>
      </c>
      <c r="C555" s="18">
        <v>534</v>
      </c>
      <c r="D555" s="30">
        <f t="shared" si="13"/>
        <v>0.66749999999999998</v>
      </c>
    </row>
    <row r="556" spans="1:4">
      <c r="A556" s="19" t="s">
        <v>658</v>
      </c>
      <c r="B556" s="9">
        <v>383363.95909442118</v>
      </c>
      <c r="C556" s="18">
        <v>535</v>
      </c>
      <c r="D556" s="30">
        <f t="shared" si="13"/>
        <v>0.66874999999999996</v>
      </c>
    </row>
    <row r="557" spans="1:4">
      <c r="A557" s="19" t="s">
        <v>601</v>
      </c>
      <c r="B557" s="9">
        <v>387841.63983106223</v>
      </c>
      <c r="C557" s="18">
        <v>536</v>
      </c>
      <c r="D557" s="30">
        <f t="shared" si="13"/>
        <v>0.67</v>
      </c>
    </row>
    <row r="558" spans="1:4">
      <c r="A558" s="19" t="s">
        <v>512</v>
      </c>
      <c r="B558" s="9">
        <v>387955.78206031601</v>
      </c>
      <c r="C558" s="18">
        <v>537</v>
      </c>
      <c r="D558" s="30">
        <f t="shared" si="13"/>
        <v>0.67125000000000001</v>
      </c>
    </row>
    <row r="559" spans="1:4">
      <c r="A559" s="19" t="s">
        <v>657</v>
      </c>
      <c r="B559" s="9">
        <v>389357.30950200511</v>
      </c>
      <c r="C559" s="18">
        <v>538</v>
      </c>
      <c r="D559" s="30">
        <f t="shared" si="13"/>
        <v>0.67249999999999999</v>
      </c>
    </row>
    <row r="560" spans="1:4">
      <c r="A560" s="19" t="s">
        <v>706</v>
      </c>
      <c r="B560" s="9">
        <v>392700.54339546937</v>
      </c>
      <c r="C560" s="18">
        <v>539</v>
      </c>
      <c r="D560" s="30">
        <f t="shared" si="13"/>
        <v>0.67374999999999996</v>
      </c>
    </row>
    <row r="561" spans="1:4">
      <c r="A561" s="19" t="s">
        <v>450</v>
      </c>
      <c r="B561" s="9">
        <v>395609.76961007528</v>
      </c>
      <c r="C561" s="18">
        <v>540</v>
      </c>
      <c r="D561" s="30">
        <f t="shared" si="13"/>
        <v>0.67500000000000004</v>
      </c>
    </row>
    <row r="562" spans="1:4">
      <c r="A562" s="19" t="s">
        <v>710</v>
      </c>
      <c r="B562" s="9">
        <v>396953.15533421806</v>
      </c>
      <c r="C562" s="18">
        <v>541</v>
      </c>
      <c r="D562" s="30">
        <f t="shared" si="13"/>
        <v>0.67625000000000002</v>
      </c>
    </row>
    <row r="563" spans="1:4">
      <c r="A563" s="19" t="s">
        <v>690</v>
      </c>
      <c r="B563" s="9">
        <v>397873.10479026684</v>
      </c>
      <c r="C563" s="18">
        <v>542</v>
      </c>
      <c r="D563" s="30">
        <f t="shared" si="13"/>
        <v>0.67749999999999999</v>
      </c>
    </row>
    <row r="564" spans="1:4">
      <c r="A564" s="19" t="s">
        <v>528</v>
      </c>
      <c r="B564" s="9">
        <v>405702.54475848313</v>
      </c>
      <c r="C564" s="18">
        <v>543</v>
      </c>
      <c r="D564" s="30">
        <f t="shared" si="13"/>
        <v>0.67874999999999996</v>
      </c>
    </row>
    <row r="565" spans="1:4">
      <c r="A565" s="19" t="s">
        <v>373</v>
      </c>
      <c r="B565" s="9">
        <v>409042.39219665137</v>
      </c>
      <c r="C565" s="18">
        <v>544</v>
      </c>
      <c r="D565" s="30">
        <f t="shared" si="13"/>
        <v>0.68</v>
      </c>
    </row>
    <row r="566" spans="1:4">
      <c r="A566" s="19" t="s">
        <v>801</v>
      </c>
      <c r="B566" s="9">
        <v>409488.18116880569</v>
      </c>
      <c r="C566" s="18">
        <v>545</v>
      </c>
      <c r="D566" s="30">
        <f t="shared" si="13"/>
        <v>0.68125000000000002</v>
      </c>
    </row>
    <row r="567" spans="1:4">
      <c r="A567" s="19" t="s">
        <v>491</v>
      </c>
      <c r="B567" s="9">
        <v>410634.68496061856</v>
      </c>
      <c r="C567" s="18">
        <v>546</v>
      </c>
      <c r="D567" s="30">
        <f t="shared" si="13"/>
        <v>0.6825</v>
      </c>
    </row>
    <row r="568" spans="1:4">
      <c r="A568" s="19" t="s">
        <v>798</v>
      </c>
      <c r="B568" s="9">
        <v>411365.73179466801</v>
      </c>
      <c r="C568" s="18">
        <v>547</v>
      </c>
      <c r="D568" s="30">
        <f t="shared" si="13"/>
        <v>0.68374999999999997</v>
      </c>
    </row>
    <row r="569" spans="1:4">
      <c r="A569" s="19" t="s">
        <v>520</v>
      </c>
      <c r="B569" s="9">
        <v>411419.69104347826</v>
      </c>
      <c r="C569" s="18">
        <v>548</v>
      </c>
      <c r="D569" s="30">
        <f t="shared" si="13"/>
        <v>0.68500000000000005</v>
      </c>
    </row>
    <row r="570" spans="1:4">
      <c r="A570" s="19" t="s">
        <v>350</v>
      </c>
      <c r="B570" s="9">
        <v>411792.50311919319</v>
      </c>
      <c r="C570" s="18">
        <v>549</v>
      </c>
      <c r="D570" s="30">
        <f t="shared" si="13"/>
        <v>0.68625000000000003</v>
      </c>
    </row>
    <row r="571" spans="1:4">
      <c r="A571" s="19" t="s">
        <v>558</v>
      </c>
      <c r="B571" s="9">
        <v>415731.20825371071</v>
      </c>
      <c r="C571" s="18">
        <v>550</v>
      </c>
      <c r="D571" s="30">
        <f t="shared" si="13"/>
        <v>0.6875</v>
      </c>
    </row>
    <row r="572" spans="1:4">
      <c r="A572" s="19" t="s">
        <v>481</v>
      </c>
      <c r="B572" s="9">
        <v>418510.22872792283</v>
      </c>
      <c r="C572" s="18">
        <v>551</v>
      </c>
      <c r="D572" s="30">
        <f t="shared" si="13"/>
        <v>0.68874999999999997</v>
      </c>
    </row>
    <row r="573" spans="1:4">
      <c r="A573" s="19" t="s">
        <v>645</v>
      </c>
      <c r="B573" s="9">
        <v>421578.159558421</v>
      </c>
      <c r="C573" s="18">
        <v>552</v>
      </c>
      <c r="D573" s="30">
        <f t="shared" si="13"/>
        <v>0.69</v>
      </c>
    </row>
    <row r="574" spans="1:4">
      <c r="A574" s="19" t="s">
        <v>687</v>
      </c>
      <c r="B574" s="9">
        <v>422631.24757293268</v>
      </c>
      <c r="C574" s="18">
        <v>553</v>
      </c>
      <c r="D574" s="30">
        <f t="shared" si="13"/>
        <v>0.69125000000000003</v>
      </c>
    </row>
    <row r="575" spans="1:4">
      <c r="A575" s="19" t="s">
        <v>693</v>
      </c>
      <c r="B575" s="9">
        <v>424550.33244886121</v>
      </c>
      <c r="C575" s="18">
        <v>554</v>
      </c>
      <c r="D575" s="30">
        <f t="shared" si="13"/>
        <v>0.6925</v>
      </c>
    </row>
    <row r="576" spans="1:4">
      <c r="A576" s="19" t="s">
        <v>542</v>
      </c>
      <c r="B576" s="9">
        <v>429735.13822521409</v>
      </c>
      <c r="C576" s="18">
        <v>555</v>
      </c>
      <c r="D576" s="30">
        <f t="shared" si="13"/>
        <v>0.69374999999999998</v>
      </c>
    </row>
    <row r="577" spans="1:4">
      <c r="A577" s="19" t="s">
        <v>401</v>
      </c>
      <c r="B577" s="9">
        <v>430585.67601132178</v>
      </c>
      <c r="C577" s="18">
        <v>556</v>
      </c>
      <c r="D577" s="30">
        <f t="shared" si="13"/>
        <v>0.69499999999999995</v>
      </c>
    </row>
    <row r="578" spans="1:4">
      <c r="A578" s="19" t="s">
        <v>638</v>
      </c>
      <c r="B578" s="9">
        <v>431475.7024486179</v>
      </c>
      <c r="C578" s="18">
        <v>557</v>
      </c>
      <c r="D578" s="30">
        <f t="shared" si="13"/>
        <v>0.69625000000000004</v>
      </c>
    </row>
    <row r="579" spans="1:4">
      <c r="A579" s="19" t="s">
        <v>336</v>
      </c>
      <c r="B579" s="9">
        <v>431813.50524969894</v>
      </c>
      <c r="C579" s="18">
        <v>558</v>
      </c>
      <c r="D579" s="30">
        <f t="shared" si="13"/>
        <v>0.69750000000000001</v>
      </c>
    </row>
    <row r="580" spans="1:4">
      <c r="A580" s="19" t="s">
        <v>438</v>
      </c>
      <c r="B580" s="9">
        <v>433741.32153315045</v>
      </c>
      <c r="C580" s="18">
        <v>559</v>
      </c>
      <c r="D580" s="30">
        <f t="shared" si="13"/>
        <v>0.69874999999999998</v>
      </c>
    </row>
    <row r="581" spans="1:4">
      <c r="A581" s="19" t="s">
        <v>493</v>
      </c>
      <c r="B581" s="9">
        <v>435387.95400859049</v>
      </c>
      <c r="C581" s="18">
        <v>560</v>
      </c>
      <c r="D581" s="30">
        <f t="shared" si="13"/>
        <v>0.7</v>
      </c>
    </row>
    <row r="582" spans="1:4">
      <c r="A582" s="19" t="s">
        <v>205</v>
      </c>
      <c r="B582" s="9">
        <v>436753.87021353177</v>
      </c>
      <c r="C582" s="18">
        <v>561</v>
      </c>
      <c r="D582" s="30">
        <f t="shared" si="13"/>
        <v>0.70125000000000004</v>
      </c>
    </row>
    <row r="583" spans="1:4">
      <c r="A583" s="19" t="s">
        <v>598</v>
      </c>
      <c r="B583" s="9">
        <v>436871.03085165791</v>
      </c>
      <c r="C583" s="18">
        <v>562</v>
      </c>
      <c r="D583" s="30">
        <f t="shared" si="13"/>
        <v>0.70250000000000001</v>
      </c>
    </row>
    <row r="584" spans="1:4">
      <c r="A584" s="19" t="s">
        <v>527</v>
      </c>
      <c r="B584" s="9">
        <v>437618.77655217325</v>
      </c>
      <c r="C584" s="18">
        <v>563</v>
      </c>
      <c r="D584" s="30">
        <f t="shared" si="13"/>
        <v>0.70374999999999999</v>
      </c>
    </row>
    <row r="585" spans="1:4">
      <c r="A585" s="19" t="s">
        <v>779</v>
      </c>
      <c r="B585" s="9">
        <v>439123.64935314137</v>
      </c>
      <c r="C585" s="18">
        <v>564</v>
      </c>
      <c r="D585" s="30">
        <f t="shared" si="13"/>
        <v>0.70499999999999996</v>
      </c>
    </row>
    <row r="586" spans="1:4">
      <c r="A586" s="19" t="s">
        <v>626</v>
      </c>
      <c r="B586" s="9">
        <v>443178.02385070332</v>
      </c>
      <c r="C586" s="18">
        <v>565</v>
      </c>
      <c r="D586" s="30">
        <f t="shared" si="13"/>
        <v>0.70625000000000004</v>
      </c>
    </row>
    <row r="587" spans="1:4">
      <c r="A587" s="19" t="s">
        <v>575</v>
      </c>
      <c r="B587" s="9">
        <v>443625.08138903137</v>
      </c>
      <c r="C587" s="18">
        <v>566</v>
      </c>
      <c r="D587" s="30">
        <f t="shared" si="13"/>
        <v>0.70750000000000002</v>
      </c>
    </row>
    <row r="588" spans="1:4">
      <c r="A588" s="19" t="s">
        <v>387</v>
      </c>
      <c r="B588" s="9">
        <v>445431.13945798425</v>
      </c>
      <c r="C588" s="18">
        <v>567</v>
      </c>
      <c r="D588" s="30">
        <f t="shared" si="13"/>
        <v>0.70874999999999999</v>
      </c>
    </row>
    <row r="589" spans="1:4">
      <c r="A589" s="19" t="s">
        <v>497</v>
      </c>
      <c r="B589" s="9">
        <v>446901.28922649001</v>
      </c>
      <c r="C589" s="18">
        <v>568</v>
      </c>
      <c r="D589" s="30">
        <f t="shared" si="13"/>
        <v>0.71</v>
      </c>
    </row>
    <row r="590" spans="1:4">
      <c r="A590" s="19" t="s">
        <v>116</v>
      </c>
      <c r="B590" s="9">
        <v>448398.41964661609</v>
      </c>
      <c r="C590" s="18">
        <v>569</v>
      </c>
      <c r="D590" s="30">
        <f t="shared" si="13"/>
        <v>0.71125000000000005</v>
      </c>
    </row>
    <row r="591" spans="1:4">
      <c r="A591" s="19" t="s">
        <v>498</v>
      </c>
      <c r="B591" s="9">
        <v>449881.68930708925</v>
      </c>
      <c r="C591" s="18">
        <v>570</v>
      </c>
      <c r="D591" s="30">
        <f t="shared" si="13"/>
        <v>0.71250000000000002</v>
      </c>
    </row>
    <row r="592" spans="1:4">
      <c r="A592" s="19" t="s">
        <v>599</v>
      </c>
      <c r="B592" s="9">
        <v>454128.97468251514</v>
      </c>
      <c r="C592" s="18">
        <v>571</v>
      </c>
      <c r="D592" s="30">
        <f t="shared" si="13"/>
        <v>0.71375</v>
      </c>
    </row>
    <row r="593" spans="1:4">
      <c r="A593" s="19" t="s">
        <v>439</v>
      </c>
      <c r="B593" s="9">
        <v>454232.10815504409</v>
      </c>
      <c r="C593" s="18">
        <v>572</v>
      </c>
      <c r="D593" s="30">
        <f t="shared" si="13"/>
        <v>0.71499999999999997</v>
      </c>
    </row>
    <row r="594" spans="1:4">
      <c r="A594" s="19" t="s">
        <v>458</v>
      </c>
      <c r="B594" s="9">
        <v>454770.82937465527</v>
      </c>
      <c r="C594" s="18">
        <v>573</v>
      </c>
      <c r="D594" s="30">
        <f t="shared" si="13"/>
        <v>0.71625000000000005</v>
      </c>
    </row>
    <row r="595" spans="1:4">
      <c r="A595" s="19" t="s">
        <v>514</v>
      </c>
      <c r="B595" s="9">
        <v>455109.47511896287</v>
      </c>
      <c r="C595" s="18">
        <v>574</v>
      </c>
      <c r="D595" s="30">
        <f t="shared" si="13"/>
        <v>0.71750000000000003</v>
      </c>
    </row>
    <row r="596" spans="1:4">
      <c r="A596" s="19" t="s">
        <v>415</v>
      </c>
      <c r="B596" s="9">
        <v>460384.09744605498</v>
      </c>
      <c r="C596" s="18">
        <v>575</v>
      </c>
      <c r="D596" s="30">
        <f t="shared" si="13"/>
        <v>0.71875</v>
      </c>
    </row>
    <row r="597" spans="1:4">
      <c r="A597" s="19" t="s">
        <v>174</v>
      </c>
      <c r="B597" s="9">
        <v>461110.66569495539</v>
      </c>
      <c r="C597" s="18">
        <v>576</v>
      </c>
      <c r="D597" s="30">
        <f t="shared" si="13"/>
        <v>0.72</v>
      </c>
    </row>
    <row r="598" spans="1:4">
      <c r="A598" s="19" t="s">
        <v>604</v>
      </c>
      <c r="B598" s="9">
        <v>461613.15900708537</v>
      </c>
      <c r="C598" s="18">
        <v>577</v>
      </c>
      <c r="D598" s="30">
        <f t="shared" si="13"/>
        <v>0.72124999999999995</v>
      </c>
    </row>
    <row r="599" spans="1:4">
      <c r="A599" s="19" t="s">
        <v>802</v>
      </c>
      <c r="B599" s="9">
        <v>462867.64016389911</v>
      </c>
      <c r="C599" s="18">
        <v>578</v>
      </c>
      <c r="D599" s="30">
        <f t="shared" ref="D599:D662" si="14">C599/$B$16</f>
        <v>0.72250000000000003</v>
      </c>
    </row>
    <row r="600" spans="1:4">
      <c r="A600" s="19" t="s">
        <v>668</v>
      </c>
      <c r="B600" s="9">
        <v>462939.73174211674</v>
      </c>
      <c r="C600" s="18">
        <v>579</v>
      </c>
      <c r="D600" s="30">
        <f t="shared" si="14"/>
        <v>0.72375</v>
      </c>
    </row>
    <row r="601" spans="1:4">
      <c r="A601" s="19" t="s">
        <v>688</v>
      </c>
      <c r="B601" s="9">
        <v>463340.243572295</v>
      </c>
      <c r="C601" s="18">
        <v>580</v>
      </c>
      <c r="D601" s="30">
        <f t="shared" si="14"/>
        <v>0.72499999999999998</v>
      </c>
    </row>
    <row r="602" spans="1:4">
      <c r="A602" s="19" t="s">
        <v>451</v>
      </c>
      <c r="B602" s="9">
        <v>464914.20423613267</v>
      </c>
      <c r="C602" s="18">
        <v>581</v>
      </c>
      <c r="D602" s="30">
        <f t="shared" si="14"/>
        <v>0.72624999999999995</v>
      </c>
    </row>
    <row r="603" spans="1:4">
      <c r="A603" s="19" t="s">
        <v>525</v>
      </c>
      <c r="B603" s="9">
        <v>465093.73801465129</v>
      </c>
      <c r="C603" s="18">
        <v>582</v>
      </c>
      <c r="D603" s="30">
        <f t="shared" si="14"/>
        <v>0.72750000000000004</v>
      </c>
    </row>
    <row r="604" spans="1:4">
      <c r="A604" s="19" t="s">
        <v>577</v>
      </c>
      <c r="B604" s="9">
        <v>468175.50849335053</v>
      </c>
      <c r="C604" s="18">
        <v>583</v>
      </c>
      <c r="D604" s="30">
        <f t="shared" si="14"/>
        <v>0.72875000000000001</v>
      </c>
    </row>
    <row r="605" spans="1:4">
      <c r="A605" s="19" t="s">
        <v>98</v>
      </c>
      <c r="B605" s="9">
        <v>473526.40884430485</v>
      </c>
      <c r="C605" s="18">
        <v>584</v>
      </c>
      <c r="D605" s="30">
        <f t="shared" si="14"/>
        <v>0.73</v>
      </c>
    </row>
    <row r="606" spans="1:4">
      <c r="A606" s="19" t="s">
        <v>496</v>
      </c>
      <c r="B606" s="9">
        <v>477692.13504799432</v>
      </c>
      <c r="C606" s="18">
        <v>585</v>
      </c>
      <c r="D606" s="30">
        <f t="shared" si="14"/>
        <v>0.73124999999999996</v>
      </c>
    </row>
    <row r="607" spans="1:4">
      <c r="A607" s="19" t="s">
        <v>469</v>
      </c>
      <c r="B607" s="9">
        <v>477885.10336094408</v>
      </c>
      <c r="C607" s="18">
        <v>586</v>
      </c>
      <c r="D607" s="30">
        <f t="shared" si="14"/>
        <v>0.73250000000000004</v>
      </c>
    </row>
    <row r="608" spans="1:4">
      <c r="A608" s="19" t="s">
        <v>685</v>
      </c>
      <c r="B608" s="9">
        <v>477893.81138484803</v>
      </c>
      <c r="C608" s="18">
        <v>587</v>
      </c>
      <c r="D608" s="30">
        <f t="shared" si="14"/>
        <v>0.73375000000000001</v>
      </c>
    </row>
    <row r="609" spans="1:4">
      <c r="A609" s="19" t="s">
        <v>276</v>
      </c>
      <c r="B609" s="9">
        <v>481326.27789182868</v>
      </c>
      <c r="C609" s="18">
        <v>588</v>
      </c>
      <c r="D609" s="30">
        <f t="shared" si="14"/>
        <v>0.73499999999999999</v>
      </c>
    </row>
    <row r="610" spans="1:4">
      <c r="A610" s="19" t="s">
        <v>278</v>
      </c>
      <c r="B610" s="9">
        <v>484586.22988931998</v>
      </c>
      <c r="C610" s="18">
        <v>589</v>
      </c>
      <c r="D610" s="30">
        <f t="shared" si="14"/>
        <v>0.73624999999999996</v>
      </c>
    </row>
    <row r="611" spans="1:4">
      <c r="A611" s="19" t="s">
        <v>677</v>
      </c>
      <c r="B611" s="9">
        <v>484981.51232711982</v>
      </c>
      <c r="C611" s="18">
        <v>590</v>
      </c>
      <c r="D611" s="30">
        <f t="shared" si="14"/>
        <v>0.73750000000000004</v>
      </c>
    </row>
    <row r="612" spans="1:4">
      <c r="A612" s="19" t="s">
        <v>167</v>
      </c>
      <c r="B612" s="9">
        <v>489190.27595544682</v>
      </c>
      <c r="C612" s="18">
        <v>591</v>
      </c>
      <c r="D612" s="30">
        <f t="shared" si="14"/>
        <v>0.73875000000000002</v>
      </c>
    </row>
    <row r="613" spans="1:4">
      <c r="A613" s="19" t="s">
        <v>533</v>
      </c>
      <c r="B613" s="9">
        <v>489612.81983362325</v>
      </c>
      <c r="C613" s="18">
        <v>592</v>
      </c>
      <c r="D613" s="30">
        <f t="shared" si="14"/>
        <v>0.74</v>
      </c>
    </row>
    <row r="614" spans="1:4">
      <c r="A614" s="19" t="s">
        <v>522</v>
      </c>
      <c r="B614" s="9">
        <v>495492.32081285649</v>
      </c>
      <c r="C614" s="18">
        <v>593</v>
      </c>
      <c r="D614" s="30">
        <f t="shared" si="14"/>
        <v>0.74124999999999996</v>
      </c>
    </row>
    <row r="615" spans="1:4">
      <c r="A615" s="19" t="s">
        <v>808</v>
      </c>
      <c r="B615" s="9">
        <v>495695.35444428434</v>
      </c>
      <c r="C615" s="18">
        <v>594</v>
      </c>
      <c r="D615" s="30">
        <f t="shared" si="14"/>
        <v>0.74250000000000005</v>
      </c>
    </row>
    <row r="616" spans="1:4">
      <c r="A616" s="19" t="s">
        <v>385</v>
      </c>
      <c r="B616" s="9">
        <v>497539.03018791333</v>
      </c>
      <c r="C616" s="18">
        <v>595</v>
      </c>
      <c r="D616" s="30">
        <f t="shared" si="14"/>
        <v>0.74375000000000002</v>
      </c>
    </row>
    <row r="617" spans="1:4">
      <c r="A617" s="19" t="s">
        <v>389</v>
      </c>
      <c r="B617" s="9">
        <v>497546.01775970036</v>
      </c>
      <c r="C617" s="18">
        <v>596</v>
      </c>
      <c r="D617" s="30">
        <f t="shared" si="14"/>
        <v>0.745</v>
      </c>
    </row>
    <row r="618" spans="1:4">
      <c r="A618" s="19" t="s">
        <v>535</v>
      </c>
      <c r="B618" s="9">
        <v>498735.3451496553</v>
      </c>
      <c r="C618" s="18">
        <v>597</v>
      </c>
      <c r="D618" s="30">
        <f t="shared" si="14"/>
        <v>0.74624999999999997</v>
      </c>
    </row>
    <row r="619" spans="1:4">
      <c r="A619" s="19" t="s">
        <v>713</v>
      </c>
      <c r="B619" s="9">
        <v>498934.64684309287</v>
      </c>
      <c r="C619" s="18">
        <v>598</v>
      </c>
      <c r="D619" s="30">
        <f t="shared" si="14"/>
        <v>0.74750000000000005</v>
      </c>
    </row>
    <row r="620" spans="1:4">
      <c r="A620" s="19" t="s">
        <v>369</v>
      </c>
      <c r="B620" s="9">
        <v>502044.15127296897</v>
      </c>
      <c r="C620" s="18">
        <v>599</v>
      </c>
      <c r="D620" s="30">
        <f t="shared" si="14"/>
        <v>0.74875000000000003</v>
      </c>
    </row>
    <row r="621" spans="1:4">
      <c r="A621" s="19" t="s">
        <v>811</v>
      </c>
      <c r="B621" s="9">
        <v>502658.86513257533</v>
      </c>
      <c r="C621" s="18">
        <v>600</v>
      </c>
      <c r="D621" s="30">
        <f t="shared" si="14"/>
        <v>0.75</v>
      </c>
    </row>
    <row r="622" spans="1:4">
      <c r="A622" s="19" t="s">
        <v>504</v>
      </c>
      <c r="B622" s="9">
        <v>503317.9657568782</v>
      </c>
      <c r="C622" s="18">
        <v>601</v>
      </c>
      <c r="D622" s="30">
        <f t="shared" si="14"/>
        <v>0.75124999999999997</v>
      </c>
    </row>
    <row r="623" spans="1:4">
      <c r="A623" s="19" t="s">
        <v>636</v>
      </c>
      <c r="B623" s="9">
        <v>503949.64899407065</v>
      </c>
      <c r="C623" s="18">
        <v>602</v>
      </c>
      <c r="D623" s="30">
        <f t="shared" si="14"/>
        <v>0.75249999999999995</v>
      </c>
    </row>
    <row r="624" spans="1:4">
      <c r="A624" s="19" t="s">
        <v>505</v>
      </c>
      <c r="B624" s="9">
        <v>505154.92675339855</v>
      </c>
      <c r="C624" s="18">
        <v>603</v>
      </c>
      <c r="D624" s="30">
        <f t="shared" si="14"/>
        <v>0.75375000000000003</v>
      </c>
    </row>
    <row r="625" spans="1:4">
      <c r="A625" s="19" t="s">
        <v>570</v>
      </c>
      <c r="B625" s="9">
        <v>507777.29471641546</v>
      </c>
      <c r="C625" s="18">
        <v>604</v>
      </c>
      <c r="D625" s="30">
        <f t="shared" si="14"/>
        <v>0.755</v>
      </c>
    </row>
    <row r="626" spans="1:4">
      <c r="A626" s="19" t="s">
        <v>632</v>
      </c>
      <c r="B626" s="9">
        <v>508329.22484749398</v>
      </c>
      <c r="C626" s="18">
        <v>605</v>
      </c>
      <c r="D626" s="30">
        <f t="shared" si="14"/>
        <v>0.75624999999999998</v>
      </c>
    </row>
    <row r="627" spans="1:4">
      <c r="A627" s="19" t="s">
        <v>554</v>
      </c>
      <c r="B627" s="9">
        <v>516872.62742607307</v>
      </c>
      <c r="C627" s="18">
        <v>606</v>
      </c>
      <c r="D627" s="30">
        <f t="shared" si="14"/>
        <v>0.75749999999999995</v>
      </c>
    </row>
    <row r="628" spans="1:4">
      <c r="A628" s="19" t="s">
        <v>609</v>
      </c>
      <c r="B628" s="9">
        <v>517041.1511727398</v>
      </c>
      <c r="C628" s="18">
        <v>607</v>
      </c>
      <c r="D628" s="30">
        <f t="shared" si="14"/>
        <v>0.75875000000000004</v>
      </c>
    </row>
    <row r="629" spans="1:4">
      <c r="A629" s="19" t="s">
        <v>720</v>
      </c>
      <c r="B629" s="9">
        <v>517845.73574410507</v>
      </c>
      <c r="C629" s="18">
        <v>608</v>
      </c>
      <c r="D629" s="30">
        <f t="shared" si="14"/>
        <v>0.76</v>
      </c>
    </row>
    <row r="630" spans="1:4">
      <c r="A630" s="19" t="s">
        <v>590</v>
      </c>
      <c r="B630" s="9">
        <v>520521.39583299652</v>
      </c>
      <c r="C630" s="18">
        <v>609</v>
      </c>
      <c r="D630" s="30">
        <f t="shared" si="14"/>
        <v>0.76124999999999998</v>
      </c>
    </row>
    <row r="631" spans="1:4">
      <c r="A631" s="19" t="s">
        <v>445</v>
      </c>
      <c r="B631" s="9">
        <v>523728.93496034906</v>
      </c>
      <c r="C631" s="18">
        <v>610</v>
      </c>
      <c r="D631" s="30">
        <f t="shared" si="14"/>
        <v>0.76249999999999996</v>
      </c>
    </row>
    <row r="632" spans="1:4">
      <c r="A632" s="19" t="s">
        <v>613</v>
      </c>
      <c r="B632" s="9">
        <v>527192.26862219803</v>
      </c>
      <c r="C632" s="18">
        <v>611</v>
      </c>
      <c r="D632" s="30">
        <f t="shared" si="14"/>
        <v>0.76375000000000004</v>
      </c>
    </row>
    <row r="633" spans="1:4">
      <c r="A633" s="19" t="s">
        <v>664</v>
      </c>
      <c r="B633" s="9">
        <v>527984.03031851677</v>
      </c>
      <c r="C633" s="18">
        <v>612</v>
      </c>
      <c r="D633" s="30">
        <f t="shared" si="14"/>
        <v>0.76500000000000001</v>
      </c>
    </row>
    <row r="634" spans="1:4">
      <c r="A634" s="19" t="s">
        <v>550</v>
      </c>
      <c r="B634" s="9">
        <v>534801.85495947488</v>
      </c>
      <c r="C634" s="18">
        <v>613</v>
      </c>
      <c r="D634" s="30">
        <f t="shared" si="14"/>
        <v>0.76624999999999999</v>
      </c>
    </row>
    <row r="635" spans="1:4">
      <c r="A635" s="19" t="s">
        <v>800</v>
      </c>
      <c r="B635" s="9">
        <v>539665.15536815918</v>
      </c>
      <c r="C635" s="18">
        <v>614</v>
      </c>
      <c r="D635" s="30">
        <f t="shared" si="14"/>
        <v>0.76749999999999996</v>
      </c>
    </row>
    <row r="636" spans="1:4">
      <c r="A636" s="19" t="s">
        <v>659</v>
      </c>
      <c r="B636" s="9">
        <v>545446.58066112723</v>
      </c>
      <c r="C636" s="18">
        <v>615</v>
      </c>
      <c r="D636" s="30">
        <f t="shared" si="14"/>
        <v>0.76875000000000004</v>
      </c>
    </row>
    <row r="637" spans="1:4">
      <c r="A637" s="19" t="s">
        <v>208</v>
      </c>
      <c r="B637" s="9">
        <v>546380.82932009106</v>
      </c>
      <c r="C637" s="18">
        <v>616</v>
      </c>
      <c r="D637" s="30">
        <f t="shared" si="14"/>
        <v>0.77</v>
      </c>
    </row>
    <row r="638" spans="1:4">
      <c r="A638" s="19" t="s">
        <v>673</v>
      </c>
      <c r="B638" s="9">
        <v>547224.74968780554</v>
      </c>
      <c r="C638" s="18">
        <v>617</v>
      </c>
      <c r="D638" s="30">
        <f t="shared" si="14"/>
        <v>0.77124999999999999</v>
      </c>
    </row>
    <row r="639" spans="1:4">
      <c r="A639" s="19" t="s">
        <v>225</v>
      </c>
      <c r="B639" s="9">
        <v>551284.09569680609</v>
      </c>
      <c r="C639" s="18">
        <v>618</v>
      </c>
      <c r="D639" s="30">
        <f t="shared" si="14"/>
        <v>0.77249999999999996</v>
      </c>
    </row>
    <row r="640" spans="1:4">
      <c r="A640" s="19" t="s">
        <v>492</v>
      </c>
      <c r="B640" s="9">
        <v>552487.00906180195</v>
      </c>
      <c r="C640" s="18">
        <v>619</v>
      </c>
      <c r="D640" s="30">
        <f t="shared" si="14"/>
        <v>0.77375000000000005</v>
      </c>
    </row>
    <row r="641" spans="1:4">
      <c r="A641" s="19" t="s">
        <v>564</v>
      </c>
      <c r="B641" s="9">
        <v>564341.2628679343</v>
      </c>
      <c r="C641" s="18">
        <v>620</v>
      </c>
      <c r="D641" s="30">
        <f t="shared" si="14"/>
        <v>0.77500000000000002</v>
      </c>
    </row>
    <row r="642" spans="1:4">
      <c r="A642" s="19" t="s">
        <v>718</v>
      </c>
      <c r="B642" s="9">
        <v>565032.45554102038</v>
      </c>
      <c r="C642" s="18">
        <v>621</v>
      </c>
      <c r="D642" s="30">
        <f t="shared" si="14"/>
        <v>0.77625</v>
      </c>
    </row>
    <row r="643" spans="1:4">
      <c r="A643" s="19" t="s">
        <v>356</v>
      </c>
      <c r="B643" s="9">
        <v>567006.69742052176</v>
      </c>
      <c r="C643" s="18">
        <v>622</v>
      </c>
      <c r="D643" s="30">
        <f t="shared" si="14"/>
        <v>0.77749999999999997</v>
      </c>
    </row>
    <row r="644" spans="1:4">
      <c r="A644" s="19" t="s">
        <v>357</v>
      </c>
      <c r="B644" s="9">
        <v>569230.14419472229</v>
      </c>
      <c r="C644" s="18">
        <v>623</v>
      </c>
      <c r="D644" s="30">
        <f t="shared" si="14"/>
        <v>0.77875000000000005</v>
      </c>
    </row>
    <row r="645" spans="1:4">
      <c r="A645" s="19" t="s">
        <v>784</v>
      </c>
      <c r="B645" s="9">
        <v>570457.36933620286</v>
      </c>
      <c r="C645" s="18">
        <v>624</v>
      </c>
      <c r="D645" s="30">
        <f t="shared" si="14"/>
        <v>0.78</v>
      </c>
    </row>
    <row r="646" spans="1:4">
      <c r="A646" s="19" t="s">
        <v>787</v>
      </c>
      <c r="B646" s="9">
        <v>572318.60544755112</v>
      </c>
      <c r="C646" s="18">
        <v>625</v>
      </c>
      <c r="D646" s="30">
        <f t="shared" si="14"/>
        <v>0.78125</v>
      </c>
    </row>
    <row r="647" spans="1:4">
      <c r="A647" s="19" t="s">
        <v>224</v>
      </c>
      <c r="B647" s="9">
        <v>573025.82318240544</v>
      </c>
      <c r="C647" s="18">
        <v>626</v>
      </c>
      <c r="D647" s="30">
        <f t="shared" si="14"/>
        <v>0.78249999999999997</v>
      </c>
    </row>
    <row r="648" spans="1:4">
      <c r="A648" s="19" t="s">
        <v>547</v>
      </c>
      <c r="B648" s="9">
        <v>576638.11542226339</v>
      </c>
      <c r="C648" s="18">
        <v>627</v>
      </c>
      <c r="D648" s="30">
        <f t="shared" si="14"/>
        <v>0.78374999999999995</v>
      </c>
    </row>
    <row r="649" spans="1:4">
      <c r="A649" s="19" t="s">
        <v>422</v>
      </c>
      <c r="B649" s="9">
        <v>576741.62145138206</v>
      </c>
      <c r="C649" s="18">
        <v>628</v>
      </c>
      <c r="D649" s="30">
        <f t="shared" si="14"/>
        <v>0.78500000000000003</v>
      </c>
    </row>
    <row r="650" spans="1:4">
      <c r="A650" s="19" t="s">
        <v>365</v>
      </c>
      <c r="B650" s="9">
        <v>578736.41272990662</v>
      </c>
      <c r="C650" s="18">
        <v>629</v>
      </c>
      <c r="D650" s="30">
        <f t="shared" si="14"/>
        <v>0.78625</v>
      </c>
    </row>
    <row r="651" spans="1:4">
      <c r="A651" s="19" t="s">
        <v>663</v>
      </c>
      <c r="B651" s="9">
        <v>581773.34855588886</v>
      </c>
      <c r="C651" s="18">
        <v>630</v>
      </c>
      <c r="D651" s="30">
        <f t="shared" si="14"/>
        <v>0.78749999999999998</v>
      </c>
    </row>
    <row r="652" spans="1:4">
      <c r="A652" s="19" t="s">
        <v>622</v>
      </c>
      <c r="B652" s="9">
        <v>581937.97858905059</v>
      </c>
      <c r="C652" s="18">
        <v>631</v>
      </c>
      <c r="D652" s="30">
        <f t="shared" si="14"/>
        <v>0.78874999999999995</v>
      </c>
    </row>
    <row r="653" spans="1:4">
      <c r="A653" s="19" t="s">
        <v>793</v>
      </c>
      <c r="B653" s="9">
        <v>582508.90542863798</v>
      </c>
      <c r="C653" s="18">
        <v>632</v>
      </c>
      <c r="D653" s="30">
        <f t="shared" si="14"/>
        <v>0.79</v>
      </c>
    </row>
    <row r="654" spans="1:4">
      <c r="A654" s="19" t="s">
        <v>617</v>
      </c>
      <c r="B654" s="9">
        <v>583619.98849896574</v>
      </c>
      <c r="C654" s="18">
        <v>633</v>
      </c>
      <c r="D654" s="30">
        <f t="shared" si="14"/>
        <v>0.79125000000000001</v>
      </c>
    </row>
    <row r="655" spans="1:4">
      <c r="A655" s="19" t="s">
        <v>243</v>
      </c>
      <c r="B655" s="9">
        <v>584057.12857510394</v>
      </c>
      <c r="C655" s="18">
        <v>634</v>
      </c>
      <c r="D655" s="30">
        <f t="shared" si="14"/>
        <v>0.79249999999999998</v>
      </c>
    </row>
    <row r="656" spans="1:4">
      <c r="A656" s="19" t="s">
        <v>741</v>
      </c>
      <c r="B656" s="9">
        <v>584212.37481044896</v>
      </c>
      <c r="C656" s="18">
        <v>635</v>
      </c>
      <c r="D656" s="30">
        <f t="shared" si="14"/>
        <v>0.79374999999999996</v>
      </c>
    </row>
    <row r="657" spans="1:4">
      <c r="A657" s="19" t="s">
        <v>647</v>
      </c>
      <c r="B657" s="9">
        <v>589313.37226196111</v>
      </c>
      <c r="C657" s="18">
        <v>636</v>
      </c>
      <c r="D657" s="30">
        <f t="shared" si="14"/>
        <v>0.79500000000000004</v>
      </c>
    </row>
    <row r="658" spans="1:4">
      <c r="A658" s="19" t="s">
        <v>789</v>
      </c>
      <c r="B658" s="9">
        <v>591244.29066855251</v>
      </c>
      <c r="C658" s="18">
        <v>637</v>
      </c>
      <c r="D658" s="30">
        <f t="shared" si="14"/>
        <v>0.79625000000000001</v>
      </c>
    </row>
    <row r="659" spans="1:4">
      <c r="A659" s="19" t="s">
        <v>579</v>
      </c>
      <c r="B659" s="9">
        <v>591968.89438953123</v>
      </c>
      <c r="C659" s="18">
        <v>638</v>
      </c>
      <c r="D659" s="30">
        <f t="shared" si="14"/>
        <v>0.79749999999999999</v>
      </c>
    </row>
    <row r="660" spans="1:4">
      <c r="A660" s="19" t="s">
        <v>686</v>
      </c>
      <c r="B660" s="9">
        <v>600356.57132378023</v>
      </c>
      <c r="C660" s="18">
        <v>639</v>
      </c>
      <c r="D660" s="30">
        <f t="shared" si="14"/>
        <v>0.79874999999999996</v>
      </c>
    </row>
    <row r="661" spans="1:4">
      <c r="A661" s="19" t="s">
        <v>247</v>
      </c>
      <c r="B661" s="9">
        <v>605910.63693611976</v>
      </c>
      <c r="C661" s="18">
        <v>640</v>
      </c>
      <c r="D661" s="30">
        <f t="shared" si="14"/>
        <v>0.8</v>
      </c>
    </row>
    <row r="662" spans="1:4">
      <c r="A662" s="19" t="s">
        <v>637</v>
      </c>
      <c r="B662" s="9">
        <v>609762.61303243402</v>
      </c>
      <c r="C662" s="18">
        <v>641</v>
      </c>
      <c r="D662" s="30">
        <f t="shared" si="14"/>
        <v>0.80125000000000002</v>
      </c>
    </row>
    <row r="663" spans="1:4">
      <c r="A663" s="19" t="s">
        <v>399</v>
      </c>
      <c r="B663" s="9">
        <v>611364.01486781542</v>
      </c>
      <c r="C663" s="18">
        <v>642</v>
      </c>
      <c r="D663" s="30">
        <f t="shared" ref="D663:D726" si="15">C663/$B$16</f>
        <v>0.80249999999999999</v>
      </c>
    </row>
    <row r="664" spans="1:4">
      <c r="A664" s="19" t="s">
        <v>629</v>
      </c>
      <c r="B664" s="9">
        <v>611643.53760239598</v>
      </c>
      <c r="C664" s="18">
        <v>643</v>
      </c>
      <c r="D664" s="30">
        <f t="shared" si="15"/>
        <v>0.80374999999999996</v>
      </c>
    </row>
    <row r="665" spans="1:4">
      <c r="A665" s="19" t="s">
        <v>597</v>
      </c>
      <c r="B665" s="9">
        <v>620792.46862138738</v>
      </c>
      <c r="C665" s="18">
        <v>644</v>
      </c>
      <c r="D665" s="30">
        <f t="shared" si="15"/>
        <v>0.80500000000000005</v>
      </c>
    </row>
    <row r="666" spans="1:4">
      <c r="A666" s="19" t="s">
        <v>812</v>
      </c>
      <c r="B666" s="9">
        <v>620869.93179070752</v>
      </c>
      <c r="C666" s="18">
        <v>645</v>
      </c>
      <c r="D666" s="30">
        <f t="shared" si="15"/>
        <v>0.80625000000000002</v>
      </c>
    </row>
    <row r="667" spans="1:4">
      <c r="A667" s="19" t="s">
        <v>795</v>
      </c>
      <c r="B667" s="9">
        <v>623107.6286409985</v>
      </c>
      <c r="C667" s="18">
        <v>646</v>
      </c>
      <c r="D667" s="30">
        <f t="shared" si="15"/>
        <v>0.8075</v>
      </c>
    </row>
    <row r="668" spans="1:4">
      <c r="A668" s="19" t="s">
        <v>587</v>
      </c>
      <c r="B668" s="9">
        <v>625364.17943105369</v>
      </c>
      <c r="C668" s="18">
        <v>647</v>
      </c>
      <c r="D668" s="30">
        <f t="shared" si="15"/>
        <v>0.80874999999999997</v>
      </c>
    </row>
    <row r="669" spans="1:4">
      <c r="A669" s="19" t="s">
        <v>549</v>
      </c>
      <c r="B669" s="9">
        <v>628038.87582692201</v>
      </c>
      <c r="C669" s="18">
        <v>648</v>
      </c>
      <c r="D669" s="30">
        <f t="shared" si="15"/>
        <v>0.81</v>
      </c>
    </row>
    <row r="670" spans="1:4">
      <c r="A670" s="19" t="s">
        <v>719</v>
      </c>
      <c r="B670" s="9">
        <v>633659.14237248362</v>
      </c>
      <c r="C670" s="18">
        <v>649</v>
      </c>
      <c r="D670" s="30">
        <f t="shared" si="15"/>
        <v>0.81125000000000003</v>
      </c>
    </row>
    <row r="671" spans="1:4">
      <c r="A671" s="19" t="s">
        <v>703</v>
      </c>
      <c r="B671" s="9">
        <v>633762.52934083657</v>
      </c>
      <c r="C671" s="18">
        <v>650</v>
      </c>
      <c r="D671" s="30">
        <f t="shared" si="15"/>
        <v>0.8125</v>
      </c>
    </row>
    <row r="672" spans="1:4">
      <c r="A672" s="19" t="s">
        <v>634</v>
      </c>
      <c r="B672" s="9">
        <v>637213.80844064639</v>
      </c>
      <c r="C672" s="18">
        <v>651</v>
      </c>
      <c r="D672" s="30">
        <f t="shared" si="15"/>
        <v>0.81374999999999997</v>
      </c>
    </row>
    <row r="673" spans="1:4">
      <c r="A673" s="19" t="s">
        <v>113</v>
      </c>
      <c r="B673" s="9">
        <v>638873.30756446684</v>
      </c>
      <c r="C673" s="18">
        <v>652</v>
      </c>
      <c r="D673" s="30">
        <f t="shared" si="15"/>
        <v>0.81499999999999995</v>
      </c>
    </row>
    <row r="674" spans="1:4">
      <c r="A674" s="19" t="s">
        <v>639</v>
      </c>
      <c r="B674" s="9">
        <v>640699.5253460434</v>
      </c>
      <c r="C674" s="18">
        <v>653</v>
      </c>
      <c r="D674" s="30">
        <f t="shared" si="15"/>
        <v>0.81625000000000003</v>
      </c>
    </row>
    <row r="675" spans="1:4">
      <c r="A675" s="19" t="s">
        <v>580</v>
      </c>
      <c r="B675" s="9">
        <v>643116.74916334345</v>
      </c>
      <c r="C675" s="18">
        <v>654</v>
      </c>
      <c r="D675" s="30">
        <f t="shared" si="15"/>
        <v>0.8175</v>
      </c>
    </row>
    <row r="676" spans="1:4">
      <c r="A676" s="19" t="s">
        <v>517</v>
      </c>
      <c r="B676" s="9">
        <v>647252.04571466427</v>
      </c>
      <c r="C676" s="18">
        <v>655</v>
      </c>
      <c r="D676" s="30">
        <f t="shared" si="15"/>
        <v>0.81874999999999998</v>
      </c>
    </row>
    <row r="677" spans="1:4">
      <c r="A677" s="19" t="s">
        <v>791</v>
      </c>
      <c r="B677" s="9">
        <v>649830.86087681015</v>
      </c>
      <c r="C677" s="18">
        <v>656</v>
      </c>
      <c r="D677" s="30">
        <f t="shared" si="15"/>
        <v>0.82</v>
      </c>
    </row>
    <row r="678" spans="1:4">
      <c r="A678" s="19" t="s">
        <v>316</v>
      </c>
      <c r="B678" s="9">
        <v>653624.10834726831</v>
      </c>
      <c r="C678" s="18">
        <v>657</v>
      </c>
      <c r="D678" s="30">
        <f t="shared" si="15"/>
        <v>0.82125000000000004</v>
      </c>
    </row>
    <row r="679" spans="1:4">
      <c r="A679" s="19" t="s">
        <v>339</v>
      </c>
      <c r="B679" s="9">
        <v>657127.27223368094</v>
      </c>
      <c r="C679" s="18">
        <v>658</v>
      </c>
      <c r="D679" s="30">
        <f t="shared" si="15"/>
        <v>0.82250000000000001</v>
      </c>
    </row>
    <row r="680" spans="1:4">
      <c r="A680" s="19" t="s">
        <v>572</v>
      </c>
      <c r="B680" s="9">
        <v>658445.56978652917</v>
      </c>
      <c r="C680" s="18">
        <v>659</v>
      </c>
      <c r="D680" s="30">
        <f t="shared" si="15"/>
        <v>0.82374999999999998</v>
      </c>
    </row>
    <row r="681" spans="1:4">
      <c r="A681" s="19" t="s">
        <v>561</v>
      </c>
      <c r="B681" s="9">
        <v>662185.12817085546</v>
      </c>
      <c r="C681" s="18">
        <v>660</v>
      </c>
      <c r="D681" s="30">
        <f t="shared" si="15"/>
        <v>0.82499999999999996</v>
      </c>
    </row>
    <row r="682" spans="1:4">
      <c r="A682" s="19" t="s">
        <v>691</v>
      </c>
      <c r="B682" s="9">
        <v>663365.29370375047</v>
      </c>
      <c r="C682" s="18">
        <v>661</v>
      </c>
      <c r="D682" s="30">
        <f t="shared" si="15"/>
        <v>0.82625000000000004</v>
      </c>
    </row>
    <row r="683" spans="1:4">
      <c r="A683" s="19" t="s">
        <v>654</v>
      </c>
      <c r="B683" s="9">
        <v>672219.30172543635</v>
      </c>
      <c r="C683" s="18">
        <v>662</v>
      </c>
      <c r="D683" s="30">
        <f t="shared" si="15"/>
        <v>0.82750000000000001</v>
      </c>
    </row>
    <row r="684" spans="1:4">
      <c r="A684" s="19" t="s">
        <v>817</v>
      </c>
      <c r="B684" s="9">
        <v>675567.46079215605</v>
      </c>
      <c r="C684" s="18">
        <v>663</v>
      </c>
      <c r="D684" s="30">
        <f t="shared" si="15"/>
        <v>0.82874999999999999</v>
      </c>
    </row>
    <row r="685" spans="1:4">
      <c r="A685" s="19" t="s">
        <v>431</v>
      </c>
      <c r="B685" s="9">
        <v>681186.73943941493</v>
      </c>
      <c r="C685" s="18">
        <v>664</v>
      </c>
      <c r="D685" s="30">
        <f t="shared" si="15"/>
        <v>0.83</v>
      </c>
    </row>
    <row r="686" spans="1:4">
      <c r="A686" s="19" t="s">
        <v>583</v>
      </c>
      <c r="B686" s="9">
        <v>682303.08854784444</v>
      </c>
      <c r="C686" s="18">
        <v>665</v>
      </c>
      <c r="D686" s="30">
        <f t="shared" si="15"/>
        <v>0.83125000000000004</v>
      </c>
    </row>
    <row r="687" spans="1:4">
      <c r="A687" s="19" t="s">
        <v>582</v>
      </c>
      <c r="B687" s="9">
        <v>683077.48832360224</v>
      </c>
      <c r="C687" s="18">
        <v>666</v>
      </c>
      <c r="D687" s="30">
        <f t="shared" si="15"/>
        <v>0.83250000000000002</v>
      </c>
    </row>
    <row r="688" spans="1:4">
      <c r="A688" s="19" t="s">
        <v>426</v>
      </c>
      <c r="B688" s="9">
        <v>683419.98837512708</v>
      </c>
      <c r="C688" s="18">
        <v>667</v>
      </c>
      <c r="D688" s="30">
        <f t="shared" si="15"/>
        <v>0.83374999999999999</v>
      </c>
    </row>
    <row r="689" spans="1:4">
      <c r="A689" s="19" t="s">
        <v>537</v>
      </c>
      <c r="B689" s="9">
        <v>689651.83633940201</v>
      </c>
      <c r="C689" s="18">
        <v>668</v>
      </c>
      <c r="D689" s="30">
        <f t="shared" si="15"/>
        <v>0.83499999999999996</v>
      </c>
    </row>
    <row r="690" spans="1:4">
      <c r="A690" s="19" t="s">
        <v>678</v>
      </c>
      <c r="B690" s="9">
        <v>692337.50158259645</v>
      </c>
      <c r="C690" s="18">
        <v>669</v>
      </c>
      <c r="D690" s="30">
        <f t="shared" si="15"/>
        <v>0.83625000000000005</v>
      </c>
    </row>
    <row r="691" spans="1:4">
      <c r="A691" s="19" t="s">
        <v>548</v>
      </c>
      <c r="B691" s="9">
        <v>696229.90196623781</v>
      </c>
      <c r="C691" s="18">
        <v>670</v>
      </c>
      <c r="D691" s="30">
        <f t="shared" si="15"/>
        <v>0.83750000000000002</v>
      </c>
    </row>
    <row r="692" spans="1:4">
      <c r="A692" s="19" t="s">
        <v>680</v>
      </c>
      <c r="B692" s="9">
        <v>696406.07707207359</v>
      </c>
      <c r="C692" s="18">
        <v>671</v>
      </c>
      <c r="D692" s="30">
        <f t="shared" si="15"/>
        <v>0.83875</v>
      </c>
    </row>
    <row r="693" spans="1:4">
      <c r="A693" s="19" t="s">
        <v>683</v>
      </c>
      <c r="B693" s="9">
        <v>696595.05766559846</v>
      </c>
      <c r="C693" s="18">
        <v>672</v>
      </c>
      <c r="D693" s="30">
        <f t="shared" si="15"/>
        <v>0.84</v>
      </c>
    </row>
    <row r="694" spans="1:4">
      <c r="A694" s="19" t="s">
        <v>265</v>
      </c>
      <c r="B694" s="9">
        <v>703692.37800670986</v>
      </c>
      <c r="C694" s="18">
        <v>673</v>
      </c>
      <c r="D694" s="30">
        <f t="shared" si="15"/>
        <v>0.84125000000000005</v>
      </c>
    </row>
    <row r="695" spans="1:4">
      <c r="A695" s="19" t="s">
        <v>633</v>
      </c>
      <c r="B695" s="9">
        <v>704932.5786980422</v>
      </c>
      <c r="C695" s="18">
        <v>674</v>
      </c>
      <c r="D695" s="30">
        <f t="shared" si="15"/>
        <v>0.84250000000000003</v>
      </c>
    </row>
    <row r="696" spans="1:4">
      <c r="A696" s="19" t="s">
        <v>628</v>
      </c>
      <c r="B696" s="9">
        <v>710707.12563742045</v>
      </c>
      <c r="C696" s="18">
        <v>675</v>
      </c>
      <c r="D696" s="30">
        <f t="shared" si="15"/>
        <v>0.84375</v>
      </c>
    </row>
    <row r="697" spans="1:4">
      <c r="A697" s="19" t="s">
        <v>392</v>
      </c>
      <c r="B697" s="9">
        <v>714226.35882835067</v>
      </c>
      <c r="C697" s="18">
        <v>676</v>
      </c>
      <c r="D697" s="30">
        <f t="shared" si="15"/>
        <v>0.84499999999999997</v>
      </c>
    </row>
    <row r="698" spans="1:4">
      <c r="A698" s="19" t="s">
        <v>220</v>
      </c>
      <c r="B698" s="9">
        <v>720248.95727569447</v>
      </c>
      <c r="C698" s="18">
        <v>677</v>
      </c>
      <c r="D698" s="30">
        <f t="shared" si="15"/>
        <v>0.84624999999999995</v>
      </c>
    </row>
    <row r="699" spans="1:4">
      <c r="A699" s="19" t="s">
        <v>257</v>
      </c>
      <c r="B699" s="9">
        <v>720365.25779324537</v>
      </c>
      <c r="C699" s="18">
        <v>678</v>
      </c>
      <c r="D699" s="30">
        <f t="shared" si="15"/>
        <v>0.84750000000000003</v>
      </c>
    </row>
    <row r="700" spans="1:4">
      <c r="A700" s="19" t="s">
        <v>589</v>
      </c>
      <c r="B700" s="9">
        <v>720785.50543714047</v>
      </c>
      <c r="C700" s="18">
        <v>679</v>
      </c>
      <c r="D700" s="30">
        <f t="shared" si="15"/>
        <v>0.84875</v>
      </c>
    </row>
    <row r="701" spans="1:4">
      <c r="A701" s="19" t="s">
        <v>653</v>
      </c>
      <c r="B701" s="9">
        <v>728478.62680803752</v>
      </c>
      <c r="C701" s="18">
        <v>680</v>
      </c>
      <c r="D701" s="30">
        <f t="shared" si="15"/>
        <v>0.85</v>
      </c>
    </row>
    <row r="702" spans="1:4">
      <c r="A702" s="19" t="s">
        <v>250</v>
      </c>
      <c r="B702" s="9">
        <v>728618.21217085398</v>
      </c>
      <c r="C702" s="18">
        <v>681</v>
      </c>
      <c r="D702" s="30">
        <f t="shared" si="15"/>
        <v>0.85124999999999995</v>
      </c>
    </row>
    <row r="703" spans="1:4">
      <c r="A703" s="19" t="s">
        <v>502</v>
      </c>
      <c r="B703" s="9">
        <v>738051.08579483349</v>
      </c>
      <c r="C703" s="18">
        <v>682</v>
      </c>
      <c r="D703" s="30">
        <f t="shared" si="15"/>
        <v>0.85250000000000004</v>
      </c>
    </row>
    <row r="704" spans="1:4">
      <c r="A704" s="19" t="s">
        <v>568</v>
      </c>
      <c r="B704" s="9">
        <v>742572.64491295477</v>
      </c>
      <c r="C704" s="18">
        <v>683</v>
      </c>
      <c r="D704" s="30">
        <f t="shared" si="15"/>
        <v>0.85375000000000001</v>
      </c>
    </row>
    <row r="705" spans="1:4">
      <c r="A705" s="19" t="s">
        <v>402</v>
      </c>
      <c r="B705" s="9">
        <v>743324.15693692316</v>
      </c>
      <c r="C705" s="18">
        <v>684</v>
      </c>
      <c r="D705" s="30">
        <f t="shared" si="15"/>
        <v>0.85499999999999998</v>
      </c>
    </row>
    <row r="706" spans="1:4">
      <c r="A706" s="19" t="s">
        <v>630</v>
      </c>
      <c r="B706" s="9">
        <v>746632.86394096923</v>
      </c>
      <c r="C706" s="18">
        <v>685</v>
      </c>
      <c r="D706" s="30">
        <f t="shared" si="15"/>
        <v>0.85624999999999996</v>
      </c>
    </row>
    <row r="707" spans="1:4">
      <c r="A707" s="19" t="s">
        <v>610</v>
      </c>
      <c r="B707" s="9">
        <v>750060.40947453119</v>
      </c>
      <c r="C707" s="18">
        <v>686</v>
      </c>
      <c r="D707" s="30">
        <f t="shared" si="15"/>
        <v>0.85750000000000004</v>
      </c>
    </row>
    <row r="708" spans="1:4">
      <c r="A708" s="19" t="s">
        <v>640</v>
      </c>
      <c r="B708" s="9">
        <v>751133.60383746331</v>
      </c>
      <c r="C708" s="18">
        <v>687</v>
      </c>
      <c r="D708" s="30">
        <f t="shared" si="15"/>
        <v>0.85875000000000001</v>
      </c>
    </row>
    <row r="709" spans="1:4">
      <c r="A709" s="19" t="s">
        <v>805</v>
      </c>
      <c r="B709" s="9">
        <v>751964.72629959381</v>
      </c>
      <c r="C709" s="18">
        <v>688</v>
      </c>
      <c r="D709" s="30">
        <f t="shared" si="15"/>
        <v>0.86</v>
      </c>
    </row>
    <row r="710" spans="1:4">
      <c r="A710" s="19" t="s">
        <v>722</v>
      </c>
      <c r="B710" s="9">
        <v>753925.7410303331</v>
      </c>
      <c r="C710" s="18">
        <v>689</v>
      </c>
      <c r="D710" s="30">
        <f t="shared" si="15"/>
        <v>0.86124999999999996</v>
      </c>
    </row>
    <row r="711" spans="1:4">
      <c r="A711" s="19" t="s">
        <v>523</v>
      </c>
      <c r="B711" s="9">
        <v>754341.78885112936</v>
      </c>
      <c r="C711" s="18">
        <v>690</v>
      </c>
      <c r="D711" s="30">
        <f t="shared" si="15"/>
        <v>0.86250000000000004</v>
      </c>
    </row>
    <row r="712" spans="1:4">
      <c r="A712" s="19" t="s">
        <v>228</v>
      </c>
      <c r="B712" s="9">
        <v>757481.4417154293</v>
      </c>
      <c r="C712" s="18">
        <v>691</v>
      </c>
      <c r="D712" s="30">
        <f t="shared" si="15"/>
        <v>0.86375000000000002</v>
      </c>
    </row>
    <row r="713" spans="1:4">
      <c r="A713" s="19" t="s">
        <v>559</v>
      </c>
      <c r="B713" s="9">
        <v>759190.62702305731</v>
      </c>
      <c r="C713" s="18">
        <v>692</v>
      </c>
      <c r="D713" s="30">
        <f t="shared" si="15"/>
        <v>0.86499999999999999</v>
      </c>
    </row>
    <row r="714" spans="1:4">
      <c r="A714" s="19" t="s">
        <v>727</v>
      </c>
      <c r="B714" s="9">
        <v>775739.90295654128</v>
      </c>
      <c r="C714" s="18">
        <v>693</v>
      </c>
      <c r="D714" s="30">
        <f t="shared" si="15"/>
        <v>0.86624999999999996</v>
      </c>
    </row>
    <row r="715" spans="1:4">
      <c r="A715" s="19" t="s">
        <v>595</v>
      </c>
      <c r="B715" s="9">
        <v>776408.47043354542</v>
      </c>
      <c r="C715" s="18">
        <v>694</v>
      </c>
      <c r="D715" s="30">
        <f t="shared" si="15"/>
        <v>0.86750000000000005</v>
      </c>
    </row>
    <row r="716" spans="1:4">
      <c r="A716" s="19" t="s">
        <v>679</v>
      </c>
      <c r="B716" s="9">
        <v>778753.10307846917</v>
      </c>
      <c r="C716" s="18">
        <v>695</v>
      </c>
      <c r="D716" s="30">
        <f t="shared" si="15"/>
        <v>0.86875000000000002</v>
      </c>
    </row>
    <row r="717" spans="1:4">
      <c r="A717" s="19" t="s">
        <v>670</v>
      </c>
      <c r="B717" s="9">
        <v>786408.13206726813</v>
      </c>
      <c r="C717" s="18">
        <v>696</v>
      </c>
      <c r="D717" s="30">
        <f t="shared" si="15"/>
        <v>0.87</v>
      </c>
    </row>
    <row r="718" spans="1:4">
      <c r="A718" s="19" t="s">
        <v>507</v>
      </c>
      <c r="B718" s="9">
        <v>786571.25626703759</v>
      </c>
      <c r="C718" s="18">
        <v>697</v>
      </c>
      <c r="D718" s="30">
        <f t="shared" si="15"/>
        <v>0.87124999999999997</v>
      </c>
    </row>
    <row r="719" spans="1:4">
      <c r="A719" s="19" t="s">
        <v>571</v>
      </c>
      <c r="B719" s="9">
        <v>789719.81059549225</v>
      </c>
      <c r="C719" s="18">
        <v>698</v>
      </c>
      <c r="D719" s="30">
        <f t="shared" si="15"/>
        <v>0.87250000000000005</v>
      </c>
    </row>
    <row r="720" spans="1:4">
      <c r="A720" s="19" t="s">
        <v>796</v>
      </c>
      <c r="B720" s="9">
        <v>791605.77567744965</v>
      </c>
      <c r="C720" s="18">
        <v>699</v>
      </c>
      <c r="D720" s="30">
        <f t="shared" si="15"/>
        <v>0.87375000000000003</v>
      </c>
    </row>
    <row r="721" spans="1:4">
      <c r="A721" s="19" t="s">
        <v>461</v>
      </c>
      <c r="B721" s="9">
        <v>792857.81306883798</v>
      </c>
      <c r="C721" s="18">
        <v>700</v>
      </c>
      <c r="D721" s="30">
        <f t="shared" si="15"/>
        <v>0.875</v>
      </c>
    </row>
    <row r="722" spans="1:4">
      <c r="A722" s="19" t="s">
        <v>642</v>
      </c>
      <c r="B722" s="9">
        <v>793549.92464969843</v>
      </c>
      <c r="C722" s="18">
        <v>701</v>
      </c>
      <c r="D722" s="30">
        <f t="shared" si="15"/>
        <v>0.87624999999999997</v>
      </c>
    </row>
    <row r="723" spans="1:4">
      <c r="A723" s="19" t="s">
        <v>375</v>
      </c>
      <c r="B723" s="9">
        <v>801535.78043613571</v>
      </c>
      <c r="C723" s="18">
        <v>702</v>
      </c>
      <c r="D723" s="30">
        <f t="shared" si="15"/>
        <v>0.87749999999999995</v>
      </c>
    </row>
    <row r="724" spans="1:4">
      <c r="A724" s="19" t="s">
        <v>650</v>
      </c>
      <c r="B724" s="9">
        <v>806997.43810538983</v>
      </c>
      <c r="C724" s="18">
        <v>703</v>
      </c>
      <c r="D724" s="30">
        <f t="shared" si="15"/>
        <v>0.87875000000000003</v>
      </c>
    </row>
    <row r="725" spans="1:4">
      <c r="A725" s="19" t="s">
        <v>477</v>
      </c>
      <c r="B725" s="9">
        <v>807351.81136172556</v>
      </c>
      <c r="C725" s="18">
        <v>704</v>
      </c>
      <c r="D725" s="30">
        <f t="shared" si="15"/>
        <v>0.88</v>
      </c>
    </row>
    <row r="726" spans="1:4">
      <c r="A726" s="19" t="s">
        <v>815</v>
      </c>
      <c r="B726" s="9">
        <v>807993.87227752735</v>
      </c>
      <c r="C726" s="18">
        <v>705</v>
      </c>
      <c r="D726" s="30">
        <f t="shared" si="15"/>
        <v>0.88124999999999998</v>
      </c>
    </row>
    <row r="727" spans="1:4">
      <c r="A727" s="19" t="s">
        <v>666</v>
      </c>
      <c r="B727" s="9">
        <v>809741.26191080571</v>
      </c>
      <c r="C727" s="18">
        <v>706</v>
      </c>
      <c r="D727" s="30">
        <f t="shared" ref="D727:D790" si="16">C727/$B$16</f>
        <v>0.88249999999999995</v>
      </c>
    </row>
    <row r="728" spans="1:4">
      <c r="A728" s="19" t="s">
        <v>607</v>
      </c>
      <c r="B728" s="9">
        <v>813135.6004975955</v>
      </c>
      <c r="C728" s="18">
        <v>707</v>
      </c>
      <c r="D728" s="30">
        <f t="shared" si="16"/>
        <v>0.88375000000000004</v>
      </c>
    </row>
    <row r="729" spans="1:4">
      <c r="A729" s="19" t="s">
        <v>557</v>
      </c>
      <c r="B729" s="9">
        <v>813648.1066545709</v>
      </c>
      <c r="C729" s="18">
        <v>708</v>
      </c>
      <c r="D729" s="30">
        <f t="shared" si="16"/>
        <v>0.88500000000000001</v>
      </c>
    </row>
    <row r="730" spans="1:4">
      <c r="A730" s="19" t="s">
        <v>804</v>
      </c>
      <c r="B730" s="9">
        <v>817132.6319425035</v>
      </c>
      <c r="C730" s="18">
        <v>709</v>
      </c>
      <c r="D730" s="30">
        <f t="shared" si="16"/>
        <v>0.88624999999999998</v>
      </c>
    </row>
    <row r="731" spans="1:4">
      <c r="A731" s="19" t="s">
        <v>671</v>
      </c>
      <c r="B731" s="9">
        <v>820481.06426271843</v>
      </c>
      <c r="C731" s="18">
        <v>710</v>
      </c>
      <c r="D731" s="30">
        <f t="shared" si="16"/>
        <v>0.88749999999999996</v>
      </c>
    </row>
    <row r="732" spans="1:4">
      <c r="A732" s="19" t="s">
        <v>397</v>
      </c>
      <c r="B732" s="9">
        <v>821889.32869993581</v>
      </c>
      <c r="C732" s="18">
        <v>711</v>
      </c>
      <c r="D732" s="30">
        <f t="shared" si="16"/>
        <v>0.88875000000000004</v>
      </c>
    </row>
    <row r="733" spans="1:4">
      <c r="A733" s="19" t="s">
        <v>545</v>
      </c>
      <c r="B733" s="9">
        <v>823233.80012534815</v>
      </c>
      <c r="C733" s="18">
        <v>712</v>
      </c>
      <c r="D733" s="30">
        <f t="shared" si="16"/>
        <v>0.89</v>
      </c>
    </row>
    <row r="734" spans="1:4">
      <c r="A734" s="19" t="s">
        <v>305</v>
      </c>
      <c r="B734" s="9">
        <v>834324.22796778625</v>
      </c>
      <c r="C734" s="18">
        <v>713</v>
      </c>
      <c r="D734" s="30">
        <f t="shared" si="16"/>
        <v>0.89124999999999999</v>
      </c>
    </row>
    <row r="735" spans="1:4">
      <c r="A735" s="19" t="s">
        <v>694</v>
      </c>
      <c r="B735" s="9">
        <v>834769.4859492454</v>
      </c>
      <c r="C735" s="18">
        <v>714</v>
      </c>
      <c r="D735" s="30">
        <f t="shared" si="16"/>
        <v>0.89249999999999996</v>
      </c>
    </row>
    <row r="736" spans="1:4">
      <c r="A736" s="19" t="s">
        <v>291</v>
      </c>
      <c r="B736" s="9">
        <v>842781.49043822777</v>
      </c>
      <c r="C736" s="18">
        <v>715</v>
      </c>
      <c r="D736" s="30">
        <f t="shared" si="16"/>
        <v>0.89375000000000004</v>
      </c>
    </row>
    <row r="737" spans="1:4">
      <c r="A737" s="19" t="s">
        <v>544</v>
      </c>
      <c r="B737" s="9">
        <v>851130.05274527764</v>
      </c>
      <c r="C737" s="18">
        <v>716</v>
      </c>
      <c r="D737" s="30">
        <f t="shared" si="16"/>
        <v>0.89500000000000002</v>
      </c>
    </row>
    <row r="738" spans="1:4">
      <c r="A738" s="19" t="s">
        <v>516</v>
      </c>
      <c r="B738" s="9">
        <v>852198.99777837191</v>
      </c>
      <c r="C738" s="18">
        <v>717</v>
      </c>
      <c r="D738" s="30">
        <f t="shared" si="16"/>
        <v>0.89624999999999999</v>
      </c>
    </row>
    <row r="739" spans="1:4">
      <c r="A739" s="19" t="s">
        <v>541</v>
      </c>
      <c r="B739" s="9">
        <v>852341.03812953271</v>
      </c>
      <c r="C739" s="18">
        <v>718</v>
      </c>
      <c r="D739" s="30">
        <f t="shared" si="16"/>
        <v>0.89749999999999996</v>
      </c>
    </row>
    <row r="740" spans="1:4">
      <c r="A740" s="19" t="s">
        <v>452</v>
      </c>
      <c r="B740" s="9">
        <v>856402.44816437631</v>
      </c>
      <c r="C740" s="18">
        <v>719</v>
      </c>
      <c r="D740" s="30">
        <f t="shared" si="16"/>
        <v>0.89875000000000005</v>
      </c>
    </row>
    <row r="741" spans="1:4">
      <c r="A741" s="19" t="s">
        <v>539</v>
      </c>
      <c r="B741" s="9">
        <v>870343.59456534171</v>
      </c>
      <c r="C741" s="18">
        <v>720</v>
      </c>
      <c r="D741" s="30">
        <f t="shared" si="16"/>
        <v>0.9</v>
      </c>
    </row>
    <row r="742" spans="1:4">
      <c r="A742" s="19" t="s">
        <v>508</v>
      </c>
      <c r="B742" s="9">
        <v>874647.7022783563</v>
      </c>
      <c r="C742" s="18">
        <v>721</v>
      </c>
      <c r="D742" s="30">
        <f t="shared" si="16"/>
        <v>0.90125</v>
      </c>
    </row>
    <row r="743" spans="1:4">
      <c r="A743" s="19" t="s">
        <v>184</v>
      </c>
      <c r="B743" s="9">
        <v>886267.29452531447</v>
      </c>
      <c r="C743" s="18">
        <v>722</v>
      </c>
      <c r="D743" s="30">
        <f t="shared" si="16"/>
        <v>0.90249999999999997</v>
      </c>
    </row>
    <row r="744" spans="1:4">
      <c r="A744" s="19" t="s">
        <v>773</v>
      </c>
      <c r="B744" s="9">
        <v>897096.02491777309</v>
      </c>
      <c r="C744" s="18">
        <v>723</v>
      </c>
      <c r="D744" s="30">
        <f t="shared" si="16"/>
        <v>0.90375000000000005</v>
      </c>
    </row>
    <row r="745" spans="1:4">
      <c r="A745" s="19" t="s">
        <v>468</v>
      </c>
      <c r="B745" s="9">
        <v>898362.47753727774</v>
      </c>
      <c r="C745" s="18">
        <v>724</v>
      </c>
      <c r="D745" s="30">
        <f t="shared" si="16"/>
        <v>0.90500000000000003</v>
      </c>
    </row>
    <row r="746" spans="1:4">
      <c r="A746" s="19" t="s">
        <v>809</v>
      </c>
      <c r="B746" s="9">
        <v>904876.99581964314</v>
      </c>
      <c r="C746" s="18">
        <v>725</v>
      </c>
      <c r="D746" s="30">
        <f t="shared" si="16"/>
        <v>0.90625</v>
      </c>
    </row>
    <row r="747" spans="1:4">
      <c r="A747" s="19" t="s">
        <v>649</v>
      </c>
      <c r="B747" s="9">
        <v>907086.6437509578</v>
      </c>
      <c r="C747" s="18">
        <v>726</v>
      </c>
      <c r="D747" s="30">
        <f t="shared" si="16"/>
        <v>0.90749999999999997</v>
      </c>
    </row>
    <row r="748" spans="1:4">
      <c r="A748" s="19" t="s">
        <v>440</v>
      </c>
      <c r="B748" s="9">
        <v>907294.30301110866</v>
      </c>
      <c r="C748" s="18">
        <v>727</v>
      </c>
      <c r="D748" s="30">
        <f t="shared" si="16"/>
        <v>0.90874999999999995</v>
      </c>
    </row>
    <row r="749" spans="1:4">
      <c r="A749" s="19" t="s">
        <v>714</v>
      </c>
      <c r="B749" s="9">
        <v>909899.34502724675</v>
      </c>
      <c r="C749" s="18">
        <v>728</v>
      </c>
      <c r="D749" s="30">
        <f t="shared" si="16"/>
        <v>0.91</v>
      </c>
    </row>
    <row r="750" spans="1:4">
      <c r="A750" s="19" t="s">
        <v>611</v>
      </c>
      <c r="B750" s="9">
        <v>913618.40334092779</v>
      </c>
      <c r="C750" s="18">
        <v>729</v>
      </c>
      <c r="D750" s="30">
        <f t="shared" si="16"/>
        <v>0.91125</v>
      </c>
    </row>
    <row r="751" spans="1:4">
      <c r="A751" s="19" t="s">
        <v>591</v>
      </c>
      <c r="B751" s="9">
        <v>923228.24839722435</v>
      </c>
      <c r="C751" s="18">
        <v>730</v>
      </c>
      <c r="D751" s="30">
        <f t="shared" si="16"/>
        <v>0.91249999999999998</v>
      </c>
    </row>
    <row r="752" spans="1:4">
      <c r="A752" s="19" t="s">
        <v>661</v>
      </c>
      <c r="B752" s="9">
        <v>941873.47624295764</v>
      </c>
      <c r="C752" s="18">
        <v>731</v>
      </c>
      <c r="D752" s="30">
        <f t="shared" si="16"/>
        <v>0.91374999999999995</v>
      </c>
    </row>
    <row r="753" spans="1:4">
      <c r="A753" s="19" t="s">
        <v>543</v>
      </c>
      <c r="B753" s="9">
        <v>943330.8845104177</v>
      </c>
      <c r="C753" s="18">
        <v>732</v>
      </c>
      <c r="D753" s="30">
        <f t="shared" si="16"/>
        <v>0.91500000000000004</v>
      </c>
    </row>
    <row r="754" spans="1:4">
      <c r="A754" s="19" t="s">
        <v>210</v>
      </c>
      <c r="B754" s="9">
        <v>950569.76531381346</v>
      </c>
      <c r="C754" s="18">
        <v>733</v>
      </c>
      <c r="D754" s="30">
        <f t="shared" si="16"/>
        <v>0.91625000000000001</v>
      </c>
    </row>
    <row r="755" spans="1:4">
      <c r="A755" s="19" t="s">
        <v>405</v>
      </c>
      <c r="B755" s="9">
        <v>951746.10316341661</v>
      </c>
      <c r="C755" s="18">
        <v>734</v>
      </c>
      <c r="D755" s="30">
        <f t="shared" si="16"/>
        <v>0.91749999999999998</v>
      </c>
    </row>
    <row r="756" spans="1:4">
      <c r="A756" s="19" t="s">
        <v>588</v>
      </c>
      <c r="B756" s="9">
        <v>954515.09051574033</v>
      </c>
      <c r="C756" s="18">
        <v>735</v>
      </c>
      <c r="D756" s="30">
        <f t="shared" si="16"/>
        <v>0.91874999999999996</v>
      </c>
    </row>
    <row r="757" spans="1:4">
      <c r="A757" s="19" t="s">
        <v>556</v>
      </c>
      <c r="B757" s="9">
        <v>958734.96646986855</v>
      </c>
      <c r="C757" s="18">
        <v>736</v>
      </c>
      <c r="D757" s="30">
        <f t="shared" si="16"/>
        <v>0.92</v>
      </c>
    </row>
    <row r="758" spans="1:4">
      <c r="A758" s="19" t="s">
        <v>704</v>
      </c>
      <c r="B758" s="9">
        <v>962362.80084649334</v>
      </c>
      <c r="C758" s="18">
        <v>737</v>
      </c>
      <c r="D758" s="30">
        <f t="shared" si="16"/>
        <v>0.92125000000000001</v>
      </c>
    </row>
    <row r="759" spans="1:4">
      <c r="A759" s="19" t="s">
        <v>669</v>
      </c>
      <c r="B759" s="9">
        <v>966626.71690578409</v>
      </c>
      <c r="C759" s="18">
        <v>738</v>
      </c>
      <c r="D759" s="30">
        <f t="shared" si="16"/>
        <v>0.92249999999999999</v>
      </c>
    </row>
    <row r="760" spans="1:4">
      <c r="A760" s="19" t="s">
        <v>620</v>
      </c>
      <c r="B760" s="9">
        <v>975753.69841674413</v>
      </c>
      <c r="C760" s="18">
        <v>739</v>
      </c>
      <c r="D760" s="30">
        <f t="shared" si="16"/>
        <v>0.92374999999999996</v>
      </c>
    </row>
    <row r="761" spans="1:4">
      <c r="A761" s="19" t="s">
        <v>627</v>
      </c>
      <c r="B761" s="9">
        <v>976252.41815807694</v>
      </c>
      <c r="C761" s="18">
        <v>740</v>
      </c>
      <c r="D761" s="30">
        <f t="shared" si="16"/>
        <v>0.92500000000000004</v>
      </c>
    </row>
    <row r="762" spans="1:4">
      <c r="A762" s="19" t="s">
        <v>717</v>
      </c>
      <c r="B762" s="9">
        <v>978164.714935116</v>
      </c>
      <c r="C762" s="18">
        <v>741</v>
      </c>
      <c r="D762" s="30">
        <f t="shared" si="16"/>
        <v>0.92625000000000002</v>
      </c>
    </row>
    <row r="763" spans="1:4">
      <c r="A763" s="19" t="s">
        <v>651</v>
      </c>
      <c r="B763" s="9">
        <v>988699.15214717283</v>
      </c>
      <c r="C763" s="18">
        <v>742</v>
      </c>
      <c r="D763" s="30">
        <f t="shared" si="16"/>
        <v>0.92749999999999999</v>
      </c>
    </row>
    <row r="764" spans="1:4">
      <c r="A764" s="19" t="s">
        <v>715</v>
      </c>
      <c r="B764" s="9">
        <v>998535.263608373</v>
      </c>
      <c r="C764" s="18">
        <v>743</v>
      </c>
      <c r="D764" s="30">
        <f t="shared" si="16"/>
        <v>0.92874999999999996</v>
      </c>
    </row>
    <row r="765" spans="1:4">
      <c r="A765" s="19" t="s">
        <v>698</v>
      </c>
      <c r="B765" s="9">
        <v>1000765.9498445003</v>
      </c>
      <c r="C765" s="18">
        <v>744</v>
      </c>
      <c r="D765" s="30">
        <f t="shared" si="16"/>
        <v>0.93</v>
      </c>
    </row>
    <row r="766" spans="1:4">
      <c r="A766" s="19" t="s">
        <v>729</v>
      </c>
      <c r="B766" s="9">
        <v>1001279.4914890691</v>
      </c>
      <c r="C766" s="18">
        <v>745</v>
      </c>
      <c r="D766" s="30">
        <f t="shared" si="16"/>
        <v>0.93125000000000002</v>
      </c>
    </row>
    <row r="767" spans="1:4">
      <c r="A767" s="19" t="s">
        <v>584</v>
      </c>
      <c r="B767" s="9">
        <v>1003390.8610434805</v>
      </c>
      <c r="C767" s="18">
        <v>746</v>
      </c>
      <c r="D767" s="30">
        <f t="shared" si="16"/>
        <v>0.9325</v>
      </c>
    </row>
    <row r="768" spans="1:4">
      <c r="A768" s="19" t="s">
        <v>700</v>
      </c>
      <c r="B768" s="9">
        <v>1015005.2227925569</v>
      </c>
      <c r="C768" s="18">
        <v>747</v>
      </c>
      <c r="D768" s="30">
        <f t="shared" si="16"/>
        <v>0.93374999999999997</v>
      </c>
    </row>
    <row r="769" spans="1:4">
      <c r="A769" s="19" t="s">
        <v>675</v>
      </c>
      <c r="B769" s="9">
        <v>1022280.599063932</v>
      </c>
      <c r="C769" s="18">
        <v>748</v>
      </c>
      <c r="D769" s="30">
        <f t="shared" si="16"/>
        <v>0.93500000000000005</v>
      </c>
    </row>
    <row r="770" spans="1:4">
      <c r="A770" s="19" t="s">
        <v>602</v>
      </c>
      <c r="B770" s="9">
        <v>1034212.2726054826</v>
      </c>
      <c r="C770" s="18">
        <v>749</v>
      </c>
      <c r="D770" s="30">
        <f t="shared" si="16"/>
        <v>0.93625000000000003</v>
      </c>
    </row>
    <row r="771" spans="1:4">
      <c r="A771" s="19" t="s">
        <v>603</v>
      </c>
      <c r="B771" s="9">
        <v>1067271.600472335</v>
      </c>
      <c r="C771" s="18">
        <v>750</v>
      </c>
      <c r="D771" s="30">
        <f t="shared" si="16"/>
        <v>0.9375</v>
      </c>
    </row>
    <row r="772" spans="1:4">
      <c r="A772" s="19" t="s">
        <v>618</v>
      </c>
      <c r="B772" s="9">
        <v>1070480.5654623879</v>
      </c>
      <c r="C772" s="18">
        <v>751</v>
      </c>
      <c r="D772" s="30">
        <f t="shared" si="16"/>
        <v>0.93874999999999997</v>
      </c>
    </row>
    <row r="773" spans="1:4">
      <c r="A773" s="19" t="s">
        <v>696</v>
      </c>
      <c r="B773" s="9">
        <v>1074688.1686304379</v>
      </c>
      <c r="C773" s="18">
        <v>752</v>
      </c>
      <c r="D773" s="30">
        <f t="shared" si="16"/>
        <v>0.94</v>
      </c>
    </row>
    <row r="774" spans="1:4">
      <c r="A774" s="19" t="s">
        <v>716</v>
      </c>
      <c r="B774" s="9">
        <v>1082596.2841818116</v>
      </c>
      <c r="C774" s="18">
        <v>753</v>
      </c>
      <c r="D774" s="30">
        <f t="shared" si="16"/>
        <v>0.94125000000000003</v>
      </c>
    </row>
    <row r="775" spans="1:4">
      <c r="A775" s="19" t="s">
        <v>684</v>
      </c>
      <c r="B775" s="9">
        <v>1083032.0516425937</v>
      </c>
      <c r="C775" s="18">
        <v>754</v>
      </c>
      <c r="D775" s="30">
        <f t="shared" si="16"/>
        <v>0.9425</v>
      </c>
    </row>
    <row r="776" spans="1:4">
      <c r="A776" s="19" t="s">
        <v>631</v>
      </c>
      <c r="B776" s="9">
        <v>1083350.8052795883</v>
      </c>
      <c r="C776" s="18">
        <v>755</v>
      </c>
      <c r="D776" s="30">
        <f t="shared" si="16"/>
        <v>0.94374999999999998</v>
      </c>
    </row>
    <row r="777" spans="1:4">
      <c r="A777" s="19" t="s">
        <v>705</v>
      </c>
      <c r="B777" s="9">
        <v>1090264.1206788253</v>
      </c>
      <c r="C777" s="18">
        <v>756</v>
      </c>
      <c r="D777" s="30">
        <f t="shared" si="16"/>
        <v>0.94499999999999995</v>
      </c>
    </row>
    <row r="778" spans="1:4">
      <c r="A778" s="19" t="s">
        <v>616</v>
      </c>
      <c r="B778" s="9">
        <v>1097551.55182703</v>
      </c>
      <c r="C778" s="18">
        <v>757</v>
      </c>
      <c r="D778" s="30">
        <f t="shared" si="16"/>
        <v>0.94625000000000004</v>
      </c>
    </row>
    <row r="779" spans="1:4">
      <c r="A779" s="19" t="s">
        <v>735</v>
      </c>
      <c r="B779" s="9">
        <v>1115725.2871510261</v>
      </c>
      <c r="C779" s="18">
        <v>758</v>
      </c>
      <c r="D779" s="30">
        <f t="shared" si="16"/>
        <v>0.94750000000000001</v>
      </c>
    </row>
    <row r="780" spans="1:4">
      <c r="A780" s="19" t="s">
        <v>692</v>
      </c>
      <c r="B780" s="9">
        <v>1120953.1871613704</v>
      </c>
      <c r="C780" s="18">
        <v>759</v>
      </c>
      <c r="D780" s="30">
        <f t="shared" si="16"/>
        <v>0.94874999999999998</v>
      </c>
    </row>
    <row r="781" spans="1:4">
      <c r="A781" s="19" t="s">
        <v>515</v>
      </c>
      <c r="B781" s="9">
        <v>1125659.018572774</v>
      </c>
      <c r="C781" s="18">
        <v>760</v>
      </c>
      <c r="D781" s="30">
        <f t="shared" si="16"/>
        <v>0.95</v>
      </c>
    </row>
    <row r="782" spans="1:4">
      <c r="A782" s="19" t="s">
        <v>810</v>
      </c>
      <c r="B782" s="9">
        <v>1141211.0670052329</v>
      </c>
      <c r="C782" s="18">
        <v>761</v>
      </c>
      <c r="D782" s="30">
        <f t="shared" si="16"/>
        <v>0.95125000000000004</v>
      </c>
    </row>
    <row r="783" spans="1:4">
      <c r="A783" s="19" t="s">
        <v>478</v>
      </c>
      <c r="B783" s="9">
        <v>1143179.5702622712</v>
      </c>
      <c r="C783" s="18">
        <v>762</v>
      </c>
      <c r="D783" s="30">
        <f t="shared" si="16"/>
        <v>0.95250000000000001</v>
      </c>
    </row>
    <row r="784" spans="1:4">
      <c r="A784" s="19" t="s">
        <v>667</v>
      </c>
      <c r="B784" s="9">
        <v>1150463.7248905567</v>
      </c>
      <c r="C784" s="18">
        <v>763</v>
      </c>
      <c r="D784" s="30">
        <f t="shared" si="16"/>
        <v>0.95374999999999999</v>
      </c>
    </row>
    <row r="785" spans="1:4">
      <c r="A785" s="19" t="s">
        <v>594</v>
      </c>
      <c r="B785" s="9">
        <v>1150924.0199212134</v>
      </c>
      <c r="C785" s="18">
        <v>764</v>
      </c>
      <c r="D785" s="30">
        <f t="shared" si="16"/>
        <v>0.95499999999999996</v>
      </c>
    </row>
    <row r="786" spans="1:4">
      <c r="A786" s="19" t="s">
        <v>814</v>
      </c>
      <c r="B786" s="9">
        <v>1158181.391253351</v>
      </c>
      <c r="C786" s="18">
        <v>765</v>
      </c>
      <c r="D786" s="30">
        <f t="shared" si="16"/>
        <v>0.95625000000000004</v>
      </c>
    </row>
    <row r="787" spans="1:4">
      <c r="A787" s="19" t="s">
        <v>732</v>
      </c>
      <c r="B787" s="9">
        <v>1165015.5396467228</v>
      </c>
      <c r="C787" s="18">
        <v>766</v>
      </c>
      <c r="D787" s="30">
        <f t="shared" si="16"/>
        <v>0.95750000000000002</v>
      </c>
    </row>
    <row r="788" spans="1:4">
      <c r="A788" s="19" t="s">
        <v>734</v>
      </c>
      <c r="B788" s="9">
        <v>1166742.6565295593</v>
      </c>
      <c r="C788" s="18">
        <v>767</v>
      </c>
      <c r="D788" s="30">
        <f t="shared" si="16"/>
        <v>0.95874999999999999</v>
      </c>
    </row>
    <row r="789" spans="1:4">
      <c r="A789" s="19" t="s">
        <v>682</v>
      </c>
      <c r="B789" s="9">
        <v>1174701.6231407749</v>
      </c>
      <c r="C789" s="18">
        <v>768</v>
      </c>
      <c r="D789" s="30">
        <f t="shared" si="16"/>
        <v>0.96</v>
      </c>
    </row>
    <row r="790" spans="1:4">
      <c r="A790" s="19" t="s">
        <v>644</v>
      </c>
      <c r="B790" s="9">
        <v>1181016.175489061</v>
      </c>
      <c r="C790" s="18">
        <v>769</v>
      </c>
      <c r="D790" s="30">
        <f t="shared" si="16"/>
        <v>0.96125000000000005</v>
      </c>
    </row>
    <row r="791" spans="1:4">
      <c r="A791" s="19" t="s">
        <v>739</v>
      </c>
      <c r="B791" s="9">
        <v>1199948.9733840893</v>
      </c>
      <c r="C791" s="18">
        <v>770</v>
      </c>
      <c r="D791" s="30">
        <f t="shared" ref="D791:D821" si="17">C791/$B$16</f>
        <v>0.96250000000000002</v>
      </c>
    </row>
    <row r="792" spans="1:4">
      <c r="A792" s="19" t="s">
        <v>676</v>
      </c>
      <c r="B792" s="9">
        <v>1204987.7025500317</v>
      </c>
      <c r="C792" s="18">
        <v>771</v>
      </c>
      <c r="D792" s="30">
        <f t="shared" si="17"/>
        <v>0.96375</v>
      </c>
    </row>
    <row r="793" spans="1:4">
      <c r="A793" s="19" t="s">
        <v>730</v>
      </c>
      <c r="B793" s="9">
        <v>1212118.1402263981</v>
      </c>
      <c r="C793" s="18">
        <v>772</v>
      </c>
      <c r="D793" s="30">
        <f t="shared" si="17"/>
        <v>0.96499999999999997</v>
      </c>
    </row>
    <row r="794" spans="1:4">
      <c r="A794" s="19" t="s">
        <v>738</v>
      </c>
      <c r="B794" s="9">
        <v>1219535.3928446211</v>
      </c>
      <c r="C794" s="18">
        <v>773</v>
      </c>
      <c r="D794" s="30">
        <f t="shared" si="17"/>
        <v>0.96625000000000005</v>
      </c>
    </row>
    <row r="795" spans="1:4">
      <c r="A795" s="19" t="s">
        <v>708</v>
      </c>
      <c r="B795" s="9">
        <v>1224131.6018627589</v>
      </c>
      <c r="C795" s="18">
        <v>774</v>
      </c>
      <c r="D795" s="30">
        <f t="shared" si="17"/>
        <v>0.96750000000000003</v>
      </c>
    </row>
    <row r="796" spans="1:4">
      <c r="A796" s="19" t="s">
        <v>725</v>
      </c>
      <c r="B796" s="9">
        <v>1227400.2776294407</v>
      </c>
      <c r="C796" s="18">
        <v>775</v>
      </c>
      <c r="D796" s="30">
        <f t="shared" si="17"/>
        <v>0.96875</v>
      </c>
    </row>
    <row r="797" spans="1:4">
      <c r="A797" s="19" t="s">
        <v>701</v>
      </c>
      <c r="B797" s="9">
        <v>1233586.3120648465</v>
      </c>
      <c r="C797" s="18">
        <v>776</v>
      </c>
      <c r="D797" s="30">
        <f t="shared" si="17"/>
        <v>0.97</v>
      </c>
    </row>
    <row r="798" spans="1:4">
      <c r="A798" s="19" t="s">
        <v>689</v>
      </c>
      <c r="B798" s="9">
        <v>1303363.2428894867</v>
      </c>
      <c r="C798" s="18">
        <v>777</v>
      </c>
      <c r="D798" s="30">
        <f t="shared" si="17"/>
        <v>0.97124999999999995</v>
      </c>
    </row>
    <row r="799" spans="1:4">
      <c r="A799" s="19" t="s">
        <v>816</v>
      </c>
      <c r="B799" s="9">
        <v>1305152.6609377351</v>
      </c>
      <c r="C799" s="18">
        <v>778</v>
      </c>
      <c r="D799" s="30">
        <f t="shared" si="17"/>
        <v>0.97250000000000003</v>
      </c>
    </row>
    <row r="800" spans="1:4">
      <c r="A800" s="19" t="s">
        <v>674</v>
      </c>
      <c r="B800" s="9">
        <v>1308658.084922614</v>
      </c>
      <c r="C800" s="18">
        <v>779</v>
      </c>
      <c r="D800" s="30">
        <f t="shared" si="17"/>
        <v>0.97375</v>
      </c>
    </row>
    <row r="801" spans="1:4">
      <c r="A801" s="21" t="s">
        <v>76</v>
      </c>
      <c r="B801" s="6">
        <v>1334374.1773239181</v>
      </c>
      <c r="C801" s="18">
        <v>780</v>
      </c>
      <c r="D801" s="30">
        <f t="shared" si="17"/>
        <v>0.97499999999999998</v>
      </c>
    </row>
    <row r="802" spans="1:4">
      <c r="A802" s="19" t="s">
        <v>253</v>
      </c>
      <c r="B802" s="9">
        <v>1340371.1125314392</v>
      </c>
      <c r="C802" s="18">
        <v>781</v>
      </c>
      <c r="D802" s="30">
        <f t="shared" si="17"/>
        <v>0.97624999999999995</v>
      </c>
    </row>
    <row r="803" spans="1:4">
      <c r="A803" s="19" t="s">
        <v>487</v>
      </c>
      <c r="B803" s="9">
        <v>1364499.4000139628</v>
      </c>
      <c r="C803" s="18">
        <v>782</v>
      </c>
      <c r="D803" s="30">
        <f t="shared" si="17"/>
        <v>0.97750000000000004</v>
      </c>
    </row>
    <row r="804" spans="1:4">
      <c r="A804" s="19" t="s">
        <v>702</v>
      </c>
      <c r="B804" s="9">
        <v>1376639.6602399345</v>
      </c>
      <c r="C804" s="18">
        <v>783</v>
      </c>
      <c r="D804" s="30">
        <f t="shared" si="17"/>
        <v>0.97875000000000001</v>
      </c>
    </row>
    <row r="805" spans="1:4">
      <c r="A805" s="19" t="s">
        <v>697</v>
      </c>
      <c r="B805" s="9">
        <v>1398640.8801793354</v>
      </c>
      <c r="C805" s="18">
        <v>784</v>
      </c>
      <c r="D805" s="30">
        <f t="shared" si="17"/>
        <v>0.98</v>
      </c>
    </row>
    <row r="806" spans="1:4">
      <c r="A806" s="19" t="s">
        <v>728</v>
      </c>
      <c r="B806" s="9">
        <v>1444586.660498467</v>
      </c>
      <c r="C806" s="18">
        <v>785</v>
      </c>
      <c r="D806" s="30">
        <f t="shared" si="17"/>
        <v>0.98124999999999996</v>
      </c>
    </row>
    <row r="807" spans="1:4">
      <c r="A807" s="19" t="s">
        <v>736</v>
      </c>
      <c r="B807" s="9">
        <v>1466445.2631112731</v>
      </c>
      <c r="C807" s="18">
        <v>786</v>
      </c>
      <c r="D807" s="30">
        <f t="shared" si="17"/>
        <v>0.98250000000000004</v>
      </c>
    </row>
    <row r="808" spans="1:4">
      <c r="A808" s="19" t="s">
        <v>743</v>
      </c>
      <c r="B808" s="9">
        <v>1469838.5889023291</v>
      </c>
      <c r="C808" s="18">
        <v>787</v>
      </c>
      <c r="D808" s="30">
        <f t="shared" si="17"/>
        <v>0.98375000000000001</v>
      </c>
    </row>
    <row r="809" spans="1:4">
      <c r="A809" s="19" t="s">
        <v>695</v>
      </c>
      <c r="B809" s="9">
        <v>1494061.9384869463</v>
      </c>
      <c r="C809" s="18">
        <v>788</v>
      </c>
      <c r="D809" s="30">
        <f t="shared" si="17"/>
        <v>0.98499999999999999</v>
      </c>
    </row>
    <row r="810" spans="1:4">
      <c r="A810" s="19" t="s">
        <v>731</v>
      </c>
      <c r="B810" s="9">
        <v>1536433.1731102327</v>
      </c>
      <c r="C810" s="18">
        <v>789</v>
      </c>
      <c r="D810" s="30">
        <f t="shared" si="17"/>
        <v>0.98624999999999996</v>
      </c>
    </row>
    <row r="811" spans="1:4">
      <c r="A811" s="19" t="s">
        <v>807</v>
      </c>
      <c r="B811" s="9">
        <v>1548690.4961434635</v>
      </c>
      <c r="C811" s="18">
        <v>790</v>
      </c>
      <c r="D811" s="30">
        <f t="shared" si="17"/>
        <v>0.98750000000000004</v>
      </c>
    </row>
    <row r="812" spans="1:4">
      <c r="A812" s="19" t="s">
        <v>721</v>
      </c>
      <c r="B812" s="9">
        <v>1549731.8554049977</v>
      </c>
      <c r="C812" s="18">
        <v>791</v>
      </c>
      <c r="D812" s="30">
        <f t="shared" si="17"/>
        <v>0.98875000000000002</v>
      </c>
    </row>
    <row r="813" spans="1:4">
      <c r="A813" s="19" t="s">
        <v>726</v>
      </c>
      <c r="B813" s="9">
        <v>1588884.3741963075</v>
      </c>
      <c r="C813" s="18">
        <v>792</v>
      </c>
      <c r="D813" s="30">
        <f t="shared" si="17"/>
        <v>0.99</v>
      </c>
    </row>
    <row r="814" spans="1:4">
      <c r="A814" s="19" t="s">
        <v>737</v>
      </c>
      <c r="B814" s="9">
        <v>1676931.0039053448</v>
      </c>
      <c r="C814" s="18">
        <v>793</v>
      </c>
      <c r="D814" s="30">
        <f t="shared" si="17"/>
        <v>0.99124999999999996</v>
      </c>
    </row>
    <row r="815" spans="1:4">
      <c r="A815" s="19" t="s">
        <v>740</v>
      </c>
      <c r="B815" s="9">
        <v>1716956.4280878236</v>
      </c>
      <c r="C815" s="18">
        <v>794</v>
      </c>
      <c r="D815" s="30">
        <f t="shared" si="17"/>
        <v>0.99250000000000005</v>
      </c>
    </row>
    <row r="816" spans="1:4">
      <c r="A816" s="19" t="s">
        <v>819</v>
      </c>
      <c r="B816" s="9">
        <v>1839469.0457730426</v>
      </c>
      <c r="C816" s="18">
        <v>795</v>
      </c>
      <c r="D816" s="30">
        <f t="shared" si="17"/>
        <v>0.99375000000000002</v>
      </c>
    </row>
    <row r="817" spans="1:4">
      <c r="A817" s="19" t="s">
        <v>742</v>
      </c>
      <c r="B817" s="9">
        <v>1921599.153628601</v>
      </c>
      <c r="C817" s="18">
        <v>796</v>
      </c>
      <c r="D817" s="30">
        <f t="shared" si="17"/>
        <v>0.995</v>
      </c>
    </row>
    <row r="818" spans="1:4">
      <c r="A818" s="19" t="s">
        <v>813</v>
      </c>
      <c r="B818" s="9">
        <v>1961057.4711082166</v>
      </c>
      <c r="C818" s="18">
        <v>797</v>
      </c>
      <c r="D818" s="30">
        <f t="shared" si="17"/>
        <v>0.99624999999999997</v>
      </c>
    </row>
    <row r="819" spans="1:4">
      <c r="A819" s="19" t="s">
        <v>744</v>
      </c>
      <c r="B819" s="9">
        <v>2226616.7680533859</v>
      </c>
      <c r="C819" s="18">
        <v>798</v>
      </c>
      <c r="D819" s="30">
        <f t="shared" si="17"/>
        <v>0.99750000000000005</v>
      </c>
    </row>
    <row r="820" spans="1:4">
      <c r="A820" s="19" t="s">
        <v>820</v>
      </c>
      <c r="B820" s="9">
        <v>2637602.9609526512</v>
      </c>
      <c r="C820" s="18">
        <v>799</v>
      </c>
      <c r="D820" s="30">
        <f t="shared" si="17"/>
        <v>0.99875000000000003</v>
      </c>
    </row>
    <row r="821" spans="1:4">
      <c r="A821" s="19" t="s">
        <v>806</v>
      </c>
      <c r="B821" s="9">
        <v>2777709.9637539913</v>
      </c>
      <c r="C821" s="18">
        <v>800</v>
      </c>
      <c r="D821" s="30">
        <f t="shared" si="17"/>
        <v>1</v>
      </c>
    </row>
  </sheetData>
  <autoFilter ref="A21:B821">
    <sortState ref="A17:B816">
      <sortCondition ref="B16:B816"/>
    </sortState>
  </autoFilter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Y262"/>
  <sheetViews>
    <sheetView showGridLines="0" topLeftCell="A4" workbookViewId="0">
      <selection activeCell="D9" sqref="D9"/>
    </sheetView>
  </sheetViews>
  <sheetFormatPr defaultRowHeight="15"/>
  <cols>
    <col min="1" max="1" width="9.140625" style="42"/>
    <col min="2" max="2" width="20" style="42" customWidth="1"/>
    <col min="3" max="11" width="9.140625" style="42"/>
    <col min="12" max="12" width="13.5703125" style="42" bestFit="1" customWidth="1"/>
    <col min="13" max="13" width="13.28515625" style="42" bestFit="1" customWidth="1"/>
    <col min="14" max="16384" width="9.140625" style="42"/>
  </cols>
  <sheetData>
    <row r="2" spans="2:25">
      <c r="B2" s="37" t="s">
        <v>1127</v>
      </c>
    </row>
    <row r="4" spans="2:25" ht="18.75">
      <c r="B4" s="40" t="s">
        <v>1129</v>
      </c>
      <c r="F4" s="16" t="s">
        <v>1101</v>
      </c>
      <c r="P4" s="16" t="s">
        <v>1102</v>
      </c>
      <c r="Y4" s="16"/>
    </row>
    <row r="5" spans="2:25">
      <c r="C5" s="42" t="s">
        <v>835</v>
      </c>
    </row>
    <row r="6" spans="2:25">
      <c r="B6" s="43" t="s">
        <v>842</v>
      </c>
      <c r="C6" s="45">
        <f t="shared" ref="C6:C38" ca="1" si="0">RAND()</f>
        <v>0.37581105746212018</v>
      </c>
      <c r="F6" s="46" t="s">
        <v>1111</v>
      </c>
      <c r="G6" s="106" t="s">
        <v>1110</v>
      </c>
      <c r="H6" s="108"/>
      <c r="I6" s="106" t="s">
        <v>1109</v>
      </c>
      <c r="J6" s="107"/>
      <c r="K6" s="108"/>
      <c r="L6" s="47" t="s">
        <v>832</v>
      </c>
      <c r="M6" s="47" t="s">
        <v>1104</v>
      </c>
    </row>
    <row r="7" spans="2:25">
      <c r="B7" s="43" t="s">
        <v>843</v>
      </c>
      <c r="C7" s="45">
        <f t="shared" ca="1" si="0"/>
        <v>0.83287661597122076</v>
      </c>
      <c r="F7" s="48"/>
      <c r="G7" s="47" t="s">
        <v>832</v>
      </c>
      <c r="H7" s="47" t="s">
        <v>1104</v>
      </c>
      <c r="I7" s="47" t="s">
        <v>827</v>
      </c>
      <c r="J7" s="47" t="s">
        <v>832</v>
      </c>
      <c r="K7" s="47" t="s">
        <v>1104</v>
      </c>
      <c r="L7" s="106" t="s">
        <v>1115</v>
      </c>
      <c r="M7" s="108"/>
    </row>
    <row r="8" spans="2:25">
      <c r="B8" s="43" t="s">
        <v>844</v>
      </c>
      <c r="C8" s="45">
        <f t="shared" ca="1" si="0"/>
        <v>2.6923697908229349E-2</v>
      </c>
      <c r="F8" s="42">
        <v>0</v>
      </c>
      <c r="G8" s="45">
        <v>0</v>
      </c>
      <c r="H8" s="45">
        <f>1/$F$28*F8</f>
        <v>0</v>
      </c>
      <c r="I8" s="42">
        <f t="array" aca="1" ref="I8:I28" ca="1">FREQUENCY($C$6:$C$262,$H$8:$H$28)</f>
        <v>0</v>
      </c>
      <c r="J8" s="45">
        <f t="shared" ref="J8:J28" ca="1" si="1">I8/$I$29</f>
        <v>0</v>
      </c>
      <c r="K8" s="45">
        <f ca="1">J8</f>
        <v>0</v>
      </c>
      <c r="L8" s="45"/>
      <c r="N8" s="45"/>
    </row>
    <row r="9" spans="2:25">
      <c r="B9" s="43" t="s">
        <v>845</v>
      </c>
      <c r="C9" s="45">
        <f t="shared" ca="1" si="0"/>
        <v>0.56557498346421176</v>
      </c>
      <c r="F9" s="42">
        <v>1</v>
      </c>
      <c r="G9" s="45">
        <f t="shared" ref="G9:G28" si="2">1/$F$28</f>
        <v>0.05</v>
      </c>
      <c r="H9" s="75">
        <f t="shared" ref="H9:H28" si="3">1/$F$28*F9</f>
        <v>0.05</v>
      </c>
      <c r="I9" s="2">
        <f ca="1"/>
        <v>14</v>
      </c>
      <c r="J9" s="75">
        <f t="shared" ca="1" si="1"/>
        <v>5.4474708171206226E-2</v>
      </c>
      <c r="K9" s="75">
        <f ca="1">K8+J9</f>
        <v>5.4474708171206226E-2</v>
      </c>
      <c r="L9" s="76">
        <f t="shared" ref="L9:L28" ca="1" si="4">J9/G9</f>
        <v>1.0894941634241244</v>
      </c>
      <c r="M9" s="75">
        <f t="shared" ref="M9:M28" ca="1" si="5">K9/H9</f>
        <v>1.0894941634241244</v>
      </c>
      <c r="N9" s="45"/>
    </row>
    <row r="10" spans="2:25">
      <c r="B10" s="43" t="s">
        <v>846</v>
      </c>
      <c r="C10" s="45">
        <f t="shared" ca="1" si="0"/>
        <v>3.9703366737448009E-2</v>
      </c>
      <c r="F10" s="42">
        <v>2</v>
      </c>
      <c r="G10" s="45">
        <f t="shared" si="2"/>
        <v>0.05</v>
      </c>
      <c r="H10" s="75">
        <f t="shared" si="3"/>
        <v>0.1</v>
      </c>
      <c r="I10" s="2">
        <f ca="1"/>
        <v>15</v>
      </c>
      <c r="J10" s="75">
        <f t="shared" ca="1" si="1"/>
        <v>5.8365758754863814E-2</v>
      </c>
      <c r="K10" s="75">
        <f t="shared" ref="K10:K28" ca="1" si="6">K9+J10</f>
        <v>0.11284046692607004</v>
      </c>
      <c r="L10" s="76">
        <f t="shared" ca="1" si="4"/>
        <v>1.1673151750972761</v>
      </c>
      <c r="M10" s="75">
        <f t="shared" ca="1" si="5"/>
        <v>1.1284046692607004</v>
      </c>
      <c r="N10" s="45"/>
    </row>
    <row r="11" spans="2:25">
      <c r="B11" s="43" t="s">
        <v>847</v>
      </c>
      <c r="C11" s="45">
        <f t="shared" ca="1" si="0"/>
        <v>6.267657427027562E-2</v>
      </c>
      <c r="F11" s="42">
        <v>3</v>
      </c>
      <c r="G11" s="45">
        <f t="shared" si="2"/>
        <v>0.05</v>
      </c>
      <c r="H11" s="45">
        <f t="shared" si="3"/>
        <v>0.15000000000000002</v>
      </c>
      <c r="I11" s="42">
        <f ca="1"/>
        <v>14</v>
      </c>
      <c r="J11" s="45">
        <f t="shared" ca="1" si="1"/>
        <v>5.4474708171206226E-2</v>
      </c>
      <c r="K11" s="45">
        <f t="shared" ca="1" si="6"/>
        <v>0.16731517509727628</v>
      </c>
      <c r="L11" s="31">
        <f t="shared" ca="1" si="4"/>
        <v>1.0894941634241244</v>
      </c>
      <c r="M11" s="45">
        <f t="shared" ca="1" si="5"/>
        <v>1.1154345006485085</v>
      </c>
      <c r="N11" s="45"/>
    </row>
    <row r="12" spans="2:25">
      <c r="B12" s="43" t="s">
        <v>848</v>
      </c>
      <c r="C12" s="45">
        <f t="shared" ca="1" si="0"/>
        <v>0.45821708810872208</v>
      </c>
      <c r="F12" s="42">
        <v>4</v>
      </c>
      <c r="G12" s="45">
        <f t="shared" si="2"/>
        <v>0.05</v>
      </c>
      <c r="H12" s="45">
        <f t="shared" si="3"/>
        <v>0.2</v>
      </c>
      <c r="I12" s="42">
        <f ca="1"/>
        <v>15</v>
      </c>
      <c r="J12" s="45">
        <f t="shared" ca="1" si="1"/>
        <v>5.8365758754863814E-2</v>
      </c>
      <c r="K12" s="45">
        <f t="shared" ca="1" si="6"/>
        <v>0.22568093385214011</v>
      </c>
      <c r="L12" s="31">
        <f t="shared" ca="1" si="4"/>
        <v>1.1673151750972761</v>
      </c>
      <c r="M12" s="45">
        <f t="shared" ca="1" si="5"/>
        <v>1.1284046692607004</v>
      </c>
      <c r="N12" s="45"/>
    </row>
    <row r="13" spans="2:25">
      <c r="B13" s="43" t="s">
        <v>849</v>
      </c>
      <c r="C13" s="45">
        <f t="shared" ca="1" si="0"/>
        <v>0.58635467662243879</v>
      </c>
      <c r="F13" s="42">
        <v>5</v>
      </c>
      <c r="G13" s="45">
        <f t="shared" si="2"/>
        <v>0.05</v>
      </c>
      <c r="H13" s="45">
        <f t="shared" si="3"/>
        <v>0.25</v>
      </c>
      <c r="I13" s="42">
        <f ca="1"/>
        <v>9</v>
      </c>
      <c r="J13" s="45">
        <f t="shared" ca="1" si="1"/>
        <v>3.5019455252918288E-2</v>
      </c>
      <c r="K13" s="45">
        <f t="shared" ca="1" si="6"/>
        <v>0.26070038910505838</v>
      </c>
      <c r="L13" s="31">
        <f t="shared" ca="1" si="4"/>
        <v>0.70038910505836571</v>
      </c>
      <c r="M13" s="45">
        <f t="shared" ca="1" si="5"/>
        <v>1.0428015564202335</v>
      </c>
      <c r="N13" s="45"/>
    </row>
    <row r="14" spans="2:25">
      <c r="B14" s="43" t="s">
        <v>850</v>
      </c>
      <c r="C14" s="45">
        <f t="shared" ca="1" si="0"/>
        <v>1.1767755077527808E-2</v>
      </c>
      <c r="F14" s="42">
        <v>6</v>
      </c>
      <c r="G14" s="45">
        <f t="shared" si="2"/>
        <v>0.05</v>
      </c>
      <c r="H14" s="45">
        <f t="shared" si="3"/>
        <v>0.30000000000000004</v>
      </c>
      <c r="I14" s="42">
        <f ca="1"/>
        <v>13</v>
      </c>
      <c r="J14" s="45">
        <f t="shared" ca="1" si="1"/>
        <v>5.0583657587548639E-2</v>
      </c>
      <c r="K14" s="45">
        <f t="shared" ca="1" si="6"/>
        <v>0.31128404669260701</v>
      </c>
      <c r="L14" s="31">
        <f t="shared" ca="1" si="4"/>
        <v>1.0116731517509727</v>
      </c>
      <c r="M14" s="45">
        <f t="shared" ca="1" si="5"/>
        <v>1.0376134889753565</v>
      </c>
      <c r="N14" s="45"/>
    </row>
    <row r="15" spans="2:25">
      <c r="B15" s="43" t="s">
        <v>851</v>
      </c>
      <c r="C15" s="45">
        <f t="shared" ca="1" si="0"/>
        <v>8.4233211017933018E-2</v>
      </c>
      <c r="F15" s="42">
        <v>7</v>
      </c>
      <c r="G15" s="45">
        <f t="shared" si="2"/>
        <v>0.05</v>
      </c>
      <c r="H15" s="45">
        <f t="shared" si="3"/>
        <v>0.35000000000000003</v>
      </c>
      <c r="I15" s="42">
        <f ca="1"/>
        <v>10</v>
      </c>
      <c r="J15" s="45">
        <f t="shared" ca="1" si="1"/>
        <v>3.8910505836575876E-2</v>
      </c>
      <c r="K15" s="45">
        <f t="shared" ca="1" si="6"/>
        <v>0.35019455252918286</v>
      </c>
      <c r="L15" s="31">
        <f t="shared" ca="1" si="4"/>
        <v>0.77821011673151752</v>
      </c>
      <c r="M15" s="45">
        <f t="shared" ca="1" si="5"/>
        <v>1.0005558643690937</v>
      </c>
      <c r="N15" s="45"/>
    </row>
    <row r="16" spans="2:25">
      <c r="B16" s="43" t="s">
        <v>852</v>
      </c>
      <c r="C16" s="45">
        <f t="shared" ca="1" si="0"/>
        <v>0.1815400053452213</v>
      </c>
      <c r="F16" s="42">
        <v>8</v>
      </c>
      <c r="G16" s="45">
        <f t="shared" si="2"/>
        <v>0.05</v>
      </c>
      <c r="H16" s="45">
        <f t="shared" si="3"/>
        <v>0.4</v>
      </c>
      <c r="I16" s="42">
        <f ca="1"/>
        <v>7</v>
      </c>
      <c r="J16" s="45">
        <f t="shared" ca="1" si="1"/>
        <v>2.7237354085603113E-2</v>
      </c>
      <c r="K16" s="45">
        <f t="shared" ca="1" si="6"/>
        <v>0.37743190661478598</v>
      </c>
      <c r="L16" s="31">
        <f t="shared" ca="1" si="4"/>
        <v>0.54474708171206221</v>
      </c>
      <c r="M16" s="45">
        <f t="shared" ca="1" si="5"/>
        <v>0.94357976653696496</v>
      </c>
      <c r="N16" s="45"/>
    </row>
    <row r="17" spans="2:25">
      <c r="B17" s="43" t="s">
        <v>853</v>
      </c>
      <c r="C17" s="45">
        <f t="shared" ca="1" si="0"/>
        <v>0.52978040301497098</v>
      </c>
      <c r="F17" s="42">
        <v>9</v>
      </c>
      <c r="G17" s="45">
        <f t="shared" si="2"/>
        <v>0.05</v>
      </c>
      <c r="H17" s="45">
        <f t="shared" si="3"/>
        <v>0.45</v>
      </c>
      <c r="I17" s="42">
        <f ca="1"/>
        <v>12</v>
      </c>
      <c r="J17" s="45">
        <f t="shared" ca="1" si="1"/>
        <v>4.6692607003891051E-2</v>
      </c>
      <c r="K17" s="45">
        <f t="shared" ca="1" si="6"/>
        <v>0.42412451361867703</v>
      </c>
      <c r="L17" s="31">
        <f t="shared" ca="1" si="4"/>
        <v>0.93385214007782102</v>
      </c>
      <c r="M17" s="45">
        <f t="shared" ca="1" si="5"/>
        <v>0.94249891915261563</v>
      </c>
      <c r="N17" s="45"/>
    </row>
    <row r="18" spans="2:25">
      <c r="B18" s="43" t="s">
        <v>854</v>
      </c>
      <c r="C18" s="45">
        <f t="shared" ca="1" si="0"/>
        <v>0.80086270088207911</v>
      </c>
      <c r="F18" s="42">
        <v>10</v>
      </c>
      <c r="G18" s="45">
        <f t="shared" si="2"/>
        <v>0.05</v>
      </c>
      <c r="H18" s="45">
        <f t="shared" si="3"/>
        <v>0.5</v>
      </c>
      <c r="I18" s="42">
        <f ca="1"/>
        <v>12</v>
      </c>
      <c r="J18" s="45">
        <f t="shared" ca="1" si="1"/>
        <v>4.6692607003891051E-2</v>
      </c>
      <c r="K18" s="45">
        <f t="shared" ca="1" si="6"/>
        <v>0.47081712062256809</v>
      </c>
      <c r="L18" s="31">
        <f t="shared" ca="1" si="4"/>
        <v>0.93385214007782102</v>
      </c>
      <c r="M18" s="45">
        <f t="shared" ca="1" si="5"/>
        <v>0.94163424124513617</v>
      </c>
      <c r="N18" s="45"/>
    </row>
    <row r="19" spans="2:25">
      <c r="B19" s="43" t="s">
        <v>855</v>
      </c>
      <c r="C19" s="45">
        <f t="shared" ca="1" si="0"/>
        <v>0.59186104986080224</v>
      </c>
      <c r="F19" s="42">
        <v>11</v>
      </c>
      <c r="G19" s="45">
        <f t="shared" si="2"/>
        <v>0.05</v>
      </c>
      <c r="H19" s="45">
        <f t="shared" si="3"/>
        <v>0.55000000000000004</v>
      </c>
      <c r="I19" s="42">
        <f ca="1"/>
        <v>7</v>
      </c>
      <c r="J19" s="45">
        <f t="shared" ca="1" si="1"/>
        <v>2.7237354085603113E-2</v>
      </c>
      <c r="K19" s="45">
        <f t="shared" ca="1" si="6"/>
        <v>0.49805447470817121</v>
      </c>
      <c r="L19" s="31">
        <f t="shared" ca="1" si="4"/>
        <v>0.54474708171206221</v>
      </c>
      <c r="M19" s="45">
        <f t="shared" ca="1" si="5"/>
        <v>0.90555359037849303</v>
      </c>
      <c r="N19" s="45"/>
    </row>
    <row r="20" spans="2:25">
      <c r="B20" s="43" t="s">
        <v>856</v>
      </c>
      <c r="C20" s="45">
        <f t="shared" ca="1" si="0"/>
        <v>0.67981169549772336</v>
      </c>
      <c r="F20" s="42">
        <v>12</v>
      </c>
      <c r="G20" s="45">
        <f t="shared" si="2"/>
        <v>0.05</v>
      </c>
      <c r="H20" s="45">
        <f t="shared" si="3"/>
        <v>0.60000000000000009</v>
      </c>
      <c r="I20" s="42">
        <f ca="1"/>
        <v>18</v>
      </c>
      <c r="J20" s="45">
        <f t="shared" ca="1" si="1"/>
        <v>7.0038910505836577E-2</v>
      </c>
      <c r="K20" s="45">
        <f t="shared" ca="1" si="6"/>
        <v>0.56809338521400776</v>
      </c>
      <c r="L20" s="31">
        <f t="shared" ca="1" si="4"/>
        <v>1.4007782101167314</v>
      </c>
      <c r="M20" s="45">
        <f t="shared" ca="1" si="5"/>
        <v>0.94682230869001283</v>
      </c>
      <c r="N20" s="45"/>
    </row>
    <row r="21" spans="2:25">
      <c r="B21" s="43" t="s">
        <v>857</v>
      </c>
      <c r="C21" s="45">
        <f t="shared" ca="1" si="0"/>
        <v>5.4143248537871114E-2</v>
      </c>
      <c r="F21" s="42">
        <v>13</v>
      </c>
      <c r="G21" s="45">
        <f t="shared" si="2"/>
        <v>0.05</v>
      </c>
      <c r="H21" s="45">
        <f t="shared" si="3"/>
        <v>0.65</v>
      </c>
      <c r="I21" s="42">
        <f ca="1"/>
        <v>6</v>
      </c>
      <c r="J21" s="45">
        <f t="shared" ca="1" si="1"/>
        <v>2.3346303501945526E-2</v>
      </c>
      <c r="K21" s="45">
        <f t="shared" ca="1" si="6"/>
        <v>0.59143968871595332</v>
      </c>
      <c r="L21" s="31">
        <f t="shared" ca="1" si="4"/>
        <v>0.46692607003891051</v>
      </c>
      <c r="M21" s="45">
        <f t="shared" ca="1" si="5"/>
        <v>0.90990721340915892</v>
      </c>
      <c r="N21" s="45"/>
    </row>
    <row r="22" spans="2:25">
      <c r="B22" s="43" t="s">
        <v>858</v>
      </c>
      <c r="C22" s="45">
        <f t="shared" ca="1" si="0"/>
        <v>0.11235057503735812</v>
      </c>
      <c r="F22" s="42">
        <v>14</v>
      </c>
      <c r="G22" s="45">
        <f t="shared" si="2"/>
        <v>0.05</v>
      </c>
      <c r="H22" s="45">
        <f t="shared" si="3"/>
        <v>0.70000000000000007</v>
      </c>
      <c r="I22" s="42">
        <f ca="1"/>
        <v>17</v>
      </c>
      <c r="J22" s="45">
        <f t="shared" ca="1" si="1"/>
        <v>6.6147859922178989E-2</v>
      </c>
      <c r="K22" s="45">
        <f t="shared" ca="1" si="6"/>
        <v>0.65758754863813229</v>
      </c>
      <c r="L22" s="31">
        <f t="shared" ca="1" si="4"/>
        <v>1.3229571984435797</v>
      </c>
      <c r="M22" s="45">
        <f t="shared" ca="1" si="5"/>
        <v>0.9394107837687603</v>
      </c>
      <c r="N22" s="45"/>
    </row>
    <row r="23" spans="2:25">
      <c r="B23" s="43" t="s">
        <v>859</v>
      </c>
      <c r="C23" s="45">
        <f t="shared" ca="1" si="0"/>
        <v>0.26840585161465969</v>
      </c>
      <c r="F23" s="42">
        <v>15</v>
      </c>
      <c r="G23" s="45">
        <f t="shared" si="2"/>
        <v>0.05</v>
      </c>
      <c r="H23" s="45">
        <f t="shared" si="3"/>
        <v>0.75</v>
      </c>
      <c r="I23" s="42">
        <f ca="1"/>
        <v>13</v>
      </c>
      <c r="J23" s="45">
        <f t="shared" ca="1" si="1"/>
        <v>5.0583657587548639E-2</v>
      </c>
      <c r="K23" s="45">
        <f t="shared" ca="1" si="6"/>
        <v>0.70817120622568097</v>
      </c>
      <c r="L23" s="31">
        <f t="shared" ca="1" si="4"/>
        <v>1.0116731517509727</v>
      </c>
      <c r="M23" s="45">
        <f t="shared" ca="1" si="5"/>
        <v>0.94422827496757467</v>
      </c>
      <c r="N23" s="45"/>
      <c r="P23" s="60"/>
      <c r="Q23" s="60"/>
      <c r="R23" s="52"/>
      <c r="S23" s="63" t="s">
        <v>1116</v>
      </c>
      <c r="T23" s="77">
        <f ca="1">AVERAGE(L9:L28)</f>
        <v>1</v>
      </c>
      <c r="U23" s="78">
        <f ca="1">AVERAGE(M9:M28)</f>
        <v>0.99742936303663199</v>
      </c>
      <c r="V23" s="65" t="s">
        <v>1117</v>
      </c>
      <c r="W23" s="52"/>
      <c r="X23" s="52"/>
      <c r="Y23" s="53"/>
    </row>
    <row r="24" spans="2:25">
      <c r="B24" s="43" t="s">
        <v>860</v>
      </c>
      <c r="C24" s="45">
        <f t="shared" ca="1" si="0"/>
        <v>0.21482820664974389</v>
      </c>
      <c r="F24" s="42">
        <v>16</v>
      </c>
      <c r="G24" s="45">
        <f t="shared" si="2"/>
        <v>0.05</v>
      </c>
      <c r="H24" s="45">
        <f t="shared" si="3"/>
        <v>0.8</v>
      </c>
      <c r="I24" s="42">
        <f ca="1"/>
        <v>14</v>
      </c>
      <c r="J24" s="45">
        <f t="shared" ca="1" si="1"/>
        <v>5.4474708171206226E-2</v>
      </c>
      <c r="K24" s="45">
        <f t="shared" ca="1" si="6"/>
        <v>0.76264591439688723</v>
      </c>
      <c r="L24" s="31">
        <f t="shared" ca="1" si="4"/>
        <v>1.0894941634241244</v>
      </c>
      <c r="M24" s="45">
        <f t="shared" ca="1" si="5"/>
        <v>0.953307392996109</v>
      </c>
      <c r="N24" s="45"/>
      <c r="P24" s="62"/>
      <c r="Q24" s="62"/>
      <c r="R24" s="58"/>
      <c r="S24" s="64" t="s">
        <v>1105</v>
      </c>
      <c r="T24" s="59"/>
      <c r="U24" s="61"/>
      <c r="V24" s="71" t="s">
        <v>1105</v>
      </c>
      <c r="W24" s="55"/>
      <c r="X24" s="55"/>
      <c r="Y24" s="56"/>
    </row>
    <row r="25" spans="2:25">
      <c r="B25" s="43" t="s">
        <v>861</v>
      </c>
      <c r="C25" s="45">
        <f t="shared" ca="1" si="0"/>
        <v>0.85817747869168215</v>
      </c>
      <c r="F25" s="42">
        <v>17</v>
      </c>
      <c r="G25" s="45">
        <f t="shared" si="2"/>
        <v>0.05</v>
      </c>
      <c r="H25" s="45">
        <f t="shared" si="3"/>
        <v>0.85000000000000009</v>
      </c>
      <c r="I25" s="42">
        <f ca="1"/>
        <v>21</v>
      </c>
      <c r="J25" s="45">
        <f t="shared" ca="1" si="1"/>
        <v>8.171206225680934E-2</v>
      </c>
      <c r="K25" s="45">
        <f t="shared" ca="1" si="6"/>
        <v>0.84435797665369661</v>
      </c>
      <c r="L25" s="31">
        <f t="shared" ca="1" si="4"/>
        <v>1.6342412451361867</v>
      </c>
      <c r="M25" s="45">
        <f t="shared" ca="1" si="5"/>
        <v>0.99336232547493708</v>
      </c>
      <c r="N25" s="45"/>
      <c r="P25" s="66" t="s">
        <v>1106</v>
      </c>
      <c r="Q25" s="52"/>
      <c r="R25" s="52"/>
      <c r="S25" s="52"/>
      <c r="T25" s="52"/>
      <c r="U25" s="104"/>
      <c r="V25" s="105"/>
      <c r="W25" s="52"/>
      <c r="X25" s="52"/>
      <c r="Y25" s="72" t="s">
        <v>1106</v>
      </c>
    </row>
    <row r="26" spans="2:25">
      <c r="B26" s="43" t="s">
        <v>862</v>
      </c>
      <c r="C26" s="45">
        <f t="shared" ca="1" si="0"/>
        <v>0.99030123294878658</v>
      </c>
      <c r="F26" s="42">
        <v>18</v>
      </c>
      <c r="G26" s="45">
        <f t="shared" si="2"/>
        <v>0.05</v>
      </c>
      <c r="H26" s="45">
        <f t="shared" si="3"/>
        <v>0.9</v>
      </c>
      <c r="I26" s="42">
        <f ca="1"/>
        <v>13</v>
      </c>
      <c r="J26" s="45">
        <f t="shared" ca="1" si="1"/>
        <v>5.0583657587548639E-2</v>
      </c>
      <c r="K26" s="45">
        <f t="shared" ca="1" si="6"/>
        <v>0.89494163424124529</v>
      </c>
      <c r="L26" s="31">
        <f t="shared" ca="1" si="4"/>
        <v>1.0116731517509727</v>
      </c>
      <c r="M26" s="45">
        <f t="shared" ca="1" si="5"/>
        <v>0.99437959360138362</v>
      </c>
      <c r="N26" s="45"/>
      <c r="P26" s="67">
        <f>H9</f>
        <v>0.05</v>
      </c>
      <c r="Q26" s="55"/>
      <c r="R26" s="55"/>
      <c r="S26" s="55"/>
      <c r="T26" s="69">
        <f ca="1">L9</f>
        <v>1.0894941634241244</v>
      </c>
      <c r="U26" s="54">
        <f ca="1">M9</f>
        <v>1.0894941634241244</v>
      </c>
      <c r="V26" s="55"/>
      <c r="W26" s="55"/>
      <c r="X26" s="55"/>
      <c r="Y26" s="73">
        <v>0.05</v>
      </c>
    </row>
    <row r="27" spans="2:25">
      <c r="B27" s="43" t="s">
        <v>863</v>
      </c>
      <c r="C27" s="45">
        <f t="shared" ca="1" si="0"/>
        <v>0.91916363827432379</v>
      </c>
      <c r="F27" s="42">
        <v>19</v>
      </c>
      <c r="G27" s="45">
        <f t="shared" si="2"/>
        <v>0.05</v>
      </c>
      <c r="H27" s="45">
        <f t="shared" si="3"/>
        <v>0.95000000000000007</v>
      </c>
      <c r="I27" s="42">
        <f ca="1"/>
        <v>12</v>
      </c>
      <c r="J27" s="45">
        <f t="shared" ca="1" si="1"/>
        <v>4.6692607003891051E-2</v>
      </c>
      <c r="K27" s="45">
        <f t="shared" ca="1" si="6"/>
        <v>0.94163424124513639</v>
      </c>
      <c r="L27" s="31">
        <f t="shared" ca="1" si="4"/>
        <v>0.93385214007782102</v>
      </c>
      <c r="M27" s="45">
        <f t="shared" ca="1" si="5"/>
        <v>0.99119393815277512</v>
      </c>
      <c r="N27" s="45"/>
      <c r="P27" s="67">
        <f>H10</f>
        <v>0.1</v>
      </c>
      <c r="Q27" s="55"/>
      <c r="R27" s="55"/>
      <c r="S27" s="55"/>
      <c r="T27" s="69">
        <f ca="1">L10</f>
        <v>1.1673151750972761</v>
      </c>
      <c r="U27" s="54">
        <f ca="1">M10</f>
        <v>1.1284046692607004</v>
      </c>
      <c r="V27" s="55"/>
      <c r="W27" s="55"/>
      <c r="X27" s="55"/>
      <c r="Y27" s="73">
        <v>0.1</v>
      </c>
    </row>
    <row r="28" spans="2:25">
      <c r="B28" s="43" t="s">
        <v>864</v>
      </c>
      <c r="C28" s="45">
        <f t="shared" ca="1" si="0"/>
        <v>0.57883579092711668</v>
      </c>
      <c r="F28" s="42">
        <v>20</v>
      </c>
      <c r="G28" s="45">
        <f t="shared" si="2"/>
        <v>0.05</v>
      </c>
      <c r="H28" s="45">
        <f t="shared" si="3"/>
        <v>1</v>
      </c>
      <c r="I28" s="42">
        <f ca="1"/>
        <v>15</v>
      </c>
      <c r="J28" s="45">
        <f t="shared" ca="1" si="1"/>
        <v>5.8365758754863814E-2</v>
      </c>
      <c r="K28" s="45">
        <f t="shared" ca="1" si="6"/>
        <v>1.0000000000000002</v>
      </c>
      <c r="L28" s="31">
        <f t="shared" ca="1" si="4"/>
        <v>1.1673151750972761</v>
      </c>
      <c r="M28" s="45">
        <f t="shared" ca="1" si="5"/>
        <v>1.0000000000000002</v>
      </c>
      <c r="N28" s="45"/>
      <c r="P28" s="67">
        <f>H18</f>
        <v>0.5</v>
      </c>
      <c r="Q28" s="55"/>
      <c r="R28" s="55"/>
      <c r="S28" s="55"/>
      <c r="T28" s="69">
        <f ca="1">L18</f>
        <v>0.93385214007782102</v>
      </c>
      <c r="U28" s="54">
        <f ca="1">M18</f>
        <v>0.94163424124513617</v>
      </c>
      <c r="V28" s="55"/>
      <c r="W28" s="55"/>
      <c r="X28" s="55"/>
      <c r="Y28" s="73">
        <v>0.5</v>
      </c>
    </row>
    <row r="29" spans="2:25">
      <c r="B29" s="43" t="s">
        <v>865</v>
      </c>
      <c r="C29" s="45">
        <f t="shared" ca="1" si="0"/>
        <v>0.44120794972712585</v>
      </c>
      <c r="F29" s="39" t="s">
        <v>1114</v>
      </c>
      <c r="G29" s="50">
        <f>SUM(G8:G28)</f>
        <v>1.0000000000000002</v>
      </c>
      <c r="H29" s="39"/>
      <c r="I29" s="39">
        <f ca="1">SUM(I8:I28)</f>
        <v>257</v>
      </c>
      <c r="J29" s="51">
        <f ca="1">SUM(J8:J28)</f>
        <v>1.0000000000000002</v>
      </c>
      <c r="K29" s="45"/>
      <c r="L29" s="31"/>
      <c r="P29" s="67">
        <f>H26</f>
        <v>0.9</v>
      </c>
      <c r="Q29" s="55"/>
      <c r="R29" s="55"/>
      <c r="S29" s="55"/>
      <c r="T29" s="69">
        <f ca="1">L26</f>
        <v>1.0116731517509727</v>
      </c>
      <c r="U29" s="54">
        <f ca="1">M26</f>
        <v>0.99437959360138362</v>
      </c>
      <c r="V29" s="55"/>
      <c r="W29" s="55"/>
      <c r="X29" s="55"/>
      <c r="Y29" s="73">
        <v>0.9</v>
      </c>
    </row>
    <row r="30" spans="2:25">
      <c r="B30" s="44" t="s">
        <v>866</v>
      </c>
      <c r="C30" s="45">
        <f t="shared" ca="1" si="0"/>
        <v>4.7338410363014005E-2</v>
      </c>
      <c r="P30" s="68">
        <f>H27</f>
        <v>0.95000000000000007</v>
      </c>
      <c r="Q30" s="58"/>
      <c r="R30" s="58"/>
      <c r="S30" s="58"/>
      <c r="T30" s="70">
        <f ca="1">L27</f>
        <v>0.93385214007782102</v>
      </c>
      <c r="U30" s="57">
        <f ca="1">M27</f>
        <v>0.99119393815277512</v>
      </c>
      <c r="V30" s="58"/>
      <c r="W30" s="58"/>
      <c r="X30" s="58"/>
      <c r="Y30" s="74">
        <v>0.95000000000000007</v>
      </c>
    </row>
    <row r="31" spans="2:25">
      <c r="B31" s="43" t="s">
        <v>867</v>
      </c>
      <c r="C31" s="45">
        <f t="shared" ca="1" si="0"/>
        <v>0.72580690391122316</v>
      </c>
    </row>
    <row r="32" spans="2:25">
      <c r="B32" s="43" t="s">
        <v>868</v>
      </c>
      <c r="C32" s="45">
        <f t="shared" ca="1" si="0"/>
        <v>0.67353343151372425</v>
      </c>
      <c r="P32" s="79" t="s">
        <v>1118</v>
      </c>
    </row>
    <row r="33" spans="2:16">
      <c r="B33" s="43" t="s">
        <v>869</v>
      </c>
      <c r="C33" s="45">
        <f t="shared" ca="1" si="0"/>
        <v>0.4039504583067477</v>
      </c>
    </row>
    <row r="34" spans="2:16" ht="15.75">
      <c r="B34" s="43" t="s">
        <v>870</v>
      </c>
      <c r="C34" s="45">
        <f t="shared" ca="1" si="0"/>
        <v>0.95182887248560344</v>
      </c>
      <c r="P34" s="81" t="s">
        <v>1119</v>
      </c>
    </row>
    <row r="35" spans="2:16">
      <c r="B35" s="43" t="s">
        <v>871</v>
      </c>
      <c r="C35" s="45">
        <f t="shared" ca="1" si="0"/>
        <v>0.11128165270295665</v>
      </c>
      <c r="P35" s="42" t="s">
        <v>1120</v>
      </c>
    </row>
    <row r="36" spans="2:16">
      <c r="B36" s="43" t="s">
        <v>872</v>
      </c>
      <c r="C36" s="45">
        <f t="shared" ca="1" si="0"/>
        <v>0.65593365575374707</v>
      </c>
      <c r="P36" s="80" t="s">
        <v>1122</v>
      </c>
    </row>
    <row r="37" spans="2:16">
      <c r="B37" s="43" t="s">
        <v>873</v>
      </c>
      <c r="C37" s="45">
        <f t="shared" ca="1" si="0"/>
        <v>0.99938981691976658</v>
      </c>
      <c r="P37" s="42" t="s">
        <v>1121</v>
      </c>
    </row>
    <row r="38" spans="2:16">
      <c r="B38" s="43" t="s">
        <v>874</v>
      </c>
      <c r="C38" s="45">
        <f t="shared" ca="1" si="0"/>
        <v>0.27474121101280735</v>
      </c>
      <c r="P38" s="42" t="s">
        <v>1123</v>
      </c>
    </row>
    <row r="39" spans="2:16">
      <c r="B39" s="43" t="s">
        <v>875</v>
      </c>
      <c r="C39" s="45">
        <f t="shared" ref="C39:C70" ca="1" si="7">RAND()</f>
        <v>0.42538786927715944</v>
      </c>
      <c r="P39" s="42" t="s">
        <v>1124</v>
      </c>
    </row>
    <row r="40" spans="2:16">
      <c r="B40" s="43" t="s">
        <v>876</v>
      </c>
      <c r="C40" s="45">
        <f t="shared" ca="1" si="7"/>
        <v>0.87920979445979475</v>
      </c>
      <c r="G40" s="41"/>
      <c r="L40" s="29"/>
      <c r="M40" s="38"/>
      <c r="N40" s="38"/>
      <c r="P40" s="80" t="s">
        <v>1130</v>
      </c>
    </row>
    <row r="41" spans="2:16">
      <c r="B41" s="43" t="s">
        <v>877</v>
      </c>
      <c r="C41" s="45">
        <f t="shared" ca="1" si="7"/>
        <v>0.65610600943115949</v>
      </c>
      <c r="P41" s="42" t="s">
        <v>1132</v>
      </c>
    </row>
    <row r="42" spans="2:16">
      <c r="B42" s="43" t="s">
        <v>878</v>
      </c>
      <c r="C42" s="45">
        <f t="shared" ca="1" si="7"/>
        <v>0.8362542433956992</v>
      </c>
      <c r="P42" s="42" t="s">
        <v>1134</v>
      </c>
    </row>
    <row r="43" spans="2:16">
      <c r="B43" s="43" t="s">
        <v>879</v>
      </c>
      <c r="C43" s="45">
        <f t="shared" ca="1" si="7"/>
        <v>0.26895711280740575</v>
      </c>
      <c r="P43" s="80" t="s">
        <v>1131</v>
      </c>
    </row>
    <row r="44" spans="2:16">
      <c r="B44" s="43" t="s">
        <v>880</v>
      </c>
      <c r="C44" s="45">
        <f t="shared" ca="1" si="7"/>
        <v>0.84963132524418961</v>
      </c>
      <c r="P44" s="42" t="s">
        <v>1133</v>
      </c>
    </row>
    <row r="45" spans="2:16">
      <c r="B45" s="43" t="s">
        <v>881</v>
      </c>
      <c r="C45" s="45">
        <f t="shared" ca="1" si="7"/>
        <v>3.7454705051575443E-2</v>
      </c>
      <c r="P45" s="42" t="s">
        <v>1135</v>
      </c>
    </row>
    <row r="46" spans="2:16">
      <c r="B46" s="43" t="s">
        <v>882</v>
      </c>
      <c r="C46" s="45">
        <f t="shared" ca="1" si="7"/>
        <v>0.48585180667295869</v>
      </c>
    </row>
    <row r="47" spans="2:16">
      <c r="B47" s="43" t="s">
        <v>883</v>
      </c>
      <c r="C47" s="45">
        <f t="shared" ca="1" si="7"/>
        <v>0.2282379377534306</v>
      </c>
    </row>
    <row r="48" spans="2:16">
      <c r="B48" s="43" t="s">
        <v>884</v>
      </c>
      <c r="C48" s="45">
        <f t="shared" ca="1" si="7"/>
        <v>0.73522303249706045</v>
      </c>
    </row>
    <row r="49" spans="2:3">
      <c r="B49" s="43" t="s">
        <v>885</v>
      </c>
      <c r="C49" s="45">
        <f t="shared" ca="1" si="7"/>
        <v>0.15774067680027481</v>
      </c>
    </row>
    <row r="50" spans="2:3">
      <c r="B50" s="43" t="s">
        <v>886</v>
      </c>
      <c r="C50" s="45">
        <f t="shared" ca="1" si="7"/>
        <v>0.9235066258678627</v>
      </c>
    </row>
    <row r="51" spans="2:3">
      <c r="B51" s="43" t="s">
        <v>887</v>
      </c>
      <c r="C51" s="45">
        <f t="shared" ca="1" si="7"/>
        <v>0.89097136238733887</v>
      </c>
    </row>
    <row r="52" spans="2:3">
      <c r="B52" s="43" t="s">
        <v>888</v>
      </c>
      <c r="C52" s="45">
        <f t="shared" ca="1" si="7"/>
        <v>0.77854164288005556</v>
      </c>
    </row>
    <row r="53" spans="2:3">
      <c r="B53" s="43" t="s">
        <v>889</v>
      </c>
      <c r="C53" s="45">
        <f t="shared" ca="1" si="7"/>
        <v>0.27258530320828878</v>
      </c>
    </row>
    <row r="54" spans="2:3">
      <c r="B54" s="43" t="s">
        <v>890</v>
      </c>
      <c r="C54" s="45">
        <f t="shared" ca="1" si="7"/>
        <v>0.83522462134570186</v>
      </c>
    </row>
    <row r="55" spans="2:3">
      <c r="B55" s="43" t="s">
        <v>891</v>
      </c>
      <c r="C55" s="45">
        <f t="shared" ca="1" si="7"/>
        <v>0.31472279399026237</v>
      </c>
    </row>
    <row r="56" spans="2:3">
      <c r="B56" s="43" t="s">
        <v>892</v>
      </c>
      <c r="C56" s="45">
        <f t="shared" ca="1" si="7"/>
        <v>0.79167162202595676</v>
      </c>
    </row>
    <row r="57" spans="2:3">
      <c r="B57" s="43" t="s">
        <v>893</v>
      </c>
      <c r="C57" s="45">
        <f t="shared" ca="1" si="7"/>
        <v>0.62357473938478469</v>
      </c>
    </row>
    <row r="58" spans="2:3">
      <c r="B58" s="43" t="s">
        <v>894</v>
      </c>
      <c r="C58" s="45">
        <f t="shared" ca="1" si="7"/>
        <v>0.77481045158641415</v>
      </c>
    </row>
    <row r="59" spans="2:3">
      <c r="B59" s="43" t="s">
        <v>895</v>
      </c>
      <c r="C59" s="45">
        <f t="shared" ca="1" si="7"/>
        <v>0.449345663680913</v>
      </c>
    </row>
    <row r="60" spans="2:3">
      <c r="B60" s="43" t="s">
        <v>896</v>
      </c>
      <c r="C60" s="45">
        <f t="shared" ca="1" si="7"/>
        <v>0.80191487416362051</v>
      </c>
    </row>
    <row r="61" spans="2:3">
      <c r="B61" s="43" t="s">
        <v>897</v>
      </c>
      <c r="C61" s="45">
        <f t="shared" ca="1" si="7"/>
        <v>0.34292429951736048</v>
      </c>
    </row>
    <row r="62" spans="2:3">
      <c r="B62" s="43" t="s">
        <v>898</v>
      </c>
      <c r="C62" s="45">
        <f t="shared" ca="1" si="7"/>
        <v>0.99537629454356413</v>
      </c>
    </row>
    <row r="63" spans="2:3">
      <c r="B63" s="43" t="s">
        <v>899</v>
      </c>
      <c r="C63" s="45">
        <f t="shared" ca="1" si="7"/>
        <v>0.17853827659934229</v>
      </c>
    </row>
    <row r="64" spans="2:3">
      <c r="B64" s="43" t="s">
        <v>900</v>
      </c>
      <c r="C64" s="45">
        <f t="shared" ca="1" si="7"/>
        <v>7.9528740266074927E-2</v>
      </c>
    </row>
    <row r="65" spans="2:3">
      <c r="B65" s="43" t="s">
        <v>901</v>
      </c>
      <c r="C65" s="45">
        <f t="shared" ca="1" si="7"/>
        <v>0.57603794654750695</v>
      </c>
    </row>
    <row r="66" spans="2:3">
      <c r="B66" s="43" t="s">
        <v>902</v>
      </c>
      <c r="C66" s="45">
        <f t="shared" ca="1" si="7"/>
        <v>0.77716057299773478</v>
      </c>
    </row>
    <row r="67" spans="2:3">
      <c r="B67" s="43" t="s">
        <v>903</v>
      </c>
      <c r="C67" s="45">
        <f t="shared" ca="1" si="7"/>
        <v>0.561489178146102</v>
      </c>
    </row>
    <row r="68" spans="2:3">
      <c r="B68" s="43" t="s">
        <v>904</v>
      </c>
      <c r="C68" s="45">
        <f t="shared" ca="1" si="7"/>
        <v>0.13995654791453804</v>
      </c>
    </row>
    <row r="69" spans="2:3">
      <c r="B69" s="43" t="s">
        <v>905</v>
      </c>
      <c r="C69" s="45">
        <f t="shared" ca="1" si="7"/>
        <v>1.7747149096702608E-2</v>
      </c>
    </row>
    <row r="70" spans="2:3">
      <c r="B70" s="43" t="s">
        <v>906</v>
      </c>
      <c r="C70" s="45">
        <f t="shared" ca="1" si="7"/>
        <v>0.16994404807726537</v>
      </c>
    </row>
    <row r="71" spans="2:3">
      <c r="B71" s="43" t="s">
        <v>907</v>
      </c>
      <c r="C71" s="45">
        <f t="shared" ref="C71:C134" ca="1" si="8">RAND()</f>
        <v>0.9474698752659545</v>
      </c>
    </row>
    <row r="72" spans="2:3">
      <c r="B72" s="43" t="s">
        <v>908</v>
      </c>
      <c r="C72" s="45">
        <f t="shared" ca="1" si="8"/>
        <v>0.9546410086597068</v>
      </c>
    </row>
    <row r="73" spans="2:3">
      <c r="B73" s="43" t="s">
        <v>909</v>
      </c>
      <c r="C73" s="45">
        <f t="shared" ca="1" si="8"/>
        <v>0.540480523883486</v>
      </c>
    </row>
    <row r="74" spans="2:3">
      <c r="B74" s="43" t="s">
        <v>910</v>
      </c>
      <c r="C74" s="45">
        <f t="shared" ca="1" si="8"/>
        <v>0.23597199291879989</v>
      </c>
    </row>
    <row r="75" spans="2:3">
      <c r="B75" s="43" t="s">
        <v>911</v>
      </c>
      <c r="C75" s="45">
        <f t="shared" ca="1" si="8"/>
        <v>0.64382686844187642</v>
      </c>
    </row>
    <row r="76" spans="2:3">
      <c r="B76" s="43" t="s">
        <v>912</v>
      </c>
      <c r="C76" s="45">
        <f t="shared" ca="1" si="8"/>
        <v>0.73043464609602238</v>
      </c>
    </row>
    <row r="77" spans="2:3">
      <c r="B77" s="43" t="s">
        <v>913</v>
      </c>
      <c r="C77" s="45">
        <f t="shared" ca="1" si="8"/>
        <v>0.93838139855281111</v>
      </c>
    </row>
    <row r="78" spans="2:3">
      <c r="B78" s="43" t="s">
        <v>914</v>
      </c>
      <c r="C78" s="45">
        <f t="shared" ca="1" si="8"/>
        <v>0.16106334220309282</v>
      </c>
    </row>
    <row r="79" spans="2:3">
      <c r="B79" s="43" t="s">
        <v>915</v>
      </c>
      <c r="C79" s="45">
        <f t="shared" ca="1" si="8"/>
        <v>0.61913401127605183</v>
      </c>
    </row>
    <row r="80" spans="2:3">
      <c r="B80" s="43" t="s">
        <v>916</v>
      </c>
      <c r="C80" s="45">
        <f t="shared" ca="1" si="8"/>
        <v>0.92200929583445224</v>
      </c>
    </row>
    <row r="81" spans="2:3">
      <c r="B81" s="43" t="s">
        <v>917</v>
      </c>
      <c r="C81" s="45">
        <f t="shared" ca="1" si="8"/>
        <v>0.48932207094453262</v>
      </c>
    </row>
    <row r="82" spans="2:3">
      <c r="B82" s="43" t="s">
        <v>918</v>
      </c>
      <c r="C82" s="45">
        <f t="shared" ca="1" si="8"/>
        <v>0.70455280617616056</v>
      </c>
    </row>
    <row r="83" spans="2:3">
      <c r="B83" s="43" t="s">
        <v>919</v>
      </c>
      <c r="C83" s="45">
        <f t="shared" ca="1" si="8"/>
        <v>8.9938675628176257E-2</v>
      </c>
    </row>
    <row r="84" spans="2:3">
      <c r="B84" s="43" t="s">
        <v>920</v>
      </c>
      <c r="C84" s="45">
        <f t="shared" ca="1" si="8"/>
        <v>0.84237114729959772</v>
      </c>
    </row>
    <row r="85" spans="2:3">
      <c r="B85" s="43" t="s">
        <v>921</v>
      </c>
      <c r="C85" s="45">
        <f t="shared" ca="1" si="8"/>
        <v>0.81134172638876922</v>
      </c>
    </row>
    <row r="86" spans="2:3">
      <c r="B86" s="43" t="s">
        <v>922</v>
      </c>
      <c r="C86" s="45">
        <f t="shared" ca="1" si="8"/>
        <v>0.73745672778253413</v>
      </c>
    </row>
    <row r="87" spans="2:3">
      <c r="B87" s="43" t="s">
        <v>923</v>
      </c>
      <c r="C87" s="45">
        <f t="shared" ca="1" si="8"/>
        <v>0.49856110566538792</v>
      </c>
    </row>
    <row r="88" spans="2:3">
      <c r="B88" s="43" t="s">
        <v>924</v>
      </c>
      <c r="C88" s="45">
        <f t="shared" ca="1" si="8"/>
        <v>7.7933223332032342E-2</v>
      </c>
    </row>
    <row r="89" spans="2:3">
      <c r="B89" s="43" t="s">
        <v>925</v>
      </c>
      <c r="C89" s="45">
        <f t="shared" ca="1" si="8"/>
        <v>0.42510218867068572</v>
      </c>
    </row>
    <row r="90" spans="2:3">
      <c r="B90" s="43" t="s">
        <v>926</v>
      </c>
      <c r="C90" s="45">
        <f t="shared" ca="1" si="8"/>
        <v>0.44978823452379735</v>
      </c>
    </row>
    <row r="91" spans="2:3">
      <c r="B91" s="43" t="s">
        <v>927</v>
      </c>
      <c r="C91" s="45">
        <f t="shared" ca="1" si="8"/>
        <v>0.42126036769776321</v>
      </c>
    </row>
    <row r="92" spans="2:3">
      <c r="B92" s="43" t="s">
        <v>928</v>
      </c>
      <c r="C92" s="45">
        <f t="shared" ca="1" si="8"/>
        <v>0.27353491317994949</v>
      </c>
    </row>
    <row r="93" spans="2:3">
      <c r="B93" s="43" t="s">
        <v>929</v>
      </c>
      <c r="C93" s="45">
        <f t="shared" ca="1" si="8"/>
        <v>0.39323029711484492</v>
      </c>
    </row>
    <row r="94" spans="2:3">
      <c r="B94" s="43" t="s">
        <v>930</v>
      </c>
      <c r="C94" s="45">
        <f t="shared" ca="1" si="8"/>
        <v>0.47922993766466504</v>
      </c>
    </row>
    <row r="95" spans="2:3">
      <c r="B95" s="43" t="s">
        <v>931</v>
      </c>
      <c r="C95" s="45">
        <f t="shared" ca="1" si="8"/>
        <v>0.29047925537163877</v>
      </c>
    </row>
    <row r="96" spans="2:3">
      <c r="B96" s="43" t="s">
        <v>932</v>
      </c>
      <c r="C96" s="45">
        <f t="shared" ca="1" si="8"/>
        <v>0.45784855814460124</v>
      </c>
    </row>
    <row r="97" spans="2:3">
      <c r="B97" s="43" t="s">
        <v>933</v>
      </c>
      <c r="C97" s="45">
        <f t="shared" ca="1" si="8"/>
        <v>0.78707162812771048</v>
      </c>
    </row>
    <row r="98" spans="2:3">
      <c r="B98" s="43" t="s">
        <v>934</v>
      </c>
      <c r="C98" s="45">
        <f t="shared" ca="1" si="8"/>
        <v>0.77197843648552522</v>
      </c>
    </row>
    <row r="99" spans="2:3">
      <c r="B99" s="43" t="s">
        <v>935</v>
      </c>
      <c r="C99" s="45">
        <f t="shared" ca="1" si="8"/>
        <v>0.8153742386317796</v>
      </c>
    </row>
    <row r="100" spans="2:3">
      <c r="B100" s="43" t="s">
        <v>936</v>
      </c>
      <c r="C100" s="45">
        <f t="shared" ca="1" si="8"/>
        <v>0.93474478790926119</v>
      </c>
    </row>
    <row r="101" spans="2:3">
      <c r="B101" s="43" t="s">
        <v>937</v>
      </c>
      <c r="C101" s="45">
        <f t="shared" ca="1" si="8"/>
        <v>0.12702473750269172</v>
      </c>
    </row>
    <row r="102" spans="2:3">
      <c r="B102" s="43" t="s">
        <v>938</v>
      </c>
      <c r="C102" s="45">
        <f t="shared" ca="1" si="8"/>
        <v>7.1148836855212672E-2</v>
      </c>
    </row>
    <row r="103" spans="2:3">
      <c r="B103" s="43" t="s">
        <v>939</v>
      </c>
      <c r="C103" s="45">
        <f t="shared" ca="1" si="8"/>
        <v>5.6916386438656597E-2</v>
      </c>
    </row>
    <row r="104" spans="2:3">
      <c r="B104" s="43" t="s">
        <v>940</v>
      </c>
      <c r="C104" s="45">
        <f t="shared" ca="1" si="8"/>
        <v>0.80568040508508965</v>
      </c>
    </row>
    <row r="105" spans="2:3">
      <c r="B105" s="43" t="s">
        <v>941</v>
      </c>
      <c r="C105" s="45">
        <f t="shared" ca="1" si="8"/>
        <v>0.63830550924121621</v>
      </c>
    </row>
    <row r="106" spans="2:3">
      <c r="B106" s="43" t="s">
        <v>942</v>
      </c>
      <c r="C106" s="45">
        <f t="shared" ca="1" si="8"/>
        <v>0.76995066792863343</v>
      </c>
    </row>
    <row r="107" spans="2:3">
      <c r="B107" s="43" t="s">
        <v>943</v>
      </c>
      <c r="C107" s="45">
        <f t="shared" ca="1" si="8"/>
        <v>0.96792329907463137</v>
      </c>
    </row>
    <row r="108" spans="2:3">
      <c r="B108" s="43" t="s">
        <v>944</v>
      </c>
      <c r="C108" s="45">
        <f t="shared" ca="1" si="8"/>
        <v>0.47810455786254424</v>
      </c>
    </row>
    <row r="109" spans="2:3">
      <c r="B109" s="43" t="s">
        <v>945</v>
      </c>
      <c r="C109" s="45">
        <f t="shared" ca="1" si="8"/>
        <v>0.86956148923394061</v>
      </c>
    </row>
    <row r="110" spans="2:3">
      <c r="B110" s="43" t="s">
        <v>946</v>
      </c>
      <c r="C110" s="45">
        <f t="shared" ca="1" si="8"/>
        <v>0.99628003492757744</v>
      </c>
    </row>
    <row r="111" spans="2:3">
      <c r="B111" s="43" t="s">
        <v>947</v>
      </c>
      <c r="C111" s="45">
        <f t="shared" ca="1" si="8"/>
        <v>0.82067699891812973</v>
      </c>
    </row>
    <row r="112" spans="2:3">
      <c r="B112" s="43" t="s">
        <v>948</v>
      </c>
      <c r="C112" s="45">
        <f t="shared" ca="1" si="8"/>
        <v>0.64596253521189662</v>
      </c>
    </row>
    <row r="113" spans="2:3">
      <c r="B113" s="43" t="s">
        <v>949</v>
      </c>
      <c r="C113" s="45">
        <f t="shared" ca="1" si="8"/>
        <v>0.10042008361968324</v>
      </c>
    </row>
    <row r="114" spans="2:3">
      <c r="B114" s="43" t="s">
        <v>950</v>
      </c>
      <c r="C114" s="45">
        <f t="shared" ca="1" si="8"/>
        <v>0.66302786460324525</v>
      </c>
    </row>
    <row r="115" spans="2:3">
      <c r="B115" s="43" t="s">
        <v>951</v>
      </c>
      <c r="C115" s="45">
        <f t="shared" ca="1" si="8"/>
        <v>0.86365574047990079</v>
      </c>
    </row>
    <row r="116" spans="2:3">
      <c r="B116" s="43" t="s">
        <v>952</v>
      </c>
      <c r="C116" s="45">
        <f t="shared" ca="1" si="8"/>
        <v>4.1570288779717912E-2</v>
      </c>
    </row>
    <row r="117" spans="2:3">
      <c r="B117" s="43" t="s">
        <v>953</v>
      </c>
      <c r="C117" s="45">
        <f t="shared" ca="1" si="8"/>
        <v>0.51247838634475107</v>
      </c>
    </row>
    <row r="118" spans="2:3">
      <c r="B118" s="43" t="s">
        <v>954</v>
      </c>
      <c r="C118" s="45">
        <f t="shared" ca="1" si="8"/>
        <v>0.23676274615963788</v>
      </c>
    </row>
    <row r="119" spans="2:3">
      <c r="B119" s="43" t="s">
        <v>955</v>
      </c>
      <c r="C119" s="45">
        <f t="shared" ca="1" si="8"/>
        <v>0.59469063102140063</v>
      </c>
    </row>
    <row r="120" spans="2:3">
      <c r="B120" s="43" t="s">
        <v>956</v>
      </c>
      <c r="C120" s="45">
        <f t="shared" ca="1" si="8"/>
        <v>0.30167402412402566</v>
      </c>
    </row>
    <row r="121" spans="2:3">
      <c r="B121" s="43" t="s">
        <v>957</v>
      </c>
      <c r="C121" s="45">
        <f t="shared" ca="1" si="8"/>
        <v>5.6191179137465852E-3</v>
      </c>
    </row>
    <row r="122" spans="2:3">
      <c r="B122" s="43" t="s">
        <v>958</v>
      </c>
      <c r="C122" s="45">
        <f t="shared" ca="1" si="8"/>
        <v>0.1651352621550799</v>
      </c>
    </row>
    <row r="123" spans="2:3">
      <c r="B123" s="43" t="s">
        <v>959</v>
      </c>
      <c r="C123" s="45">
        <f t="shared" ca="1" si="8"/>
        <v>0.5838278326680949</v>
      </c>
    </row>
    <row r="124" spans="2:3">
      <c r="B124" s="43" t="s">
        <v>960</v>
      </c>
      <c r="C124" s="45">
        <f t="shared" ca="1" si="8"/>
        <v>0.10596592637035862</v>
      </c>
    </row>
    <row r="125" spans="2:3">
      <c r="B125" s="43" t="s">
        <v>961</v>
      </c>
      <c r="C125" s="45">
        <f t="shared" ca="1" si="8"/>
        <v>0.45036210293916368</v>
      </c>
    </row>
    <row r="126" spans="2:3">
      <c r="B126" s="43" t="s">
        <v>962</v>
      </c>
      <c r="C126" s="45">
        <f t="shared" ca="1" si="8"/>
        <v>0.60941065194592781</v>
      </c>
    </row>
    <row r="127" spans="2:3">
      <c r="B127" s="43" t="s">
        <v>963</v>
      </c>
      <c r="C127" s="45">
        <f t="shared" ca="1" si="8"/>
        <v>0.96602487774656365</v>
      </c>
    </row>
    <row r="128" spans="2:3">
      <c r="B128" s="43" t="s">
        <v>964</v>
      </c>
      <c r="C128" s="45">
        <f t="shared" ca="1" si="8"/>
        <v>0.5997309136940131</v>
      </c>
    </row>
    <row r="129" spans="2:3">
      <c r="B129" s="43" t="s">
        <v>965</v>
      </c>
      <c r="C129" s="45">
        <f t="shared" ca="1" si="8"/>
        <v>0.13908615690657611</v>
      </c>
    </row>
    <row r="130" spans="2:3">
      <c r="B130" s="43" t="s">
        <v>966</v>
      </c>
      <c r="C130" s="45">
        <f t="shared" ca="1" si="8"/>
        <v>0.13307008200178305</v>
      </c>
    </row>
    <row r="131" spans="2:3">
      <c r="B131" s="43" t="s">
        <v>967</v>
      </c>
      <c r="C131" s="45">
        <f t="shared" ca="1" si="8"/>
        <v>0.86944723697947124</v>
      </c>
    </row>
    <row r="132" spans="2:3">
      <c r="B132" s="43" t="s">
        <v>968</v>
      </c>
      <c r="C132" s="45">
        <f t="shared" ca="1" si="8"/>
        <v>0.17379831803342916</v>
      </c>
    </row>
    <row r="133" spans="2:3">
      <c r="B133" s="43" t="s">
        <v>969</v>
      </c>
      <c r="C133" s="45">
        <f t="shared" ca="1" si="8"/>
        <v>0.14738566268893916</v>
      </c>
    </row>
    <row r="134" spans="2:3">
      <c r="B134" s="43" t="s">
        <v>970</v>
      </c>
      <c r="C134" s="45">
        <f t="shared" ca="1" si="8"/>
        <v>0.58908979754680157</v>
      </c>
    </row>
    <row r="135" spans="2:3">
      <c r="B135" s="44" t="s" vm="13">
        <v>971</v>
      </c>
      <c r="C135" s="45">
        <f t="shared" ref="C135:C198" ca="1" si="9">RAND()</f>
        <v>0.8990211103191339</v>
      </c>
    </row>
    <row r="136" spans="2:3">
      <c r="B136" s="43" t="s" vm="14">
        <v>972</v>
      </c>
      <c r="C136" s="45">
        <f t="shared" ca="1" si="9"/>
        <v>0.96700996739566447</v>
      </c>
    </row>
    <row r="137" spans="2:3">
      <c r="B137" s="43" t="s" vm="15">
        <v>973</v>
      </c>
      <c r="C137" s="45">
        <f t="shared" ca="1" si="9"/>
        <v>0.43305188385749327</v>
      </c>
    </row>
    <row r="138" spans="2:3">
      <c r="B138" s="43" t="s" vm="16">
        <v>974</v>
      </c>
      <c r="C138" s="45">
        <f t="shared" ca="1" si="9"/>
        <v>0.3261635491679129</v>
      </c>
    </row>
    <row r="139" spans="2:3">
      <c r="B139" s="43" t="s" vm="17">
        <v>975</v>
      </c>
      <c r="C139" s="45">
        <f t="shared" ca="1" si="9"/>
        <v>0.87725025006427992</v>
      </c>
    </row>
    <row r="140" spans="2:3">
      <c r="B140" s="43" t="s" vm="18">
        <v>976</v>
      </c>
      <c r="C140" s="45">
        <f t="shared" ca="1" si="9"/>
        <v>0.36549859692921516</v>
      </c>
    </row>
    <row r="141" spans="2:3">
      <c r="B141" s="43" t="s" vm="19">
        <v>977</v>
      </c>
      <c r="C141" s="45">
        <f t="shared" ca="1" si="9"/>
        <v>0.22461005191151828</v>
      </c>
    </row>
    <row r="142" spans="2:3">
      <c r="B142" s="42" t="s" vm="20">
        <v>978</v>
      </c>
      <c r="C142" s="45">
        <f t="shared" ca="1" si="9"/>
        <v>0.47139477768379756</v>
      </c>
    </row>
    <row r="143" spans="2:3">
      <c r="B143" s="42" t="s" vm="21">
        <v>979</v>
      </c>
      <c r="C143" s="45">
        <f t="shared" ca="1" si="9"/>
        <v>3.9737565594349933E-3</v>
      </c>
    </row>
    <row r="144" spans="2:3">
      <c r="B144" s="42" t="s" vm="22">
        <v>980</v>
      </c>
      <c r="C144" s="45">
        <f t="shared" ca="1" si="9"/>
        <v>5.8299257059890586E-3</v>
      </c>
    </row>
    <row r="145" spans="2:3">
      <c r="B145" s="42" t="s" vm="23">
        <v>981</v>
      </c>
      <c r="C145" s="45">
        <f t="shared" ca="1" si="9"/>
        <v>0.95572236344858608</v>
      </c>
    </row>
    <row r="146" spans="2:3">
      <c r="B146" s="42" t="s" vm="24">
        <v>982</v>
      </c>
      <c r="C146" s="45">
        <f t="shared" ca="1" si="9"/>
        <v>0.65565332800534015</v>
      </c>
    </row>
    <row r="147" spans="2:3">
      <c r="B147" s="42" t="s" vm="25">
        <v>983</v>
      </c>
      <c r="C147" s="45">
        <f t="shared" ca="1" si="9"/>
        <v>0.73170409062966457</v>
      </c>
    </row>
    <row r="148" spans="2:3">
      <c r="B148" s="42" t="s" vm="26">
        <v>984</v>
      </c>
      <c r="C148" s="45">
        <f t="shared" ca="1" si="9"/>
        <v>0.27230873494340169</v>
      </c>
    </row>
    <row r="149" spans="2:3">
      <c r="B149" s="42" t="s" vm="27">
        <v>985</v>
      </c>
      <c r="C149" s="45">
        <f t="shared" ca="1" si="9"/>
        <v>0.36248962979237687</v>
      </c>
    </row>
    <row r="150" spans="2:3">
      <c r="B150" s="42" t="s" vm="28">
        <v>986</v>
      </c>
      <c r="C150" s="45">
        <f t="shared" ca="1" si="9"/>
        <v>0.30785347879379954</v>
      </c>
    </row>
    <row r="151" spans="2:3">
      <c r="B151" s="42" t="s" vm="29">
        <v>987</v>
      </c>
      <c r="C151" s="45">
        <f t="shared" ca="1" si="9"/>
        <v>0.96669616717832474</v>
      </c>
    </row>
    <row r="152" spans="2:3">
      <c r="B152" s="42" t="s" vm="30">
        <v>988</v>
      </c>
      <c r="C152" s="45">
        <f t="shared" ca="1" si="9"/>
        <v>0.93267750732463195</v>
      </c>
    </row>
    <row r="153" spans="2:3">
      <c r="B153" s="42" t="s" vm="31">
        <v>989</v>
      </c>
      <c r="C153" s="45">
        <f t="shared" ca="1" si="9"/>
        <v>0.92615190914270695</v>
      </c>
    </row>
    <row r="154" spans="2:3">
      <c r="B154" s="42" t="s" vm="32">
        <v>990</v>
      </c>
      <c r="C154" s="45">
        <f t="shared" ca="1" si="9"/>
        <v>0.40801524643757159</v>
      </c>
    </row>
    <row r="155" spans="2:3">
      <c r="B155" s="42" t="s" vm="33">
        <v>991</v>
      </c>
      <c r="C155" s="45">
        <f t="shared" ca="1" si="9"/>
        <v>0.85810141509692006</v>
      </c>
    </row>
    <row r="156" spans="2:3">
      <c r="B156" s="42" t="s" vm="34">
        <v>992</v>
      </c>
      <c r="C156" s="45">
        <f t="shared" ca="1" si="9"/>
        <v>0.69058791899706262</v>
      </c>
    </row>
    <row r="157" spans="2:3">
      <c r="B157" s="42" t="s" vm="35">
        <v>993</v>
      </c>
      <c r="C157" s="45">
        <f t="shared" ca="1" si="9"/>
        <v>0.38406750244347043</v>
      </c>
    </row>
    <row r="158" spans="2:3">
      <c r="B158" s="42" t="s" vm="36">
        <v>994</v>
      </c>
      <c r="C158" s="45">
        <f t="shared" ca="1" si="9"/>
        <v>0.40256342493072805</v>
      </c>
    </row>
    <row r="159" spans="2:3">
      <c r="B159" s="42" t="s" vm="37">
        <v>995</v>
      </c>
      <c r="C159" s="45">
        <f t="shared" ca="1" si="9"/>
        <v>0.84621105442047573</v>
      </c>
    </row>
    <row r="160" spans="2:3">
      <c r="B160" s="42" t="s" vm="38">
        <v>996</v>
      </c>
      <c r="C160" s="45">
        <f t="shared" ca="1" si="9"/>
        <v>0.92747382230537956</v>
      </c>
    </row>
    <row r="161" spans="2:3">
      <c r="B161" s="42" t="s" vm="39">
        <v>997</v>
      </c>
      <c r="C161" s="45">
        <f t="shared" ca="1" si="9"/>
        <v>0.44944543477350374</v>
      </c>
    </row>
    <row r="162" spans="2:3">
      <c r="B162" s="42" t="s" vm="40">
        <v>998</v>
      </c>
      <c r="C162" s="45">
        <f t="shared" ca="1" si="9"/>
        <v>0.39477554063857057</v>
      </c>
    </row>
    <row r="163" spans="2:3">
      <c r="B163" s="42" t="s" vm="41">
        <v>999</v>
      </c>
      <c r="C163" s="45">
        <f t="shared" ca="1" si="9"/>
        <v>0.96007976729438149</v>
      </c>
    </row>
    <row r="164" spans="2:3">
      <c r="B164" s="42" t="s" vm="42">
        <v>1000</v>
      </c>
      <c r="C164" s="45">
        <f t="shared" ca="1" si="9"/>
        <v>0.91799609750036693</v>
      </c>
    </row>
    <row r="165" spans="2:3">
      <c r="B165" s="42" t="s" vm="43">
        <v>1001</v>
      </c>
      <c r="C165" s="45">
        <f t="shared" ca="1" si="9"/>
        <v>0.83192676419296729</v>
      </c>
    </row>
    <row r="166" spans="2:3">
      <c r="B166" s="42" t="s" vm="44">
        <v>1002</v>
      </c>
      <c r="C166" s="45">
        <f t="shared" ca="1" si="9"/>
        <v>0.69330824628366383</v>
      </c>
    </row>
    <row r="167" spans="2:3">
      <c r="B167" s="42" t="s" vm="45">
        <v>1003</v>
      </c>
      <c r="C167" s="45">
        <f t="shared" ca="1" si="9"/>
        <v>0.72868996064082647</v>
      </c>
    </row>
    <row r="168" spans="2:3">
      <c r="B168" s="42" t="s" vm="46">
        <v>1004</v>
      </c>
      <c r="C168" s="45">
        <f t="shared" ca="1" si="9"/>
        <v>0.28417787692564933</v>
      </c>
    </row>
    <row r="169" spans="2:3">
      <c r="B169" s="42" t="s" vm="47">
        <v>1005</v>
      </c>
      <c r="C169" s="45">
        <f t="shared" ca="1" si="9"/>
        <v>4.9645659023535793E-2</v>
      </c>
    </row>
    <row r="170" spans="2:3">
      <c r="B170" s="42" t="s" vm="48">
        <v>1006</v>
      </c>
      <c r="C170" s="45">
        <f t="shared" ca="1" si="9"/>
        <v>0.81522830122515866</v>
      </c>
    </row>
    <row r="171" spans="2:3">
      <c r="B171" s="42" t="s" vm="49">
        <v>1007</v>
      </c>
      <c r="C171" s="45">
        <f t="shared" ca="1" si="9"/>
        <v>0.204766513259384</v>
      </c>
    </row>
    <row r="172" spans="2:3">
      <c r="B172" s="42" t="s" vm="50">
        <v>1008</v>
      </c>
      <c r="C172" s="45">
        <f t="shared" ca="1" si="9"/>
        <v>0.85225812036776272</v>
      </c>
    </row>
    <row r="173" spans="2:3">
      <c r="B173" s="42" t="s" vm="51">
        <v>1009</v>
      </c>
      <c r="C173" s="45">
        <f t="shared" ca="1" si="9"/>
        <v>0.15382225191261967</v>
      </c>
    </row>
    <row r="174" spans="2:3">
      <c r="B174" s="42" t="s" vm="52">
        <v>1010</v>
      </c>
      <c r="C174" s="45">
        <f t="shared" ca="1" si="9"/>
        <v>0.53190406716645977</v>
      </c>
    </row>
    <row r="175" spans="2:3">
      <c r="B175" s="42" t="s" vm="53">
        <v>1011</v>
      </c>
      <c r="C175" s="45">
        <f t="shared" ca="1" si="9"/>
        <v>0.16750003134512914</v>
      </c>
    </row>
    <row r="176" spans="2:3">
      <c r="B176" s="42" t="s" vm="54">
        <v>1012</v>
      </c>
      <c r="C176" s="45">
        <f t="shared" ca="1" si="9"/>
        <v>0.80544312584798472</v>
      </c>
    </row>
    <row r="177" spans="2:3">
      <c r="B177" s="42" t="s" vm="55">
        <v>1013</v>
      </c>
      <c r="C177" s="45">
        <f t="shared" ca="1" si="9"/>
        <v>0.48338827611226642</v>
      </c>
    </row>
    <row r="178" spans="2:3">
      <c r="B178" s="42" t="s" vm="56">
        <v>1014</v>
      </c>
      <c r="C178" s="45">
        <f t="shared" ca="1" si="9"/>
        <v>0.68592370209658127</v>
      </c>
    </row>
    <row r="179" spans="2:3">
      <c r="B179" s="42" t="s" vm="57">
        <v>1015</v>
      </c>
      <c r="C179" s="45">
        <f t="shared" ca="1" si="9"/>
        <v>0.58878622097752353</v>
      </c>
    </row>
    <row r="180" spans="2:3">
      <c r="B180" s="42" t="s" vm="58">
        <v>1016</v>
      </c>
      <c r="C180" s="45">
        <f t="shared" ca="1" si="9"/>
        <v>0.67300302808179535</v>
      </c>
    </row>
    <row r="181" spans="2:3">
      <c r="B181" s="42" t="s" vm="59">
        <v>1017</v>
      </c>
      <c r="C181" s="45">
        <f t="shared" ca="1" si="9"/>
        <v>7.9596282376540706E-2</v>
      </c>
    </row>
    <row r="182" spans="2:3">
      <c r="B182" s="42" t="s" vm="60">
        <v>1018</v>
      </c>
      <c r="C182" s="45">
        <f t="shared" ca="1" si="9"/>
        <v>0.21528176375702379</v>
      </c>
    </row>
    <row r="183" spans="2:3">
      <c r="B183" s="42" t="s" vm="61">
        <v>1019</v>
      </c>
      <c r="C183" s="45">
        <f t="shared" ca="1" si="9"/>
        <v>0.57551499486230018</v>
      </c>
    </row>
    <row r="184" spans="2:3">
      <c r="B184" s="42" t="s" vm="62">
        <v>1020</v>
      </c>
      <c r="C184" s="45">
        <f t="shared" ca="1" si="9"/>
        <v>0.84062950874331144</v>
      </c>
    </row>
    <row r="185" spans="2:3">
      <c r="B185" s="42" t="s" vm="63">
        <v>1021</v>
      </c>
      <c r="C185" s="45">
        <f t="shared" ca="1" si="9"/>
        <v>0.26928571494974174</v>
      </c>
    </row>
    <row r="186" spans="2:3">
      <c r="B186" s="42" t="s" vm="64">
        <v>1022</v>
      </c>
      <c r="C186" s="45">
        <f t="shared" ca="1" si="9"/>
        <v>0.56390138352902153</v>
      </c>
    </row>
    <row r="187" spans="2:3">
      <c r="B187" s="42" t="s" vm="65">
        <v>1023</v>
      </c>
      <c r="C187" s="45">
        <f t="shared" ca="1" si="9"/>
        <v>8.0056264563094337E-2</v>
      </c>
    </row>
    <row r="188" spans="2:3">
      <c r="B188" s="42" t="s" vm="66">
        <v>1024</v>
      </c>
      <c r="C188" s="45">
        <f t="shared" ca="1" si="9"/>
        <v>3.5954974914574112E-2</v>
      </c>
    </row>
    <row r="189" spans="2:3">
      <c r="B189" s="42" t="s" vm="67">
        <v>1025</v>
      </c>
      <c r="C189" s="45">
        <f t="shared" ca="1" si="9"/>
        <v>5.4719245860723409E-2</v>
      </c>
    </row>
    <row r="190" spans="2:3">
      <c r="B190" s="42" t="s" vm="68">
        <v>1026</v>
      </c>
      <c r="C190" s="45">
        <f t="shared" ca="1" si="9"/>
        <v>0.3290688405364196</v>
      </c>
    </row>
    <row r="191" spans="2:3">
      <c r="B191" s="42" t="s" vm="69">
        <v>1027</v>
      </c>
      <c r="C191" s="45">
        <f t="shared" ca="1" si="9"/>
        <v>0.55522379791866716</v>
      </c>
    </row>
    <row r="192" spans="2:3">
      <c r="B192" s="42" t="s" vm="70">
        <v>1028</v>
      </c>
      <c r="C192" s="45">
        <f t="shared" ca="1" si="9"/>
        <v>0.2981117548969876</v>
      </c>
    </row>
    <row r="193" spans="2:3">
      <c r="B193" s="42" t="s" vm="71">
        <v>1029</v>
      </c>
      <c r="C193" s="45">
        <f t="shared" ca="1" si="9"/>
        <v>0.98165092362248918</v>
      </c>
    </row>
    <row r="194" spans="2:3">
      <c r="B194" s="42" t="s" vm="72">
        <v>1030</v>
      </c>
      <c r="C194" s="45">
        <f t="shared" ca="1" si="9"/>
        <v>0.81828052637674165</v>
      </c>
    </row>
    <row r="195" spans="2:3">
      <c r="B195" s="42" t="s" vm="73">
        <v>1031</v>
      </c>
      <c r="C195" s="45">
        <f t="shared" ca="1" si="9"/>
        <v>0.19238039766044501</v>
      </c>
    </row>
    <row r="196" spans="2:3">
      <c r="B196" s="42" t="s" vm="74">
        <v>1032</v>
      </c>
      <c r="C196" s="45">
        <f t="shared" ca="1" si="9"/>
        <v>0.23883473250184895</v>
      </c>
    </row>
    <row r="197" spans="2:3">
      <c r="B197" s="42" t="s" vm="75">
        <v>1033</v>
      </c>
      <c r="C197" s="45">
        <f t="shared" ca="1" si="9"/>
        <v>0.8856933556302703</v>
      </c>
    </row>
    <row r="198" spans="2:3">
      <c r="B198" s="42" t="s" vm="76">
        <v>1034</v>
      </c>
      <c r="C198" s="45">
        <f t="shared" ca="1" si="9"/>
        <v>0.80936105759853205</v>
      </c>
    </row>
    <row r="199" spans="2:3">
      <c r="B199" s="42" t="s" vm="77">
        <v>1035</v>
      </c>
      <c r="C199" s="45">
        <f t="shared" ref="C199:C262" ca="1" si="10">RAND()</f>
        <v>0.75165574133325797</v>
      </c>
    </row>
    <row r="200" spans="2:3">
      <c r="B200" s="42" t="s" vm="78">
        <v>1036</v>
      </c>
      <c r="C200" s="45">
        <f t="shared" ca="1" si="10"/>
        <v>0.27174563117862927</v>
      </c>
    </row>
    <row r="201" spans="2:3">
      <c r="B201" s="42" t="s" vm="79">
        <v>1037</v>
      </c>
      <c r="C201" s="45">
        <f t="shared" ca="1" si="10"/>
        <v>0.27850121646433468</v>
      </c>
    </row>
    <row r="202" spans="2:3">
      <c r="B202" s="42" t="s" vm="80">
        <v>1038</v>
      </c>
      <c r="C202" s="45">
        <f t="shared" ca="1" si="10"/>
        <v>0.77855445685319458</v>
      </c>
    </row>
    <row r="203" spans="2:3">
      <c r="B203" s="42" t="s" vm="81">
        <v>1039</v>
      </c>
      <c r="C203" s="45">
        <f t="shared" ca="1" si="10"/>
        <v>0.95994710286017193</v>
      </c>
    </row>
    <row r="204" spans="2:3">
      <c r="B204" s="42" t="s" vm="82">
        <v>1040</v>
      </c>
      <c r="C204" s="45">
        <f t="shared" ca="1" si="10"/>
        <v>0.66618637503846601</v>
      </c>
    </row>
    <row r="205" spans="2:3">
      <c r="B205" s="42" t="s" vm="83">
        <v>1041</v>
      </c>
      <c r="C205" s="45">
        <f t="shared" ca="1" si="10"/>
        <v>0.14372836210414131</v>
      </c>
    </row>
    <row r="206" spans="2:3">
      <c r="B206" s="42" t="s" vm="84">
        <v>1042</v>
      </c>
      <c r="C206" s="45">
        <f t="shared" ca="1" si="10"/>
        <v>0.87875451125985493</v>
      </c>
    </row>
    <row r="207" spans="2:3">
      <c r="B207" s="42" t="s" vm="85">
        <v>1043</v>
      </c>
      <c r="C207" s="45">
        <f t="shared" ca="1" si="10"/>
        <v>0.97134797197167089</v>
      </c>
    </row>
    <row r="208" spans="2:3">
      <c r="B208" s="42" t="s" vm="86">
        <v>1044</v>
      </c>
      <c r="C208" s="45">
        <f t="shared" ca="1" si="10"/>
        <v>0.34044185133656302</v>
      </c>
    </row>
    <row r="209" spans="2:3">
      <c r="B209" s="42" t="s" vm="87">
        <v>1045</v>
      </c>
      <c r="C209" s="45">
        <f t="shared" ca="1" si="10"/>
        <v>0.83296391707216588</v>
      </c>
    </row>
    <row r="210" spans="2:3">
      <c r="B210" s="42" t="s" vm="88">
        <v>1046</v>
      </c>
      <c r="C210" s="45">
        <f t="shared" ca="1" si="10"/>
        <v>0.83075689384974949</v>
      </c>
    </row>
    <row r="211" spans="2:3">
      <c r="B211" s="42" t="s" vm="89">
        <v>1047</v>
      </c>
      <c r="C211" s="45">
        <f t="shared" ca="1" si="10"/>
        <v>0.71154928267999362</v>
      </c>
    </row>
    <row r="212" spans="2:3">
      <c r="B212" s="42" t="s" vm="90">
        <v>1048</v>
      </c>
      <c r="C212" s="45">
        <f t="shared" ca="1" si="10"/>
        <v>0.28345030087181922</v>
      </c>
    </row>
    <row r="213" spans="2:3">
      <c r="B213" s="42" t="s" vm="91">
        <v>1049</v>
      </c>
      <c r="C213" s="45">
        <f t="shared" ca="1" si="10"/>
        <v>0.14715004829485034</v>
      </c>
    </row>
    <row r="214" spans="2:3">
      <c r="B214" s="42" t="s" vm="92">
        <v>1050</v>
      </c>
      <c r="C214" s="45">
        <f t="shared" ca="1" si="10"/>
        <v>0.13192388598032811</v>
      </c>
    </row>
    <row r="215" spans="2:3">
      <c r="B215" s="42" t="s" vm="93">
        <v>1051</v>
      </c>
      <c r="C215" s="45">
        <f t="shared" ca="1" si="10"/>
        <v>0.56353589635764934</v>
      </c>
    </row>
    <row r="216" spans="2:3">
      <c r="B216" s="42" t="s" vm="94">
        <v>1052</v>
      </c>
      <c r="C216" s="45">
        <f t="shared" ca="1" si="10"/>
        <v>0.55329285578514464</v>
      </c>
    </row>
    <row r="217" spans="2:3">
      <c r="B217" s="42" t="s" vm="95">
        <v>1053</v>
      </c>
      <c r="C217" s="45">
        <f t="shared" ca="1" si="10"/>
        <v>0.54923060293571668</v>
      </c>
    </row>
    <row r="218" spans="2:3">
      <c r="B218" s="42" t="s" vm="96">
        <v>1054</v>
      </c>
      <c r="C218" s="45">
        <f t="shared" ca="1" si="10"/>
        <v>9.2652114637166494E-2</v>
      </c>
    </row>
    <row r="219" spans="2:3">
      <c r="B219" s="42" t="s" vm="97">
        <v>1055</v>
      </c>
      <c r="C219" s="45">
        <f t="shared" ca="1" si="10"/>
        <v>0.81061770420336643</v>
      </c>
    </row>
    <row r="220" spans="2:3">
      <c r="B220" s="42" t="s" vm="98">
        <v>1056</v>
      </c>
      <c r="C220" s="45">
        <f t="shared" ca="1" si="10"/>
        <v>0.72776389524097884</v>
      </c>
    </row>
    <row r="221" spans="2:3">
      <c r="B221" s="42" t="s" vm="99">
        <v>1057</v>
      </c>
      <c r="C221" s="45">
        <f t="shared" ca="1" si="10"/>
        <v>0.1715263824124752</v>
      </c>
    </row>
    <row r="222" spans="2:3">
      <c r="B222" s="42" t="s" vm="100">
        <v>1058</v>
      </c>
      <c r="C222" s="45">
        <f t="shared" ca="1" si="10"/>
        <v>0.73805714654547638</v>
      </c>
    </row>
    <row r="223" spans="2:3">
      <c r="B223" s="42" t="s" vm="101">
        <v>1059</v>
      </c>
      <c r="C223" s="45">
        <f t="shared" ca="1" si="10"/>
        <v>0.67701126827456237</v>
      </c>
    </row>
    <row r="224" spans="2:3">
      <c r="B224" s="42" t="s" vm="102">
        <v>1060</v>
      </c>
      <c r="C224" s="45">
        <f t="shared" ca="1" si="10"/>
        <v>0.5350831693222341</v>
      </c>
    </row>
    <row r="225" spans="2:3">
      <c r="B225" s="42" t="s" vm="103">
        <v>1061</v>
      </c>
      <c r="C225" s="45">
        <f t="shared" ca="1" si="10"/>
        <v>0.8600494308728317</v>
      </c>
    </row>
    <row r="226" spans="2:3">
      <c r="B226" s="42" t="s" vm="104">
        <v>1062</v>
      </c>
      <c r="C226" s="45">
        <f t="shared" ca="1" si="10"/>
        <v>0.75806945186089836</v>
      </c>
    </row>
    <row r="227" spans="2:3">
      <c r="B227" s="42" t="s" vm="105">
        <v>1063</v>
      </c>
      <c r="C227" s="45">
        <f t="shared" ca="1" si="10"/>
        <v>0.47198821276909431</v>
      </c>
    </row>
    <row r="228" spans="2:3">
      <c r="B228" s="42" t="s" vm="106">
        <v>1064</v>
      </c>
      <c r="C228" s="45">
        <f t="shared" ca="1" si="10"/>
        <v>0.71083655961332115</v>
      </c>
    </row>
    <row r="229" spans="2:3">
      <c r="B229" s="42" t="s" vm="107">
        <v>1065</v>
      </c>
      <c r="C229" s="45">
        <f t="shared" ca="1" si="10"/>
        <v>0.36904235581078304</v>
      </c>
    </row>
    <row r="230" spans="2:3">
      <c r="B230" s="42" t="s" vm="108">
        <v>1066</v>
      </c>
      <c r="C230" s="45">
        <f t="shared" ca="1" si="10"/>
        <v>0.16221200924577983</v>
      </c>
    </row>
    <row r="231" spans="2:3">
      <c r="B231" s="42" t="s" vm="109">
        <v>1067</v>
      </c>
      <c r="C231" s="45">
        <f t="shared" ca="1" si="10"/>
        <v>0.78919902833821554</v>
      </c>
    </row>
    <row r="232" spans="2:3">
      <c r="B232" s="42" t="s" vm="110">
        <v>1068</v>
      </c>
      <c r="C232" s="45">
        <f t="shared" ca="1" si="10"/>
        <v>0.15697351089318956</v>
      </c>
    </row>
    <row r="233" spans="2:3">
      <c r="B233" s="42" t="s" vm="111">
        <v>1069</v>
      </c>
      <c r="C233" s="45">
        <f t="shared" ca="1" si="10"/>
        <v>0.56989649879999615</v>
      </c>
    </row>
    <row r="234" spans="2:3">
      <c r="B234" s="42" t="s" vm="112">
        <v>1070</v>
      </c>
      <c r="C234" s="45">
        <f t="shared" ca="1" si="10"/>
        <v>0.94683401755552477</v>
      </c>
    </row>
    <row r="235" spans="2:3">
      <c r="B235" s="42" t="s" vm="113">
        <v>1071</v>
      </c>
      <c r="C235" s="45">
        <f t="shared" ca="1" si="10"/>
        <v>0.9121647487736203</v>
      </c>
    </row>
    <row r="236" spans="2:3">
      <c r="B236" s="42" t="s" vm="114">
        <v>1072</v>
      </c>
      <c r="C236" s="45">
        <f t="shared" ca="1" si="10"/>
        <v>0.48685951146045026</v>
      </c>
    </row>
    <row r="237" spans="2:3">
      <c r="B237" s="42" t="s" vm="115">
        <v>1073</v>
      </c>
      <c r="C237" s="45">
        <f t="shared" ca="1" si="10"/>
        <v>0.68306107806423944</v>
      </c>
    </row>
    <row r="238" spans="2:3">
      <c r="B238" s="42" t="s" vm="116">
        <v>1074</v>
      </c>
      <c r="C238" s="45">
        <f t="shared" ca="1" si="10"/>
        <v>0.67395740774052182</v>
      </c>
    </row>
    <row r="239" spans="2:3">
      <c r="B239" s="42" t="s" vm="117">
        <v>1075</v>
      </c>
      <c r="C239" s="45">
        <f t="shared" ca="1" si="10"/>
        <v>0.30638699538321268</v>
      </c>
    </row>
    <row r="240" spans="2:3">
      <c r="B240" s="42" t="s" vm="118">
        <v>1076</v>
      </c>
      <c r="C240" s="45">
        <f t="shared" ca="1" si="10"/>
        <v>0.17176676982532879</v>
      </c>
    </row>
    <row r="241" spans="2:3">
      <c r="B241" s="42" t="s" vm="119">
        <v>1077</v>
      </c>
      <c r="C241" s="45">
        <f t="shared" ca="1" si="10"/>
        <v>0.79607335506259747</v>
      </c>
    </row>
    <row r="242" spans="2:3">
      <c r="B242" s="42" t="s" vm="120">
        <v>1078</v>
      </c>
      <c r="C242" s="45">
        <f t="shared" ca="1" si="10"/>
        <v>9.7162358253809478E-3</v>
      </c>
    </row>
    <row r="243" spans="2:3">
      <c r="B243" s="42" t="s" vm="121">
        <v>1079</v>
      </c>
      <c r="C243" s="45">
        <f t="shared" ca="1" si="10"/>
        <v>0.69010241038684617</v>
      </c>
    </row>
    <row r="244" spans="2:3">
      <c r="B244" s="42" t="s" vm="122">
        <v>1080</v>
      </c>
      <c r="C244" s="45">
        <f t="shared" ca="1" si="10"/>
        <v>0.55255740519530183</v>
      </c>
    </row>
    <row r="245" spans="2:3">
      <c r="B245" s="42" t="s" vm="123">
        <v>1081</v>
      </c>
      <c r="C245" s="45">
        <f t="shared" ca="1" si="10"/>
        <v>0.10183832604529397</v>
      </c>
    </row>
    <row r="246" spans="2:3">
      <c r="B246" s="42" t="s" vm="124">
        <v>1082</v>
      </c>
      <c r="C246" s="45">
        <f t="shared" ca="1" si="10"/>
        <v>0.18849265589307818</v>
      </c>
    </row>
    <row r="247" spans="2:3">
      <c r="B247" s="42" t="s" vm="125">
        <v>1083</v>
      </c>
      <c r="C247" s="45">
        <f t="shared" ca="1" si="10"/>
        <v>0.79852747186634554</v>
      </c>
    </row>
    <row r="248" spans="2:3">
      <c r="B248" s="42" t="s" vm="126">
        <v>1084</v>
      </c>
      <c r="C248" s="45">
        <f t="shared" ca="1" si="10"/>
        <v>4.4093661452073718E-3</v>
      </c>
    </row>
    <row r="249" spans="2:3">
      <c r="B249" s="42" t="s" vm="127">
        <v>1085</v>
      </c>
      <c r="C249" s="45">
        <f t="shared" ca="1" si="10"/>
        <v>0.70816813541812462</v>
      </c>
    </row>
    <row r="250" spans="2:3">
      <c r="B250" s="42" t="s" vm="128">
        <v>1086</v>
      </c>
      <c r="C250" s="45">
        <f t="shared" ca="1" si="10"/>
        <v>0.7727270924748999</v>
      </c>
    </row>
    <row r="251" spans="2:3">
      <c r="B251" s="42" t="s" vm="129">
        <v>1087</v>
      </c>
      <c r="C251" s="45">
        <f t="shared" ca="1" si="10"/>
        <v>0.10115320279176532</v>
      </c>
    </row>
    <row r="252" spans="2:3">
      <c r="B252" s="42" t="s" vm="130">
        <v>1088</v>
      </c>
      <c r="C252" s="45">
        <f t="shared" ca="1" si="10"/>
        <v>9.7437288003582645E-2</v>
      </c>
    </row>
    <row r="253" spans="2:3">
      <c r="B253" s="42" t="s" vm="131">
        <v>1089</v>
      </c>
      <c r="C253" s="45">
        <f t="shared" ca="1" si="10"/>
        <v>8.3239393230405745E-2</v>
      </c>
    </row>
    <row r="254" spans="2:3">
      <c r="B254" s="42" t="s" vm="132">
        <v>1090</v>
      </c>
      <c r="C254" s="45">
        <f t="shared" ca="1" si="10"/>
        <v>0.34684085715160162</v>
      </c>
    </row>
    <row r="255" spans="2:3">
      <c r="B255" s="42" t="s" vm="133">
        <v>1091</v>
      </c>
      <c r="C255" s="45">
        <f t="shared" ca="1" si="10"/>
        <v>0.53970756484429194</v>
      </c>
    </row>
    <row r="256" spans="2:3">
      <c r="B256" s="42" t="s" vm="134">
        <v>1092</v>
      </c>
      <c r="C256" s="45">
        <f t="shared" ca="1" si="10"/>
        <v>0.40392272014084418</v>
      </c>
    </row>
    <row r="257" spans="2:3">
      <c r="B257" s="42" t="s" vm="135">
        <v>1093</v>
      </c>
      <c r="C257" s="45">
        <f t="shared" ca="1" si="10"/>
        <v>0.69193763729155111</v>
      </c>
    </row>
    <row r="258" spans="2:3">
      <c r="B258" s="42" t="s" vm="136">
        <v>1094</v>
      </c>
      <c r="C258" s="45">
        <f t="shared" ca="1" si="10"/>
        <v>0.23917522273286373</v>
      </c>
    </row>
    <row r="259" spans="2:3">
      <c r="B259" s="42" t="s" vm="137">
        <v>1095</v>
      </c>
      <c r="C259" s="45">
        <f t="shared" ca="1" si="10"/>
        <v>0.69203821438879354</v>
      </c>
    </row>
    <row r="260" spans="2:3">
      <c r="B260" s="42" t="s" vm="138">
        <v>1096</v>
      </c>
      <c r="C260" s="45">
        <f t="shared" ca="1" si="10"/>
        <v>0.72520253979561156</v>
      </c>
    </row>
    <row r="261" spans="2:3">
      <c r="B261" s="42" t="s" vm="139">
        <v>1097</v>
      </c>
      <c r="C261" s="45">
        <f t="shared" ca="1" si="10"/>
        <v>0.31058390392094104</v>
      </c>
    </row>
    <row r="262" spans="2:3">
      <c r="B262" s="42" t="s" vm="140">
        <v>1098</v>
      </c>
      <c r="C262" s="45">
        <f t="shared" ca="1" si="10"/>
        <v>7.0393913370985772E-2</v>
      </c>
    </row>
  </sheetData>
  <mergeCells count="4">
    <mergeCell ref="U25:V25"/>
    <mergeCell ref="I6:K6"/>
    <mergeCell ref="G6:H6"/>
    <mergeCell ref="L7:M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R816"/>
  <sheetViews>
    <sheetView showGridLines="0" zoomScale="85" zoomScaleNormal="85" workbookViewId="0">
      <selection activeCell="C8" sqref="C8"/>
    </sheetView>
  </sheetViews>
  <sheetFormatPr defaultRowHeight="15"/>
  <cols>
    <col min="1" max="1" width="23" bestFit="1" customWidth="1"/>
    <col min="2" max="2" width="23.7109375" bestFit="1" customWidth="1"/>
    <col min="3" max="3" width="28" customWidth="1"/>
    <col min="4" max="4" width="20" customWidth="1"/>
    <col min="5" max="5" width="27.140625" customWidth="1"/>
    <col min="6" max="6" width="32.42578125" customWidth="1"/>
    <col min="7" max="7" width="20" customWidth="1"/>
    <col min="8" max="8" width="33" customWidth="1"/>
    <col min="9" max="9" width="20" bestFit="1" customWidth="1"/>
    <col min="10" max="10" width="27.42578125" customWidth="1"/>
    <col min="11" max="11" width="20" bestFit="1" customWidth="1"/>
    <col min="12" max="12" width="21.140625" bestFit="1" customWidth="1"/>
    <col min="13" max="14" width="20" customWidth="1"/>
    <col min="15" max="15" width="25.5703125" customWidth="1"/>
    <col min="16" max="16" width="20" customWidth="1"/>
    <col min="17" max="18" width="21.140625" customWidth="1"/>
  </cols>
  <sheetData>
    <row r="1" spans="1:18" ht="18.75">
      <c r="A1" s="16" t="s">
        <v>1128</v>
      </c>
      <c r="D1" s="93" t="s">
        <v>822</v>
      </c>
    </row>
    <row r="2" spans="1:18">
      <c r="D2" s="94" t="s">
        <v>821</v>
      </c>
    </row>
    <row r="3" spans="1:18">
      <c r="A3" s="15" t="s">
        <v>0</v>
      </c>
      <c r="B3" t="s" vm="11">
        <v>821</v>
      </c>
      <c r="D3" s="96" vm="12">
        <v>11312.769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5" t="s">
        <v>1</v>
      </c>
      <c r="B4" t="s" vm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5" t="s">
        <v>3</v>
      </c>
      <c r="B5" t="s" vm="2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5" t="s">
        <v>5</v>
      </c>
      <c r="B6" t="s" vm="3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5" t="s">
        <v>7</v>
      </c>
      <c r="B7" t="s" vm="4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5" t="s">
        <v>746</v>
      </c>
      <c r="B8" t="s" vm="10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5" t="s">
        <v>9</v>
      </c>
      <c r="B9" t="s" vm="5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5" t="s">
        <v>12</v>
      </c>
      <c r="B10" t="s" vm="6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5" t="s">
        <v>14</v>
      </c>
      <c r="B11" t="s" vm="7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5" t="s">
        <v>11</v>
      </c>
      <c r="B12" t="s" vm="8">
        <v>10</v>
      </c>
    </row>
    <row r="13" spans="1:18">
      <c r="A13" s="15" t="s">
        <v>15</v>
      </c>
      <c r="B13" t="s" vm="9">
        <v>10</v>
      </c>
    </row>
    <row r="14" spans="1:18">
      <c r="F14" s="5"/>
    </row>
    <row r="15" spans="1:18">
      <c r="A15" s="15" t="s">
        <v>17</v>
      </c>
      <c r="B15" t="s">
        <v>16</v>
      </c>
    </row>
    <row r="16" spans="1:18">
      <c r="A16" s="7" t="s">
        <v>19</v>
      </c>
      <c r="B16" s="8">
        <v>-3993809.5440589408</v>
      </c>
    </row>
    <row r="17" spans="1:18">
      <c r="A17" s="7" t="s">
        <v>24</v>
      </c>
      <c r="B17" s="8">
        <v>-3434078.998192579</v>
      </c>
    </row>
    <row r="18" spans="1:18">
      <c r="A18" s="7" t="s">
        <v>22</v>
      </c>
      <c r="B18" s="8">
        <v>-2335766.0766554708</v>
      </c>
    </row>
    <row r="19" spans="1:18">
      <c r="A19" s="7" t="s">
        <v>43</v>
      </c>
      <c r="B19" s="8">
        <v>-2128811.1967760851</v>
      </c>
    </row>
    <row r="20" spans="1:18">
      <c r="A20" s="7" t="s">
        <v>23</v>
      </c>
      <c r="B20" s="8">
        <v>-2032520.5685574568</v>
      </c>
    </row>
    <row r="21" spans="1:18">
      <c r="A21" s="7" t="s">
        <v>26</v>
      </c>
      <c r="B21" s="8">
        <v>-1989901.1358684073</v>
      </c>
    </row>
    <row r="22" spans="1:18" s="2" customFormat="1">
      <c r="A22" s="7" t="s">
        <v>89</v>
      </c>
      <c r="B22" s="8">
        <v>-1781556.9337030421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8" s="2" customFormat="1">
      <c r="A23" s="7" t="s">
        <v>25</v>
      </c>
      <c r="B23" s="8">
        <v>-1739885.1749362536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8" s="2" customFormat="1">
      <c r="A24" s="7" t="s">
        <v>36</v>
      </c>
      <c r="B24" s="8">
        <v>-1603495.410817316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8" s="2" customFormat="1">
      <c r="A25" s="7" t="s">
        <v>60</v>
      </c>
      <c r="B25" s="8">
        <v>-1583706.7193204069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8" s="2" customFormat="1">
      <c r="A26" s="7" t="s">
        <v>747</v>
      </c>
      <c r="B26" s="8">
        <v>-1548219.555151318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8" s="14" customFormat="1">
      <c r="A27" s="7" t="s">
        <v>41</v>
      </c>
      <c r="B27" s="8">
        <v>-1492381.7534780349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 s="7" t="s">
        <v>62</v>
      </c>
      <c r="B28" s="8">
        <v>-1482135.3132248055</v>
      </c>
    </row>
    <row r="29" spans="1:18">
      <c r="A29" s="7" t="s">
        <v>69</v>
      </c>
      <c r="B29" s="8">
        <v>-1471343.664868061</v>
      </c>
    </row>
    <row r="30" spans="1:18">
      <c r="A30" s="7" t="s">
        <v>61</v>
      </c>
      <c r="B30" s="8">
        <v>-1419283.7833977074</v>
      </c>
    </row>
    <row r="31" spans="1:18">
      <c r="A31" s="7" t="s">
        <v>756</v>
      </c>
      <c r="B31" s="8">
        <v>-1312716.0437822633</v>
      </c>
    </row>
    <row r="32" spans="1:18">
      <c r="A32" s="7" t="s">
        <v>49</v>
      </c>
      <c r="B32" s="8">
        <v>-1304144.6374426826</v>
      </c>
    </row>
    <row r="33" spans="1:2">
      <c r="A33" s="7" t="s">
        <v>55</v>
      </c>
      <c r="B33" s="8">
        <v>-1280769.3682902595</v>
      </c>
    </row>
    <row r="34" spans="1:2">
      <c r="A34" s="7" t="s">
        <v>33</v>
      </c>
      <c r="B34" s="8">
        <v>-1251428.2140503265</v>
      </c>
    </row>
    <row r="35" spans="1:2">
      <c r="A35" s="3" t="s">
        <v>27</v>
      </c>
      <c r="B35" s="4">
        <v>-1234529.5501092847</v>
      </c>
    </row>
    <row r="36" spans="1:2">
      <c r="A36" s="7" t="s">
        <v>84</v>
      </c>
      <c r="B36" s="8">
        <v>-1153563.9074098996</v>
      </c>
    </row>
    <row r="37" spans="1:2" ht="21" customHeight="1">
      <c r="A37" s="7" t="s">
        <v>32</v>
      </c>
      <c r="B37" s="8">
        <v>-1112605.8794228409</v>
      </c>
    </row>
    <row r="38" spans="1:2" ht="15.75" customHeight="1">
      <c r="A38" s="7" t="s">
        <v>44</v>
      </c>
      <c r="B38" s="8">
        <v>-1101915.5489068157</v>
      </c>
    </row>
    <row r="39" spans="1:2">
      <c r="A39" s="3" t="s">
        <v>20</v>
      </c>
      <c r="B39" s="4">
        <v>-1066917.9032801243</v>
      </c>
    </row>
    <row r="40" spans="1:2">
      <c r="A40" s="3" t="s">
        <v>29</v>
      </c>
      <c r="B40" s="4">
        <v>-1062220.2245727449</v>
      </c>
    </row>
    <row r="41" spans="1:2">
      <c r="A41" s="7" t="s">
        <v>38</v>
      </c>
      <c r="B41" s="8">
        <v>-998077.64249441389</v>
      </c>
    </row>
    <row r="42" spans="1:2">
      <c r="A42" s="7" t="s">
        <v>750</v>
      </c>
      <c r="B42" s="8">
        <v>-995044.03953996429</v>
      </c>
    </row>
    <row r="43" spans="1:2">
      <c r="A43" s="7" t="s">
        <v>37</v>
      </c>
      <c r="B43" s="8">
        <v>-986041.90954359388</v>
      </c>
    </row>
    <row r="44" spans="1:2">
      <c r="A44" s="7" t="s">
        <v>66</v>
      </c>
      <c r="B44" s="8">
        <v>-984638.65498096624</v>
      </c>
    </row>
    <row r="45" spans="1:2">
      <c r="A45" s="7" t="s">
        <v>160</v>
      </c>
      <c r="B45" s="8">
        <v>-948562.48770266585</v>
      </c>
    </row>
    <row r="46" spans="1:2">
      <c r="A46" s="7" t="s">
        <v>67</v>
      </c>
      <c r="B46" s="8">
        <v>-913167.60394685424</v>
      </c>
    </row>
    <row r="47" spans="1:2">
      <c r="A47" s="7" t="s">
        <v>173</v>
      </c>
      <c r="B47" s="8">
        <v>-897333.328919917</v>
      </c>
    </row>
    <row r="48" spans="1:2">
      <c r="A48" s="7" t="s">
        <v>74</v>
      </c>
      <c r="B48" s="8">
        <v>-896769.05058864329</v>
      </c>
    </row>
    <row r="49" spans="1:2">
      <c r="A49" s="7" t="s">
        <v>138</v>
      </c>
      <c r="B49" s="8">
        <v>-872544.1354961138</v>
      </c>
    </row>
    <row r="50" spans="1:2">
      <c r="A50" s="7" t="s">
        <v>751</v>
      </c>
      <c r="B50" s="8">
        <v>-871628.81236633065</v>
      </c>
    </row>
    <row r="51" spans="1:2">
      <c r="A51" s="7" t="s">
        <v>40</v>
      </c>
      <c r="B51" s="8">
        <v>-867321.45323594217</v>
      </c>
    </row>
    <row r="52" spans="1:2">
      <c r="A52" s="7" t="s">
        <v>749</v>
      </c>
      <c r="B52" s="8">
        <v>-863348.2523579679</v>
      </c>
    </row>
    <row r="53" spans="1:2">
      <c r="A53" s="7" t="s">
        <v>127</v>
      </c>
      <c r="B53" s="8">
        <v>-859479.42021437746</v>
      </c>
    </row>
    <row r="54" spans="1:2">
      <c r="A54" s="7" t="s">
        <v>761</v>
      </c>
      <c r="B54" s="8">
        <v>-855858.52067223657</v>
      </c>
    </row>
    <row r="55" spans="1:2">
      <c r="A55" s="7" t="s">
        <v>109</v>
      </c>
      <c r="B55" s="8">
        <v>-851583.24186001497</v>
      </c>
    </row>
    <row r="56" spans="1:2">
      <c r="A56" s="7" t="s">
        <v>31</v>
      </c>
      <c r="B56" s="8">
        <v>-848559.90102479712</v>
      </c>
    </row>
    <row r="57" spans="1:2">
      <c r="A57" s="3" t="s">
        <v>21</v>
      </c>
      <c r="B57" s="4">
        <v>-837150.47476523265</v>
      </c>
    </row>
    <row r="58" spans="1:2">
      <c r="A58" s="7" t="s">
        <v>52</v>
      </c>
      <c r="B58" s="8">
        <v>-832706.4692479847</v>
      </c>
    </row>
    <row r="59" spans="1:2">
      <c r="A59" s="7" t="s">
        <v>765</v>
      </c>
      <c r="B59" s="8">
        <v>-804111.89441926288</v>
      </c>
    </row>
    <row r="60" spans="1:2">
      <c r="A60" s="7" t="s">
        <v>65</v>
      </c>
      <c r="B60" s="8">
        <v>-802999.78556590155</v>
      </c>
    </row>
    <row r="61" spans="1:2">
      <c r="A61" s="7" t="s">
        <v>748</v>
      </c>
      <c r="B61" s="8">
        <v>-801883.09227556025</v>
      </c>
    </row>
    <row r="62" spans="1:2">
      <c r="A62" s="7" t="s">
        <v>71</v>
      </c>
      <c r="B62" s="8">
        <v>-800449.73587842367</v>
      </c>
    </row>
    <row r="63" spans="1:2">
      <c r="A63" s="7" t="s">
        <v>45</v>
      </c>
      <c r="B63" s="8">
        <v>-789734.60468938434</v>
      </c>
    </row>
    <row r="64" spans="1:2">
      <c r="A64" s="7" t="s">
        <v>34</v>
      </c>
      <c r="B64" s="8">
        <v>-784119.68253708922</v>
      </c>
    </row>
    <row r="65" spans="1:2">
      <c r="A65" s="7" t="s">
        <v>297</v>
      </c>
      <c r="B65" s="8">
        <v>-758192.18052793643</v>
      </c>
    </row>
    <row r="66" spans="1:2">
      <c r="A66" s="7" t="s">
        <v>53</v>
      </c>
      <c r="B66" s="8">
        <v>-742719.32685561688</v>
      </c>
    </row>
    <row r="67" spans="1:2">
      <c r="A67" s="7" t="s">
        <v>472</v>
      </c>
      <c r="B67" s="8">
        <v>-734744.62357045372</v>
      </c>
    </row>
    <row r="68" spans="1:2">
      <c r="A68" s="7" t="s">
        <v>97</v>
      </c>
      <c r="B68" s="8">
        <v>-725737.59831397492</v>
      </c>
    </row>
    <row r="69" spans="1:2">
      <c r="A69" s="7" t="s">
        <v>56</v>
      </c>
      <c r="B69" s="8">
        <v>-714425.34568945365</v>
      </c>
    </row>
    <row r="70" spans="1:2">
      <c r="A70" s="7" t="s">
        <v>87</v>
      </c>
      <c r="B70" s="8">
        <v>-712469.77048284258</v>
      </c>
    </row>
    <row r="71" spans="1:2">
      <c r="A71" s="7" t="s">
        <v>169</v>
      </c>
      <c r="B71" s="8">
        <v>-711991.29540543328</v>
      </c>
    </row>
    <row r="72" spans="1:2">
      <c r="A72" s="7" t="s">
        <v>771</v>
      </c>
      <c r="B72" s="8">
        <v>-710966.70356433303</v>
      </c>
    </row>
    <row r="73" spans="1:2">
      <c r="A73" s="7" t="s">
        <v>63</v>
      </c>
      <c r="B73" s="8">
        <v>-709810.58128753153</v>
      </c>
    </row>
    <row r="74" spans="1:2">
      <c r="A74" s="7" t="s">
        <v>102</v>
      </c>
      <c r="B74" s="8">
        <v>-707238.41118278995</v>
      </c>
    </row>
    <row r="75" spans="1:2">
      <c r="A75" s="7" t="s">
        <v>108</v>
      </c>
      <c r="B75" s="8">
        <v>-701080.34665461828</v>
      </c>
    </row>
    <row r="76" spans="1:2">
      <c r="A76" s="7" t="s">
        <v>293</v>
      </c>
      <c r="B76" s="8">
        <v>-698392.80104462581</v>
      </c>
    </row>
    <row r="77" spans="1:2">
      <c r="A77" s="7" t="s">
        <v>135</v>
      </c>
      <c r="B77" s="8">
        <v>-696582.11959747248</v>
      </c>
    </row>
    <row r="78" spans="1:2">
      <c r="A78" s="7" t="s">
        <v>106</v>
      </c>
      <c r="B78" s="8">
        <v>-692508.27068549895</v>
      </c>
    </row>
    <row r="79" spans="1:2">
      <c r="A79" s="7" t="s">
        <v>465</v>
      </c>
      <c r="B79" s="8">
        <v>-691954.17288651923</v>
      </c>
    </row>
    <row r="80" spans="1:2">
      <c r="A80" s="7" t="s">
        <v>64</v>
      </c>
      <c r="B80" s="8">
        <v>-691309.44356869918</v>
      </c>
    </row>
    <row r="81" spans="1:2">
      <c r="A81" s="7" t="s">
        <v>328</v>
      </c>
      <c r="B81" s="8">
        <v>-688818.97575474763</v>
      </c>
    </row>
    <row r="82" spans="1:2">
      <c r="A82" s="7" t="s">
        <v>30</v>
      </c>
      <c r="B82" s="8">
        <v>-688385.04876011866</v>
      </c>
    </row>
    <row r="83" spans="1:2">
      <c r="A83" s="7" t="s">
        <v>115</v>
      </c>
      <c r="B83" s="8">
        <v>-687576.245365854</v>
      </c>
    </row>
    <row r="84" spans="1:2">
      <c r="A84" s="7" t="s">
        <v>763</v>
      </c>
      <c r="B84" s="8">
        <v>-683700.22318511747</v>
      </c>
    </row>
    <row r="85" spans="1:2">
      <c r="A85" s="7" t="s">
        <v>130</v>
      </c>
      <c r="B85" s="8">
        <v>-657308.92841959966</v>
      </c>
    </row>
    <row r="86" spans="1:2">
      <c r="A86" s="7" t="s">
        <v>58</v>
      </c>
      <c r="B86" s="8">
        <v>-655923.77318247338</v>
      </c>
    </row>
    <row r="87" spans="1:2">
      <c r="A87" s="7" t="s">
        <v>143</v>
      </c>
      <c r="B87" s="8">
        <v>-651649.44219918223</v>
      </c>
    </row>
    <row r="88" spans="1:2">
      <c r="A88" s="7" t="s">
        <v>788</v>
      </c>
      <c r="B88" s="8">
        <v>-648115.46153567987</v>
      </c>
    </row>
    <row r="89" spans="1:2">
      <c r="A89" s="7" t="s">
        <v>100</v>
      </c>
      <c r="B89" s="8">
        <v>-647480.33194345934</v>
      </c>
    </row>
    <row r="90" spans="1:2">
      <c r="A90" s="7" t="s">
        <v>760</v>
      </c>
      <c r="B90" s="8">
        <v>-626533.72514241224</v>
      </c>
    </row>
    <row r="91" spans="1:2">
      <c r="A91" s="7" t="s">
        <v>68</v>
      </c>
      <c r="B91" s="8">
        <v>-625015.17367120029</v>
      </c>
    </row>
    <row r="92" spans="1:2">
      <c r="A92" s="7" t="s">
        <v>223</v>
      </c>
      <c r="B92" s="8">
        <v>-622060.2270060411</v>
      </c>
    </row>
    <row r="93" spans="1:2">
      <c r="A93" s="7" t="s">
        <v>146</v>
      </c>
      <c r="B93" s="8">
        <v>-618662.63563711906</v>
      </c>
    </row>
    <row r="94" spans="1:2">
      <c r="A94" s="7" t="s">
        <v>190</v>
      </c>
      <c r="B94" s="8">
        <v>-615509.63726635033</v>
      </c>
    </row>
    <row r="95" spans="1:2">
      <c r="A95" s="7" t="s">
        <v>50</v>
      </c>
      <c r="B95" s="8">
        <v>-612365.39184426924</v>
      </c>
    </row>
    <row r="96" spans="1:2">
      <c r="A96" s="7" t="s">
        <v>39</v>
      </c>
      <c r="B96" s="8">
        <v>-611125.20956071583</v>
      </c>
    </row>
    <row r="97" spans="1:2">
      <c r="A97" s="7" t="s">
        <v>768</v>
      </c>
      <c r="B97" s="8">
        <v>-606907.96465503855</v>
      </c>
    </row>
    <row r="98" spans="1:2">
      <c r="A98" s="7" t="s">
        <v>57</v>
      </c>
      <c r="B98" s="8">
        <v>-593678.76045338134</v>
      </c>
    </row>
    <row r="99" spans="1:2">
      <c r="A99" s="7" t="s">
        <v>429</v>
      </c>
      <c r="B99" s="8">
        <v>-586984.31433686102</v>
      </c>
    </row>
    <row r="100" spans="1:2">
      <c r="A100" s="7" t="s">
        <v>764</v>
      </c>
      <c r="B100" s="8">
        <v>-582346.94005797768</v>
      </c>
    </row>
    <row r="101" spans="1:2">
      <c r="A101" s="7" t="s">
        <v>319</v>
      </c>
      <c r="B101" s="8">
        <v>-571287.40174412343</v>
      </c>
    </row>
    <row r="102" spans="1:2">
      <c r="A102" s="7" t="s">
        <v>391</v>
      </c>
      <c r="B102" s="8">
        <v>-568771.05852841737</v>
      </c>
    </row>
    <row r="103" spans="1:2">
      <c r="A103" s="7" t="s">
        <v>755</v>
      </c>
      <c r="B103" s="8">
        <v>-568470.16333037661</v>
      </c>
    </row>
    <row r="104" spans="1:2">
      <c r="A104" s="7" t="s">
        <v>752</v>
      </c>
      <c r="B104" s="8">
        <v>-557710.85866105615</v>
      </c>
    </row>
    <row r="105" spans="1:2">
      <c r="A105" s="7" t="s">
        <v>275</v>
      </c>
      <c r="B105" s="8">
        <v>-553863.35650982382</v>
      </c>
    </row>
    <row r="106" spans="1:2">
      <c r="A106" s="7" t="s">
        <v>519</v>
      </c>
      <c r="B106" s="8">
        <v>-551234.87310826138</v>
      </c>
    </row>
    <row r="107" spans="1:2">
      <c r="A107" s="7" t="s">
        <v>267</v>
      </c>
      <c r="B107" s="8">
        <v>-544725.00679078617</v>
      </c>
    </row>
    <row r="108" spans="1:2">
      <c r="A108" s="7" t="s">
        <v>148</v>
      </c>
      <c r="B108" s="8">
        <v>-542856.73497387266</v>
      </c>
    </row>
    <row r="109" spans="1:2">
      <c r="A109" s="7" t="s">
        <v>767</v>
      </c>
      <c r="B109" s="8">
        <v>-541739.36951213912</v>
      </c>
    </row>
    <row r="110" spans="1:2">
      <c r="A110" s="7" t="s">
        <v>123</v>
      </c>
      <c r="B110" s="8">
        <v>-540057.9443003136</v>
      </c>
    </row>
    <row r="111" spans="1:2">
      <c r="A111" s="7" t="s">
        <v>47</v>
      </c>
      <c r="B111" s="8">
        <v>-539368.23370376462</v>
      </c>
    </row>
    <row r="112" spans="1:2">
      <c r="A112" s="7" t="s">
        <v>780</v>
      </c>
      <c r="B112" s="8">
        <v>-536486.0035680593</v>
      </c>
    </row>
    <row r="113" spans="1:2">
      <c r="A113" s="7" t="s">
        <v>82</v>
      </c>
      <c r="B113" s="8">
        <v>-528387.4301293079</v>
      </c>
    </row>
    <row r="114" spans="1:2">
      <c r="A114" s="7" t="s">
        <v>421</v>
      </c>
      <c r="B114" s="8">
        <v>-523419.9154445717</v>
      </c>
    </row>
    <row r="115" spans="1:2">
      <c r="A115" s="7" t="s">
        <v>353</v>
      </c>
      <c r="B115" s="8">
        <v>-509840.37819427828</v>
      </c>
    </row>
    <row r="116" spans="1:2">
      <c r="A116" s="7" t="s">
        <v>101</v>
      </c>
      <c r="B116" s="8">
        <v>-507288.49475718196</v>
      </c>
    </row>
    <row r="117" spans="1:2">
      <c r="A117" s="7" t="s">
        <v>94</v>
      </c>
      <c r="B117" s="8">
        <v>-506888.67504568247</v>
      </c>
    </row>
    <row r="118" spans="1:2">
      <c r="A118" s="7" t="s">
        <v>165</v>
      </c>
      <c r="B118" s="8">
        <v>-506663.05255950906</v>
      </c>
    </row>
    <row r="119" spans="1:2">
      <c r="A119" s="7" t="s">
        <v>164</v>
      </c>
      <c r="B119" s="8">
        <v>-506622.37837143947</v>
      </c>
    </row>
    <row r="120" spans="1:2">
      <c r="A120" s="7" t="s">
        <v>104</v>
      </c>
      <c r="B120" s="8">
        <v>-502961.39538305177</v>
      </c>
    </row>
    <row r="121" spans="1:2">
      <c r="A121" s="7" t="s">
        <v>80</v>
      </c>
      <c r="B121" s="8">
        <v>-496403.69494358421</v>
      </c>
    </row>
    <row r="122" spans="1:2">
      <c r="A122" s="7" t="s">
        <v>204</v>
      </c>
      <c r="B122" s="8">
        <v>-484644.51239865925</v>
      </c>
    </row>
    <row r="123" spans="1:2">
      <c r="A123" s="7" t="s">
        <v>163</v>
      </c>
      <c r="B123" s="8">
        <v>-483358.56276320567</v>
      </c>
    </row>
    <row r="124" spans="1:2">
      <c r="A124" s="7" t="s">
        <v>757</v>
      </c>
      <c r="B124" s="8">
        <v>-476791.59801585128</v>
      </c>
    </row>
    <row r="125" spans="1:2">
      <c r="A125" s="7" t="s">
        <v>99</v>
      </c>
      <c r="B125" s="8">
        <v>-472472.15306841256</v>
      </c>
    </row>
    <row r="126" spans="1:2">
      <c r="A126" s="7" t="s">
        <v>521</v>
      </c>
      <c r="B126" s="8">
        <v>-465931.57097379956</v>
      </c>
    </row>
    <row r="127" spans="1:2">
      <c r="A127" s="7" t="s">
        <v>145</v>
      </c>
      <c r="B127" s="8">
        <v>-465153.71911723394</v>
      </c>
    </row>
    <row r="128" spans="1:2">
      <c r="A128" s="7" t="s">
        <v>151</v>
      </c>
      <c r="B128" s="8">
        <v>-460934.08979277581</v>
      </c>
    </row>
    <row r="129" spans="1:2">
      <c r="A129" s="7" t="s">
        <v>112</v>
      </c>
      <c r="B129" s="8">
        <v>-454647.50181107869</v>
      </c>
    </row>
    <row r="130" spans="1:2">
      <c r="A130" s="7" t="s">
        <v>144</v>
      </c>
      <c r="B130" s="8">
        <v>-450347.60199084785</v>
      </c>
    </row>
    <row r="131" spans="1:2">
      <c r="A131" s="7" t="s">
        <v>753</v>
      </c>
      <c r="B131" s="8">
        <v>-449299.04105354886</v>
      </c>
    </row>
    <row r="132" spans="1:2">
      <c r="A132" s="7" t="s">
        <v>28</v>
      </c>
      <c r="B132" s="8">
        <v>-442456.31774577126</v>
      </c>
    </row>
    <row r="133" spans="1:2">
      <c r="A133" s="7" t="s">
        <v>381</v>
      </c>
      <c r="B133" s="8">
        <v>-440767.12584823027</v>
      </c>
    </row>
    <row r="134" spans="1:2">
      <c r="A134" s="7" t="s">
        <v>110</v>
      </c>
      <c r="B134" s="8">
        <v>-439636.02628154703</v>
      </c>
    </row>
    <row r="135" spans="1:2">
      <c r="A135" s="7" t="s">
        <v>480</v>
      </c>
      <c r="B135" s="8">
        <v>-435077.13154641999</v>
      </c>
    </row>
    <row r="136" spans="1:2">
      <c r="A136" s="7" t="s">
        <v>194</v>
      </c>
      <c r="B136" s="8">
        <v>-431619.60673471045</v>
      </c>
    </row>
    <row r="137" spans="1:2">
      <c r="A137" s="7" t="s">
        <v>395</v>
      </c>
      <c r="B137" s="8">
        <v>-423027.62501445186</v>
      </c>
    </row>
    <row r="138" spans="1:2">
      <c r="A138" s="7" t="s">
        <v>195</v>
      </c>
      <c r="B138" s="8">
        <v>-419097.68406524346</v>
      </c>
    </row>
    <row r="139" spans="1:2">
      <c r="A139" s="7" t="s">
        <v>723</v>
      </c>
      <c r="B139" s="8">
        <v>-413573.93387117679</v>
      </c>
    </row>
    <row r="140" spans="1:2">
      <c r="A140" s="7" t="s">
        <v>312</v>
      </c>
      <c r="B140" s="8">
        <v>-410391.56701661117</v>
      </c>
    </row>
    <row r="141" spans="1:2">
      <c r="A141" s="7" t="s">
        <v>351</v>
      </c>
      <c r="B141" s="8">
        <v>-409907.4888584477</v>
      </c>
    </row>
    <row r="142" spans="1:2">
      <c r="A142" s="7" t="s">
        <v>77</v>
      </c>
      <c r="B142" s="8">
        <v>-408763.04969397618</v>
      </c>
    </row>
    <row r="143" spans="1:2">
      <c r="A143" s="7" t="s">
        <v>540</v>
      </c>
      <c r="B143" s="8">
        <v>-406049.21500333195</v>
      </c>
    </row>
    <row r="144" spans="1:2">
      <c r="A144" s="7" t="s">
        <v>781</v>
      </c>
      <c r="B144" s="8">
        <v>-400553.11416309088</v>
      </c>
    </row>
    <row r="145" spans="1:2">
      <c r="A145" s="7" t="s">
        <v>154</v>
      </c>
      <c r="B145" s="8">
        <v>-390072.71406652633</v>
      </c>
    </row>
    <row r="146" spans="1:2">
      <c r="A146" s="7" t="s">
        <v>73</v>
      </c>
      <c r="B146" s="8">
        <v>-385633.69577910658</v>
      </c>
    </row>
    <row r="147" spans="1:2">
      <c r="A147" s="7" t="s">
        <v>258</v>
      </c>
      <c r="B147" s="8">
        <v>-384943.26496810192</v>
      </c>
    </row>
    <row r="148" spans="1:2">
      <c r="A148" s="7" t="s">
        <v>256</v>
      </c>
      <c r="B148" s="8">
        <v>-383990.72283953923</v>
      </c>
    </row>
    <row r="149" spans="1:2">
      <c r="A149" s="7" t="s">
        <v>72</v>
      </c>
      <c r="B149" s="8">
        <v>-383834.56740716321</v>
      </c>
    </row>
    <row r="150" spans="1:2">
      <c r="A150" s="7" t="s">
        <v>92</v>
      </c>
      <c r="B150" s="8">
        <v>-381146.76742817217</v>
      </c>
    </row>
    <row r="151" spans="1:2">
      <c r="A151" s="7" t="s">
        <v>79</v>
      </c>
      <c r="B151" s="8">
        <v>-377942.18487692002</v>
      </c>
    </row>
    <row r="152" spans="1:2">
      <c r="A152" s="7" t="s">
        <v>182</v>
      </c>
      <c r="B152" s="8">
        <v>-376978.73651403154</v>
      </c>
    </row>
    <row r="153" spans="1:2">
      <c r="A153" s="7" t="s">
        <v>766</v>
      </c>
      <c r="B153" s="8">
        <v>-373260.90470407682</v>
      </c>
    </row>
    <row r="154" spans="1:2">
      <c r="A154" s="7" t="s">
        <v>147</v>
      </c>
      <c r="B154" s="8">
        <v>-366926.11839994695</v>
      </c>
    </row>
    <row r="155" spans="1:2">
      <c r="A155" s="7" t="s">
        <v>88</v>
      </c>
      <c r="B155" s="8">
        <v>-362654.19819898688</v>
      </c>
    </row>
    <row r="156" spans="1:2">
      <c r="A156" s="7" t="s">
        <v>162</v>
      </c>
      <c r="B156" s="8">
        <v>-361098.31176954828</v>
      </c>
    </row>
    <row r="157" spans="1:2">
      <c r="A157" s="7" t="s">
        <v>170</v>
      </c>
      <c r="B157" s="8">
        <v>-356010.10774534586</v>
      </c>
    </row>
    <row r="158" spans="1:2">
      <c r="A158" s="7" t="s">
        <v>762</v>
      </c>
      <c r="B158" s="8">
        <v>-354543.68893620541</v>
      </c>
    </row>
    <row r="159" spans="1:2">
      <c r="A159" s="7" t="s">
        <v>171</v>
      </c>
      <c r="B159" s="8">
        <v>-351294.24473394797</v>
      </c>
    </row>
    <row r="160" spans="1:2">
      <c r="A160" s="7" t="s">
        <v>388</v>
      </c>
      <c r="B160" s="8">
        <v>-347665.27841767407</v>
      </c>
    </row>
    <row r="161" spans="1:2">
      <c r="A161" s="7" t="s">
        <v>111</v>
      </c>
      <c r="B161" s="8">
        <v>-346588.33291535615</v>
      </c>
    </row>
    <row r="162" spans="1:2">
      <c r="A162" s="7" t="s">
        <v>137</v>
      </c>
      <c r="B162" s="8">
        <v>-345046.35575871303</v>
      </c>
    </row>
    <row r="163" spans="1:2">
      <c r="A163" s="7" t="s">
        <v>596</v>
      </c>
      <c r="B163" s="8">
        <v>-343615.76655748271</v>
      </c>
    </row>
    <row r="164" spans="1:2">
      <c r="A164" s="7" t="s">
        <v>466</v>
      </c>
      <c r="B164" s="8">
        <v>-338000.60626680736</v>
      </c>
    </row>
    <row r="165" spans="1:2">
      <c r="A165" s="7" t="s">
        <v>460</v>
      </c>
      <c r="B165" s="8">
        <v>-334408.36482542322</v>
      </c>
    </row>
    <row r="166" spans="1:2">
      <c r="A166" s="7" t="s">
        <v>238</v>
      </c>
      <c r="B166" s="8">
        <v>-332953.15560753981</v>
      </c>
    </row>
    <row r="167" spans="1:2">
      <c r="A167" s="7" t="s">
        <v>420</v>
      </c>
      <c r="B167" s="8">
        <v>-331751.84273403836</v>
      </c>
    </row>
    <row r="168" spans="1:2">
      <c r="A168" s="7" t="s">
        <v>404</v>
      </c>
      <c r="B168" s="8">
        <v>-329011.47448487225</v>
      </c>
    </row>
    <row r="169" spans="1:2">
      <c r="A169" s="7" t="s">
        <v>219</v>
      </c>
      <c r="B169" s="8">
        <v>-327900.64408925769</v>
      </c>
    </row>
    <row r="170" spans="1:2">
      <c r="A170" s="7" t="s">
        <v>229</v>
      </c>
      <c r="B170" s="8">
        <v>-327853.28617298667</v>
      </c>
    </row>
    <row r="171" spans="1:2">
      <c r="A171" s="7" t="s">
        <v>96</v>
      </c>
      <c r="B171" s="8">
        <v>-324219.57383795438</v>
      </c>
    </row>
    <row r="172" spans="1:2">
      <c r="A172" s="7" t="s">
        <v>269</v>
      </c>
      <c r="B172" s="8">
        <v>-321144.48114621639</v>
      </c>
    </row>
    <row r="173" spans="1:2">
      <c r="A173" s="7" t="s">
        <v>114</v>
      </c>
      <c r="B173" s="8">
        <v>-315032.0653284794</v>
      </c>
    </row>
    <row r="174" spans="1:2">
      <c r="A174" s="7" t="s">
        <v>140</v>
      </c>
      <c r="B174" s="8">
        <v>-313480.74734965473</v>
      </c>
    </row>
    <row r="175" spans="1:2">
      <c r="A175" s="7" t="s">
        <v>367</v>
      </c>
      <c r="B175" s="8">
        <v>-308568.71509588783</v>
      </c>
    </row>
    <row r="176" spans="1:2">
      <c r="A176" s="7" t="s">
        <v>434</v>
      </c>
      <c r="B176" s="8">
        <v>-308061.32702157821</v>
      </c>
    </row>
    <row r="177" spans="1:2">
      <c r="A177" s="7" t="s">
        <v>240</v>
      </c>
      <c r="B177" s="8">
        <v>-299466.23319792165</v>
      </c>
    </row>
    <row r="178" spans="1:2">
      <c r="A178" s="7" t="s">
        <v>759</v>
      </c>
      <c r="B178" s="8">
        <v>-298851.55611808487</v>
      </c>
    </row>
    <row r="179" spans="1:2">
      <c r="A179" s="7" t="s">
        <v>159</v>
      </c>
      <c r="B179" s="8">
        <v>-296495.25106747355</v>
      </c>
    </row>
    <row r="180" spans="1:2">
      <c r="A180" s="7" t="s">
        <v>295</v>
      </c>
      <c r="B180" s="8">
        <v>-292775.50394564006</v>
      </c>
    </row>
    <row r="181" spans="1:2">
      <c r="A181" s="7" t="s">
        <v>324</v>
      </c>
      <c r="B181" s="8">
        <v>-291911.27804312552</v>
      </c>
    </row>
    <row r="182" spans="1:2">
      <c r="A182" s="7" t="s">
        <v>313</v>
      </c>
      <c r="B182" s="8">
        <v>-289211.10215993348</v>
      </c>
    </row>
    <row r="183" spans="1:2">
      <c r="A183" s="7" t="s">
        <v>530</v>
      </c>
      <c r="B183" s="8">
        <v>-288539.70327025617</v>
      </c>
    </row>
    <row r="184" spans="1:2">
      <c r="A184" s="7" t="s">
        <v>157</v>
      </c>
      <c r="B184" s="8">
        <v>-287093.55547919951</v>
      </c>
    </row>
    <row r="185" spans="1:2">
      <c r="A185" s="7" t="s">
        <v>85</v>
      </c>
      <c r="B185" s="8">
        <v>-286764.81132284302</v>
      </c>
    </row>
    <row r="186" spans="1:2">
      <c r="A186" s="7" t="s">
        <v>95</v>
      </c>
      <c r="B186" s="8">
        <v>-283243.26164411986</v>
      </c>
    </row>
    <row r="187" spans="1:2">
      <c r="A187" s="7" t="s">
        <v>334</v>
      </c>
      <c r="B187" s="8">
        <v>-275846.83998883807</v>
      </c>
    </row>
    <row r="188" spans="1:2">
      <c r="A188" s="7" t="s">
        <v>335</v>
      </c>
      <c r="B188" s="8">
        <v>-274213.15008484852</v>
      </c>
    </row>
    <row r="189" spans="1:2">
      <c r="A189" s="7" t="s">
        <v>366</v>
      </c>
      <c r="B189" s="8">
        <v>-268981.82284568029</v>
      </c>
    </row>
    <row r="190" spans="1:2">
      <c r="A190" s="7" t="s">
        <v>301</v>
      </c>
      <c r="B190" s="8">
        <v>-268247.14781327487</v>
      </c>
    </row>
    <row r="191" spans="1:2">
      <c r="A191" s="7" t="s">
        <v>125</v>
      </c>
      <c r="B191" s="8">
        <v>-263076.04443223908</v>
      </c>
    </row>
    <row r="192" spans="1:2">
      <c r="A192" s="7" t="s">
        <v>179</v>
      </c>
      <c r="B192" s="8">
        <v>-259391.47750934001</v>
      </c>
    </row>
    <row r="193" spans="1:2">
      <c r="A193" s="7" t="s">
        <v>180</v>
      </c>
      <c r="B193" s="8">
        <v>-257648.95429486933</v>
      </c>
    </row>
    <row r="194" spans="1:2">
      <c r="A194" s="7" t="s">
        <v>279</v>
      </c>
      <c r="B194" s="8">
        <v>-252916.7071844333</v>
      </c>
    </row>
    <row r="195" spans="1:2">
      <c r="A195" s="7" t="s">
        <v>107</v>
      </c>
      <c r="B195" s="8">
        <v>-252574.21457197779</v>
      </c>
    </row>
    <row r="196" spans="1:2">
      <c r="A196" s="7" t="s">
        <v>150</v>
      </c>
      <c r="B196" s="8">
        <v>-252349.83878678796</v>
      </c>
    </row>
    <row r="197" spans="1:2">
      <c r="A197" s="7" t="s">
        <v>206</v>
      </c>
      <c r="B197" s="8">
        <v>-250867.83933703852</v>
      </c>
    </row>
    <row r="198" spans="1:2">
      <c r="A198" s="7" t="s">
        <v>266</v>
      </c>
      <c r="B198" s="8">
        <v>-247991.42133991478</v>
      </c>
    </row>
    <row r="199" spans="1:2">
      <c r="A199" s="7" t="s">
        <v>296</v>
      </c>
      <c r="B199" s="8">
        <v>-238322.64608529612</v>
      </c>
    </row>
    <row r="200" spans="1:2">
      <c r="A200" s="7" t="s">
        <v>758</v>
      </c>
      <c r="B200" s="8">
        <v>-236784.78623802657</v>
      </c>
    </row>
    <row r="201" spans="1:2">
      <c r="A201" s="7" t="s">
        <v>320</v>
      </c>
      <c r="B201" s="8">
        <v>-230742.62817412469</v>
      </c>
    </row>
    <row r="202" spans="1:2">
      <c r="A202" s="7" t="s">
        <v>274</v>
      </c>
      <c r="B202" s="8">
        <v>-227838.83466294117</v>
      </c>
    </row>
    <row r="203" spans="1:2">
      <c r="A203" s="7" t="s">
        <v>277</v>
      </c>
      <c r="B203" s="8">
        <v>-226423.17733908645</v>
      </c>
    </row>
    <row r="204" spans="1:2">
      <c r="A204" s="7" t="s">
        <v>124</v>
      </c>
      <c r="B204" s="8">
        <v>-225371.04929208203</v>
      </c>
    </row>
    <row r="205" spans="1:2">
      <c r="A205" s="7" t="s">
        <v>380</v>
      </c>
      <c r="B205" s="8">
        <v>-225036.40133776356</v>
      </c>
    </row>
    <row r="206" spans="1:2">
      <c r="A206" s="7" t="s">
        <v>272</v>
      </c>
      <c r="B206" s="8">
        <v>-223635.20283930932</v>
      </c>
    </row>
    <row r="207" spans="1:2">
      <c r="A207" s="7" t="s">
        <v>192</v>
      </c>
      <c r="B207" s="8">
        <v>-221400.11524417481</v>
      </c>
    </row>
    <row r="208" spans="1:2">
      <c r="A208" s="7" t="s">
        <v>298</v>
      </c>
      <c r="B208" s="8">
        <v>-220486.15124939813</v>
      </c>
    </row>
    <row r="209" spans="1:2">
      <c r="A209" s="7" t="s">
        <v>198</v>
      </c>
      <c r="B209" s="8">
        <v>-219780.25247474795</v>
      </c>
    </row>
    <row r="210" spans="1:2">
      <c r="A210" s="7" t="s">
        <v>70</v>
      </c>
      <c r="B210" s="8">
        <v>-210894.53415328942</v>
      </c>
    </row>
    <row r="211" spans="1:2">
      <c r="A211" s="7" t="s">
        <v>237</v>
      </c>
      <c r="B211" s="8">
        <v>-207522.21482576639</v>
      </c>
    </row>
    <row r="212" spans="1:2">
      <c r="A212" s="7" t="s">
        <v>175</v>
      </c>
      <c r="B212" s="8">
        <v>-207267.21664654979</v>
      </c>
    </row>
    <row r="213" spans="1:2">
      <c r="A213" s="7" t="s">
        <v>132</v>
      </c>
      <c r="B213" s="8">
        <v>-206986.11159873146</v>
      </c>
    </row>
    <row r="214" spans="1:2">
      <c r="A214" s="7" t="s">
        <v>226</v>
      </c>
      <c r="B214" s="8">
        <v>-205872.81403783368</v>
      </c>
    </row>
    <row r="215" spans="1:2">
      <c r="A215" s="7" t="s">
        <v>263</v>
      </c>
      <c r="B215" s="8">
        <v>-203628.55620559229</v>
      </c>
    </row>
    <row r="216" spans="1:2">
      <c r="A216" s="7" t="s">
        <v>48</v>
      </c>
      <c r="B216" s="8">
        <v>-202792.20160141538</v>
      </c>
    </row>
    <row r="217" spans="1:2">
      <c r="A217" s="7" t="s">
        <v>75</v>
      </c>
      <c r="B217" s="8">
        <v>-201896.37891389339</v>
      </c>
    </row>
    <row r="218" spans="1:2">
      <c r="A218" s="7" t="s">
        <v>218</v>
      </c>
      <c r="B218" s="8">
        <v>-200574.76253840342</v>
      </c>
    </row>
    <row r="219" spans="1:2">
      <c r="A219" s="7" t="s">
        <v>118</v>
      </c>
      <c r="B219" s="8">
        <v>-199555.81951961285</v>
      </c>
    </row>
    <row r="220" spans="1:2">
      <c r="A220" s="7" t="s">
        <v>86</v>
      </c>
      <c r="B220" s="8">
        <v>-193168.93676573146</v>
      </c>
    </row>
    <row r="221" spans="1:2">
      <c r="A221" s="7" t="s">
        <v>467</v>
      </c>
      <c r="B221" s="8">
        <v>-192519.61337432408</v>
      </c>
    </row>
    <row r="222" spans="1:2">
      <c r="A222" s="7" t="s">
        <v>122</v>
      </c>
      <c r="B222" s="8">
        <v>-192499.57669155783</v>
      </c>
    </row>
    <row r="223" spans="1:2">
      <c r="A223" s="7" t="s">
        <v>168</v>
      </c>
      <c r="B223" s="8">
        <v>-191683.80057596558</v>
      </c>
    </row>
    <row r="224" spans="1:2">
      <c r="A224" s="7" t="s">
        <v>573</v>
      </c>
      <c r="B224" s="8">
        <v>-188425.77364667912</v>
      </c>
    </row>
    <row r="225" spans="1:2">
      <c r="A225" s="7" t="s">
        <v>333</v>
      </c>
      <c r="B225" s="8">
        <v>-186057.08726655642</v>
      </c>
    </row>
    <row r="226" spans="1:2">
      <c r="A226" s="7" t="s">
        <v>187</v>
      </c>
      <c r="B226" s="8">
        <v>-183332.31881486342</v>
      </c>
    </row>
    <row r="227" spans="1:2">
      <c r="A227" s="7" t="s">
        <v>790</v>
      </c>
      <c r="B227" s="8">
        <v>-179589.40946653104</v>
      </c>
    </row>
    <row r="228" spans="1:2">
      <c r="A228" s="7" t="s">
        <v>271</v>
      </c>
      <c r="B228" s="8">
        <v>-177028.48144295666</v>
      </c>
    </row>
    <row r="229" spans="1:2">
      <c r="A229" s="7" t="s">
        <v>342</v>
      </c>
      <c r="B229" s="8">
        <v>-174643.31198493193</v>
      </c>
    </row>
    <row r="230" spans="1:2">
      <c r="A230" s="7" t="s">
        <v>344</v>
      </c>
      <c r="B230" s="8">
        <v>-170325.94503679735</v>
      </c>
    </row>
    <row r="231" spans="1:2">
      <c r="A231" s="7" t="s">
        <v>222</v>
      </c>
      <c r="B231" s="8">
        <v>-169128.38106730222</v>
      </c>
    </row>
    <row r="232" spans="1:2">
      <c r="A232" s="7" t="s">
        <v>153</v>
      </c>
      <c r="B232" s="8">
        <v>-168104.16288913027</v>
      </c>
    </row>
    <row r="233" spans="1:2">
      <c r="A233" s="7" t="s">
        <v>188</v>
      </c>
      <c r="B233" s="8">
        <v>-167015.04740218972</v>
      </c>
    </row>
    <row r="234" spans="1:2">
      <c r="A234" s="7" t="s">
        <v>121</v>
      </c>
      <c r="B234" s="8">
        <v>-166448.68452303714</v>
      </c>
    </row>
    <row r="235" spans="1:2">
      <c r="A235" s="7" t="s">
        <v>655</v>
      </c>
      <c r="B235" s="8">
        <v>-166141.73540660329</v>
      </c>
    </row>
    <row r="236" spans="1:2">
      <c r="A236" s="7" t="s">
        <v>799</v>
      </c>
      <c r="B236" s="8">
        <v>-159118.83870956433</v>
      </c>
    </row>
    <row r="237" spans="1:2">
      <c r="A237" s="7" t="s">
        <v>457</v>
      </c>
      <c r="B237" s="8">
        <v>-155397.88627712335</v>
      </c>
    </row>
    <row r="238" spans="1:2">
      <c r="A238" s="7" t="s">
        <v>612</v>
      </c>
      <c r="B238" s="8">
        <v>-153580.32107497551</v>
      </c>
    </row>
    <row r="239" spans="1:2">
      <c r="A239" s="7" t="s">
        <v>129</v>
      </c>
      <c r="B239" s="8">
        <v>-153184.10923943287</v>
      </c>
    </row>
    <row r="240" spans="1:2">
      <c r="A240" s="7" t="s">
        <v>273</v>
      </c>
      <c r="B240" s="8">
        <v>-153107.43921854379</v>
      </c>
    </row>
    <row r="241" spans="1:2">
      <c r="A241" s="7" t="s">
        <v>288</v>
      </c>
      <c r="B241" s="8">
        <v>-148487.46323120676</v>
      </c>
    </row>
    <row r="242" spans="1:2">
      <c r="A242" s="12" t="s">
        <v>54</v>
      </c>
      <c r="B242" s="13">
        <v>-147467.4297603025</v>
      </c>
    </row>
    <row r="243" spans="1:2">
      <c r="A243" s="7" t="s">
        <v>772</v>
      </c>
      <c r="B243" s="8">
        <v>-144152.3647378514</v>
      </c>
    </row>
    <row r="244" spans="1:2">
      <c r="A244" s="7" t="s">
        <v>774</v>
      </c>
      <c r="B244" s="8">
        <v>-143128.72724168215</v>
      </c>
    </row>
    <row r="245" spans="1:2">
      <c r="A245" s="7" t="s">
        <v>131</v>
      </c>
      <c r="B245" s="8">
        <v>-140466.16257224514</v>
      </c>
    </row>
    <row r="246" spans="1:2">
      <c r="A246" s="7" t="s">
        <v>428</v>
      </c>
      <c r="B246" s="8">
        <v>-138807.67903173898</v>
      </c>
    </row>
    <row r="247" spans="1:2">
      <c r="A247" s="7" t="s">
        <v>363</v>
      </c>
      <c r="B247" s="8">
        <v>-136843.70220079753</v>
      </c>
    </row>
    <row r="248" spans="1:2">
      <c r="A248" s="7" t="s">
        <v>777</v>
      </c>
      <c r="B248" s="8">
        <v>-134689.09778658807</v>
      </c>
    </row>
    <row r="249" spans="1:2">
      <c r="A249" s="7" t="s">
        <v>464</v>
      </c>
      <c r="B249" s="8">
        <v>-134218.16990790734</v>
      </c>
    </row>
    <row r="250" spans="1:2">
      <c r="A250" s="7" t="s">
        <v>329</v>
      </c>
      <c r="B250" s="8">
        <v>-131890.11658719101</v>
      </c>
    </row>
    <row r="251" spans="1:2">
      <c r="A251" s="7" t="s">
        <v>235</v>
      </c>
      <c r="B251" s="8">
        <v>-130959.86491772925</v>
      </c>
    </row>
    <row r="252" spans="1:2">
      <c r="A252" s="7" t="s">
        <v>770</v>
      </c>
      <c r="B252" s="8">
        <v>-128179.6411121344</v>
      </c>
    </row>
    <row r="253" spans="1:2">
      <c r="A253" s="7" t="s">
        <v>314</v>
      </c>
      <c r="B253" s="8">
        <v>-124329.46742635562</v>
      </c>
    </row>
    <row r="254" spans="1:2">
      <c r="A254" s="7" t="s">
        <v>566</v>
      </c>
      <c r="B254" s="8">
        <v>-121078.19926302711</v>
      </c>
    </row>
    <row r="255" spans="1:2">
      <c r="A255" s="7" t="s">
        <v>425</v>
      </c>
      <c r="B255" s="8">
        <v>-119822.20792729587</v>
      </c>
    </row>
    <row r="256" spans="1:2">
      <c r="A256" s="7" t="s">
        <v>435</v>
      </c>
      <c r="B256" s="8">
        <v>-119307.01146006066</v>
      </c>
    </row>
    <row r="257" spans="1:2">
      <c r="A257" s="7" t="s">
        <v>133</v>
      </c>
      <c r="B257" s="8">
        <v>-119036.51069948723</v>
      </c>
    </row>
    <row r="258" spans="1:2">
      <c r="A258" s="7" t="s">
        <v>200</v>
      </c>
      <c r="B258" s="8">
        <v>-116063.72462131509</v>
      </c>
    </row>
    <row r="259" spans="1:2">
      <c r="A259" s="7" t="s">
        <v>197</v>
      </c>
      <c r="B259" s="8">
        <v>-115237.00365841364</v>
      </c>
    </row>
    <row r="260" spans="1:2">
      <c r="A260" s="7" t="s">
        <v>35</v>
      </c>
      <c r="B260" s="8">
        <v>-114660.6845347819</v>
      </c>
    </row>
    <row r="261" spans="1:2">
      <c r="A261" s="7" t="s">
        <v>621</v>
      </c>
      <c r="B261" s="8">
        <v>-114270.94189419899</v>
      </c>
    </row>
    <row r="262" spans="1:2">
      <c r="A262" s="7" t="s">
        <v>214</v>
      </c>
      <c r="B262" s="8">
        <v>-110039.62162550564</v>
      </c>
    </row>
    <row r="263" spans="1:2">
      <c r="A263" s="7" t="s">
        <v>483</v>
      </c>
      <c r="B263" s="8">
        <v>-108907.74774153654</v>
      </c>
    </row>
    <row r="264" spans="1:2">
      <c r="A264" s="7" t="s">
        <v>606</v>
      </c>
      <c r="B264" s="8">
        <v>-105673.26544798244</v>
      </c>
    </row>
    <row r="265" spans="1:2">
      <c r="A265" s="7" t="s">
        <v>470</v>
      </c>
      <c r="B265" s="8">
        <v>-102114.42695732228</v>
      </c>
    </row>
    <row r="266" spans="1:2">
      <c r="A266" s="7" t="s">
        <v>307</v>
      </c>
      <c r="B266" s="8">
        <v>-102026.46686422825</v>
      </c>
    </row>
    <row r="267" spans="1:2">
      <c r="A267" s="7" t="s">
        <v>139</v>
      </c>
      <c r="B267" s="8">
        <v>-96902.235585046175</v>
      </c>
    </row>
    <row r="268" spans="1:2">
      <c r="A268" s="7" t="s">
        <v>233</v>
      </c>
      <c r="B268" s="8">
        <v>-91256.843171299814</v>
      </c>
    </row>
    <row r="269" spans="1:2">
      <c r="A269" s="7" t="s">
        <v>300</v>
      </c>
      <c r="B269" s="8">
        <v>-90470.257301859107</v>
      </c>
    </row>
    <row r="270" spans="1:2">
      <c r="A270" s="7" t="s">
        <v>341</v>
      </c>
      <c r="B270" s="8">
        <v>-87169.810687128716</v>
      </c>
    </row>
    <row r="271" spans="1:2">
      <c r="A271" s="7" t="s">
        <v>325</v>
      </c>
      <c r="B271" s="8">
        <v>-87137.264989190415</v>
      </c>
    </row>
    <row r="272" spans="1:2">
      <c r="A272" s="7" t="s">
        <v>337</v>
      </c>
      <c r="B272" s="8">
        <v>-86449.336999661435</v>
      </c>
    </row>
    <row r="273" spans="1:2">
      <c r="A273" s="7" t="s">
        <v>427</v>
      </c>
      <c r="B273" s="8">
        <v>-81995.436971529998</v>
      </c>
    </row>
    <row r="274" spans="1:2">
      <c r="A274" s="7" t="s">
        <v>83</v>
      </c>
      <c r="B274" s="8">
        <v>-81522.330992149262</v>
      </c>
    </row>
    <row r="275" spans="1:2">
      <c r="A275" s="7" t="s">
        <v>152</v>
      </c>
      <c r="B275" s="8">
        <v>-80829.605398162646</v>
      </c>
    </row>
    <row r="276" spans="1:2">
      <c r="A276" s="7" t="s">
        <v>283</v>
      </c>
      <c r="B276" s="8">
        <v>-80584.78513615753</v>
      </c>
    </row>
    <row r="277" spans="1:2">
      <c r="A277" s="7" t="s">
        <v>327</v>
      </c>
      <c r="B277" s="8">
        <v>-80303.774140830574</v>
      </c>
    </row>
    <row r="278" spans="1:2">
      <c r="A278" s="7" t="s">
        <v>186</v>
      </c>
      <c r="B278" s="8">
        <v>-78107.459151821735</v>
      </c>
    </row>
    <row r="279" spans="1:2">
      <c r="A279" s="7" t="s">
        <v>769</v>
      </c>
      <c r="B279" s="8">
        <v>-77776.563199973651</v>
      </c>
    </row>
    <row r="280" spans="1:2">
      <c r="A280" s="7" t="s">
        <v>202</v>
      </c>
      <c r="B280" s="8">
        <v>-76219.366283788448</v>
      </c>
    </row>
    <row r="281" spans="1:2">
      <c r="A281" s="7" t="s">
        <v>347</v>
      </c>
      <c r="B281" s="8">
        <v>-74598.344958616173</v>
      </c>
    </row>
    <row r="282" spans="1:2">
      <c r="A282" s="7" t="s">
        <v>473</v>
      </c>
      <c r="B282" s="8">
        <v>-74379.582301314847</v>
      </c>
    </row>
    <row r="283" spans="1:2">
      <c r="A283" s="7" t="s">
        <v>386</v>
      </c>
      <c r="B283" s="8">
        <v>-68830.856961620622</v>
      </c>
    </row>
    <row r="284" spans="1:2">
      <c r="A284" s="7" t="s">
        <v>93</v>
      </c>
      <c r="B284" s="8">
        <v>-63657.038742702185</v>
      </c>
    </row>
    <row r="285" spans="1:2">
      <c r="A285" s="7" t="s">
        <v>364</v>
      </c>
      <c r="B285" s="8">
        <v>-63490.909104131977</v>
      </c>
    </row>
    <row r="286" spans="1:2">
      <c r="A286" s="7" t="s">
        <v>126</v>
      </c>
      <c r="B286" s="8">
        <v>-63447.236486102687</v>
      </c>
    </row>
    <row r="287" spans="1:2">
      <c r="A287" s="7" t="s">
        <v>268</v>
      </c>
      <c r="B287" s="8">
        <v>-62537.550906874414</v>
      </c>
    </row>
    <row r="288" spans="1:2">
      <c r="A288" s="7" t="s">
        <v>352</v>
      </c>
      <c r="B288" s="8">
        <v>-57090.579429821242</v>
      </c>
    </row>
    <row r="289" spans="1:2">
      <c r="A289" s="7" t="s">
        <v>215</v>
      </c>
      <c r="B289" s="8">
        <v>-56589.794859788301</v>
      </c>
    </row>
    <row r="290" spans="1:2">
      <c r="A290" s="7" t="s">
        <v>331</v>
      </c>
      <c r="B290" s="8">
        <v>-56541.025470798908</v>
      </c>
    </row>
    <row r="291" spans="1:2">
      <c r="A291" s="7" t="s">
        <v>488</v>
      </c>
      <c r="B291" s="8">
        <v>-56275.104991714215</v>
      </c>
    </row>
    <row r="292" spans="1:2">
      <c r="A292" s="7" t="s">
        <v>503</v>
      </c>
      <c r="B292" s="8">
        <v>-54044.888171442086</v>
      </c>
    </row>
    <row r="293" spans="1:2">
      <c r="A293" s="7" t="s">
        <v>281</v>
      </c>
      <c r="B293" s="8">
        <v>-50954.04740087923</v>
      </c>
    </row>
    <row r="294" spans="1:2">
      <c r="A294" s="7" t="s">
        <v>119</v>
      </c>
      <c r="B294" s="8">
        <v>-50874.354354980744</v>
      </c>
    </row>
    <row r="295" spans="1:2">
      <c r="A295" s="7" t="s">
        <v>443</v>
      </c>
      <c r="B295" s="8">
        <v>-50551.835782160022</v>
      </c>
    </row>
    <row r="296" spans="1:2">
      <c r="A296" s="7" t="s">
        <v>246</v>
      </c>
      <c r="B296" s="8">
        <v>-49290.470200515687</v>
      </c>
    </row>
    <row r="297" spans="1:2">
      <c r="A297" s="7" t="s">
        <v>239</v>
      </c>
      <c r="B297" s="8">
        <v>-43086.236034560425</v>
      </c>
    </row>
    <row r="298" spans="1:2">
      <c r="A298" s="7" t="s">
        <v>332</v>
      </c>
      <c r="B298" s="8">
        <v>-42521.606763860873</v>
      </c>
    </row>
    <row r="299" spans="1:2">
      <c r="A299" s="7" t="s">
        <v>156</v>
      </c>
      <c r="B299" s="8">
        <v>-41939.771985732739</v>
      </c>
    </row>
    <row r="300" spans="1:2">
      <c r="A300" s="7" t="s">
        <v>754</v>
      </c>
      <c r="B300" s="8">
        <v>-41816.648665596258</v>
      </c>
    </row>
    <row r="301" spans="1:2">
      <c r="A301" s="7" t="s">
        <v>413</v>
      </c>
      <c r="B301" s="8">
        <v>-41474.952148177632</v>
      </c>
    </row>
    <row r="302" spans="1:2">
      <c r="A302" s="7" t="s">
        <v>91</v>
      </c>
      <c r="B302" s="8">
        <v>-39793.367556622899</v>
      </c>
    </row>
    <row r="303" spans="1:2">
      <c r="A303" s="7" t="s">
        <v>259</v>
      </c>
      <c r="B303" s="8">
        <v>-38258.288419331991</v>
      </c>
    </row>
    <row r="304" spans="1:2">
      <c r="A304" s="7" t="s">
        <v>270</v>
      </c>
      <c r="B304" s="8">
        <v>-37452.823827175773</v>
      </c>
    </row>
    <row r="305" spans="1:2">
      <c r="A305" s="7" t="s">
        <v>252</v>
      </c>
      <c r="B305" s="8">
        <v>-36051.100058223055</v>
      </c>
    </row>
    <row r="306" spans="1:2">
      <c r="A306" s="7" t="s">
        <v>410</v>
      </c>
      <c r="B306" s="8">
        <v>-35083.053918170393</v>
      </c>
    </row>
    <row r="307" spans="1:2">
      <c r="A307" s="7" t="s">
        <v>177</v>
      </c>
      <c r="B307" s="8">
        <v>-33709.352314983014</v>
      </c>
    </row>
    <row r="308" spans="1:2">
      <c r="A308" s="7" t="s">
        <v>552</v>
      </c>
      <c r="B308" s="8">
        <v>-33603.494102330093</v>
      </c>
    </row>
    <row r="309" spans="1:2">
      <c r="A309" s="7" t="s">
        <v>234</v>
      </c>
      <c r="B309" s="8">
        <v>-32889.504472154578</v>
      </c>
    </row>
    <row r="310" spans="1:2">
      <c r="A310" s="7" t="s">
        <v>262</v>
      </c>
      <c r="B310" s="8">
        <v>-31664.438866852463</v>
      </c>
    </row>
    <row r="311" spans="1:2">
      <c r="A311" s="7" t="s">
        <v>444</v>
      </c>
      <c r="B311" s="8">
        <v>-31347.982336893543</v>
      </c>
    </row>
    <row r="312" spans="1:2">
      <c r="A312" s="7" t="s">
        <v>411</v>
      </c>
      <c r="B312" s="8">
        <v>-27611.147727793123</v>
      </c>
    </row>
    <row r="313" spans="1:2">
      <c r="A313" s="7" t="s">
        <v>176</v>
      </c>
      <c r="B313" s="8">
        <v>-23527.441763775169</v>
      </c>
    </row>
    <row r="314" spans="1:2">
      <c r="A314" s="7" t="s">
        <v>142</v>
      </c>
      <c r="B314" s="8">
        <v>-20126.481130177039</v>
      </c>
    </row>
    <row r="315" spans="1:2">
      <c r="A315" s="7" t="s">
        <v>149</v>
      </c>
      <c r="B315" s="8">
        <v>-18695.59373776985</v>
      </c>
    </row>
    <row r="316" spans="1:2">
      <c r="A316" s="7" t="s">
        <v>555</v>
      </c>
      <c r="B316" s="8">
        <v>-14103.691167641235</v>
      </c>
    </row>
    <row r="317" spans="1:2">
      <c r="A317" s="7" t="s">
        <v>396</v>
      </c>
      <c r="B317" s="8">
        <v>-11819.666988576711</v>
      </c>
    </row>
    <row r="318" spans="1:2">
      <c r="A318" s="7" t="s">
        <v>244</v>
      </c>
      <c r="B318" s="8">
        <v>-9250.027525908481</v>
      </c>
    </row>
    <row r="319" spans="1:2">
      <c r="A319" s="7" t="s">
        <v>236</v>
      </c>
      <c r="B319" s="8">
        <v>-6922.8048912223385</v>
      </c>
    </row>
    <row r="320" spans="1:2">
      <c r="A320" s="7" t="s">
        <v>191</v>
      </c>
      <c r="B320" s="8">
        <v>-6048.2828114181975</v>
      </c>
    </row>
    <row r="321" spans="1:2">
      <c r="A321" s="7" t="s">
        <v>185</v>
      </c>
      <c r="B321" s="8">
        <v>-2415.3813138356331</v>
      </c>
    </row>
    <row r="322" spans="1:2">
      <c r="A322" s="7" t="s">
        <v>681</v>
      </c>
      <c r="B322" s="9">
        <v>3403.9445125698835</v>
      </c>
    </row>
    <row r="323" spans="1:2">
      <c r="A323" s="7" t="s">
        <v>778</v>
      </c>
      <c r="B323" s="9">
        <v>4233.1659535068293</v>
      </c>
    </row>
    <row r="324" spans="1:2">
      <c r="A324" s="7" t="s">
        <v>368</v>
      </c>
      <c r="B324" s="9">
        <v>5368.6546309432169</v>
      </c>
    </row>
    <row r="325" spans="1:2">
      <c r="A325" s="7" t="s">
        <v>456</v>
      </c>
      <c r="B325" s="9">
        <v>9520.6693613380885</v>
      </c>
    </row>
    <row r="326" spans="1:2">
      <c r="A326" s="7" t="s">
        <v>406</v>
      </c>
      <c r="B326" s="9">
        <v>13334.413141253144</v>
      </c>
    </row>
    <row r="327" spans="1:2">
      <c r="A327" s="7" t="s">
        <v>213</v>
      </c>
      <c r="B327" s="9">
        <v>13938.054076839475</v>
      </c>
    </row>
    <row r="328" spans="1:2">
      <c r="A328" s="7" t="s">
        <v>362</v>
      </c>
      <c r="B328" s="9">
        <v>14891.439285720451</v>
      </c>
    </row>
    <row r="329" spans="1:2">
      <c r="A329" s="7" t="s">
        <v>358</v>
      </c>
      <c r="B329" s="9">
        <v>17696.363740884404</v>
      </c>
    </row>
    <row r="330" spans="1:2">
      <c r="A330" s="7" t="s">
        <v>254</v>
      </c>
      <c r="B330" s="9">
        <v>24895.196754448629</v>
      </c>
    </row>
    <row r="331" spans="1:2">
      <c r="A331" s="7" t="s">
        <v>384</v>
      </c>
      <c r="B331" s="9">
        <v>26817.828930179403</v>
      </c>
    </row>
    <row r="332" spans="1:2">
      <c r="A332" s="7" t="s">
        <v>189</v>
      </c>
      <c r="B332" s="9">
        <v>33342.079111091327</v>
      </c>
    </row>
    <row r="333" spans="1:2">
      <c r="A333" s="7" t="s">
        <v>359</v>
      </c>
      <c r="B333" s="9">
        <v>37568.0980234585</v>
      </c>
    </row>
    <row r="334" spans="1:2">
      <c r="A334" s="7" t="s">
        <v>103</v>
      </c>
      <c r="B334" s="9">
        <v>37849.589174485583</v>
      </c>
    </row>
    <row r="335" spans="1:2">
      <c r="A335" s="7" t="s">
        <v>553</v>
      </c>
      <c r="B335" s="9">
        <v>38336.805263219532</v>
      </c>
    </row>
    <row r="336" spans="1:2">
      <c r="A336" s="7" t="s">
        <v>390</v>
      </c>
      <c r="B336" s="9">
        <v>40569.023917136539</v>
      </c>
    </row>
    <row r="337" spans="1:2">
      <c r="A337" s="7" t="s">
        <v>400</v>
      </c>
      <c r="B337" s="9">
        <v>40975.678957732118</v>
      </c>
    </row>
    <row r="338" spans="1:2">
      <c r="A338" s="7" t="s">
        <v>181</v>
      </c>
      <c r="B338" s="9">
        <v>48072.384880347323</v>
      </c>
    </row>
    <row r="339" spans="1:2">
      <c r="A339" s="7" t="s">
        <v>376</v>
      </c>
      <c r="B339" s="9">
        <v>49428.540539536669</v>
      </c>
    </row>
    <row r="340" spans="1:2">
      <c r="A340" s="7" t="s">
        <v>211</v>
      </c>
      <c r="B340" s="9">
        <v>50995.905301678089</v>
      </c>
    </row>
    <row r="341" spans="1:2">
      <c r="A341" s="7" t="s">
        <v>733</v>
      </c>
      <c r="B341" s="9">
        <v>52132.159514071158</v>
      </c>
    </row>
    <row r="342" spans="1:2">
      <c r="A342" s="7" t="s">
        <v>437</v>
      </c>
      <c r="B342" s="9">
        <v>53055.776643571175</v>
      </c>
    </row>
    <row r="343" spans="1:2">
      <c r="A343" s="7" t="s">
        <v>360</v>
      </c>
      <c r="B343" s="9">
        <v>53912.365736756663</v>
      </c>
    </row>
    <row r="344" spans="1:2">
      <c r="A344" s="7" t="s">
        <v>81</v>
      </c>
      <c r="B344" s="9">
        <v>56736.724211056193</v>
      </c>
    </row>
    <row r="345" spans="1:2">
      <c r="A345" s="7" t="s">
        <v>315</v>
      </c>
      <c r="B345" s="9">
        <v>60818.999889396051</v>
      </c>
    </row>
    <row r="346" spans="1:2">
      <c r="A346" s="7" t="s">
        <v>203</v>
      </c>
      <c r="B346" s="9">
        <v>62930.621207149154</v>
      </c>
    </row>
    <row r="347" spans="1:2">
      <c r="A347" s="7" t="s">
        <v>536</v>
      </c>
      <c r="B347" s="9">
        <v>63517.748873085919</v>
      </c>
    </row>
    <row r="348" spans="1:2">
      <c r="A348" s="7" t="s">
        <v>378</v>
      </c>
      <c r="B348" s="9">
        <v>63892.033050242113</v>
      </c>
    </row>
    <row r="349" spans="1:2">
      <c r="A349" s="7" t="s">
        <v>318</v>
      </c>
      <c r="B349" s="9">
        <v>68645.327692231978</v>
      </c>
    </row>
    <row r="350" spans="1:2">
      <c r="A350" s="7" t="s">
        <v>775</v>
      </c>
      <c r="B350" s="9">
        <v>72173.381985322048</v>
      </c>
    </row>
    <row r="351" spans="1:2">
      <c r="A351" s="7" t="s">
        <v>776</v>
      </c>
      <c r="B351" s="9">
        <v>72210.952687971672</v>
      </c>
    </row>
    <row r="352" spans="1:2">
      <c r="A352" s="7" t="s">
        <v>526</v>
      </c>
      <c r="B352" s="9">
        <v>73788.217580128781</v>
      </c>
    </row>
    <row r="353" spans="1:2">
      <c r="A353" s="7" t="s">
        <v>495</v>
      </c>
      <c r="B353" s="9">
        <v>74229.964521476373</v>
      </c>
    </row>
    <row r="354" spans="1:2">
      <c r="A354" s="7" t="s">
        <v>423</v>
      </c>
      <c r="B354" s="9">
        <v>75915.376500465194</v>
      </c>
    </row>
    <row r="355" spans="1:2">
      <c r="A355" s="7" t="s">
        <v>417</v>
      </c>
      <c r="B355" s="9">
        <v>79375.600147728313</v>
      </c>
    </row>
    <row r="356" spans="1:2">
      <c r="A356" s="7" t="s">
        <v>221</v>
      </c>
      <c r="B356" s="9">
        <v>80453.778965573176</v>
      </c>
    </row>
    <row r="357" spans="1:2">
      <c r="A357" s="7" t="s">
        <v>619</v>
      </c>
      <c r="B357" s="9">
        <v>81054.877016105122</v>
      </c>
    </row>
    <row r="358" spans="1:2">
      <c r="A358" s="7" t="s">
        <v>485</v>
      </c>
      <c r="B358" s="9">
        <v>82370.325346091558</v>
      </c>
    </row>
    <row r="359" spans="1:2">
      <c r="A359" s="7" t="s">
        <v>476</v>
      </c>
      <c r="B359" s="9">
        <v>82420.954848162728</v>
      </c>
    </row>
    <row r="360" spans="1:2">
      <c r="A360" s="7" t="s">
        <v>196</v>
      </c>
      <c r="B360" s="9">
        <v>83155.185660642266</v>
      </c>
    </row>
    <row r="361" spans="1:2">
      <c r="A361" s="7" t="s">
        <v>294</v>
      </c>
      <c r="B361" s="9">
        <v>84768.088643248659</v>
      </c>
    </row>
    <row r="362" spans="1:2">
      <c r="A362" s="7" t="s">
        <v>232</v>
      </c>
      <c r="B362" s="9">
        <v>90574.268610031999</v>
      </c>
    </row>
    <row r="363" spans="1:2">
      <c r="A363" s="7" t="s">
        <v>418</v>
      </c>
      <c r="B363" s="9">
        <v>90820.635865083445</v>
      </c>
    </row>
    <row r="364" spans="1:2">
      <c r="A364" s="7" t="s">
        <v>371</v>
      </c>
      <c r="B364" s="9">
        <v>91045.887251494642</v>
      </c>
    </row>
    <row r="365" spans="1:2">
      <c r="A365" s="7" t="s">
        <v>303</v>
      </c>
      <c r="B365" s="9">
        <v>91178.167158169133</v>
      </c>
    </row>
    <row r="366" spans="1:2">
      <c r="A366" s="7" t="s">
        <v>370</v>
      </c>
      <c r="B366" s="9">
        <v>91932.625276257517</v>
      </c>
    </row>
    <row r="367" spans="1:2">
      <c r="A367" s="7" t="s">
        <v>501</v>
      </c>
      <c r="B367" s="9">
        <v>93260.302608719154</v>
      </c>
    </row>
    <row r="368" spans="1:2">
      <c r="A368" s="7" t="s">
        <v>343</v>
      </c>
      <c r="B368" s="9">
        <v>94523.096584133062</v>
      </c>
    </row>
    <row r="369" spans="1:2">
      <c r="A369" s="7" t="s">
        <v>578</v>
      </c>
      <c r="B369" s="9">
        <v>94587.724321663103</v>
      </c>
    </row>
    <row r="370" spans="1:2">
      <c r="A370" s="7" t="s">
        <v>134</v>
      </c>
      <c r="B370" s="9">
        <v>95100.798040185633</v>
      </c>
    </row>
    <row r="371" spans="1:2">
      <c r="A371" s="7" t="s">
        <v>209</v>
      </c>
      <c r="B371" s="9">
        <v>96498.968553874001</v>
      </c>
    </row>
    <row r="372" spans="1:2">
      <c r="A372" s="7" t="s">
        <v>652</v>
      </c>
      <c r="B372" s="9">
        <v>97574.873624401676</v>
      </c>
    </row>
    <row r="373" spans="1:2">
      <c r="A373" s="7" t="s">
        <v>282</v>
      </c>
      <c r="B373" s="9">
        <v>98373.74977188537</v>
      </c>
    </row>
    <row r="374" spans="1:2">
      <c r="A374" s="7" t="s">
        <v>141</v>
      </c>
      <c r="B374" s="9">
        <v>98425.885831672233</v>
      </c>
    </row>
    <row r="375" spans="1:2">
      <c r="A375" s="7" t="s">
        <v>178</v>
      </c>
      <c r="B375" s="9">
        <v>99606.12300887343</v>
      </c>
    </row>
    <row r="376" spans="1:2">
      <c r="A376" s="7" t="s">
        <v>287</v>
      </c>
      <c r="B376" s="9">
        <v>99757.90441119943</v>
      </c>
    </row>
    <row r="377" spans="1:2">
      <c r="A377" s="7" t="s">
        <v>803</v>
      </c>
      <c r="B377" s="9">
        <v>101075.73366859114</v>
      </c>
    </row>
    <row r="378" spans="1:2">
      <c r="A378" s="7" t="s">
        <v>317</v>
      </c>
      <c r="B378" s="9">
        <v>101604.73693965697</v>
      </c>
    </row>
    <row r="379" spans="1:2">
      <c r="A379" s="7" t="s">
        <v>412</v>
      </c>
      <c r="B379" s="9">
        <v>102624.45428121275</v>
      </c>
    </row>
    <row r="380" spans="1:2">
      <c r="A380" s="7" t="s">
        <v>249</v>
      </c>
      <c r="B380" s="9">
        <v>102682.92627897879</v>
      </c>
    </row>
    <row r="381" spans="1:2">
      <c r="A381" s="7" t="s">
        <v>309</v>
      </c>
      <c r="B381" s="9">
        <v>106850.44472975934</v>
      </c>
    </row>
    <row r="382" spans="1:2">
      <c r="A382" s="7" t="s">
        <v>128</v>
      </c>
      <c r="B382" s="9">
        <v>107431.90017961501</v>
      </c>
    </row>
    <row r="383" spans="1:2">
      <c r="A383" s="7" t="s">
        <v>120</v>
      </c>
      <c r="B383" s="9">
        <v>111433.37260244957</v>
      </c>
    </row>
    <row r="384" spans="1:2">
      <c r="A384" s="7" t="s">
        <v>475</v>
      </c>
      <c r="B384" s="9">
        <v>113606.2204529334</v>
      </c>
    </row>
    <row r="385" spans="1:2">
      <c r="A385" s="7" t="s">
        <v>292</v>
      </c>
      <c r="B385" s="9">
        <v>114502.67104699778</v>
      </c>
    </row>
    <row r="386" spans="1:2">
      <c r="A386" s="7" t="s">
        <v>446</v>
      </c>
      <c r="B386" s="9">
        <v>116052.74413291854</v>
      </c>
    </row>
    <row r="387" spans="1:2">
      <c r="A387" s="7" t="s">
        <v>216</v>
      </c>
      <c r="B387" s="9">
        <v>116275.11943816615</v>
      </c>
    </row>
    <row r="388" spans="1:2">
      <c r="A388" s="7" t="s">
        <v>302</v>
      </c>
      <c r="B388" s="9">
        <v>118768.77284399472</v>
      </c>
    </row>
    <row r="389" spans="1:2">
      <c r="A389" s="7" t="s">
        <v>560</v>
      </c>
      <c r="B389" s="9">
        <v>119744.1257886016</v>
      </c>
    </row>
    <row r="390" spans="1:2">
      <c r="A390" s="7" t="s">
        <v>212</v>
      </c>
      <c r="B390" s="9">
        <v>120998.83086449945</v>
      </c>
    </row>
    <row r="391" spans="1:2">
      <c r="A391" s="7" t="s">
        <v>509</v>
      </c>
      <c r="B391" s="9">
        <v>121740.86008051287</v>
      </c>
    </row>
    <row r="392" spans="1:2">
      <c r="A392" s="7" t="s">
        <v>374</v>
      </c>
      <c r="B392" s="9">
        <v>123821.75575294001</v>
      </c>
    </row>
    <row r="393" spans="1:2">
      <c r="A393" s="7" t="s">
        <v>311</v>
      </c>
      <c r="B393" s="9">
        <v>124213.22805960047</v>
      </c>
    </row>
    <row r="394" spans="1:2">
      <c r="A394" s="7" t="s">
        <v>432</v>
      </c>
      <c r="B394" s="9">
        <v>125079.31179617291</v>
      </c>
    </row>
    <row r="395" spans="1:2">
      <c r="A395" s="7" t="s">
        <v>484</v>
      </c>
      <c r="B395" s="9">
        <v>126128.15291439038</v>
      </c>
    </row>
    <row r="396" spans="1:2">
      <c r="A396" s="7" t="s">
        <v>377</v>
      </c>
      <c r="B396" s="9">
        <v>126531.52968668182</v>
      </c>
    </row>
    <row r="397" spans="1:2">
      <c r="A397" s="7" t="s">
        <v>416</v>
      </c>
      <c r="B397" s="9">
        <v>128463.48979304679</v>
      </c>
    </row>
    <row r="398" spans="1:2">
      <c r="A398" s="7" t="s">
        <v>614</v>
      </c>
      <c r="B398" s="9">
        <v>128903.18553047338</v>
      </c>
    </row>
    <row r="399" spans="1:2">
      <c r="A399" s="7" t="s">
        <v>42</v>
      </c>
      <c r="B399" s="9">
        <v>129299.57833473559</v>
      </c>
    </row>
    <row r="400" spans="1:2">
      <c r="A400" s="7" t="s">
        <v>284</v>
      </c>
      <c r="B400" s="9">
        <v>131437.01980436849</v>
      </c>
    </row>
    <row r="401" spans="1:2">
      <c r="A401" s="7" t="s">
        <v>474</v>
      </c>
      <c r="B401" s="9">
        <v>131661.67445675525</v>
      </c>
    </row>
    <row r="402" spans="1:2">
      <c r="A402" s="7" t="s">
        <v>242</v>
      </c>
      <c r="B402" s="9">
        <v>134132.23393517212</v>
      </c>
    </row>
    <row r="403" spans="1:2">
      <c r="A403" s="7" t="s">
        <v>166</v>
      </c>
      <c r="B403" s="9">
        <v>134867.73310795243</v>
      </c>
    </row>
    <row r="404" spans="1:2">
      <c r="A404" s="7" t="s">
        <v>712</v>
      </c>
      <c r="B404" s="9">
        <v>137277.41834144216</v>
      </c>
    </row>
    <row r="405" spans="1:2">
      <c r="A405" s="7" t="s">
        <v>227</v>
      </c>
      <c r="B405" s="9">
        <v>139466.78633921916</v>
      </c>
    </row>
    <row r="406" spans="1:2">
      <c r="A406" s="7" t="s">
        <v>90</v>
      </c>
      <c r="B406" s="9">
        <v>147246.8703494728</v>
      </c>
    </row>
    <row r="407" spans="1:2">
      <c r="A407" s="7" t="s">
        <v>436</v>
      </c>
      <c r="B407" s="9">
        <v>147345.74672253933</v>
      </c>
    </row>
    <row r="408" spans="1:2">
      <c r="A408" s="7" t="s">
        <v>407</v>
      </c>
      <c r="B408" s="9">
        <v>147375.87904373766</v>
      </c>
    </row>
    <row r="409" spans="1:2">
      <c r="A409" s="7" t="s">
        <v>349</v>
      </c>
      <c r="B409" s="9">
        <v>149981.31874164994</v>
      </c>
    </row>
    <row r="410" spans="1:2">
      <c r="A410" s="7" t="s">
        <v>593</v>
      </c>
      <c r="B410" s="9">
        <v>150396.00764396819</v>
      </c>
    </row>
    <row r="411" spans="1:2">
      <c r="A411" s="7" t="s">
        <v>51</v>
      </c>
      <c r="B411" s="9">
        <v>151082.99906737247</v>
      </c>
    </row>
    <row r="412" spans="1:2">
      <c r="A412" s="7" t="s">
        <v>382</v>
      </c>
      <c r="B412" s="9">
        <v>156578.46039263983</v>
      </c>
    </row>
    <row r="413" spans="1:2">
      <c r="A413" s="7" t="s">
        <v>260</v>
      </c>
      <c r="B413" s="9">
        <v>159326.35346724049</v>
      </c>
    </row>
    <row r="414" spans="1:2">
      <c r="A414" s="7" t="s">
        <v>280</v>
      </c>
      <c r="B414" s="9">
        <v>159932.06626144753</v>
      </c>
    </row>
    <row r="415" spans="1:2">
      <c r="A415" s="7" t="s">
        <v>310</v>
      </c>
      <c r="B415" s="9">
        <v>160019.45661957955</v>
      </c>
    </row>
    <row r="416" spans="1:2">
      <c r="A416" s="7" t="s">
        <v>289</v>
      </c>
      <c r="B416" s="9">
        <v>163157.18821286093</v>
      </c>
    </row>
    <row r="417" spans="1:2">
      <c r="A417" s="7" t="s">
        <v>394</v>
      </c>
      <c r="B417" s="9">
        <v>164104.79876854591</v>
      </c>
    </row>
    <row r="418" spans="1:2">
      <c r="A418" s="7" t="s">
        <v>499</v>
      </c>
      <c r="B418" s="9">
        <v>165237.20438221219</v>
      </c>
    </row>
    <row r="419" spans="1:2">
      <c r="A419" s="7" t="s">
        <v>419</v>
      </c>
      <c r="B419" s="9">
        <v>165327.2640565038</v>
      </c>
    </row>
    <row r="420" spans="1:2">
      <c r="A420" s="7" t="s">
        <v>245</v>
      </c>
      <c r="B420" s="9">
        <v>169440.14744577219</v>
      </c>
    </row>
    <row r="421" spans="1:2">
      <c r="A421" s="7" t="s">
        <v>534</v>
      </c>
      <c r="B421" s="9">
        <v>172535.60365248518</v>
      </c>
    </row>
    <row r="422" spans="1:2">
      <c r="A422" s="7" t="s">
        <v>585</v>
      </c>
      <c r="B422" s="9">
        <v>173724.92173110956</v>
      </c>
    </row>
    <row r="423" spans="1:2">
      <c r="A423" s="7" t="s">
        <v>308</v>
      </c>
      <c r="B423" s="9">
        <v>175475.41329356245</v>
      </c>
    </row>
    <row r="424" spans="1:2">
      <c r="A424" s="7" t="s">
        <v>648</v>
      </c>
      <c r="B424" s="9">
        <v>176824.76384587397</v>
      </c>
    </row>
    <row r="425" spans="1:2">
      <c r="A425" s="7" t="s">
        <v>635</v>
      </c>
      <c r="B425" s="9">
        <v>180624.66891383711</v>
      </c>
    </row>
    <row r="426" spans="1:2">
      <c r="A426" s="7" t="s">
        <v>707</v>
      </c>
      <c r="B426" s="9">
        <v>185623.36577985133</v>
      </c>
    </row>
    <row r="427" spans="1:2">
      <c r="A427" s="7" t="s">
        <v>59</v>
      </c>
      <c r="B427" s="9">
        <v>189412.55009159778</v>
      </c>
    </row>
    <row r="428" spans="1:2">
      <c r="A428" s="7" t="s">
        <v>792</v>
      </c>
      <c r="B428" s="9">
        <v>191205.35471184936</v>
      </c>
    </row>
    <row r="429" spans="1:2">
      <c r="A429" s="7" t="s">
        <v>592</v>
      </c>
      <c r="B429" s="9">
        <v>192476.60734032543</v>
      </c>
    </row>
    <row r="430" spans="1:2">
      <c r="A430" s="7" t="s">
        <v>355</v>
      </c>
      <c r="B430" s="9">
        <v>193632.37272918451</v>
      </c>
    </row>
    <row r="431" spans="1:2">
      <c r="A431" s="7" t="s">
        <v>672</v>
      </c>
      <c r="B431" s="9">
        <v>194376.62576329548</v>
      </c>
    </row>
    <row r="432" spans="1:2">
      <c r="A432" s="7" t="s">
        <v>442</v>
      </c>
      <c r="B432" s="9">
        <v>195374.97342059811</v>
      </c>
    </row>
    <row r="433" spans="1:2">
      <c r="A433" s="7" t="s">
        <v>459</v>
      </c>
      <c r="B433" s="9">
        <v>196004.06400450756</v>
      </c>
    </row>
    <row r="434" spans="1:2">
      <c r="A434" s="7" t="s">
        <v>117</v>
      </c>
      <c r="B434" s="9">
        <v>196434.78527723392</v>
      </c>
    </row>
    <row r="435" spans="1:2">
      <c r="A435" s="7" t="s">
        <v>532</v>
      </c>
      <c r="B435" s="9">
        <v>199397.32307916103</v>
      </c>
    </row>
    <row r="436" spans="1:2">
      <c r="A436" s="7" t="s">
        <v>230</v>
      </c>
      <c r="B436" s="9">
        <v>200726.95152835071</v>
      </c>
    </row>
    <row r="437" spans="1:2">
      <c r="A437" s="7" t="s">
        <v>158</v>
      </c>
      <c r="B437" s="9">
        <v>201373.8302597547</v>
      </c>
    </row>
    <row r="438" spans="1:2">
      <c r="A438" s="7" t="s">
        <v>46</v>
      </c>
      <c r="B438" s="9">
        <v>203372.90103807318</v>
      </c>
    </row>
    <row r="439" spans="1:2">
      <c r="A439" s="7" t="s">
        <v>433</v>
      </c>
      <c r="B439" s="9">
        <v>204249.37628341178</v>
      </c>
    </row>
    <row r="440" spans="1:2">
      <c r="A440" s="7" t="s">
        <v>346</v>
      </c>
      <c r="B440" s="9">
        <v>204865.5526033561</v>
      </c>
    </row>
    <row r="441" spans="1:2">
      <c r="A441" s="7" t="s">
        <v>486</v>
      </c>
      <c r="B441" s="9">
        <v>211569.81904786208</v>
      </c>
    </row>
    <row r="442" spans="1:2">
      <c r="A442" s="7" t="s">
        <v>562</v>
      </c>
      <c r="B442" s="9">
        <v>212222.78549645425</v>
      </c>
    </row>
    <row r="443" spans="1:2">
      <c r="A443" s="7" t="s">
        <v>513</v>
      </c>
      <c r="B443" s="9">
        <v>217574.508826106</v>
      </c>
    </row>
    <row r="444" spans="1:2">
      <c r="A444" s="7" t="s">
        <v>531</v>
      </c>
      <c r="B444" s="9">
        <v>220465.55085238517</v>
      </c>
    </row>
    <row r="445" spans="1:2">
      <c r="A445" s="7" t="s">
        <v>711</v>
      </c>
      <c r="B445" s="9">
        <v>223209.66785863793</v>
      </c>
    </row>
    <row r="446" spans="1:2">
      <c r="A446" s="7" t="s">
        <v>183</v>
      </c>
      <c r="B446" s="9">
        <v>225244.1125116949</v>
      </c>
    </row>
    <row r="447" spans="1:2">
      <c r="A447" s="7" t="s">
        <v>449</v>
      </c>
      <c r="B447" s="9">
        <v>231910.94473931685</v>
      </c>
    </row>
    <row r="448" spans="1:2">
      <c r="A448" s="7" t="s">
        <v>524</v>
      </c>
      <c r="B448" s="9">
        <v>232992.43057726001</v>
      </c>
    </row>
    <row r="449" spans="1:2">
      <c r="A449" s="7" t="s">
        <v>264</v>
      </c>
      <c r="B449" s="9">
        <v>236748.67974143158</v>
      </c>
    </row>
    <row r="450" spans="1:2">
      <c r="A450" s="7" t="s">
        <v>455</v>
      </c>
      <c r="B450" s="9">
        <v>237053.41239197808</v>
      </c>
    </row>
    <row r="451" spans="1:2">
      <c r="A451" s="7" t="s">
        <v>586</v>
      </c>
      <c r="B451" s="9">
        <v>238018.49304310133</v>
      </c>
    </row>
    <row r="452" spans="1:2">
      <c r="A452" s="7" t="s">
        <v>662</v>
      </c>
      <c r="B452" s="9">
        <v>238820.54229264832</v>
      </c>
    </row>
    <row r="453" spans="1:2">
      <c r="A453" s="7" t="s">
        <v>323</v>
      </c>
      <c r="B453" s="9">
        <v>239907.80775762728</v>
      </c>
    </row>
    <row r="454" spans="1:2">
      <c r="A454" s="7" t="s">
        <v>600</v>
      </c>
      <c r="B454" s="9">
        <v>240195.468903306</v>
      </c>
    </row>
    <row r="455" spans="1:2">
      <c r="A455" s="7" t="s">
        <v>136</v>
      </c>
      <c r="B455" s="9">
        <v>241239.50246030831</v>
      </c>
    </row>
    <row r="456" spans="1:2">
      <c r="A456" s="7" t="s">
        <v>286</v>
      </c>
      <c r="B456" s="9">
        <v>241571.79665305381</v>
      </c>
    </row>
    <row r="457" spans="1:2">
      <c r="A457" s="7" t="s">
        <v>511</v>
      </c>
      <c r="B457" s="9">
        <v>241776.07072284049</v>
      </c>
    </row>
    <row r="458" spans="1:2">
      <c r="A458" s="7" t="s">
        <v>574</v>
      </c>
      <c r="B458" s="9">
        <v>243358.06725870451</v>
      </c>
    </row>
    <row r="459" spans="1:2">
      <c r="A459" s="7" t="s">
        <v>518</v>
      </c>
      <c r="B459" s="9">
        <v>244180.85888146222</v>
      </c>
    </row>
    <row r="460" spans="1:2">
      <c r="A460" s="7" t="s">
        <v>608</v>
      </c>
      <c r="B460" s="9">
        <v>246339.21984131454</v>
      </c>
    </row>
    <row r="461" spans="1:2">
      <c r="A461" s="7" t="s">
        <v>615</v>
      </c>
      <c r="B461" s="9">
        <v>248125.68048685545</v>
      </c>
    </row>
    <row r="462" spans="1:2">
      <c r="A462" s="7" t="s">
        <v>506</v>
      </c>
      <c r="B462" s="9">
        <v>249067.36140192414</v>
      </c>
    </row>
    <row r="463" spans="1:2">
      <c r="A463" s="7" t="s">
        <v>241</v>
      </c>
      <c r="B463" s="9">
        <v>249195.06404248849</v>
      </c>
    </row>
    <row r="464" spans="1:2">
      <c r="A464" s="7" t="s">
        <v>625</v>
      </c>
      <c r="B464" s="9">
        <v>251420.07931383251</v>
      </c>
    </row>
    <row r="465" spans="1:2">
      <c r="A465" s="7" t="s">
        <v>490</v>
      </c>
      <c r="B465" s="9">
        <v>254460.29281179278</v>
      </c>
    </row>
    <row r="466" spans="1:2">
      <c r="A466" s="7" t="s">
        <v>306</v>
      </c>
      <c r="B466" s="9">
        <v>255177.16921051592</v>
      </c>
    </row>
    <row r="467" spans="1:2">
      <c r="A467" s="7" t="s">
        <v>567</v>
      </c>
      <c r="B467" s="9">
        <v>255223.35409507417</v>
      </c>
    </row>
    <row r="468" spans="1:2">
      <c r="A468" s="7" t="s">
        <v>155</v>
      </c>
      <c r="B468" s="9">
        <v>259185.30821014984</v>
      </c>
    </row>
    <row r="469" spans="1:2">
      <c r="A469" s="7" t="s">
        <v>255</v>
      </c>
      <c r="B469" s="9">
        <v>259361.16703181702</v>
      </c>
    </row>
    <row r="470" spans="1:2">
      <c r="A470" s="7" t="s">
        <v>409</v>
      </c>
      <c r="B470" s="9">
        <v>260286.64472783665</v>
      </c>
    </row>
    <row r="471" spans="1:2">
      <c r="A471" s="7" t="s">
        <v>794</v>
      </c>
      <c r="B471" s="9">
        <v>260574.46732863243</v>
      </c>
    </row>
    <row r="472" spans="1:2">
      <c r="A472" s="7" t="s">
        <v>251</v>
      </c>
      <c r="B472" s="9">
        <v>262875.26624185016</v>
      </c>
    </row>
    <row r="473" spans="1:2">
      <c r="A473" s="7" t="s">
        <v>193</v>
      </c>
      <c r="B473" s="9">
        <v>264844.13322040025</v>
      </c>
    </row>
    <row r="474" spans="1:2">
      <c r="A474" s="7" t="s">
        <v>482</v>
      </c>
      <c r="B474" s="9">
        <v>265301.53608765046</v>
      </c>
    </row>
    <row r="475" spans="1:2">
      <c r="A475" s="7" t="s">
        <v>304</v>
      </c>
      <c r="B475" s="9">
        <v>265425.81496814452</v>
      </c>
    </row>
    <row r="476" spans="1:2">
      <c r="A476" s="7" t="s">
        <v>797</v>
      </c>
      <c r="B476" s="9">
        <v>266373.5354779418</v>
      </c>
    </row>
    <row r="477" spans="1:2">
      <c r="A477" s="7" t="s">
        <v>161</v>
      </c>
      <c r="B477" s="9">
        <v>266450.21189322416</v>
      </c>
    </row>
    <row r="478" spans="1:2">
      <c r="A478" s="7" t="s">
        <v>576</v>
      </c>
      <c r="B478" s="9">
        <v>266870.04056465824</v>
      </c>
    </row>
    <row r="479" spans="1:2">
      <c r="A479" s="7" t="s">
        <v>489</v>
      </c>
      <c r="B479" s="9">
        <v>267521.21557167725</v>
      </c>
    </row>
    <row r="480" spans="1:2">
      <c r="A480" s="7" t="s">
        <v>546</v>
      </c>
      <c r="B480" s="9">
        <v>268112.82492797432</v>
      </c>
    </row>
    <row r="481" spans="1:2">
      <c r="A481" s="7" t="s">
        <v>430</v>
      </c>
      <c r="B481" s="9">
        <v>268699.46535538312</v>
      </c>
    </row>
    <row r="482" spans="1:2">
      <c r="A482" s="7" t="s">
        <v>453</v>
      </c>
      <c r="B482" s="9">
        <v>270810.96730059839</v>
      </c>
    </row>
    <row r="483" spans="1:2">
      <c r="A483" s="7" t="s">
        <v>261</v>
      </c>
      <c r="B483" s="9">
        <v>271010.34722313704</v>
      </c>
    </row>
    <row r="484" spans="1:2">
      <c r="A484" s="7" t="s">
        <v>231</v>
      </c>
      <c r="B484" s="9">
        <v>274404.31370600918</v>
      </c>
    </row>
    <row r="485" spans="1:2">
      <c r="A485" s="7" t="s">
        <v>321</v>
      </c>
      <c r="B485" s="9">
        <v>275121.00208534545</v>
      </c>
    </row>
    <row r="486" spans="1:2">
      <c r="A486" s="7" t="s">
        <v>605</v>
      </c>
      <c r="B486" s="9">
        <v>279306.7268570718</v>
      </c>
    </row>
    <row r="487" spans="1:2">
      <c r="A487" s="7" t="s">
        <v>510</v>
      </c>
      <c r="B487" s="9">
        <v>280198.76678891177</v>
      </c>
    </row>
    <row r="488" spans="1:2">
      <c r="A488" s="7" t="s">
        <v>818</v>
      </c>
      <c r="B488" s="9">
        <v>280677.08715751581</v>
      </c>
    </row>
    <row r="489" spans="1:2">
      <c r="A489" s="7" t="s">
        <v>379</v>
      </c>
      <c r="B489" s="9">
        <v>281080.94935975148</v>
      </c>
    </row>
    <row r="490" spans="1:2">
      <c r="A490" s="7" t="s">
        <v>383</v>
      </c>
      <c r="B490" s="9">
        <v>283190.90230374859</v>
      </c>
    </row>
    <row r="491" spans="1:2">
      <c r="A491" s="7" t="s">
        <v>563</v>
      </c>
      <c r="B491" s="9">
        <v>285592.82432813133</v>
      </c>
    </row>
    <row r="492" spans="1:2">
      <c r="A492" s="7" t="s">
        <v>641</v>
      </c>
      <c r="B492" s="9">
        <v>287256.47467007319</v>
      </c>
    </row>
    <row r="493" spans="1:2">
      <c r="A493" s="7" t="s">
        <v>500</v>
      </c>
      <c r="B493" s="9">
        <v>287767.96344558062</v>
      </c>
    </row>
    <row r="494" spans="1:2">
      <c r="A494" s="7" t="s">
        <v>782</v>
      </c>
      <c r="B494" s="9">
        <v>290331.91503795353</v>
      </c>
    </row>
    <row r="495" spans="1:2">
      <c r="A495" s="7" t="s">
        <v>403</v>
      </c>
      <c r="B495" s="9">
        <v>290815.92251829943</v>
      </c>
    </row>
    <row r="496" spans="1:2">
      <c r="A496" s="7" t="s">
        <v>424</v>
      </c>
      <c r="B496" s="9">
        <v>294929.94687389833</v>
      </c>
    </row>
    <row r="497" spans="1:2">
      <c r="A497" s="7" t="s">
        <v>656</v>
      </c>
      <c r="B497" s="9">
        <v>296491.31300477014</v>
      </c>
    </row>
    <row r="498" spans="1:2">
      <c r="A498" s="7" t="s">
        <v>463</v>
      </c>
      <c r="B498" s="9">
        <v>298755.81740190322</v>
      </c>
    </row>
    <row r="499" spans="1:2">
      <c r="A499" s="7" t="s">
        <v>340</v>
      </c>
      <c r="B499" s="9">
        <v>304332.78356216697</v>
      </c>
    </row>
    <row r="500" spans="1:2">
      <c r="A500" s="7" t="s">
        <v>199</v>
      </c>
      <c r="B500" s="9">
        <v>304497.30873375648</v>
      </c>
    </row>
    <row r="501" spans="1:2">
      <c r="A501" s="7" t="s">
        <v>290</v>
      </c>
      <c r="B501" s="9">
        <v>305362.05785766634</v>
      </c>
    </row>
    <row r="502" spans="1:2">
      <c r="A502" s="7" t="s">
        <v>724</v>
      </c>
      <c r="B502" s="9">
        <v>308549.90191879484</v>
      </c>
    </row>
    <row r="503" spans="1:2">
      <c r="A503" s="7" t="s">
        <v>414</v>
      </c>
      <c r="B503" s="9">
        <v>309211.3007290641</v>
      </c>
    </row>
    <row r="504" spans="1:2">
      <c r="A504" s="7" t="s">
        <v>786</v>
      </c>
      <c r="B504" s="9">
        <v>309455.63279707124</v>
      </c>
    </row>
    <row r="505" spans="1:2">
      <c r="A505" s="7" t="s">
        <v>538</v>
      </c>
      <c r="B505" s="9">
        <v>311466.45513365674</v>
      </c>
    </row>
    <row r="506" spans="1:2">
      <c r="A506" s="10" t="s">
        <v>78</v>
      </c>
      <c r="B506" s="11">
        <v>313519.80037820688</v>
      </c>
    </row>
    <row r="507" spans="1:2">
      <c r="A507" s="7" t="s">
        <v>643</v>
      </c>
      <c r="B507" s="9">
        <v>315881.42671433516</v>
      </c>
    </row>
    <row r="508" spans="1:2">
      <c r="A508" s="7" t="s">
        <v>783</v>
      </c>
      <c r="B508" s="9">
        <v>317709.88261318341</v>
      </c>
    </row>
    <row r="509" spans="1:2">
      <c r="A509" s="7" t="s">
        <v>345</v>
      </c>
      <c r="B509" s="9">
        <v>320444.11498277239</v>
      </c>
    </row>
    <row r="510" spans="1:2">
      <c r="A510" s="7" t="s">
        <v>448</v>
      </c>
      <c r="B510" s="9">
        <v>320616.86992837954</v>
      </c>
    </row>
    <row r="511" spans="1:2">
      <c r="A511" s="7" t="s">
        <v>471</v>
      </c>
      <c r="B511" s="9">
        <v>323460.94619888189</v>
      </c>
    </row>
    <row r="512" spans="1:2">
      <c r="A512" s="7" t="s">
        <v>338</v>
      </c>
      <c r="B512" s="9">
        <v>325214.96677488682</v>
      </c>
    </row>
    <row r="513" spans="1:2">
      <c r="A513" s="7" t="s">
        <v>201</v>
      </c>
      <c r="B513" s="9">
        <v>328392.29084467422</v>
      </c>
    </row>
    <row r="514" spans="1:2">
      <c r="A514" s="7" t="s">
        <v>361</v>
      </c>
      <c r="B514" s="9">
        <v>335135.07234869228</v>
      </c>
    </row>
    <row r="515" spans="1:2">
      <c r="A515" s="7" t="s">
        <v>551</v>
      </c>
      <c r="B515" s="9">
        <v>335837.72257242817</v>
      </c>
    </row>
    <row r="516" spans="1:2">
      <c r="A516" s="7" t="s">
        <v>462</v>
      </c>
      <c r="B516" s="9">
        <v>337242.74939369882</v>
      </c>
    </row>
    <row r="517" spans="1:2">
      <c r="A517" s="7" t="s">
        <v>348</v>
      </c>
      <c r="B517" s="9">
        <v>337845.50281180075</v>
      </c>
    </row>
    <row r="518" spans="1:2">
      <c r="A518" s="7" t="s">
        <v>207</v>
      </c>
      <c r="B518" s="9">
        <v>337953.68094297807</v>
      </c>
    </row>
    <row r="519" spans="1:2">
      <c r="A519" s="7" t="s">
        <v>569</v>
      </c>
      <c r="B519" s="9">
        <v>339128.98870928655</v>
      </c>
    </row>
    <row r="520" spans="1:2">
      <c r="A520" s="7" t="s">
        <v>529</v>
      </c>
      <c r="B520" s="9">
        <v>339735.42530802218</v>
      </c>
    </row>
    <row r="521" spans="1:2">
      <c r="A521" s="7" t="s">
        <v>326</v>
      </c>
      <c r="B521" s="9">
        <v>340032.89743933547</v>
      </c>
    </row>
    <row r="522" spans="1:2">
      <c r="A522" s="7" t="s">
        <v>441</v>
      </c>
      <c r="B522" s="9">
        <v>343667.42428579991</v>
      </c>
    </row>
    <row r="523" spans="1:2">
      <c r="A523" s="7" t="s">
        <v>665</v>
      </c>
      <c r="B523" s="9">
        <v>343689.98027704697</v>
      </c>
    </row>
    <row r="524" spans="1:2">
      <c r="A524" s="7" t="s">
        <v>299</v>
      </c>
      <c r="B524" s="9">
        <v>344908.68908483681</v>
      </c>
    </row>
    <row r="525" spans="1:2">
      <c r="A525" s="7" t="s">
        <v>454</v>
      </c>
      <c r="B525" s="9">
        <v>347858.222764445</v>
      </c>
    </row>
    <row r="526" spans="1:2">
      <c r="A526" s="7" t="s">
        <v>709</v>
      </c>
      <c r="B526" s="9">
        <v>348897.01387033792</v>
      </c>
    </row>
    <row r="527" spans="1:2">
      <c r="A527" s="7" t="s">
        <v>447</v>
      </c>
      <c r="B527" s="9">
        <v>351814.02273547172</v>
      </c>
    </row>
    <row r="528" spans="1:2">
      <c r="A528" s="7" t="s">
        <v>408</v>
      </c>
      <c r="B528" s="9">
        <v>354103.20016030374</v>
      </c>
    </row>
    <row r="529" spans="1:2">
      <c r="A529" s="7" t="s">
        <v>217</v>
      </c>
      <c r="B529" s="9">
        <v>355468.42355795973</v>
      </c>
    </row>
    <row r="530" spans="1:2">
      <c r="A530" s="7" t="s">
        <v>581</v>
      </c>
      <c r="B530" s="9">
        <v>356631.59066518117</v>
      </c>
    </row>
    <row r="531" spans="1:2">
      <c r="A531" s="7" t="s">
        <v>393</v>
      </c>
      <c r="B531" s="9">
        <v>358057.70523601334</v>
      </c>
    </row>
    <row r="532" spans="1:2">
      <c r="A532" s="7" t="s">
        <v>285</v>
      </c>
      <c r="B532" s="9">
        <v>358470.0719978261</v>
      </c>
    </row>
    <row r="533" spans="1:2">
      <c r="A533" s="7" t="s">
        <v>398</v>
      </c>
      <c r="B533" s="9">
        <v>358699.44358992507</v>
      </c>
    </row>
    <row r="534" spans="1:2">
      <c r="A534" s="7" t="s">
        <v>354</v>
      </c>
      <c r="B534" s="9">
        <v>359386.20939043548</v>
      </c>
    </row>
    <row r="535" spans="1:2">
      <c r="A535" s="7" t="s">
        <v>248</v>
      </c>
      <c r="B535" s="9">
        <v>364744.36328211077</v>
      </c>
    </row>
    <row r="536" spans="1:2">
      <c r="A536" s="7" t="s">
        <v>322</v>
      </c>
      <c r="B536" s="9">
        <v>365388.23190782568</v>
      </c>
    </row>
    <row r="537" spans="1:2">
      <c r="A537" s="7" t="s">
        <v>372</v>
      </c>
      <c r="B537" s="9">
        <v>366002.51026591304</v>
      </c>
    </row>
    <row r="538" spans="1:2">
      <c r="A538" s="7" t="s">
        <v>479</v>
      </c>
      <c r="B538" s="9">
        <v>367933.85156668746</v>
      </c>
    </row>
    <row r="539" spans="1:2">
      <c r="A539" s="7" t="s">
        <v>494</v>
      </c>
      <c r="B539" s="9">
        <v>368055.30213565566</v>
      </c>
    </row>
    <row r="540" spans="1:2">
      <c r="A540" s="7" t="s">
        <v>623</v>
      </c>
      <c r="B540" s="9">
        <v>368444.06832490227</v>
      </c>
    </row>
    <row r="541" spans="1:2">
      <c r="A541" s="7" t="s">
        <v>330</v>
      </c>
      <c r="B541" s="9">
        <v>370243.72542334988</v>
      </c>
    </row>
    <row r="542" spans="1:2">
      <c r="A542" s="7" t="s">
        <v>565</v>
      </c>
      <c r="B542" s="9">
        <v>371055.42467507394</v>
      </c>
    </row>
    <row r="543" spans="1:2">
      <c r="A543" s="7" t="s">
        <v>624</v>
      </c>
      <c r="B543" s="9">
        <v>371478.70473654085</v>
      </c>
    </row>
    <row r="544" spans="1:2">
      <c r="A544" s="7" t="s">
        <v>172</v>
      </c>
      <c r="B544" s="9">
        <v>371758.82145675941</v>
      </c>
    </row>
    <row r="545" spans="1:2">
      <c r="A545" s="7" t="s">
        <v>646</v>
      </c>
      <c r="B545" s="9">
        <v>372377.7720253329</v>
      </c>
    </row>
    <row r="546" spans="1:2">
      <c r="A546" s="7" t="s">
        <v>785</v>
      </c>
      <c r="B546" s="9">
        <v>374071.42035332014</v>
      </c>
    </row>
    <row r="547" spans="1:2">
      <c r="A547" s="7" t="s">
        <v>660</v>
      </c>
      <c r="B547" s="9">
        <v>376317.87216298713</v>
      </c>
    </row>
    <row r="548" spans="1:2">
      <c r="A548" s="7" t="s">
        <v>105</v>
      </c>
      <c r="B548" s="9">
        <v>379607.91565350816</v>
      </c>
    </row>
    <row r="549" spans="1:2">
      <c r="A549" s="7" t="s">
        <v>699</v>
      </c>
      <c r="B549" s="9">
        <v>380112.3111474677</v>
      </c>
    </row>
    <row r="550" spans="1:2">
      <c r="A550" s="7" t="s">
        <v>658</v>
      </c>
      <c r="B550" s="9">
        <v>383363.95909442118</v>
      </c>
    </row>
    <row r="551" spans="1:2">
      <c r="A551" s="7" t="s">
        <v>601</v>
      </c>
      <c r="B551" s="9">
        <v>387841.63983106223</v>
      </c>
    </row>
    <row r="552" spans="1:2">
      <c r="A552" s="7" t="s">
        <v>512</v>
      </c>
      <c r="B552" s="9">
        <v>387955.78206031601</v>
      </c>
    </row>
    <row r="553" spans="1:2">
      <c r="A553" s="7" t="s">
        <v>657</v>
      </c>
      <c r="B553" s="9">
        <v>389357.30950200511</v>
      </c>
    </row>
    <row r="554" spans="1:2">
      <c r="A554" s="7" t="s">
        <v>706</v>
      </c>
      <c r="B554" s="9">
        <v>392700.54339546937</v>
      </c>
    </row>
    <row r="555" spans="1:2">
      <c r="A555" s="7" t="s">
        <v>450</v>
      </c>
      <c r="B555" s="9">
        <v>395609.76961007528</v>
      </c>
    </row>
    <row r="556" spans="1:2">
      <c r="A556" s="7" t="s">
        <v>710</v>
      </c>
      <c r="B556" s="9">
        <v>396953.15533421806</v>
      </c>
    </row>
    <row r="557" spans="1:2">
      <c r="A557" s="7" t="s">
        <v>690</v>
      </c>
      <c r="B557" s="9">
        <v>397873.10479026684</v>
      </c>
    </row>
    <row r="558" spans="1:2">
      <c r="A558" s="7" t="s">
        <v>528</v>
      </c>
      <c r="B558" s="9">
        <v>405702.54475848313</v>
      </c>
    </row>
    <row r="559" spans="1:2">
      <c r="A559" s="7" t="s">
        <v>373</v>
      </c>
      <c r="B559" s="9">
        <v>409042.39219665137</v>
      </c>
    </row>
    <row r="560" spans="1:2">
      <c r="A560" s="7" t="s">
        <v>801</v>
      </c>
      <c r="B560" s="9">
        <v>409488.18116880569</v>
      </c>
    </row>
    <row r="561" spans="1:2">
      <c r="A561" s="7" t="s">
        <v>491</v>
      </c>
      <c r="B561" s="9">
        <v>410634.68496061856</v>
      </c>
    </row>
    <row r="562" spans="1:2">
      <c r="A562" s="7" t="s">
        <v>798</v>
      </c>
      <c r="B562" s="9">
        <v>411365.73179466801</v>
      </c>
    </row>
    <row r="563" spans="1:2">
      <c r="A563" s="7" t="s">
        <v>520</v>
      </c>
      <c r="B563" s="9">
        <v>411419.69104347826</v>
      </c>
    </row>
    <row r="564" spans="1:2">
      <c r="A564" s="7" t="s">
        <v>350</v>
      </c>
      <c r="B564" s="9">
        <v>411792.50311919319</v>
      </c>
    </row>
    <row r="565" spans="1:2">
      <c r="A565" s="7" t="s">
        <v>558</v>
      </c>
      <c r="B565" s="9">
        <v>415731.20825371071</v>
      </c>
    </row>
    <row r="566" spans="1:2">
      <c r="A566" s="7" t="s">
        <v>481</v>
      </c>
      <c r="B566" s="9">
        <v>418510.22872792283</v>
      </c>
    </row>
    <row r="567" spans="1:2">
      <c r="A567" s="7" t="s">
        <v>645</v>
      </c>
      <c r="B567" s="9">
        <v>421578.159558421</v>
      </c>
    </row>
    <row r="568" spans="1:2">
      <c r="A568" s="7" t="s">
        <v>687</v>
      </c>
      <c r="B568" s="9">
        <v>422631.24757293268</v>
      </c>
    </row>
    <row r="569" spans="1:2">
      <c r="A569" s="7" t="s">
        <v>693</v>
      </c>
      <c r="B569" s="9">
        <v>424550.33244886121</v>
      </c>
    </row>
    <row r="570" spans="1:2">
      <c r="A570" s="7" t="s">
        <v>542</v>
      </c>
      <c r="B570" s="9">
        <v>429735.13822521409</v>
      </c>
    </row>
    <row r="571" spans="1:2">
      <c r="A571" s="7" t="s">
        <v>401</v>
      </c>
      <c r="B571" s="9">
        <v>430585.67601132178</v>
      </c>
    </row>
    <row r="572" spans="1:2">
      <c r="A572" s="7" t="s">
        <v>638</v>
      </c>
      <c r="B572" s="9">
        <v>431475.7024486179</v>
      </c>
    </row>
    <row r="573" spans="1:2">
      <c r="A573" s="7" t="s">
        <v>336</v>
      </c>
      <c r="B573" s="9">
        <v>431813.50524969894</v>
      </c>
    </row>
    <row r="574" spans="1:2">
      <c r="A574" s="7" t="s">
        <v>438</v>
      </c>
      <c r="B574" s="9">
        <v>433741.32153315045</v>
      </c>
    </row>
    <row r="575" spans="1:2">
      <c r="A575" s="7" t="s">
        <v>493</v>
      </c>
      <c r="B575" s="9">
        <v>435387.95400859049</v>
      </c>
    </row>
    <row r="576" spans="1:2">
      <c r="A576" s="7" t="s">
        <v>205</v>
      </c>
      <c r="B576" s="9">
        <v>436753.87021353177</v>
      </c>
    </row>
    <row r="577" spans="1:2">
      <c r="A577" s="7" t="s">
        <v>598</v>
      </c>
      <c r="B577" s="9">
        <v>436871.03085165791</v>
      </c>
    </row>
    <row r="578" spans="1:2">
      <c r="A578" s="7" t="s">
        <v>527</v>
      </c>
      <c r="B578" s="9">
        <v>437618.77655217325</v>
      </c>
    </row>
    <row r="579" spans="1:2">
      <c r="A579" s="7" t="s">
        <v>779</v>
      </c>
      <c r="B579" s="9">
        <v>439123.64935314137</v>
      </c>
    </row>
    <row r="580" spans="1:2">
      <c r="A580" s="7" t="s">
        <v>626</v>
      </c>
      <c r="B580" s="9">
        <v>443178.02385070332</v>
      </c>
    </row>
    <row r="581" spans="1:2">
      <c r="A581" s="7" t="s">
        <v>575</v>
      </c>
      <c r="B581" s="9">
        <v>443625.08138903137</v>
      </c>
    </row>
    <row r="582" spans="1:2">
      <c r="A582" s="7" t="s">
        <v>387</v>
      </c>
      <c r="B582" s="9">
        <v>445431.13945798425</v>
      </c>
    </row>
    <row r="583" spans="1:2">
      <c r="A583" s="7" t="s">
        <v>497</v>
      </c>
      <c r="B583" s="9">
        <v>446901.28922649001</v>
      </c>
    </row>
    <row r="584" spans="1:2">
      <c r="A584" s="7" t="s">
        <v>116</v>
      </c>
      <c r="B584" s="9">
        <v>448398.41964661609</v>
      </c>
    </row>
    <row r="585" spans="1:2">
      <c r="A585" s="7" t="s">
        <v>498</v>
      </c>
      <c r="B585" s="9">
        <v>449881.68930708925</v>
      </c>
    </row>
    <row r="586" spans="1:2">
      <c r="A586" s="7" t="s">
        <v>599</v>
      </c>
      <c r="B586" s="9">
        <v>454128.97468251514</v>
      </c>
    </row>
    <row r="587" spans="1:2">
      <c r="A587" s="7" t="s">
        <v>439</v>
      </c>
      <c r="B587" s="9">
        <v>454232.10815504409</v>
      </c>
    </row>
    <row r="588" spans="1:2">
      <c r="A588" s="7" t="s">
        <v>458</v>
      </c>
      <c r="B588" s="9">
        <v>454770.82937465527</v>
      </c>
    </row>
    <row r="589" spans="1:2">
      <c r="A589" s="7" t="s">
        <v>514</v>
      </c>
      <c r="B589" s="9">
        <v>455109.47511896287</v>
      </c>
    </row>
    <row r="590" spans="1:2">
      <c r="A590" s="7" t="s">
        <v>415</v>
      </c>
      <c r="B590" s="9">
        <v>460384.09744605498</v>
      </c>
    </row>
    <row r="591" spans="1:2">
      <c r="A591" s="7" t="s">
        <v>174</v>
      </c>
      <c r="B591" s="9">
        <v>461110.66569495539</v>
      </c>
    </row>
    <row r="592" spans="1:2">
      <c r="A592" s="7" t="s">
        <v>604</v>
      </c>
      <c r="B592" s="9">
        <v>461613.15900708537</v>
      </c>
    </row>
    <row r="593" spans="1:2">
      <c r="A593" s="7" t="s">
        <v>802</v>
      </c>
      <c r="B593" s="9">
        <v>462867.64016389911</v>
      </c>
    </row>
    <row r="594" spans="1:2">
      <c r="A594" s="7" t="s">
        <v>668</v>
      </c>
      <c r="B594" s="9">
        <v>462939.73174211674</v>
      </c>
    </row>
    <row r="595" spans="1:2">
      <c r="A595" s="7" t="s">
        <v>688</v>
      </c>
      <c r="B595" s="9">
        <v>463340.243572295</v>
      </c>
    </row>
    <row r="596" spans="1:2">
      <c r="A596" s="7" t="s">
        <v>451</v>
      </c>
      <c r="B596" s="9">
        <v>464914.20423613267</v>
      </c>
    </row>
    <row r="597" spans="1:2">
      <c r="A597" s="7" t="s">
        <v>525</v>
      </c>
      <c r="B597" s="9">
        <v>465093.73801465129</v>
      </c>
    </row>
    <row r="598" spans="1:2">
      <c r="A598" s="7" t="s">
        <v>577</v>
      </c>
      <c r="B598" s="9">
        <v>468175.50849335053</v>
      </c>
    </row>
    <row r="599" spans="1:2">
      <c r="A599" s="7" t="s">
        <v>98</v>
      </c>
      <c r="B599" s="9">
        <v>473526.40884430485</v>
      </c>
    </row>
    <row r="600" spans="1:2">
      <c r="A600" s="7" t="s">
        <v>496</v>
      </c>
      <c r="B600" s="9">
        <v>477692.13504799432</v>
      </c>
    </row>
    <row r="601" spans="1:2">
      <c r="A601" s="7" t="s">
        <v>469</v>
      </c>
      <c r="B601" s="9">
        <v>477885.10336094408</v>
      </c>
    </row>
    <row r="602" spans="1:2">
      <c r="A602" s="7" t="s">
        <v>685</v>
      </c>
      <c r="B602" s="9">
        <v>477893.81138484803</v>
      </c>
    </row>
    <row r="603" spans="1:2">
      <c r="A603" s="7" t="s">
        <v>276</v>
      </c>
      <c r="B603" s="9">
        <v>481326.27789182868</v>
      </c>
    </row>
    <row r="604" spans="1:2">
      <c r="A604" s="7" t="s">
        <v>278</v>
      </c>
      <c r="B604" s="9">
        <v>484586.22988931998</v>
      </c>
    </row>
    <row r="605" spans="1:2">
      <c r="A605" s="7" t="s">
        <v>677</v>
      </c>
      <c r="B605" s="9">
        <v>484981.51232711982</v>
      </c>
    </row>
    <row r="606" spans="1:2">
      <c r="A606" s="7" t="s">
        <v>167</v>
      </c>
      <c r="B606" s="9">
        <v>489190.27595544682</v>
      </c>
    </row>
    <row r="607" spans="1:2">
      <c r="A607" s="7" t="s">
        <v>533</v>
      </c>
      <c r="B607" s="9">
        <v>489612.81983362325</v>
      </c>
    </row>
    <row r="608" spans="1:2">
      <c r="A608" s="7" t="s">
        <v>522</v>
      </c>
      <c r="B608" s="9">
        <v>495492.32081285649</v>
      </c>
    </row>
    <row r="609" spans="1:2">
      <c r="A609" s="7" t="s">
        <v>808</v>
      </c>
      <c r="B609" s="9">
        <v>495695.35444428434</v>
      </c>
    </row>
    <row r="610" spans="1:2">
      <c r="A610" s="7" t="s">
        <v>385</v>
      </c>
      <c r="B610" s="9">
        <v>497539.03018791333</v>
      </c>
    </row>
    <row r="611" spans="1:2">
      <c r="A611" s="7" t="s">
        <v>389</v>
      </c>
      <c r="B611" s="9">
        <v>497546.01775970036</v>
      </c>
    </row>
    <row r="612" spans="1:2">
      <c r="A612" s="7" t="s">
        <v>535</v>
      </c>
      <c r="B612" s="9">
        <v>498735.3451496553</v>
      </c>
    </row>
    <row r="613" spans="1:2">
      <c r="A613" s="7" t="s">
        <v>713</v>
      </c>
      <c r="B613" s="9">
        <v>498934.64684309287</v>
      </c>
    </row>
    <row r="614" spans="1:2">
      <c r="A614" s="7" t="s">
        <v>369</v>
      </c>
      <c r="B614" s="9">
        <v>502044.15127296897</v>
      </c>
    </row>
    <row r="615" spans="1:2">
      <c r="A615" s="7" t="s">
        <v>811</v>
      </c>
      <c r="B615" s="9">
        <v>502658.86513257533</v>
      </c>
    </row>
    <row r="616" spans="1:2">
      <c r="A616" s="7" t="s">
        <v>504</v>
      </c>
      <c r="B616" s="9">
        <v>503317.9657568782</v>
      </c>
    </row>
    <row r="617" spans="1:2">
      <c r="A617" s="7" t="s">
        <v>636</v>
      </c>
      <c r="B617" s="9">
        <v>503949.64899407065</v>
      </c>
    </row>
    <row r="618" spans="1:2">
      <c r="A618" s="7" t="s">
        <v>505</v>
      </c>
      <c r="B618" s="9">
        <v>505154.92675339855</v>
      </c>
    </row>
    <row r="619" spans="1:2">
      <c r="A619" s="7" t="s">
        <v>570</v>
      </c>
      <c r="B619" s="9">
        <v>507777.29471641546</v>
      </c>
    </row>
    <row r="620" spans="1:2">
      <c r="A620" s="7" t="s">
        <v>632</v>
      </c>
      <c r="B620" s="9">
        <v>508329.22484749398</v>
      </c>
    </row>
    <row r="621" spans="1:2">
      <c r="A621" s="7" t="s">
        <v>554</v>
      </c>
      <c r="B621" s="9">
        <v>516872.62742607307</v>
      </c>
    </row>
    <row r="622" spans="1:2">
      <c r="A622" s="7" t="s">
        <v>609</v>
      </c>
      <c r="B622" s="9">
        <v>517041.1511727398</v>
      </c>
    </row>
    <row r="623" spans="1:2">
      <c r="A623" s="7" t="s">
        <v>720</v>
      </c>
      <c r="B623" s="9">
        <v>517845.73574410507</v>
      </c>
    </row>
    <row r="624" spans="1:2">
      <c r="A624" s="7" t="s">
        <v>590</v>
      </c>
      <c r="B624" s="9">
        <v>520521.39583299652</v>
      </c>
    </row>
    <row r="625" spans="1:2">
      <c r="A625" s="7" t="s">
        <v>445</v>
      </c>
      <c r="B625" s="9">
        <v>523728.93496034906</v>
      </c>
    </row>
    <row r="626" spans="1:2">
      <c r="A626" s="7" t="s">
        <v>613</v>
      </c>
      <c r="B626" s="9">
        <v>527192.26862219803</v>
      </c>
    </row>
    <row r="627" spans="1:2">
      <c r="A627" s="7" t="s">
        <v>664</v>
      </c>
      <c r="B627" s="9">
        <v>527984.03031851677</v>
      </c>
    </row>
    <row r="628" spans="1:2">
      <c r="A628" s="7" t="s">
        <v>550</v>
      </c>
      <c r="B628" s="9">
        <v>534801.85495947488</v>
      </c>
    </row>
    <row r="629" spans="1:2">
      <c r="A629" s="7" t="s">
        <v>800</v>
      </c>
      <c r="B629" s="9">
        <v>539665.15536815918</v>
      </c>
    </row>
    <row r="630" spans="1:2">
      <c r="A630" s="7" t="s">
        <v>659</v>
      </c>
      <c r="B630" s="9">
        <v>545446.58066112723</v>
      </c>
    </row>
    <row r="631" spans="1:2">
      <c r="A631" s="7" t="s">
        <v>208</v>
      </c>
      <c r="B631" s="9">
        <v>546380.82932009106</v>
      </c>
    </row>
    <row r="632" spans="1:2">
      <c r="A632" s="7" t="s">
        <v>673</v>
      </c>
      <c r="B632" s="9">
        <v>547224.74968780554</v>
      </c>
    </row>
    <row r="633" spans="1:2">
      <c r="A633" s="7" t="s">
        <v>225</v>
      </c>
      <c r="B633" s="9">
        <v>551284.09569680609</v>
      </c>
    </row>
    <row r="634" spans="1:2">
      <c r="A634" s="7" t="s">
        <v>492</v>
      </c>
      <c r="B634" s="9">
        <v>552487.00906180195</v>
      </c>
    </row>
    <row r="635" spans="1:2">
      <c r="A635" s="7" t="s">
        <v>564</v>
      </c>
      <c r="B635" s="9">
        <v>564341.2628679343</v>
      </c>
    </row>
    <row r="636" spans="1:2">
      <c r="A636" s="7" t="s">
        <v>718</v>
      </c>
      <c r="B636" s="9">
        <v>565032.45554102038</v>
      </c>
    </row>
    <row r="637" spans="1:2">
      <c r="A637" s="7" t="s">
        <v>356</v>
      </c>
      <c r="B637" s="9">
        <v>567006.69742052176</v>
      </c>
    </row>
    <row r="638" spans="1:2">
      <c r="A638" s="7" t="s">
        <v>357</v>
      </c>
      <c r="B638" s="9">
        <v>569230.14419472229</v>
      </c>
    </row>
    <row r="639" spans="1:2">
      <c r="A639" s="7" t="s">
        <v>784</v>
      </c>
      <c r="B639" s="9">
        <v>570457.36933620286</v>
      </c>
    </row>
    <row r="640" spans="1:2">
      <c r="A640" s="7" t="s">
        <v>787</v>
      </c>
      <c r="B640" s="9">
        <v>572318.60544755112</v>
      </c>
    </row>
    <row r="641" spans="1:2">
      <c r="A641" s="7" t="s">
        <v>224</v>
      </c>
      <c r="B641" s="9">
        <v>573025.82318240544</v>
      </c>
    </row>
    <row r="642" spans="1:2">
      <c r="A642" s="7" t="s">
        <v>547</v>
      </c>
      <c r="B642" s="9">
        <v>576638.11542226339</v>
      </c>
    </row>
    <row r="643" spans="1:2">
      <c r="A643" s="7" t="s">
        <v>422</v>
      </c>
      <c r="B643" s="9">
        <v>576741.62145138206</v>
      </c>
    </row>
    <row r="644" spans="1:2">
      <c r="A644" s="7" t="s">
        <v>365</v>
      </c>
      <c r="B644" s="9">
        <v>578736.41272990662</v>
      </c>
    </row>
    <row r="645" spans="1:2">
      <c r="A645" s="7" t="s">
        <v>663</v>
      </c>
      <c r="B645" s="9">
        <v>581773.34855588886</v>
      </c>
    </row>
    <row r="646" spans="1:2">
      <c r="A646" s="7" t="s">
        <v>622</v>
      </c>
      <c r="B646" s="9">
        <v>581937.97858905059</v>
      </c>
    </row>
    <row r="647" spans="1:2">
      <c r="A647" s="7" t="s">
        <v>793</v>
      </c>
      <c r="B647" s="9">
        <v>582508.90542863798</v>
      </c>
    </row>
    <row r="648" spans="1:2">
      <c r="A648" s="7" t="s">
        <v>617</v>
      </c>
      <c r="B648" s="9">
        <v>583619.98849896574</v>
      </c>
    </row>
    <row r="649" spans="1:2">
      <c r="A649" s="7" t="s">
        <v>243</v>
      </c>
      <c r="B649" s="9">
        <v>584057.12857510394</v>
      </c>
    </row>
    <row r="650" spans="1:2">
      <c r="A650" s="7" t="s">
        <v>741</v>
      </c>
      <c r="B650" s="9">
        <v>584212.37481044896</v>
      </c>
    </row>
    <row r="651" spans="1:2">
      <c r="A651" s="7" t="s">
        <v>647</v>
      </c>
      <c r="B651" s="9">
        <v>589313.37226196111</v>
      </c>
    </row>
    <row r="652" spans="1:2">
      <c r="A652" s="7" t="s">
        <v>789</v>
      </c>
      <c r="B652" s="9">
        <v>591244.29066855251</v>
      </c>
    </row>
    <row r="653" spans="1:2">
      <c r="A653" s="7" t="s">
        <v>579</v>
      </c>
      <c r="B653" s="9">
        <v>591968.89438953123</v>
      </c>
    </row>
    <row r="654" spans="1:2">
      <c r="A654" s="7" t="s">
        <v>686</v>
      </c>
      <c r="B654" s="9">
        <v>600356.57132378023</v>
      </c>
    </row>
    <row r="655" spans="1:2">
      <c r="A655" s="7" t="s">
        <v>247</v>
      </c>
      <c r="B655" s="9">
        <v>605910.63693611976</v>
      </c>
    </row>
    <row r="656" spans="1:2">
      <c r="A656" s="7" t="s">
        <v>637</v>
      </c>
      <c r="B656" s="9">
        <v>609762.61303243402</v>
      </c>
    </row>
    <row r="657" spans="1:2">
      <c r="A657" s="7" t="s">
        <v>399</v>
      </c>
      <c r="B657" s="9">
        <v>611364.01486781542</v>
      </c>
    </row>
    <row r="658" spans="1:2">
      <c r="A658" s="7" t="s">
        <v>629</v>
      </c>
      <c r="B658" s="9">
        <v>611643.53760239598</v>
      </c>
    </row>
    <row r="659" spans="1:2">
      <c r="A659" s="7" t="s">
        <v>597</v>
      </c>
      <c r="B659" s="9">
        <v>620792.46862138738</v>
      </c>
    </row>
    <row r="660" spans="1:2">
      <c r="A660" s="7" t="s">
        <v>812</v>
      </c>
      <c r="B660" s="9">
        <v>620869.93179070752</v>
      </c>
    </row>
    <row r="661" spans="1:2">
      <c r="A661" s="7" t="s">
        <v>795</v>
      </c>
      <c r="B661" s="9">
        <v>623107.6286409985</v>
      </c>
    </row>
    <row r="662" spans="1:2">
      <c r="A662" s="7" t="s">
        <v>587</v>
      </c>
      <c r="B662" s="9">
        <v>625364.17943105369</v>
      </c>
    </row>
    <row r="663" spans="1:2">
      <c r="A663" s="7" t="s">
        <v>549</v>
      </c>
      <c r="B663" s="9">
        <v>628038.87582692201</v>
      </c>
    </row>
    <row r="664" spans="1:2">
      <c r="A664" s="7" t="s">
        <v>719</v>
      </c>
      <c r="B664" s="9">
        <v>633659.14237248362</v>
      </c>
    </row>
    <row r="665" spans="1:2">
      <c r="A665" s="7" t="s">
        <v>703</v>
      </c>
      <c r="B665" s="9">
        <v>633762.52934083657</v>
      </c>
    </row>
    <row r="666" spans="1:2">
      <c r="A666" s="7" t="s">
        <v>634</v>
      </c>
      <c r="B666" s="9">
        <v>637213.80844064639</v>
      </c>
    </row>
    <row r="667" spans="1:2">
      <c r="A667" s="7" t="s">
        <v>113</v>
      </c>
      <c r="B667" s="9">
        <v>638873.30756446684</v>
      </c>
    </row>
    <row r="668" spans="1:2">
      <c r="A668" s="7" t="s">
        <v>639</v>
      </c>
      <c r="B668" s="9">
        <v>640699.5253460434</v>
      </c>
    </row>
    <row r="669" spans="1:2">
      <c r="A669" s="7" t="s">
        <v>580</v>
      </c>
      <c r="B669" s="9">
        <v>643116.74916334345</v>
      </c>
    </row>
    <row r="670" spans="1:2">
      <c r="A670" s="7" t="s">
        <v>517</v>
      </c>
      <c r="B670" s="9">
        <v>647252.04571466427</v>
      </c>
    </row>
    <row r="671" spans="1:2">
      <c r="A671" s="7" t="s">
        <v>791</v>
      </c>
      <c r="B671" s="9">
        <v>649830.86087681015</v>
      </c>
    </row>
    <row r="672" spans="1:2">
      <c r="A672" s="7" t="s">
        <v>316</v>
      </c>
      <c r="B672" s="9">
        <v>653624.10834726831</v>
      </c>
    </row>
    <row r="673" spans="1:2">
      <c r="A673" s="7" t="s">
        <v>339</v>
      </c>
      <c r="B673" s="9">
        <v>657127.27223368094</v>
      </c>
    </row>
    <row r="674" spans="1:2">
      <c r="A674" s="7" t="s">
        <v>572</v>
      </c>
      <c r="B674" s="9">
        <v>658445.56978652917</v>
      </c>
    </row>
    <row r="675" spans="1:2">
      <c r="A675" s="7" t="s">
        <v>561</v>
      </c>
      <c r="B675" s="9">
        <v>662185.12817085546</v>
      </c>
    </row>
    <row r="676" spans="1:2">
      <c r="A676" s="7" t="s">
        <v>691</v>
      </c>
      <c r="B676" s="9">
        <v>663365.29370375047</v>
      </c>
    </row>
    <row r="677" spans="1:2">
      <c r="A677" s="7" t="s">
        <v>654</v>
      </c>
      <c r="B677" s="9">
        <v>672219.30172543635</v>
      </c>
    </row>
    <row r="678" spans="1:2">
      <c r="A678" s="7" t="s">
        <v>817</v>
      </c>
      <c r="B678" s="9">
        <v>675567.46079215605</v>
      </c>
    </row>
    <row r="679" spans="1:2">
      <c r="A679" s="7" t="s">
        <v>431</v>
      </c>
      <c r="B679" s="9">
        <v>681186.73943941493</v>
      </c>
    </row>
    <row r="680" spans="1:2">
      <c r="A680" s="7" t="s">
        <v>583</v>
      </c>
      <c r="B680" s="9">
        <v>682303.08854784444</v>
      </c>
    </row>
    <row r="681" spans="1:2">
      <c r="A681" s="7" t="s">
        <v>582</v>
      </c>
      <c r="B681" s="9">
        <v>683077.48832360224</v>
      </c>
    </row>
    <row r="682" spans="1:2">
      <c r="A682" s="7" t="s">
        <v>426</v>
      </c>
      <c r="B682" s="9">
        <v>683419.98837512708</v>
      </c>
    </row>
    <row r="683" spans="1:2">
      <c r="A683" s="7" t="s">
        <v>537</v>
      </c>
      <c r="B683" s="9">
        <v>689651.83633940201</v>
      </c>
    </row>
    <row r="684" spans="1:2">
      <c r="A684" s="7" t="s">
        <v>678</v>
      </c>
      <c r="B684" s="9">
        <v>692337.50158259645</v>
      </c>
    </row>
    <row r="685" spans="1:2">
      <c r="A685" s="7" t="s">
        <v>548</v>
      </c>
      <c r="B685" s="9">
        <v>696229.90196623781</v>
      </c>
    </row>
    <row r="686" spans="1:2">
      <c r="A686" s="7" t="s">
        <v>680</v>
      </c>
      <c r="B686" s="9">
        <v>696406.07707207359</v>
      </c>
    </row>
    <row r="687" spans="1:2">
      <c r="A687" s="7" t="s">
        <v>683</v>
      </c>
      <c r="B687" s="9">
        <v>696595.05766559846</v>
      </c>
    </row>
    <row r="688" spans="1:2">
      <c r="A688" s="7" t="s">
        <v>265</v>
      </c>
      <c r="B688" s="9">
        <v>703692.37800670986</v>
      </c>
    </row>
    <row r="689" spans="1:2">
      <c r="A689" s="7" t="s">
        <v>633</v>
      </c>
      <c r="B689" s="9">
        <v>704932.5786980422</v>
      </c>
    </row>
    <row r="690" spans="1:2">
      <c r="A690" s="7" t="s">
        <v>628</v>
      </c>
      <c r="B690" s="9">
        <v>710707.12563742045</v>
      </c>
    </row>
    <row r="691" spans="1:2">
      <c r="A691" s="7" t="s">
        <v>392</v>
      </c>
      <c r="B691" s="9">
        <v>714226.35882835067</v>
      </c>
    </row>
    <row r="692" spans="1:2">
      <c r="A692" s="7" t="s">
        <v>220</v>
      </c>
      <c r="B692" s="9">
        <v>720248.95727569447</v>
      </c>
    </row>
    <row r="693" spans="1:2">
      <c r="A693" s="7" t="s">
        <v>257</v>
      </c>
      <c r="B693" s="9">
        <v>720365.25779324537</v>
      </c>
    </row>
    <row r="694" spans="1:2">
      <c r="A694" s="7" t="s">
        <v>589</v>
      </c>
      <c r="B694" s="9">
        <v>720785.50543714047</v>
      </c>
    </row>
    <row r="695" spans="1:2">
      <c r="A695" s="7" t="s">
        <v>653</v>
      </c>
      <c r="B695" s="9">
        <v>728478.62680803752</v>
      </c>
    </row>
    <row r="696" spans="1:2">
      <c r="A696" s="7" t="s">
        <v>250</v>
      </c>
      <c r="B696" s="9">
        <v>728618.21217085398</v>
      </c>
    </row>
    <row r="697" spans="1:2">
      <c r="A697" s="7" t="s">
        <v>502</v>
      </c>
      <c r="B697" s="9">
        <v>738051.08579483349</v>
      </c>
    </row>
    <row r="698" spans="1:2">
      <c r="A698" s="7" t="s">
        <v>568</v>
      </c>
      <c r="B698" s="9">
        <v>742572.64491295477</v>
      </c>
    </row>
    <row r="699" spans="1:2">
      <c r="A699" s="7" t="s">
        <v>402</v>
      </c>
      <c r="B699" s="9">
        <v>743324.15693692316</v>
      </c>
    </row>
    <row r="700" spans="1:2">
      <c r="A700" s="7" t="s">
        <v>630</v>
      </c>
      <c r="B700" s="9">
        <v>746632.86394096923</v>
      </c>
    </row>
    <row r="701" spans="1:2">
      <c r="A701" s="7" t="s">
        <v>610</v>
      </c>
      <c r="B701" s="9">
        <v>750060.40947453119</v>
      </c>
    </row>
    <row r="702" spans="1:2">
      <c r="A702" s="7" t="s">
        <v>640</v>
      </c>
      <c r="B702" s="9">
        <v>751133.60383746331</v>
      </c>
    </row>
    <row r="703" spans="1:2">
      <c r="A703" s="7" t="s">
        <v>805</v>
      </c>
      <c r="B703" s="9">
        <v>751964.72629959381</v>
      </c>
    </row>
    <row r="704" spans="1:2">
      <c r="A704" s="7" t="s">
        <v>722</v>
      </c>
      <c r="B704" s="9">
        <v>753925.7410303331</v>
      </c>
    </row>
    <row r="705" spans="1:2">
      <c r="A705" s="7" t="s">
        <v>523</v>
      </c>
      <c r="B705" s="9">
        <v>754341.78885112936</v>
      </c>
    </row>
    <row r="706" spans="1:2">
      <c r="A706" s="7" t="s">
        <v>228</v>
      </c>
      <c r="B706" s="9">
        <v>757481.4417154293</v>
      </c>
    </row>
    <row r="707" spans="1:2">
      <c r="A707" s="7" t="s">
        <v>559</v>
      </c>
      <c r="B707" s="9">
        <v>759190.62702305731</v>
      </c>
    </row>
    <row r="708" spans="1:2">
      <c r="A708" s="7" t="s">
        <v>727</v>
      </c>
      <c r="B708" s="9">
        <v>775739.90295654128</v>
      </c>
    </row>
    <row r="709" spans="1:2">
      <c r="A709" s="7" t="s">
        <v>595</v>
      </c>
      <c r="B709" s="9">
        <v>776408.47043354542</v>
      </c>
    </row>
    <row r="710" spans="1:2">
      <c r="A710" s="7" t="s">
        <v>679</v>
      </c>
      <c r="B710" s="9">
        <v>778753.10307846917</v>
      </c>
    </row>
    <row r="711" spans="1:2">
      <c r="A711" s="7" t="s">
        <v>670</v>
      </c>
      <c r="B711" s="9">
        <v>786408.13206726813</v>
      </c>
    </row>
    <row r="712" spans="1:2">
      <c r="A712" s="7" t="s">
        <v>507</v>
      </c>
      <c r="B712" s="9">
        <v>786571.25626703759</v>
      </c>
    </row>
    <row r="713" spans="1:2">
      <c r="A713" s="7" t="s">
        <v>571</v>
      </c>
      <c r="B713" s="9">
        <v>789719.81059549225</v>
      </c>
    </row>
    <row r="714" spans="1:2">
      <c r="A714" s="7" t="s">
        <v>796</v>
      </c>
      <c r="B714" s="9">
        <v>791605.77567744965</v>
      </c>
    </row>
    <row r="715" spans="1:2">
      <c r="A715" s="7" t="s">
        <v>461</v>
      </c>
      <c r="B715" s="9">
        <v>792857.81306883798</v>
      </c>
    </row>
    <row r="716" spans="1:2">
      <c r="A716" s="7" t="s">
        <v>642</v>
      </c>
      <c r="B716" s="9">
        <v>793549.92464969843</v>
      </c>
    </row>
    <row r="717" spans="1:2">
      <c r="A717" s="7" t="s">
        <v>375</v>
      </c>
      <c r="B717" s="9">
        <v>801535.78043613571</v>
      </c>
    </row>
    <row r="718" spans="1:2">
      <c r="A718" s="7" t="s">
        <v>650</v>
      </c>
      <c r="B718" s="9">
        <v>806997.43810538983</v>
      </c>
    </row>
    <row r="719" spans="1:2">
      <c r="A719" s="7" t="s">
        <v>477</v>
      </c>
      <c r="B719" s="9">
        <v>807351.81136172556</v>
      </c>
    </row>
    <row r="720" spans="1:2">
      <c r="A720" s="7" t="s">
        <v>815</v>
      </c>
      <c r="B720" s="9">
        <v>807993.87227752735</v>
      </c>
    </row>
    <row r="721" spans="1:2">
      <c r="A721" s="7" t="s">
        <v>666</v>
      </c>
      <c r="B721" s="9">
        <v>809741.26191080571</v>
      </c>
    </row>
    <row r="722" spans="1:2">
      <c r="A722" s="7" t="s">
        <v>607</v>
      </c>
      <c r="B722" s="9">
        <v>813135.6004975955</v>
      </c>
    </row>
    <row r="723" spans="1:2">
      <c r="A723" s="7" t="s">
        <v>557</v>
      </c>
      <c r="B723" s="9">
        <v>813648.1066545709</v>
      </c>
    </row>
    <row r="724" spans="1:2">
      <c r="A724" s="7" t="s">
        <v>804</v>
      </c>
      <c r="B724" s="9">
        <v>817132.6319425035</v>
      </c>
    </row>
    <row r="725" spans="1:2">
      <c r="A725" s="7" t="s">
        <v>671</v>
      </c>
      <c r="B725" s="9">
        <v>820481.06426271843</v>
      </c>
    </row>
    <row r="726" spans="1:2">
      <c r="A726" s="7" t="s">
        <v>397</v>
      </c>
      <c r="B726" s="9">
        <v>821889.32869993581</v>
      </c>
    </row>
    <row r="727" spans="1:2">
      <c r="A727" s="7" t="s">
        <v>545</v>
      </c>
      <c r="B727" s="9">
        <v>823233.80012534815</v>
      </c>
    </row>
    <row r="728" spans="1:2">
      <c r="A728" s="7" t="s">
        <v>305</v>
      </c>
      <c r="B728" s="9">
        <v>834324.22796778625</v>
      </c>
    </row>
    <row r="729" spans="1:2">
      <c r="A729" s="7" t="s">
        <v>694</v>
      </c>
      <c r="B729" s="9">
        <v>834769.4859492454</v>
      </c>
    </row>
    <row r="730" spans="1:2">
      <c r="A730" s="7" t="s">
        <v>291</v>
      </c>
      <c r="B730" s="9">
        <v>842781.49043822777</v>
      </c>
    </row>
    <row r="731" spans="1:2">
      <c r="A731" s="7" t="s">
        <v>544</v>
      </c>
      <c r="B731" s="9">
        <v>851130.05274527764</v>
      </c>
    </row>
    <row r="732" spans="1:2">
      <c r="A732" s="7" t="s">
        <v>516</v>
      </c>
      <c r="B732" s="9">
        <v>852198.99777837191</v>
      </c>
    </row>
    <row r="733" spans="1:2">
      <c r="A733" s="7" t="s">
        <v>541</v>
      </c>
      <c r="B733" s="9">
        <v>852341.03812953271</v>
      </c>
    </row>
    <row r="734" spans="1:2">
      <c r="A734" s="7" t="s">
        <v>452</v>
      </c>
      <c r="B734" s="9">
        <v>856402.44816437631</v>
      </c>
    </row>
    <row r="735" spans="1:2">
      <c r="A735" s="7" t="s">
        <v>539</v>
      </c>
      <c r="B735" s="9">
        <v>870343.59456534171</v>
      </c>
    </row>
    <row r="736" spans="1:2">
      <c r="A736" s="7" t="s">
        <v>508</v>
      </c>
      <c r="B736" s="9">
        <v>874647.7022783563</v>
      </c>
    </row>
    <row r="737" spans="1:2">
      <c r="A737" s="7" t="s">
        <v>184</v>
      </c>
      <c r="B737" s="9">
        <v>886267.29452531447</v>
      </c>
    </row>
    <row r="738" spans="1:2">
      <c r="A738" s="7" t="s">
        <v>773</v>
      </c>
      <c r="B738" s="9">
        <v>897096.02491777309</v>
      </c>
    </row>
    <row r="739" spans="1:2">
      <c r="A739" s="7" t="s">
        <v>468</v>
      </c>
      <c r="B739" s="9">
        <v>898362.47753727774</v>
      </c>
    </row>
    <row r="740" spans="1:2">
      <c r="A740" s="7" t="s">
        <v>809</v>
      </c>
      <c r="B740" s="9">
        <v>904876.99581964314</v>
      </c>
    </row>
    <row r="741" spans="1:2">
      <c r="A741" s="7" t="s">
        <v>649</v>
      </c>
      <c r="B741" s="9">
        <v>907086.6437509578</v>
      </c>
    </row>
    <row r="742" spans="1:2">
      <c r="A742" s="7" t="s">
        <v>440</v>
      </c>
      <c r="B742" s="9">
        <v>907294.30301110866</v>
      </c>
    </row>
    <row r="743" spans="1:2">
      <c r="A743" s="7" t="s">
        <v>714</v>
      </c>
      <c r="B743" s="9">
        <v>909899.34502724675</v>
      </c>
    </row>
    <row r="744" spans="1:2">
      <c r="A744" s="7" t="s">
        <v>611</v>
      </c>
      <c r="B744" s="9">
        <v>913618.40334092779</v>
      </c>
    </row>
    <row r="745" spans="1:2">
      <c r="A745" s="7" t="s">
        <v>591</v>
      </c>
      <c r="B745" s="9">
        <v>923228.24839722435</v>
      </c>
    </row>
    <row r="746" spans="1:2">
      <c r="A746" s="7" t="s">
        <v>661</v>
      </c>
      <c r="B746" s="9">
        <v>941873.47624295764</v>
      </c>
    </row>
    <row r="747" spans="1:2">
      <c r="A747" s="7" t="s">
        <v>543</v>
      </c>
      <c r="B747" s="9">
        <v>943330.8845104177</v>
      </c>
    </row>
    <row r="748" spans="1:2">
      <c r="A748" s="7" t="s">
        <v>210</v>
      </c>
      <c r="B748" s="9">
        <v>950569.76531381346</v>
      </c>
    </row>
    <row r="749" spans="1:2">
      <c r="A749" s="7" t="s">
        <v>405</v>
      </c>
      <c r="B749" s="9">
        <v>951746.10316341661</v>
      </c>
    </row>
    <row r="750" spans="1:2">
      <c r="A750" s="7" t="s">
        <v>588</v>
      </c>
      <c r="B750" s="9">
        <v>954515.09051574033</v>
      </c>
    </row>
    <row r="751" spans="1:2">
      <c r="A751" s="7" t="s">
        <v>556</v>
      </c>
      <c r="B751" s="9">
        <v>958734.96646986855</v>
      </c>
    </row>
    <row r="752" spans="1:2">
      <c r="A752" s="7" t="s">
        <v>704</v>
      </c>
      <c r="B752" s="9">
        <v>962362.80084649334</v>
      </c>
    </row>
    <row r="753" spans="1:2">
      <c r="A753" s="7" t="s">
        <v>669</v>
      </c>
      <c r="B753" s="9">
        <v>966626.71690578409</v>
      </c>
    </row>
    <row r="754" spans="1:2">
      <c r="A754" s="7" t="s">
        <v>620</v>
      </c>
      <c r="B754" s="9">
        <v>975753.69841674413</v>
      </c>
    </row>
    <row r="755" spans="1:2">
      <c r="A755" s="7" t="s">
        <v>627</v>
      </c>
      <c r="B755" s="9">
        <v>976252.41815807694</v>
      </c>
    </row>
    <row r="756" spans="1:2">
      <c r="A756" s="7" t="s">
        <v>717</v>
      </c>
      <c r="B756" s="9">
        <v>978164.714935116</v>
      </c>
    </row>
    <row r="757" spans="1:2">
      <c r="A757" s="7" t="s">
        <v>651</v>
      </c>
      <c r="B757" s="9">
        <v>988699.15214717283</v>
      </c>
    </row>
    <row r="758" spans="1:2">
      <c r="A758" s="7" t="s">
        <v>715</v>
      </c>
      <c r="B758" s="9">
        <v>998535.263608373</v>
      </c>
    </row>
    <row r="759" spans="1:2">
      <c r="A759" s="7" t="s">
        <v>698</v>
      </c>
      <c r="B759" s="9">
        <v>1000765.9498445003</v>
      </c>
    </row>
    <row r="760" spans="1:2">
      <c r="A760" s="7" t="s">
        <v>729</v>
      </c>
      <c r="B760" s="9">
        <v>1001279.4914890691</v>
      </c>
    </row>
    <row r="761" spans="1:2">
      <c r="A761" s="7" t="s">
        <v>584</v>
      </c>
      <c r="B761" s="9">
        <v>1003390.8610434805</v>
      </c>
    </row>
    <row r="762" spans="1:2">
      <c r="A762" s="7" t="s">
        <v>700</v>
      </c>
      <c r="B762" s="9">
        <v>1015005.2227925569</v>
      </c>
    </row>
    <row r="763" spans="1:2">
      <c r="A763" s="7" t="s">
        <v>675</v>
      </c>
      <c r="B763" s="9">
        <v>1022280.599063932</v>
      </c>
    </row>
    <row r="764" spans="1:2">
      <c r="A764" s="7" t="s">
        <v>602</v>
      </c>
      <c r="B764" s="9">
        <v>1034212.2726054826</v>
      </c>
    </row>
    <row r="765" spans="1:2">
      <c r="A765" s="7" t="s">
        <v>603</v>
      </c>
      <c r="B765" s="9">
        <v>1067271.600472335</v>
      </c>
    </row>
    <row r="766" spans="1:2">
      <c r="A766" s="7" t="s">
        <v>618</v>
      </c>
      <c r="B766" s="9">
        <v>1070480.5654623879</v>
      </c>
    </row>
    <row r="767" spans="1:2">
      <c r="A767" s="7" t="s">
        <v>696</v>
      </c>
      <c r="B767" s="9">
        <v>1074688.1686304379</v>
      </c>
    </row>
    <row r="768" spans="1:2">
      <c r="A768" s="7" t="s">
        <v>716</v>
      </c>
      <c r="B768" s="9">
        <v>1082596.2841818116</v>
      </c>
    </row>
    <row r="769" spans="1:2">
      <c r="A769" s="7" t="s">
        <v>684</v>
      </c>
      <c r="B769" s="9">
        <v>1083032.0516425937</v>
      </c>
    </row>
    <row r="770" spans="1:2">
      <c r="A770" s="7" t="s">
        <v>631</v>
      </c>
      <c r="B770" s="9">
        <v>1083350.8052795883</v>
      </c>
    </row>
    <row r="771" spans="1:2">
      <c r="A771" s="7" t="s">
        <v>705</v>
      </c>
      <c r="B771" s="9">
        <v>1090264.1206788253</v>
      </c>
    </row>
    <row r="772" spans="1:2">
      <c r="A772" s="7" t="s">
        <v>616</v>
      </c>
      <c r="B772" s="9">
        <v>1097551.55182703</v>
      </c>
    </row>
    <row r="773" spans="1:2">
      <c r="A773" s="7" t="s">
        <v>735</v>
      </c>
      <c r="B773" s="9">
        <v>1115725.2871510261</v>
      </c>
    </row>
    <row r="774" spans="1:2">
      <c r="A774" s="7" t="s">
        <v>692</v>
      </c>
      <c r="B774" s="9">
        <v>1120953.1871613704</v>
      </c>
    </row>
    <row r="775" spans="1:2">
      <c r="A775" s="7" t="s">
        <v>515</v>
      </c>
      <c r="B775" s="9">
        <v>1125659.018572774</v>
      </c>
    </row>
    <row r="776" spans="1:2">
      <c r="A776" s="7" t="s">
        <v>810</v>
      </c>
      <c r="B776" s="9">
        <v>1141211.0670052329</v>
      </c>
    </row>
    <row r="777" spans="1:2">
      <c r="A777" s="7" t="s">
        <v>478</v>
      </c>
      <c r="B777" s="9">
        <v>1143179.5702622712</v>
      </c>
    </row>
    <row r="778" spans="1:2">
      <c r="A778" s="7" t="s">
        <v>667</v>
      </c>
      <c r="B778" s="9">
        <v>1150463.7248905567</v>
      </c>
    </row>
    <row r="779" spans="1:2">
      <c r="A779" s="7" t="s">
        <v>594</v>
      </c>
      <c r="B779" s="9">
        <v>1150924.0199212134</v>
      </c>
    </row>
    <row r="780" spans="1:2">
      <c r="A780" s="7" t="s">
        <v>814</v>
      </c>
      <c r="B780" s="9">
        <v>1158181.391253351</v>
      </c>
    </row>
    <row r="781" spans="1:2">
      <c r="A781" s="7" t="s">
        <v>732</v>
      </c>
      <c r="B781" s="9">
        <v>1165015.5396467228</v>
      </c>
    </row>
    <row r="782" spans="1:2">
      <c r="A782" s="7" t="s">
        <v>734</v>
      </c>
      <c r="B782" s="9">
        <v>1166742.6565295593</v>
      </c>
    </row>
    <row r="783" spans="1:2">
      <c r="A783" s="7" t="s">
        <v>682</v>
      </c>
      <c r="B783" s="9">
        <v>1174701.6231407749</v>
      </c>
    </row>
    <row r="784" spans="1:2">
      <c r="A784" s="7" t="s">
        <v>644</v>
      </c>
      <c r="B784" s="9">
        <v>1181016.175489061</v>
      </c>
    </row>
    <row r="785" spans="1:2">
      <c r="A785" s="7" t="s">
        <v>739</v>
      </c>
      <c r="B785" s="9">
        <v>1199948.9733840893</v>
      </c>
    </row>
    <row r="786" spans="1:2">
      <c r="A786" s="7" t="s">
        <v>676</v>
      </c>
      <c r="B786" s="9">
        <v>1204987.7025500317</v>
      </c>
    </row>
    <row r="787" spans="1:2">
      <c r="A787" s="7" t="s">
        <v>730</v>
      </c>
      <c r="B787" s="9">
        <v>1212118.1402263981</v>
      </c>
    </row>
    <row r="788" spans="1:2">
      <c r="A788" s="7" t="s">
        <v>738</v>
      </c>
      <c r="B788" s="9">
        <v>1219535.3928446211</v>
      </c>
    </row>
    <row r="789" spans="1:2">
      <c r="A789" s="7" t="s">
        <v>708</v>
      </c>
      <c r="B789" s="9">
        <v>1224131.6018627589</v>
      </c>
    </row>
    <row r="790" spans="1:2">
      <c r="A790" s="7" t="s">
        <v>725</v>
      </c>
      <c r="B790" s="9">
        <v>1227400.2776294407</v>
      </c>
    </row>
    <row r="791" spans="1:2">
      <c r="A791" s="7" t="s">
        <v>701</v>
      </c>
      <c r="B791" s="9">
        <v>1233586.3120648465</v>
      </c>
    </row>
    <row r="792" spans="1:2">
      <c r="A792" s="7" t="s">
        <v>689</v>
      </c>
      <c r="B792" s="9">
        <v>1303363.2428894867</v>
      </c>
    </row>
    <row r="793" spans="1:2">
      <c r="A793" s="7" t="s">
        <v>816</v>
      </c>
      <c r="B793" s="9">
        <v>1305152.6609377351</v>
      </c>
    </row>
    <row r="794" spans="1:2">
      <c r="A794" s="7" t="s">
        <v>674</v>
      </c>
      <c r="B794" s="9">
        <v>1308658.084922614</v>
      </c>
    </row>
    <row r="795" spans="1:2">
      <c r="A795" s="3" t="s">
        <v>76</v>
      </c>
      <c r="B795" s="6">
        <v>1334374.1773239181</v>
      </c>
    </row>
    <row r="796" spans="1:2">
      <c r="A796" s="7" t="s">
        <v>253</v>
      </c>
      <c r="B796" s="9">
        <v>1340371.1125314392</v>
      </c>
    </row>
    <row r="797" spans="1:2">
      <c r="A797" s="7" t="s">
        <v>487</v>
      </c>
      <c r="B797" s="9">
        <v>1364499.4000139628</v>
      </c>
    </row>
    <row r="798" spans="1:2">
      <c r="A798" s="7" t="s">
        <v>702</v>
      </c>
      <c r="B798" s="9">
        <v>1376639.6602399345</v>
      </c>
    </row>
    <row r="799" spans="1:2">
      <c r="A799" s="7" t="s">
        <v>697</v>
      </c>
      <c r="B799" s="9">
        <v>1398640.8801793354</v>
      </c>
    </row>
    <row r="800" spans="1:2">
      <c r="A800" s="7" t="s">
        <v>728</v>
      </c>
      <c r="B800" s="9">
        <v>1444586.660498467</v>
      </c>
    </row>
    <row r="801" spans="1:2">
      <c r="A801" s="7" t="s">
        <v>736</v>
      </c>
      <c r="B801" s="9">
        <v>1466445.2631112731</v>
      </c>
    </row>
    <row r="802" spans="1:2">
      <c r="A802" s="7" t="s">
        <v>743</v>
      </c>
      <c r="B802" s="9">
        <v>1469838.5889023291</v>
      </c>
    </row>
    <row r="803" spans="1:2">
      <c r="A803" s="7" t="s">
        <v>695</v>
      </c>
      <c r="B803" s="9">
        <v>1494061.9384869463</v>
      </c>
    </row>
    <row r="804" spans="1:2">
      <c r="A804" s="7" t="s">
        <v>731</v>
      </c>
      <c r="B804" s="9">
        <v>1536433.1731102327</v>
      </c>
    </row>
    <row r="805" spans="1:2">
      <c r="A805" s="7" t="s">
        <v>807</v>
      </c>
      <c r="B805" s="9">
        <v>1548690.4961434635</v>
      </c>
    </row>
    <row r="806" spans="1:2">
      <c r="A806" s="7" t="s">
        <v>721</v>
      </c>
      <c r="B806" s="9">
        <v>1549731.8554049977</v>
      </c>
    </row>
    <row r="807" spans="1:2">
      <c r="A807" s="7" t="s">
        <v>726</v>
      </c>
      <c r="B807" s="9">
        <v>1588884.3741963075</v>
      </c>
    </row>
    <row r="808" spans="1:2">
      <c r="A808" s="7" t="s">
        <v>737</v>
      </c>
      <c r="B808" s="9">
        <v>1676931.0039053448</v>
      </c>
    </row>
    <row r="809" spans="1:2">
      <c r="A809" s="7" t="s">
        <v>740</v>
      </c>
      <c r="B809" s="9">
        <v>1716956.4280878236</v>
      </c>
    </row>
    <row r="810" spans="1:2">
      <c r="A810" s="7" t="s">
        <v>819</v>
      </c>
      <c r="B810" s="9">
        <v>1839469.0457730426</v>
      </c>
    </row>
    <row r="811" spans="1:2">
      <c r="A811" s="7" t="s">
        <v>742</v>
      </c>
      <c r="B811" s="9">
        <v>1921599.153628601</v>
      </c>
    </row>
    <row r="812" spans="1:2">
      <c r="A812" s="7" t="s">
        <v>813</v>
      </c>
      <c r="B812" s="9">
        <v>1961057.4711082166</v>
      </c>
    </row>
    <row r="813" spans="1:2">
      <c r="A813" s="7" t="s">
        <v>744</v>
      </c>
      <c r="B813" s="9">
        <v>2226616.7680533859</v>
      </c>
    </row>
    <row r="814" spans="1:2">
      <c r="A814" s="7" t="s">
        <v>820</v>
      </c>
      <c r="B814" s="9">
        <v>2637602.9609526512</v>
      </c>
    </row>
    <row r="815" spans="1:2">
      <c r="A815" s="7" t="s">
        <v>806</v>
      </c>
      <c r="B815" s="9">
        <v>2777709.9637539913</v>
      </c>
    </row>
    <row r="816" spans="1:2">
      <c r="A816" s="7" t="s">
        <v>18</v>
      </c>
      <c r="B816" s="9" t="s">
        <v>745</v>
      </c>
    </row>
  </sheetData>
  <conditionalFormatting sqref="F4:H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P-value calculation</vt:lpstr>
      <vt:lpstr>P-value Graph &amp; Stats</vt:lpstr>
      <vt:lpstr>MHI PL vector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Genoud Mathias</dc:creator>
  <cp:lastModifiedBy>ＲＯＢＥＲＴ　ＧＡＥＬ_リスク統括</cp:lastModifiedBy>
  <dcterms:created xsi:type="dcterms:W3CDTF">2017-03-01T11:12:32Z</dcterms:created>
  <dcterms:modified xsi:type="dcterms:W3CDTF">2018-06-19T01:21:46Z</dcterms:modified>
</cp:coreProperties>
</file>