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ael/Repos/savagewasteland/data/"/>
    </mc:Choice>
  </mc:AlternateContent>
  <xr:revisionPtr revIDLastSave="0" documentId="13_ncr:1_{71AC33D2-69EB-7E4E-845C-DF9D231891B1}" xr6:coauthVersionLast="44" xr6:coauthVersionMax="44" xr10:uidLastSave="{00000000-0000-0000-0000-000000000000}"/>
  <bookViews>
    <workbookView xWindow="34560" yWindow="-60" windowWidth="43940" windowHeight="1998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4" i="1" l="1"/>
  <c r="R25" i="1"/>
  <c r="R26" i="1"/>
  <c r="R27" i="1"/>
  <c r="R28" i="1"/>
  <c r="R29" i="1"/>
  <c r="R31" i="1"/>
  <c r="R32" i="1"/>
  <c r="R33" i="1"/>
  <c r="R34" i="1"/>
  <c r="R35" i="1"/>
  <c r="R24" i="1"/>
  <c r="Q25" i="1"/>
  <c r="Q26" i="1"/>
  <c r="Q27" i="1"/>
  <c r="Q28" i="1"/>
  <c r="Q29" i="1"/>
  <c r="Q31" i="1"/>
  <c r="Q32" i="1"/>
  <c r="Q33" i="1"/>
  <c r="Q34" i="1"/>
  <c r="Q35" i="1"/>
  <c r="Q24" i="1"/>
  <c r="P25" i="1"/>
  <c r="P26" i="1"/>
  <c r="P27" i="1"/>
  <c r="P28" i="1"/>
  <c r="P29" i="1"/>
  <c r="P31" i="1"/>
  <c r="P32" i="1"/>
  <c r="P33" i="1"/>
  <c r="P34" i="1"/>
  <c r="P35" i="1"/>
  <c r="P24" i="1"/>
  <c r="C24" i="1"/>
  <c r="C20" i="1"/>
  <c r="C21" i="1"/>
  <c r="C22" i="1"/>
  <c r="C19" i="1"/>
  <c r="C25" i="1"/>
  <c r="C26" i="1"/>
  <c r="C27" i="1"/>
  <c r="C28" i="1"/>
  <c r="C29" i="1"/>
  <c r="C31" i="1"/>
  <c r="C32" i="1"/>
  <c r="C33" i="1"/>
  <c r="C34" i="1"/>
  <c r="C35" i="1"/>
  <c r="Q14" i="1"/>
  <c r="P14" i="1"/>
  <c r="C14" i="1"/>
  <c r="R41" i="1" l="1"/>
  <c r="Q41" i="1"/>
  <c r="P41" i="1"/>
  <c r="C41" i="1"/>
  <c r="R16" i="1"/>
  <c r="R17" i="1"/>
  <c r="Q2" i="1"/>
  <c r="P3" i="1"/>
  <c r="P4" i="1"/>
  <c r="P5" i="1"/>
  <c r="P6" i="1"/>
  <c r="P7" i="1"/>
  <c r="P8" i="1"/>
  <c r="P9" i="1"/>
  <c r="P10" i="1"/>
  <c r="P13" i="1"/>
  <c r="P16" i="1"/>
  <c r="P17" i="1"/>
  <c r="P2" i="1"/>
  <c r="Q3" i="1"/>
  <c r="Q4" i="1"/>
  <c r="Q5" i="1"/>
  <c r="Q6" i="1"/>
  <c r="Q7" i="1"/>
  <c r="Q8" i="1"/>
  <c r="Q9" i="1"/>
  <c r="Q10" i="1"/>
  <c r="Q13" i="1"/>
  <c r="Q16" i="1"/>
  <c r="Q17" i="1"/>
  <c r="C16" i="1"/>
  <c r="C17" i="1"/>
  <c r="R13" i="1"/>
  <c r="C13" i="1"/>
  <c r="C2" i="1"/>
  <c r="C3" i="1"/>
  <c r="C4" i="1"/>
  <c r="C5" i="1"/>
  <c r="C6" i="1"/>
  <c r="C7" i="1"/>
  <c r="C8" i="1"/>
  <c r="C9" i="1"/>
  <c r="C10" i="1"/>
  <c r="R2" i="1" l="1"/>
  <c r="R3" i="1"/>
  <c r="R4" i="1"/>
  <c r="R5" i="1"/>
  <c r="R6" i="1"/>
  <c r="R7" i="1"/>
  <c r="R8" i="1"/>
  <c r="R9" i="1"/>
  <c r="R10" i="1"/>
</calcChain>
</file>

<file path=xl/sharedStrings.xml><?xml version="1.0" encoding="utf-8"?>
<sst xmlns="http://schemas.openxmlformats.org/spreadsheetml/2006/main" count="174" uniqueCount="150">
  <si>
    <t>Name</t>
  </si>
  <si>
    <t>Joe "Beef" Clarke</t>
  </si>
  <si>
    <t>Athletics</t>
  </si>
  <si>
    <t>Notice</t>
  </si>
  <si>
    <t>Persuasion</t>
  </si>
  <si>
    <t>Stealth</t>
  </si>
  <si>
    <t>Affiliation</t>
  </si>
  <si>
    <t>Sisters of Mercy</t>
  </si>
  <si>
    <t>Midnighters</t>
  </si>
  <si>
    <t>Ravens</t>
  </si>
  <si>
    <t>Loserton</t>
  </si>
  <si>
    <t>Freemen</t>
  </si>
  <si>
    <t>Ronnie Johnson</t>
  </si>
  <si>
    <t>Scholar (Adademics)</t>
  </si>
  <si>
    <t>Edges</t>
  </si>
  <si>
    <t>Hinderances</t>
  </si>
  <si>
    <t>Ag</t>
  </si>
  <si>
    <t>Sm</t>
  </si>
  <si>
    <t>Sp</t>
  </si>
  <si>
    <t>St</t>
  </si>
  <si>
    <t>Vg</t>
  </si>
  <si>
    <t>Natalie Stien</t>
  </si>
  <si>
    <t>Charlotte Ryan</t>
  </si>
  <si>
    <t>Quinton Lane</t>
  </si>
  <si>
    <t>Stubborn</t>
  </si>
  <si>
    <t>Mild Mannered, Tounge-Tied</t>
  </si>
  <si>
    <t>Bad Eyes (Glasses)</t>
  </si>
  <si>
    <t>Brute, Brawny, Soldier</t>
  </si>
  <si>
    <t>Fleet Footed</t>
  </si>
  <si>
    <t>First Strike</t>
  </si>
  <si>
    <t>The Philosophers</t>
  </si>
  <si>
    <t>Brave</t>
  </si>
  <si>
    <t>Quick, Dead Shot</t>
  </si>
  <si>
    <t>Very Attractive, Work the Room</t>
  </si>
  <si>
    <t>Connections</t>
  </si>
  <si>
    <t>Arrogant</t>
  </si>
  <si>
    <t>Voice</t>
  </si>
  <si>
    <t>Nick Offerman</t>
  </si>
  <si>
    <t>Kiff</t>
  </si>
  <si>
    <t>Hugo Weaving</t>
  </si>
  <si>
    <t>Lewis Black</t>
  </si>
  <si>
    <t>Michael Clarke Duncan</t>
  </si>
  <si>
    <t>Delenn (Mira Furlan)</t>
  </si>
  <si>
    <t>Ben Salazar</t>
  </si>
  <si>
    <t>William "Bill" Wood</t>
  </si>
  <si>
    <t>Albion "Alby" Blackwell</t>
  </si>
  <si>
    <t>Matthew McConaughey</t>
  </si>
  <si>
    <t>Fighting</t>
  </si>
  <si>
    <t>Survival</t>
  </si>
  <si>
    <t>Shooting</t>
  </si>
  <si>
    <t>Academics</t>
  </si>
  <si>
    <t>Hacking</t>
  </si>
  <si>
    <t>Electronics</t>
  </si>
  <si>
    <t>Healing</t>
  </si>
  <si>
    <t>Boating</t>
  </si>
  <si>
    <t>Battle</t>
  </si>
  <si>
    <t>Driving</t>
  </si>
  <si>
    <t>Gambling</t>
  </si>
  <si>
    <t>Intimidation</t>
  </si>
  <si>
    <t>Performance</t>
  </si>
  <si>
    <t>Piloting</t>
  </si>
  <si>
    <t>Repair</t>
  </si>
  <si>
    <t>Research</t>
  </si>
  <si>
    <t>Science</t>
  </si>
  <si>
    <t>Riding</t>
  </si>
  <si>
    <t>Taunt</t>
  </si>
  <si>
    <t>Thievery</t>
  </si>
  <si>
    <t>LVL</t>
  </si>
  <si>
    <t>Toughness</t>
  </si>
  <si>
    <t>Parry</t>
  </si>
  <si>
    <t>Knowledge</t>
  </si>
  <si>
    <t>Carry</t>
  </si>
  <si>
    <t>Pace</t>
  </si>
  <si>
    <t>Slow</t>
  </si>
  <si>
    <t>Large (-1/+1 vs Medium)</t>
  </si>
  <si>
    <t>Pacifist (Minor)</t>
  </si>
  <si>
    <t>Driven (Major)</t>
  </si>
  <si>
    <t>Ugly (-2 Persuasion)</t>
  </si>
  <si>
    <t>Computer Whiz (Free Hacking Reroll)</t>
  </si>
  <si>
    <t>Alexander Sarkis</t>
  </si>
  <si>
    <t>Nashville Regulators</t>
  </si>
  <si>
    <t>Loserton, Nashville Regulators</t>
  </si>
  <si>
    <t>Looks</t>
  </si>
  <si>
    <t>The Mountain</t>
  </si>
  <si>
    <t>Pale</t>
  </si>
  <si>
    <t>Mira Furlan</t>
  </si>
  <si>
    <t>SMG</t>
  </si>
  <si>
    <t>Richard (SV)</t>
  </si>
  <si>
    <t>Clint Eastwood</t>
  </si>
  <si>
    <t>MM</t>
  </si>
  <si>
    <t>Plato</t>
  </si>
  <si>
    <t>Bill Burr</t>
  </si>
  <si>
    <t>Shadow</t>
  </si>
  <si>
    <t>Qty</t>
  </si>
  <si>
    <t>Woof</t>
  </si>
  <si>
    <t>Rex</t>
  </si>
  <si>
    <t>No Hands, Short Sighted</t>
  </si>
  <si>
    <t>Bite (Natural Weapon, 1d8+1d6 damage), Keen Smell</t>
  </si>
  <si>
    <t>Old Man Gregory</t>
  </si>
  <si>
    <t>Big Al</t>
  </si>
  <si>
    <t>Nashville</t>
  </si>
  <si>
    <t>Mike Colter as Luke Cage</t>
  </si>
  <si>
    <t>Luke Cage</t>
  </si>
  <si>
    <t>Old Steve Rogers</t>
  </si>
  <si>
    <t>Slow, Elderly</t>
  </si>
  <si>
    <t>Mr. Fix It</t>
  </si>
  <si>
    <t>Obligation (Daughter)</t>
  </si>
  <si>
    <t>Hesitant</t>
  </si>
  <si>
    <t>Raider</t>
  </si>
  <si>
    <t>Wanted, Greedy</t>
  </si>
  <si>
    <t>Natural Armor</t>
  </si>
  <si>
    <t>Combat Reflexes (+2 to Recover Shaken or Stunned)</t>
  </si>
  <si>
    <t>Varies</t>
  </si>
  <si>
    <t>Deathpaw</t>
  </si>
  <si>
    <t>Yukon</t>
  </si>
  <si>
    <t>Bite (Natural Weapon, 2d8 damage), Keen Smell</t>
  </si>
  <si>
    <t>Weylan Vance</t>
  </si>
  <si>
    <t>Kilian Weber</t>
  </si>
  <si>
    <t>Nola Marigold</t>
  </si>
  <si>
    <t>Kayden Kyle Morris</t>
  </si>
  <si>
    <t>Cherokee</t>
  </si>
  <si>
    <t>Atsila "Fire"</t>
  </si>
  <si>
    <t>Inola "Black Fox"</t>
  </si>
  <si>
    <t>Kamama "Butterfly"</t>
  </si>
  <si>
    <t>Tayanita "Beaver"</t>
  </si>
  <si>
    <t>Unega "White"</t>
  </si>
  <si>
    <t>Adawehi "Sage"</t>
  </si>
  <si>
    <t>Ahuli "Drum"</t>
  </si>
  <si>
    <t>Dustu "Spring Frog"</t>
  </si>
  <si>
    <t>Wesa "Cat"</t>
  </si>
  <si>
    <t>Kanuna "Bullfrog"</t>
  </si>
  <si>
    <t>Waya "Wolf"</t>
  </si>
  <si>
    <t>Elderly</t>
  </si>
  <si>
    <t>All Thumbs</t>
  </si>
  <si>
    <t>Curious</t>
  </si>
  <si>
    <t>Overconfident</t>
  </si>
  <si>
    <t>Pascifist</t>
  </si>
  <si>
    <t>Ruthless</t>
  </si>
  <si>
    <t>Small</t>
  </si>
  <si>
    <t>Greedy</t>
  </si>
  <si>
    <t>Anemic</t>
  </si>
  <si>
    <t>Alertness</t>
  </si>
  <si>
    <t>Fleet-Footed</t>
  </si>
  <si>
    <t>Command</t>
  </si>
  <si>
    <t>Extraction</t>
  </si>
  <si>
    <t>Free-Runner</t>
  </si>
  <si>
    <t>Humiliate</t>
  </si>
  <si>
    <t>Marksman</t>
  </si>
  <si>
    <t>Healer</t>
  </si>
  <si>
    <t>Danger-Sense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</si>
</sst>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Helvetica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rgb="FFEBF1DE"/>
        <bgColor rgb="FF000000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left"/>
    </xf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5" fillId="2" borderId="0" xfId="0" applyFont="1" applyFill="1" applyAlignment="1">
      <alignment horizontal="center" vertical="top"/>
    </xf>
    <xf numFmtId="0" fontId="6" fillId="2" borderId="0" xfId="0" applyFont="1" applyFill="1" applyAlignment="1">
      <alignment horizontal="center" vertical="top"/>
    </xf>
    <xf numFmtId="0" fontId="0" fillId="0" borderId="0" xfId="0" applyFill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 vertical="top"/>
    </xf>
    <xf numFmtId="0" fontId="8" fillId="5" borderId="0" xfId="0" applyFont="1" applyFill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7" fillId="0" borderId="0" xfId="0" applyFont="1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6"/>
  <sheetViews>
    <sheetView tabSelected="1" zoomScale="85" zoomScaleNormal="85" workbookViewId="0">
      <pane xSplit="1" topLeftCell="B1" activePane="topRight" state="frozen"/>
      <selection pane="topRight" activeCell="A35" sqref="A35"/>
    </sheetView>
  </sheetViews>
  <sheetFormatPr baseColWidth="10" defaultRowHeight="16" x14ac:dyDescent="0.2"/>
  <cols>
    <col min="1" max="1" width="23" customWidth="1"/>
    <col min="2" max="2" width="6.5" style="2" customWidth="1"/>
    <col min="3" max="3" width="7.6640625" style="2" customWidth="1"/>
    <col min="4" max="4" width="25" customWidth="1"/>
    <col min="5" max="5" width="16.83203125" customWidth="1"/>
    <col min="6" max="6" width="19.6640625" customWidth="1"/>
    <col min="7" max="10" width="6.83203125" style="12" customWidth="1"/>
    <col min="11" max="11" width="6.83203125" style="13" customWidth="1"/>
    <col min="12" max="12" width="25.6640625" style="3" customWidth="1"/>
    <col min="13" max="13" width="24.6640625" style="5" customWidth="1"/>
    <col min="14" max="14" width="10.1640625" style="19" customWidth="1"/>
    <col min="15" max="15" width="10.5" style="19" customWidth="1"/>
    <col min="16" max="16" width="11" style="2" customWidth="1"/>
    <col min="17" max="17" width="10.33203125" style="2" customWidth="1"/>
    <col min="18" max="18" width="10.83203125" style="2"/>
    <col min="19" max="19" width="8.83203125" style="15" customWidth="1"/>
    <col min="20" max="23" width="8.83203125" style="10" customWidth="1"/>
    <col min="24" max="26" width="10.83203125" style="2" customWidth="1"/>
    <col min="27" max="27" width="10.83203125" style="2"/>
    <col min="28" max="28" width="10.83203125" style="8" customWidth="1"/>
    <col min="29" max="39" width="10.83203125" style="2"/>
    <col min="40" max="40" width="10.83203125" style="8" customWidth="1"/>
    <col min="41" max="43" width="10.83203125" style="2"/>
  </cols>
  <sheetData>
    <row r="1" spans="1:45" x14ac:dyDescent="0.2">
      <c r="A1" s="1" t="s">
        <v>0</v>
      </c>
      <c r="B1" s="6" t="s">
        <v>93</v>
      </c>
      <c r="C1" s="6" t="s">
        <v>67</v>
      </c>
      <c r="D1" s="1" t="s">
        <v>6</v>
      </c>
      <c r="E1" s="1" t="s">
        <v>82</v>
      </c>
      <c r="F1" s="1" t="s">
        <v>36</v>
      </c>
      <c r="G1" s="11" t="s">
        <v>16</v>
      </c>
      <c r="H1" s="11" t="s">
        <v>17</v>
      </c>
      <c r="I1" s="11" t="s">
        <v>18</v>
      </c>
      <c r="J1" s="11" t="s">
        <v>19</v>
      </c>
      <c r="K1" s="11" t="s">
        <v>20</v>
      </c>
      <c r="L1" s="1" t="s">
        <v>15</v>
      </c>
      <c r="M1" s="1" t="s">
        <v>14</v>
      </c>
      <c r="N1" s="20" t="s">
        <v>72</v>
      </c>
      <c r="O1" s="20" t="s">
        <v>110</v>
      </c>
      <c r="P1" s="6" t="s">
        <v>68</v>
      </c>
      <c r="Q1" s="6" t="s">
        <v>69</v>
      </c>
      <c r="R1" s="6" t="s">
        <v>71</v>
      </c>
      <c r="S1" s="14" t="s">
        <v>2</v>
      </c>
      <c r="T1" s="9" t="s">
        <v>70</v>
      </c>
      <c r="U1" s="9" t="s">
        <v>3</v>
      </c>
      <c r="V1" s="9" t="s">
        <v>4</v>
      </c>
      <c r="W1" s="9" t="s">
        <v>5</v>
      </c>
      <c r="X1" s="6" t="s">
        <v>50</v>
      </c>
      <c r="Y1" s="6" t="s">
        <v>55</v>
      </c>
      <c r="Z1" s="6" t="s">
        <v>54</v>
      </c>
      <c r="AA1" s="6" t="s">
        <v>56</v>
      </c>
      <c r="AB1" s="7" t="s">
        <v>52</v>
      </c>
      <c r="AC1" s="7" t="s">
        <v>47</v>
      </c>
      <c r="AD1" s="7" t="s">
        <v>57</v>
      </c>
      <c r="AE1" s="7" t="s">
        <v>51</v>
      </c>
      <c r="AF1" s="7" t="s">
        <v>53</v>
      </c>
      <c r="AG1" s="7" t="s">
        <v>58</v>
      </c>
      <c r="AH1" s="7" t="s">
        <v>59</v>
      </c>
      <c r="AI1" s="7" t="s">
        <v>60</v>
      </c>
      <c r="AJ1" s="7" t="s">
        <v>61</v>
      </c>
      <c r="AK1" s="7" t="s">
        <v>62</v>
      </c>
      <c r="AL1" s="7" t="s">
        <v>64</v>
      </c>
      <c r="AM1" s="7" t="s">
        <v>63</v>
      </c>
      <c r="AN1" s="7" t="s">
        <v>49</v>
      </c>
      <c r="AO1" s="7" t="s">
        <v>48</v>
      </c>
      <c r="AP1" s="7" t="s">
        <v>65</v>
      </c>
      <c r="AQ1" s="7" t="s">
        <v>66</v>
      </c>
    </row>
    <row r="2" spans="1:45" x14ac:dyDescent="0.2">
      <c r="A2" t="s">
        <v>1</v>
      </c>
      <c r="B2" s="2">
        <v>1</v>
      </c>
      <c r="C2" s="2">
        <f>(SUM(G2:K2)-10)+(SUM(S2:AQ2)-5)/2</f>
        <v>8.5</v>
      </c>
      <c r="D2" t="s">
        <v>8</v>
      </c>
      <c r="E2" t="s">
        <v>83</v>
      </c>
      <c r="F2" t="s">
        <v>41</v>
      </c>
      <c r="G2" s="12">
        <v>1</v>
      </c>
      <c r="H2" s="12">
        <v>2</v>
      </c>
      <c r="I2" s="12">
        <v>2</v>
      </c>
      <c r="J2" s="12">
        <v>5</v>
      </c>
      <c r="K2" s="12">
        <v>3</v>
      </c>
      <c r="L2" t="s">
        <v>74</v>
      </c>
      <c r="M2" t="s">
        <v>27</v>
      </c>
      <c r="N2" s="19">
        <v>6</v>
      </c>
      <c r="O2" s="19">
        <v>1</v>
      </c>
      <c r="P2" s="2">
        <f>2+K2+1+O2</f>
        <v>7</v>
      </c>
      <c r="Q2" s="2">
        <f>2+AC2+1</f>
        <v>5</v>
      </c>
      <c r="R2" s="2">
        <f>(J2+1)*20</f>
        <v>120</v>
      </c>
      <c r="S2" s="15">
        <v>5</v>
      </c>
      <c r="T2" s="10">
        <v>1</v>
      </c>
      <c r="U2" s="10">
        <v>1</v>
      </c>
      <c r="V2" s="10">
        <v>1</v>
      </c>
      <c r="W2" s="10">
        <v>1</v>
      </c>
      <c r="AC2" s="8">
        <v>2</v>
      </c>
      <c r="AD2" s="8"/>
      <c r="AE2" s="8"/>
      <c r="AF2" s="8"/>
      <c r="AN2" s="8">
        <v>3</v>
      </c>
      <c r="AO2" s="8">
        <v>1</v>
      </c>
      <c r="AQ2" s="2">
        <v>1</v>
      </c>
    </row>
    <row r="3" spans="1:45" x14ac:dyDescent="0.2">
      <c r="A3" t="s">
        <v>12</v>
      </c>
      <c r="B3" s="2">
        <v>0</v>
      </c>
      <c r="C3" s="2">
        <f t="shared" ref="C3:C22" si="0">(SUM(G3:K3)-10)+(SUM(S3:AQ3)-5)/2</f>
        <v>8</v>
      </c>
      <c r="D3" t="s">
        <v>11</v>
      </c>
      <c r="E3" t="s">
        <v>84</v>
      </c>
      <c r="F3" t="s">
        <v>37</v>
      </c>
      <c r="G3" s="12">
        <v>2</v>
      </c>
      <c r="H3" s="12">
        <v>1</v>
      </c>
      <c r="I3" s="12">
        <v>3</v>
      </c>
      <c r="J3" s="12">
        <v>2</v>
      </c>
      <c r="K3" s="12">
        <v>2</v>
      </c>
      <c r="L3" t="s">
        <v>24</v>
      </c>
      <c r="M3" t="s">
        <v>13</v>
      </c>
      <c r="N3" s="19">
        <v>6</v>
      </c>
      <c r="O3" s="19">
        <v>0</v>
      </c>
      <c r="P3" s="2">
        <f t="shared" ref="P3:P17" si="1">2+K3+1+O3</f>
        <v>5</v>
      </c>
      <c r="Q3" s="2">
        <f t="shared" ref="Q3:Q17" si="2">2+AC3+1</f>
        <v>4</v>
      </c>
      <c r="R3" s="2">
        <f t="shared" ref="R3:R17" si="3">J3*20</f>
        <v>40</v>
      </c>
      <c r="S3" s="15">
        <v>1</v>
      </c>
      <c r="T3" s="10">
        <v>3</v>
      </c>
      <c r="U3" s="10">
        <v>1</v>
      </c>
      <c r="V3" s="10">
        <v>3</v>
      </c>
      <c r="W3" s="10">
        <v>1</v>
      </c>
      <c r="X3" s="16">
        <v>4</v>
      </c>
      <c r="Y3" s="28"/>
      <c r="AC3" s="8">
        <v>1</v>
      </c>
      <c r="AD3" s="8"/>
      <c r="AE3" s="8"/>
      <c r="AF3" s="8">
        <v>1</v>
      </c>
      <c r="AN3" s="8">
        <v>3</v>
      </c>
      <c r="AO3" s="8">
        <v>3</v>
      </c>
    </row>
    <row r="4" spans="1:45" x14ac:dyDescent="0.2">
      <c r="A4" t="s">
        <v>21</v>
      </c>
      <c r="B4" s="2">
        <v>0</v>
      </c>
      <c r="C4" s="2">
        <f t="shared" si="0"/>
        <v>8</v>
      </c>
      <c r="D4" t="s">
        <v>7</v>
      </c>
      <c r="E4" t="s">
        <v>85</v>
      </c>
      <c r="F4" t="s">
        <v>42</v>
      </c>
      <c r="G4" s="12">
        <v>2</v>
      </c>
      <c r="H4" s="12">
        <v>4</v>
      </c>
      <c r="I4" s="12">
        <v>3</v>
      </c>
      <c r="J4" s="12">
        <v>1</v>
      </c>
      <c r="K4" s="12">
        <v>1</v>
      </c>
      <c r="L4" t="s">
        <v>75</v>
      </c>
      <c r="M4" t="s">
        <v>34</v>
      </c>
      <c r="N4" s="19">
        <v>6</v>
      </c>
      <c r="O4" s="19">
        <v>0</v>
      </c>
      <c r="P4" s="2">
        <f t="shared" si="1"/>
        <v>4</v>
      </c>
      <c r="Q4" s="2">
        <f t="shared" si="2"/>
        <v>3</v>
      </c>
      <c r="R4" s="2">
        <f t="shared" si="3"/>
        <v>20</v>
      </c>
      <c r="S4" s="15">
        <v>2</v>
      </c>
      <c r="T4" s="10">
        <v>2</v>
      </c>
      <c r="U4" s="10">
        <v>2</v>
      </c>
      <c r="V4" s="10">
        <v>2</v>
      </c>
      <c r="W4" s="10">
        <v>2</v>
      </c>
      <c r="AC4" s="8"/>
      <c r="AD4" s="8"/>
      <c r="AE4" s="8"/>
      <c r="AF4" s="8">
        <v>5</v>
      </c>
      <c r="AK4" s="2">
        <v>4</v>
      </c>
    </row>
    <row r="5" spans="1:45" x14ac:dyDescent="0.2">
      <c r="A5" t="s">
        <v>43</v>
      </c>
      <c r="B5" s="2">
        <v>0</v>
      </c>
      <c r="C5" s="2">
        <f t="shared" si="0"/>
        <v>9</v>
      </c>
      <c r="D5" t="s">
        <v>9</v>
      </c>
      <c r="E5" t="s">
        <v>39</v>
      </c>
      <c r="F5" t="s">
        <v>39</v>
      </c>
      <c r="G5" s="12">
        <v>4</v>
      </c>
      <c r="H5" s="12">
        <v>1</v>
      </c>
      <c r="I5" s="12">
        <v>2</v>
      </c>
      <c r="J5" s="12">
        <v>2</v>
      </c>
      <c r="K5" s="12">
        <v>2</v>
      </c>
      <c r="L5" t="s">
        <v>76</v>
      </c>
      <c r="M5" t="s">
        <v>28</v>
      </c>
      <c r="N5" s="19">
        <v>8</v>
      </c>
      <c r="O5" s="19">
        <v>0</v>
      </c>
      <c r="P5" s="2">
        <f t="shared" si="1"/>
        <v>5</v>
      </c>
      <c r="Q5" s="2">
        <f t="shared" si="2"/>
        <v>5</v>
      </c>
      <c r="R5" s="2">
        <f t="shared" si="3"/>
        <v>40</v>
      </c>
      <c r="S5" s="15">
        <v>1</v>
      </c>
      <c r="T5" s="10">
        <v>1</v>
      </c>
      <c r="U5" s="10">
        <v>3</v>
      </c>
      <c r="V5" s="10">
        <v>1</v>
      </c>
      <c r="W5" s="10">
        <v>3</v>
      </c>
      <c r="AC5" s="8">
        <v>2</v>
      </c>
      <c r="AD5" s="8"/>
      <c r="AE5" s="8"/>
      <c r="AF5" s="8"/>
      <c r="AG5" s="2">
        <v>4</v>
      </c>
      <c r="AN5" s="8">
        <v>3</v>
      </c>
      <c r="AO5" s="2">
        <v>3</v>
      </c>
    </row>
    <row r="6" spans="1:45" x14ac:dyDescent="0.2">
      <c r="A6" t="s">
        <v>22</v>
      </c>
      <c r="B6" s="2">
        <v>0</v>
      </c>
      <c r="C6" s="2">
        <f t="shared" si="0"/>
        <v>8</v>
      </c>
      <c r="D6" t="s">
        <v>10</v>
      </c>
      <c r="E6" t="s">
        <v>86</v>
      </c>
      <c r="F6" t="s">
        <v>86</v>
      </c>
      <c r="G6" s="12">
        <v>2</v>
      </c>
      <c r="H6" s="12">
        <v>2</v>
      </c>
      <c r="I6" s="12">
        <v>4</v>
      </c>
      <c r="J6" s="12">
        <v>1</v>
      </c>
      <c r="K6" s="12">
        <v>3</v>
      </c>
      <c r="L6" t="s">
        <v>26</v>
      </c>
      <c r="M6" t="s">
        <v>33</v>
      </c>
      <c r="N6" s="19">
        <v>6</v>
      </c>
      <c r="O6" s="19">
        <v>0</v>
      </c>
      <c r="P6" s="2">
        <f t="shared" si="1"/>
        <v>6</v>
      </c>
      <c r="Q6" s="2">
        <f t="shared" si="2"/>
        <v>3</v>
      </c>
      <c r="R6" s="2">
        <f t="shared" si="3"/>
        <v>20</v>
      </c>
      <c r="S6" s="15">
        <v>1</v>
      </c>
      <c r="T6" s="10">
        <v>2</v>
      </c>
      <c r="U6" s="10">
        <v>1</v>
      </c>
      <c r="V6" s="10">
        <v>6</v>
      </c>
      <c r="W6" s="10">
        <v>1</v>
      </c>
      <c r="AC6" s="8"/>
      <c r="AD6" s="8"/>
      <c r="AE6" s="8"/>
      <c r="AF6" s="8"/>
      <c r="AH6" s="2">
        <v>6</v>
      </c>
    </row>
    <row r="7" spans="1:45" x14ac:dyDescent="0.2">
      <c r="A7" t="s">
        <v>44</v>
      </c>
      <c r="B7" s="2">
        <v>0</v>
      </c>
      <c r="C7" s="2">
        <f t="shared" si="0"/>
        <v>9</v>
      </c>
      <c r="D7" t="s">
        <v>10</v>
      </c>
      <c r="E7" t="s">
        <v>87</v>
      </c>
      <c r="F7" t="s">
        <v>38</v>
      </c>
      <c r="G7" s="12">
        <v>2</v>
      </c>
      <c r="H7" s="12">
        <v>5</v>
      </c>
      <c r="I7" s="12">
        <v>2</v>
      </c>
      <c r="J7" s="12">
        <v>1</v>
      </c>
      <c r="K7" s="12">
        <v>2</v>
      </c>
      <c r="L7" t="s">
        <v>25</v>
      </c>
      <c r="M7" t="s">
        <v>78</v>
      </c>
      <c r="N7" s="19">
        <v>6</v>
      </c>
      <c r="O7" s="19">
        <v>0</v>
      </c>
      <c r="P7" s="2">
        <f t="shared" si="1"/>
        <v>5</v>
      </c>
      <c r="Q7" s="2">
        <f t="shared" si="2"/>
        <v>3</v>
      </c>
      <c r="R7" s="2">
        <f t="shared" si="3"/>
        <v>20</v>
      </c>
      <c r="S7" s="15">
        <v>1</v>
      </c>
      <c r="T7" s="10">
        <v>1</v>
      </c>
      <c r="U7" s="10">
        <v>1</v>
      </c>
      <c r="V7" s="10">
        <v>1</v>
      </c>
      <c r="W7" s="10">
        <v>1</v>
      </c>
      <c r="AB7" s="8">
        <v>3</v>
      </c>
      <c r="AC7" s="8"/>
      <c r="AD7" s="8"/>
      <c r="AE7" s="8">
        <v>5</v>
      </c>
      <c r="AF7" s="8"/>
      <c r="AK7" s="2">
        <v>3</v>
      </c>
      <c r="AM7" s="2">
        <v>3</v>
      </c>
    </row>
    <row r="8" spans="1:45" x14ac:dyDescent="0.2">
      <c r="A8" t="s">
        <v>23</v>
      </c>
      <c r="B8" s="2">
        <v>0</v>
      </c>
      <c r="C8" s="2">
        <f t="shared" si="0"/>
        <v>8</v>
      </c>
      <c r="D8" t="s">
        <v>80</v>
      </c>
      <c r="E8" t="s">
        <v>88</v>
      </c>
      <c r="F8" t="s">
        <v>40</v>
      </c>
      <c r="G8" s="12">
        <v>3</v>
      </c>
      <c r="H8" s="12">
        <v>2</v>
      </c>
      <c r="I8" s="12">
        <v>2</v>
      </c>
      <c r="J8" s="12">
        <v>2</v>
      </c>
      <c r="K8" s="12">
        <v>3</v>
      </c>
      <c r="L8" t="s">
        <v>77</v>
      </c>
      <c r="M8" t="s">
        <v>32</v>
      </c>
      <c r="N8" s="19">
        <v>6</v>
      </c>
      <c r="O8" s="19">
        <v>0</v>
      </c>
      <c r="P8" s="2">
        <f t="shared" si="1"/>
        <v>6</v>
      </c>
      <c r="Q8" s="2">
        <f t="shared" si="2"/>
        <v>3</v>
      </c>
      <c r="R8" s="2">
        <f t="shared" si="3"/>
        <v>40</v>
      </c>
      <c r="S8" s="15">
        <v>3</v>
      </c>
      <c r="T8" s="10">
        <v>1</v>
      </c>
      <c r="U8" s="10">
        <v>1</v>
      </c>
      <c r="V8" s="10">
        <v>1</v>
      </c>
      <c r="W8" s="10">
        <v>2</v>
      </c>
      <c r="AC8" s="8"/>
      <c r="AD8" s="8"/>
      <c r="AE8" s="8"/>
      <c r="AF8" s="8"/>
      <c r="AG8" s="2">
        <v>1</v>
      </c>
      <c r="AN8" s="8">
        <v>4</v>
      </c>
      <c r="AP8" s="2">
        <v>2</v>
      </c>
      <c r="AQ8" s="2">
        <v>2</v>
      </c>
    </row>
    <row r="9" spans="1:45" x14ac:dyDescent="0.2">
      <c r="A9" t="s">
        <v>45</v>
      </c>
      <c r="B9" s="2">
        <v>0</v>
      </c>
      <c r="C9" s="2">
        <f t="shared" si="0"/>
        <v>7.5</v>
      </c>
      <c r="D9" t="s">
        <v>81</v>
      </c>
      <c r="E9" t="s">
        <v>89</v>
      </c>
      <c r="F9" t="s">
        <v>46</v>
      </c>
      <c r="G9" s="12">
        <v>3</v>
      </c>
      <c r="H9" s="12">
        <v>2</v>
      </c>
      <c r="I9" s="12">
        <v>2</v>
      </c>
      <c r="J9" s="12">
        <v>2</v>
      </c>
      <c r="K9" s="12">
        <v>1</v>
      </c>
      <c r="L9" t="s">
        <v>73</v>
      </c>
      <c r="M9" t="s">
        <v>31</v>
      </c>
      <c r="N9" s="19">
        <v>4</v>
      </c>
      <c r="O9" s="19">
        <v>0</v>
      </c>
      <c r="P9" s="2">
        <f t="shared" si="1"/>
        <v>4</v>
      </c>
      <c r="Q9" s="2">
        <f t="shared" si="2"/>
        <v>3</v>
      </c>
      <c r="R9" s="2">
        <f t="shared" si="3"/>
        <v>40</v>
      </c>
      <c r="S9" s="15">
        <v>1</v>
      </c>
      <c r="T9" s="10">
        <v>3</v>
      </c>
      <c r="U9" s="10">
        <v>2</v>
      </c>
      <c r="V9" s="10">
        <v>4</v>
      </c>
      <c r="W9" s="10">
        <v>2</v>
      </c>
      <c r="AC9" s="8"/>
      <c r="AD9" s="8">
        <v>1</v>
      </c>
      <c r="AE9" s="8"/>
      <c r="AF9" s="8"/>
      <c r="AG9" s="2">
        <v>1</v>
      </c>
      <c r="AN9" s="8">
        <v>3</v>
      </c>
      <c r="AO9" s="2">
        <v>3</v>
      </c>
    </row>
    <row r="10" spans="1:45" x14ac:dyDescent="0.2">
      <c r="A10" t="s">
        <v>79</v>
      </c>
      <c r="B10" s="2">
        <v>0</v>
      </c>
      <c r="C10" s="2">
        <f t="shared" si="0"/>
        <v>8.5</v>
      </c>
      <c r="D10" t="s">
        <v>30</v>
      </c>
      <c r="E10" t="s">
        <v>90</v>
      </c>
      <c r="F10" t="s">
        <v>91</v>
      </c>
      <c r="G10" s="12">
        <v>3</v>
      </c>
      <c r="H10" s="12">
        <v>2</v>
      </c>
      <c r="I10" s="12">
        <v>1</v>
      </c>
      <c r="J10" s="12">
        <v>3</v>
      </c>
      <c r="K10" s="12">
        <v>2</v>
      </c>
      <c r="L10" t="s">
        <v>35</v>
      </c>
      <c r="M10" t="s">
        <v>29</v>
      </c>
      <c r="N10" s="19">
        <v>6</v>
      </c>
      <c r="O10" s="19">
        <v>0</v>
      </c>
      <c r="P10" s="2">
        <f t="shared" si="1"/>
        <v>5</v>
      </c>
      <c r="Q10" s="2">
        <f t="shared" si="2"/>
        <v>7</v>
      </c>
      <c r="R10" s="2">
        <f t="shared" si="3"/>
        <v>60</v>
      </c>
      <c r="S10" s="15">
        <v>2</v>
      </c>
      <c r="T10" s="10">
        <v>1</v>
      </c>
      <c r="U10" s="10">
        <v>1</v>
      </c>
      <c r="V10" s="10">
        <v>2</v>
      </c>
      <c r="W10" s="10">
        <v>1</v>
      </c>
      <c r="X10" s="16">
        <v>5</v>
      </c>
      <c r="Y10" s="16">
        <v>2</v>
      </c>
      <c r="AC10" s="8">
        <v>4</v>
      </c>
      <c r="AD10" s="17"/>
      <c r="AE10" s="8"/>
      <c r="AF10" s="8"/>
      <c r="AH10" s="2">
        <v>2</v>
      </c>
    </row>
    <row r="11" spans="1:45" x14ac:dyDescent="0.2">
      <c r="K11" s="12"/>
      <c r="L11"/>
      <c r="M11"/>
      <c r="X11" s="16"/>
      <c r="Y11" s="16"/>
      <c r="AC11" s="8"/>
      <c r="AD11" s="17"/>
      <c r="AE11" s="8"/>
      <c r="AF11" s="8"/>
    </row>
    <row r="12" spans="1:45" x14ac:dyDescent="0.2">
      <c r="K12" s="12"/>
      <c r="L12"/>
      <c r="M12"/>
      <c r="X12" s="16"/>
      <c r="Y12" s="16"/>
      <c r="AC12" s="8"/>
      <c r="AD12" s="17"/>
      <c r="AE12" s="8"/>
      <c r="AF12" s="8"/>
    </row>
    <row r="13" spans="1:45" x14ac:dyDescent="0.2">
      <c r="A13" s="21" t="s">
        <v>92</v>
      </c>
      <c r="B13" s="22">
        <v>0</v>
      </c>
      <c r="C13" s="2">
        <f t="shared" si="0"/>
        <v>13.5</v>
      </c>
      <c r="D13" s="21" t="s">
        <v>94</v>
      </c>
      <c r="E13" s="21" t="s">
        <v>95</v>
      </c>
      <c r="F13" s="21" t="s">
        <v>94</v>
      </c>
      <c r="G13" s="23">
        <v>4</v>
      </c>
      <c r="H13" s="23">
        <v>1</v>
      </c>
      <c r="I13" s="23">
        <v>3</v>
      </c>
      <c r="J13" s="23">
        <v>2</v>
      </c>
      <c r="K13" s="23">
        <v>5</v>
      </c>
      <c r="L13" s="21" t="s">
        <v>96</v>
      </c>
      <c r="M13" s="21" t="s">
        <v>97</v>
      </c>
      <c r="N13" s="22">
        <v>8</v>
      </c>
      <c r="O13" s="22">
        <v>0</v>
      </c>
      <c r="P13" s="2">
        <f t="shared" si="1"/>
        <v>8</v>
      </c>
      <c r="Q13" s="2">
        <f t="shared" si="2"/>
        <v>7</v>
      </c>
      <c r="R13" s="2">
        <f t="shared" si="3"/>
        <v>40</v>
      </c>
      <c r="S13" s="24">
        <v>3</v>
      </c>
      <c r="T13" s="25"/>
      <c r="U13" s="25">
        <v>4</v>
      </c>
      <c r="V13" s="25"/>
      <c r="W13" s="25">
        <v>3</v>
      </c>
      <c r="X13" s="26"/>
      <c r="Y13" s="26"/>
      <c r="Z13" s="22"/>
      <c r="AA13" s="22"/>
      <c r="AB13" s="26"/>
      <c r="AC13" s="26">
        <v>4</v>
      </c>
      <c r="AD13" s="27"/>
      <c r="AE13" s="26"/>
      <c r="AF13" s="26"/>
      <c r="AG13" s="22">
        <v>5</v>
      </c>
      <c r="AH13" s="22"/>
      <c r="AI13" s="22"/>
      <c r="AJ13" s="22"/>
      <c r="AK13" s="22"/>
      <c r="AL13" s="22"/>
      <c r="AM13" s="22"/>
      <c r="AN13" s="26"/>
      <c r="AO13" s="22">
        <v>2</v>
      </c>
      <c r="AP13" s="22"/>
      <c r="AQ13" s="22">
        <v>1</v>
      </c>
      <c r="AR13" s="21"/>
      <c r="AS13" s="21"/>
    </row>
    <row r="14" spans="1:45" x14ac:dyDescent="0.2">
      <c r="A14" s="21" t="s">
        <v>113</v>
      </c>
      <c r="B14" s="22">
        <v>1</v>
      </c>
      <c r="C14" s="2">
        <f t="shared" ref="C14" si="4">(SUM(G14:K14)-10)+(SUM(S14:AQ14)-5)/2</f>
        <v>13.5</v>
      </c>
      <c r="D14" s="21" t="s">
        <v>94</v>
      </c>
      <c r="E14" s="21" t="s">
        <v>114</v>
      </c>
      <c r="F14" s="21" t="s">
        <v>94</v>
      </c>
      <c r="G14" s="23">
        <v>5</v>
      </c>
      <c r="H14" s="23">
        <v>1</v>
      </c>
      <c r="I14" s="23">
        <v>2</v>
      </c>
      <c r="J14" s="23">
        <v>3</v>
      </c>
      <c r="K14" s="23">
        <v>3</v>
      </c>
      <c r="L14" s="21" t="s">
        <v>96</v>
      </c>
      <c r="M14" s="21" t="s">
        <v>115</v>
      </c>
      <c r="N14" s="22">
        <v>6</v>
      </c>
      <c r="O14" s="22">
        <v>1</v>
      </c>
      <c r="P14" s="2">
        <f t="shared" si="1"/>
        <v>7</v>
      </c>
      <c r="Q14" s="2">
        <f t="shared" si="2"/>
        <v>8</v>
      </c>
      <c r="R14" s="2">
        <f t="shared" si="3"/>
        <v>60</v>
      </c>
      <c r="S14" s="24">
        <v>3</v>
      </c>
      <c r="T14" s="25"/>
      <c r="U14" s="25">
        <v>4</v>
      </c>
      <c r="V14" s="25"/>
      <c r="W14" s="25">
        <v>5</v>
      </c>
      <c r="X14" s="26"/>
      <c r="Y14" s="26"/>
      <c r="Z14" s="22"/>
      <c r="AA14" s="22"/>
      <c r="AB14" s="26"/>
      <c r="AC14" s="26">
        <v>5</v>
      </c>
      <c r="AD14" s="27"/>
      <c r="AE14" s="26"/>
      <c r="AF14" s="26"/>
      <c r="AG14" s="22">
        <v>4</v>
      </c>
      <c r="AH14" s="22"/>
      <c r="AI14" s="22"/>
      <c r="AJ14" s="22"/>
      <c r="AK14" s="22"/>
      <c r="AL14" s="22"/>
      <c r="AM14" s="22"/>
      <c r="AN14" s="26"/>
      <c r="AO14" s="22">
        <v>3</v>
      </c>
      <c r="AP14" s="22"/>
      <c r="AQ14" s="22"/>
      <c r="AR14" s="21"/>
      <c r="AS14" s="21"/>
    </row>
    <row r="15" spans="1:45" x14ac:dyDescent="0.2">
      <c r="A15" s="21"/>
      <c r="B15" s="22"/>
      <c r="D15" s="21"/>
      <c r="E15" s="21"/>
      <c r="F15" s="21"/>
      <c r="G15" s="23"/>
      <c r="H15" s="23"/>
      <c r="I15" s="23"/>
      <c r="J15" s="23"/>
      <c r="K15" s="23"/>
      <c r="L15" s="21"/>
      <c r="M15" s="21"/>
      <c r="N15" s="22"/>
      <c r="O15" s="22"/>
      <c r="S15" s="24"/>
      <c r="T15" s="25"/>
      <c r="U15" s="25"/>
      <c r="V15" s="25"/>
      <c r="W15" s="25"/>
      <c r="X15" s="26"/>
      <c r="Y15" s="26"/>
      <c r="Z15" s="22"/>
      <c r="AA15" s="22"/>
      <c r="AB15" s="26"/>
      <c r="AC15" s="26"/>
      <c r="AD15" s="27"/>
      <c r="AE15" s="26"/>
      <c r="AF15" s="26"/>
      <c r="AG15" s="22"/>
      <c r="AH15" s="22"/>
      <c r="AI15" s="22"/>
      <c r="AJ15" s="22"/>
      <c r="AK15" s="22"/>
      <c r="AL15" s="22"/>
      <c r="AM15" s="22"/>
      <c r="AN15" s="26"/>
      <c r="AO15" s="22"/>
      <c r="AP15" s="22"/>
      <c r="AQ15" s="22"/>
      <c r="AR15" s="21"/>
      <c r="AS15" s="21"/>
    </row>
    <row r="16" spans="1:45" x14ac:dyDescent="0.2">
      <c r="A16" s="21" t="s">
        <v>98</v>
      </c>
      <c r="B16" s="22">
        <v>0</v>
      </c>
      <c r="C16" s="2">
        <f t="shared" si="0"/>
        <v>13.5</v>
      </c>
      <c r="D16" s="21" t="s">
        <v>100</v>
      </c>
      <c r="E16" s="21" t="s">
        <v>103</v>
      </c>
      <c r="F16" s="21"/>
      <c r="G16" s="23">
        <v>2</v>
      </c>
      <c r="H16" s="23">
        <v>4</v>
      </c>
      <c r="I16" s="23">
        <v>2</v>
      </c>
      <c r="J16" s="23">
        <v>2</v>
      </c>
      <c r="K16" s="23">
        <v>2</v>
      </c>
      <c r="L16" s="21" t="s">
        <v>104</v>
      </c>
      <c r="M16" s="21" t="s">
        <v>107</v>
      </c>
      <c r="N16" s="22">
        <v>4</v>
      </c>
      <c r="O16" s="22">
        <v>0</v>
      </c>
      <c r="P16" s="2">
        <f t="shared" si="1"/>
        <v>5</v>
      </c>
      <c r="Q16" s="2">
        <f t="shared" si="2"/>
        <v>3</v>
      </c>
      <c r="R16" s="2">
        <f t="shared" si="3"/>
        <v>40</v>
      </c>
      <c r="S16" s="24">
        <v>2</v>
      </c>
      <c r="T16" s="25">
        <v>2</v>
      </c>
      <c r="U16" s="25">
        <v>4</v>
      </c>
      <c r="V16" s="25">
        <v>3</v>
      </c>
      <c r="W16" s="25">
        <v>1</v>
      </c>
      <c r="X16" s="22">
        <v>4</v>
      </c>
      <c r="Y16" s="22"/>
      <c r="Z16" s="22"/>
      <c r="AA16" s="22"/>
      <c r="AB16" s="26"/>
      <c r="AC16" s="22"/>
      <c r="AD16" s="22">
        <v>4</v>
      </c>
      <c r="AE16" s="22"/>
      <c r="AF16" s="22">
        <v>1</v>
      </c>
      <c r="AG16" s="22"/>
      <c r="AH16" s="22"/>
      <c r="AI16" s="22"/>
      <c r="AJ16" s="22">
        <v>2</v>
      </c>
      <c r="AK16" s="22"/>
      <c r="AL16" s="22"/>
      <c r="AM16" s="22"/>
      <c r="AN16" s="26">
        <v>2</v>
      </c>
      <c r="AO16" s="22">
        <v>2</v>
      </c>
      <c r="AP16" s="22">
        <v>1</v>
      </c>
      <c r="AQ16" s="22"/>
      <c r="AR16" s="21"/>
      <c r="AS16" s="21"/>
    </row>
    <row r="17" spans="1:42" x14ac:dyDescent="0.2">
      <c r="A17" t="s">
        <v>99</v>
      </c>
      <c r="B17" s="2">
        <v>0</v>
      </c>
      <c r="C17" s="2">
        <f t="shared" si="0"/>
        <v>12.5</v>
      </c>
      <c r="D17" t="s">
        <v>100</v>
      </c>
      <c r="E17" t="s">
        <v>101</v>
      </c>
      <c r="F17" t="s">
        <v>102</v>
      </c>
      <c r="G17" s="12">
        <v>3</v>
      </c>
      <c r="H17" s="12">
        <v>3</v>
      </c>
      <c r="I17" s="12">
        <v>3</v>
      </c>
      <c r="J17" s="12">
        <v>3</v>
      </c>
      <c r="K17" s="12">
        <v>3</v>
      </c>
      <c r="L17" t="s">
        <v>106</v>
      </c>
      <c r="M17" t="s">
        <v>105</v>
      </c>
      <c r="N17" s="19">
        <v>6</v>
      </c>
      <c r="O17" s="19">
        <v>0</v>
      </c>
      <c r="P17" s="2">
        <f t="shared" si="1"/>
        <v>6</v>
      </c>
      <c r="Q17" s="2">
        <f t="shared" si="2"/>
        <v>5</v>
      </c>
      <c r="R17" s="2">
        <f t="shared" si="3"/>
        <v>60</v>
      </c>
      <c r="S17" s="15">
        <v>1</v>
      </c>
      <c r="T17" s="10">
        <v>2</v>
      </c>
      <c r="U17" s="10">
        <v>1</v>
      </c>
      <c r="V17" s="10">
        <v>2</v>
      </c>
      <c r="W17" s="10">
        <v>1</v>
      </c>
      <c r="AB17" s="8">
        <v>4</v>
      </c>
      <c r="AC17" s="2">
        <v>2</v>
      </c>
      <c r="AG17" s="2">
        <v>1</v>
      </c>
      <c r="AJ17" s="2">
        <v>4</v>
      </c>
      <c r="AP17" s="2">
        <v>2</v>
      </c>
    </row>
    <row r="18" spans="1:42" x14ac:dyDescent="0.2">
      <c r="K18" s="12"/>
      <c r="L18"/>
      <c r="M18"/>
    </row>
    <row r="19" spans="1:42" x14ac:dyDescent="0.2">
      <c r="A19" s="21" t="s">
        <v>116</v>
      </c>
      <c r="B19" s="2">
        <v>0</v>
      </c>
      <c r="C19" s="2">
        <f>(SUM(G24:K24)-10)+(SUM(S19:AQ19)-5)/2</f>
        <v>-2.5</v>
      </c>
      <c r="L19"/>
      <c r="M19"/>
    </row>
    <row r="20" spans="1:42" x14ac:dyDescent="0.2">
      <c r="A20" s="4" t="s">
        <v>117</v>
      </c>
      <c r="B20" s="2">
        <v>0</v>
      </c>
      <c r="C20" s="2">
        <f t="shared" si="0"/>
        <v>-12.5</v>
      </c>
      <c r="K20" s="12"/>
      <c r="L20"/>
      <c r="M20"/>
    </row>
    <row r="21" spans="1:42" x14ac:dyDescent="0.2">
      <c r="A21" s="4" t="s">
        <v>118</v>
      </c>
      <c r="B21" s="2">
        <v>0</v>
      </c>
      <c r="C21" s="2">
        <f t="shared" si="0"/>
        <v>-12.5</v>
      </c>
      <c r="K21" s="12"/>
      <c r="L21"/>
      <c r="M21"/>
    </row>
    <row r="22" spans="1:42" x14ac:dyDescent="0.2">
      <c r="A22" s="4" t="s">
        <v>119</v>
      </c>
      <c r="B22" s="2">
        <v>0</v>
      </c>
      <c r="C22" s="2">
        <f t="shared" si="0"/>
        <v>-12.5</v>
      </c>
      <c r="K22" s="12"/>
      <c r="L22"/>
      <c r="M22"/>
    </row>
    <row r="23" spans="1:42" x14ac:dyDescent="0.2">
      <c r="K23" s="12"/>
      <c r="L23"/>
      <c r="M23"/>
    </row>
    <row r="24" spans="1:42" x14ac:dyDescent="0.2">
      <c r="A24" s="4" t="s">
        <v>121</v>
      </c>
      <c r="B24" s="2">
        <v>1</v>
      </c>
      <c r="C24" s="2">
        <f t="shared" ref="C24:C35" si="5">(SUM(G24:K24)-10)+(SUM(S24:AQ24)-5)/2</f>
        <v>2</v>
      </c>
      <c r="D24" t="s">
        <v>120</v>
      </c>
      <c r="G24" s="12">
        <v>2</v>
      </c>
      <c r="H24" s="12">
        <v>2</v>
      </c>
      <c r="I24" s="12">
        <v>3</v>
      </c>
      <c r="J24" s="12">
        <v>2</v>
      </c>
      <c r="K24" s="12">
        <v>1</v>
      </c>
      <c r="L24" t="s">
        <v>35</v>
      </c>
      <c r="M24" t="s">
        <v>147</v>
      </c>
      <c r="N24" s="19">
        <v>6</v>
      </c>
      <c r="O24" s="19">
        <v>0</v>
      </c>
      <c r="P24" s="2">
        <f t="shared" ref="P24:P35" si="6">2+K24+1+O24</f>
        <v>4</v>
      </c>
      <c r="Q24" s="2">
        <f t="shared" ref="Q24:Q35" si="7">2+AC24+1</f>
        <v>3</v>
      </c>
      <c r="R24" s="2">
        <f t="shared" ref="R24:R35" si="8">J24*20</f>
        <v>40</v>
      </c>
      <c r="S24" s="15">
        <v>1</v>
      </c>
      <c r="T24" s="10">
        <v>1</v>
      </c>
      <c r="U24" s="10">
        <v>1</v>
      </c>
      <c r="V24" s="10">
        <v>1</v>
      </c>
      <c r="W24" s="10">
        <v>1</v>
      </c>
      <c r="AN24" s="8">
        <v>4</v>
      </c>
    </row>
    <row r="25" spans="1:42" x14ac:dyDescent="0.2">
      <c r="A25" s="4" t="s">
        <v>122</v>
      </c>
      <c r="B25" s="2">
        <v>1</v>
      </c>
      <c r="C25" s="2">
        <f t="shared" si="5"/>
        <v>2</v>
      </c>
      <c r="D25" t="s">
        <v>120</v>
      </c>
      <c r="G25" s="12">
        <v>3</v>
      </c>
      <c r="H25" s="12">
        <v>2</v>
      </c>
      <c r="I25" s="12">
        <v>2</v>
      </c>
      <c r="J25" s="12">
        <v>1</v>
      </c>
      <c r="K25" s="12">
        <v>2</v>
      </c>
      <c r="L25" t="s">
        <v>107</v>
      </c>
      <c r="M25" t="s">
        <v>141</v>
      </c>
      <c r="N25" s="19">
        <v>6</v>
      </c>
      <c r="O25" s="19">
        <v>0</v>
      </c>
      <c r="P25" s="2">
        <f t="shared" si="6"/>
        <v>5</v>
      </c>
      <c r="Q25" s="2">
        <f t="shared" si="7"/>
        <v>3</v>
      </c>
      <c r="R25" s="2">
        <f t="shared" si="8"/>
        <v>20</v>
      </c>
      <c r="S25" s="15">
        <v>1</v>
      </c>
      <c r="T25" s="10">
        <v>1</v>
      </c>
      <c r="U25" s="10">
        <v>5</v>
      </c>
      <c r="V25" s="10">
        <v>1</v>
      </c>
      <c r="W25" s="10">
        <v>1</v>
      </c>
    </row>
    <row r="26" spans="1:42" x14ac:dyDescent="0.2">
      <c r="A26" s="4" t="s">
        <v>123</v>
      </c>
      <c r="B26" s="2">
        <v>1</v>
      </c>
      <c r="C26" s="2">
        <f t="shared" si="5"/>
        <v>1.5</v>
      </c>
      <c r="D26" t="s">
        <v>120</v>
      </c>
      <c r="G26" s="12">
        <v>2</v>
      </c>
      <c r="H26" s="12">
        <v>4</v>
      </c>
      <c r="I26" s="12">
        <v>2</v>
      </c>
      <c r="J26" s="12">
        <v>1</v>
      </c>
      <c r="K26" s="12">
        <v>1</v>
      </c>
      <c r="L26" t="s">
        <v>138</v>
      </c>
      <c r="M26" t="s">
        <v>142</v>
      </c>
      <c r="N26" s="19">
        <v>8</v>
      </c>
      <c r="O26" s="19">
        <v>0</v>
      </c>
      <c r="P26" s="2">
        <f t="shared" si="6"/>
        <v>4</v>
      </c>
      <c r="Q26" s="2">
        <f t="shared" si="7"/>
        <v>3</v>
      </c>
      <c r="R26" s="2">
        <f t="shared" si="8"/>
        <v>20</v>
      </c>
      <c r="S26" s="15">
        <v>4</v>
      </c>
      <c r="T26" s="10">
        <v>1</v>
      </c>
      <c r="U26" s="10">
        <v>1</v>
      </c>
      <c r="V26" s="10">
        <v>1</v>
      </c>
      <c r="W26" s="10">
        <v>1</v>
      </c>
    </row>
    <row r="27" spans="1:42" x14ac:dyDescent="0.2">
      <c r="A27" s="4" t="s">
        <v>124</v>
      </c>
      <c r="B27" s="2">
        <v>1</v>
      </c>
      <c r="C27" s="2">
        <f t="shared" si="5"/>
        <v>1.5</v>
      </c>
      <c r="D27" t="s">
        <v>120</v>
      </c>
      <c r="G27" s="12">
        <v>2</v>
      </c>
      <c r="H27" s="12">
        <v>2</v>
      </c>
      <c r="I27" s="12">
        <v>2</v>
      </c>
      <c r="J27" s="12">
        <v>2</v>
      </c>
      <c r="K27" s="12">
        <v>2</v>
      </c>
      <c r="L27" t="s">
        <v>136</v>
      </c>
      <c r="M27" t="s">
        <v>148</v>
      </c>
      <c r="N27" s="19">
        <v>6</v>
      </c>
      <c r="O27" s="19">
        <v>0</v>
      </c>
      <c r="P27" s="2">
        <f t="shared" si="6"/>
        <v>5</v>
      </c>
      <c r="Q27" s="2">
        <f t="shared" si="7"/>
        <v>3</v>
      </c>
      <c r="R27" s="2">
        <f t="shared" si="8"/>
        <v>40</v>
      </c>
      <c r="S27" s="15">
        <v>1</v>
      </c>
      <c r="T27" s="10">
        <v>1</v>
      </c>
      <c r="U27" s="10">
        <v>1</v>
      </c>
      <c r="V27" s="10">
        <v>4</v>
      </c>
      <c r="W27" s="10">
        <v>1</v>
      </c>
    </row>
    <row r="28" spans="1:42" x14ac:dyDescent="0.2">
      <c r="A28" s="4" t="s">
        <v>125</v>
      </c>
      <c r="B28" s="2">
        <v>1</v>
      </c>
      <c r="C28" s="2">
        <f t="shared" si="5"/>
        <v>1.5</v>
      </c>
      <c r="D28" t="s">
        <v>120</v>
      </c>
      <c r="G28" s="12">
        <v>1</v>
      </c>
      <c r="H28" s="12">
        <v>5</v>
      </c>
      <c r="I28" s="12">
        <v>2</v>
      </c>
      <c r="J28" s="12">
        <v>1</v>
      </c>
      <c r="K28" s="12">
        <v>1</v>
      </c>
      <c r="L28" t="s">
        <v>132</v>
      </c>
      <c r="M28" t="s">
        <v>143</v>
      </c>
      <c r="N28" s="19">
        <v>4</v>
      </c>
      <c r="O28" s="19">
        <v>0</v>
      </c>
      <c r="P28" s="2">
        <f t="shared" si="6"/>
        <v>4</v>
      </c>
      <c r="Q28" s="2">
        <f t="shared" si="7"/>
        <v>3</v>
      </c>
      <c r="R28" s="2">
        <f t="shared" si="8"/>
        <v>20</v>
      </c>
      <c r="S28" s="15">
        <v>1</v>
      </c>
      <c r="T28" s="10">
        <v>4</v>
      </c>
      <c r="U28" s="10">
        <v>1</v>
      </c>
      <c r="V28" s="10">
        <v>1</v>
      </c>
      <c r="W28" s="10">
        <v>1</v>
      </c>
    </row>
    <row r="29" spans="1:42" x14ac:dyDescent="0.2">
      <c r="A29" s="4" t="s">
        <v>126</v>
      </c>
      <c r="B29" s="2">
        <v>1</v>
      </c>
      <c r="C29" s="2">
        <f t="shared" si="5"/>
        <v>1</v>
      </c>
      <c r="D29" t="s">
        <v>120</v>
      </c>
      <c r="G29" s="12">
        <v>2</v>
      </c>
      <c r="H29" s="12">
        <v>2</v>
      </c>
      <c r="I29" s="12">
        <v>2</v>
      </c>
      <c r="J29" s="12">
        <v>2</v>
      </c>
      <c r="K29" s="12">
        <v>2</v>
      </c>
      <c r="L29" t="s">
        <v>139</v>
      </c>
      <c r="M29" t="s">
        <v>144</v>
      </c>
      <c r="N29" s="19">
        <v>6</v>
      </c>
      <c r="O29" s="19">
        <v>0</v>
      </c>
      <c r="P29" s="2">
        <f t="shared" si="6"/>
        <v>5</v>
      </c>
      <c r="Q29" s="2">
        <f t="shared" si="7"/>
        <v>3</v>
      </c>
      <c r="R29" s="2">
        <f t="shared" si="8"/>
        <v>40</v>
      </c>
      <c r="S29" s="15">
        <v>1</v>
      </c>
      <c r="T29" s="10">
        <v>0</v>
      </c>
      <c r="U29" s="10">
        <v>1</v>
      </c>
      <c r="V29" s="10">
        <v>1</v>
      </c>
      <c r="W29" s="10">
        <v>4</v>
      </c>
    </row>
    <row r="30" spans="1:42" x14ac:dyDescent="0.2">
      <c r="K30" s="12"/>
      <c r="L30"/>
      <c r="M30"/>
    </row>
    <row r="31" spans="1:42" x14ac:dyDescent="0.2">
      <c r="A31" s="4" t="s">
        <v>127</v>
      </c>
      <c r="B31" s="2">
        <v>1</v>
      </c>
      <c r="C31" s="2">
        <f t="shared" si="5"/>
        <v>4.5</v>
      </c>
      <c r="D31" t="s">
        <v>120</v>
      </c>
      <c r="G31" s="12">
        <v>2</v>
      </c>
      <c r="H31" s="12">
        <v>1</v>
      </c>
      <c r="I31" s="12">
        <v>2</v>
      </c>
      <c r="J31" s="12">
        <v>2</v>
      </c>
      <c r="K31" s="12">
        <v>3</v>
      </c>
      <c r="L31" s="3" t="s">
        <v>135</v>
      </c>
      <c r="M31" s="5" t="s">
        <v>146</v>
      </c>
      <c r="N31" s="19">
        <v>6</v>
      </c>
      <c r="O31" s="19">
        <v>0</v>
      </c>
      <c r="P31" s="2">
        <f t="shared" si="6"/>
        <v>6</v>
      </c>
      <c r="Q31" s="2">
        <f t="shared" si="7"/>
        <v>3</v>
      </c>
      <c r="R31" s="2">
        <f t="shared" si="8"/>
        <v>40</v>
      </c>
      <c r="S31" s="15">
        <v>1</v>
      </c>
      <c r="T31" s="10">
        <v>1</v>
      </c>
      <c r="U31" s="10">
        <v>1</v>
      </c>
      <c r="V31" s="10">
        <v>1</v>
      </c>
      <c r="W31" s="10">
        <v>1</v>
      </c>
      <c r="Y31" s="2">
        <v>4</v>
      </c>
      <c r="AG31" s="2">
        <v>5</v>
      </c>
    </row>
    <row r="32" spans="1:42" x14ac:dyDescent="0.2">
      <c r="A32" s="4" t="s">
        <v>128</v>
      </c>
      <c r="B32" s="18">
        <v>1</v>
      </c>
      <c r="C32" s="2">
        <f t="shared" si="5"/>
        <v>2.5</v>
      </c>
      <c r="D32" t="s">
        <v>120</v>
      </c>
      <c r="E32" s="4"/>
      <c r="F32" s="4"/>
      <c r="G32" s="12">
        <v>3</v>
      </c>
      <c r="H32" s="12">
        <v>1</v>
      </c>
      <c r="I32" s="12">
        <v>2</v>
      </c>
      <c r="J32" s="12">
        <v>2</v>
      </c>
      <c r="K32" s="12">
        <v>2</v>
      </c>
      <c r="L32" s="3" t="s">
        <v>133</v>
      </c>
      <c r="M32" t="s">
        <v>29</v>
      </c>
      <c r="N32" s="19">
        <v>6</v>
      </c>
      <c r="O32" s="19">
        <v>0</v>
      </c>
      <c r="P32" s="2">
        <f t="shared" si="6"/>
        <v>5</v>
      </c>
      <c r="Q32" s="2">
        <f t="shared" si="7"/>
        <v>8</v>
      </c>
      <c r="R32" s="2">
        <f t="shared" si="8"/>
        <v>40</v>
      </c>
      <c r="S32" s="15">
        <v>1</v>
      </c>
      <c r="T32" s="10">
        <v>1</v>
      </c>
      <c r="U32" s="10">
        <v>1</v>
      </c>
      <c r="V32" s="10">
        <v>1</v>
      </c>
      <c r="W32" s="10">
        <v>1</v>
      </c>
      <c r="AB32" s="2"/>
      <c r="AC32" s="2">
        <v>5</v>
      </c>
    </row>
    <row r="33" spans="1:43" x14ac:dyDescent="0.2">
      <c r="A33" s="4" t="s">
        <v>131</v>
      </c>
      <c r="B33" s="18">
        <v>1</v>
      </c>
      <c r="C33" s="2">
        <f t="shared" si="5"/>
        <v>2</v>
      </c>
      <c r="D33" t="s">
        <v>120</v>
      </c>
      <c r="E33" s="4"/>
      <c r="F33" s="4"/>
      <c r="G33" s="12">
        <v>2</v>
      </c>
      <c r="H33" s="12">
        <v>2</v>
      </c>
      <c r="I33" s="12">
        <v>2</v>
      </c>
      <c r="J33" s="12">
        <v>2</v>
      </c>
      <c r="K33" s="12">
        <v>2</v>
      </c>
      <c r="L33" t="s">
        <v>137</v>
      </c>
      <c r="M33" t="s">
        <v>31</v>
      </c>
      <c r="N33" s="19">
        <v>6</v>
      </c>
      <c r="O33" s="19">
        <v>0</v>
      </c>
      <c r="P33" s="2">
        <f t="shared" si="6"/>
        <v>5</v>
      </c>
      <c r="Q33" s="2">
        <f t="shared" si="7"/>
        <v>3</v>
      </c>
      <c r="R33" s="2">
        <f t="shared" si="8"/>
        <v>40</v>
      </c>
      <c r="S33" s="15">
        <v>1</v>
      </c>
      <c r="T33" s="10">
        <v>1</v>
      </c>
      <c r="U33" s="10">
        <v>1</v>
      </c>
      <c r="V33" s="10">
        <v>1</v>
      </c>
      <c r="W33" s="10">
        <v>1</v>
      </c>
      <c r="AB33" s="2"/>
      <c r="AN33" s="8">
        <v>4</v>
      </c>
    </row>
    <row r="34" spans="1:43" x14ac:dyDescent="0.2">
      <c r="A34" s="4" t="s">
        <v>129</v>
      </c>
      <c r="B34" s="18">
        <v>1</v>
      </c>
      <c r="C34" s="2">
        <f t="shared" si="5"/>
        <v>2.5</v>
      </c>
      <c r="D34" t="s">
        <v>120</v>
      </c>
      <c r="E34" s="4"/>
      <c r="F34" s="4"/>
      <c r="G34" s="12">
        <v>4</v>
      </c>
      <c r="H34" s="12">
        <v>2</v>
      </c>
      <c r="I34" s="12">
        <v>2</v>
      </c>
      <c r="J34" s="12">
        <v>1</v>
      </c>
      <c r="K34" s="12">
        <v>2</v>
      </c>
      <c r="L34" t="s">
        <v>134</v>
      </c>
      <c r="M34" s="5" t="s">
        <v>145</v>
      </c>
      <c r="N34" s="19">
        <v>6</v>
      </c>
      <c r="O34" s="19">
        <v>0</v>
      </c>
      <c r="P34" s="2">
        <f t="shared" si="6"/>
        <v>5</v>
      </c>
      <c r="Q34" s="2">
        <f t="shared" si="7"/>
        <v>3</v>
      </c>
      <c r="R34" s="2">
        <f t="shared" si="8"/>
        <v>20</v>
      </c>
      <c r="S34" s="15">
        <v>4</v>
      </c>
      <c r="T34" s="10">
        <v>1</v>
      </c>
      <c r="U34" s="10">
        <v>1</v>
      </c>
      <c r="V34" s="10">
        <v>1</v>
      </c>
      <c r="W34" s="10">
        <v>1</v>
      </c>
      <c r="AB34" s="2"/>
    </row>
    <row r="35" spans="1:43" x14ac:dyDescent="0.2">
      <c r="A35" s="4" t="s">
        <v>130</v>
      </c>
      <c r="B35" s="18">
        <v>1</v>
      </c>
      <c r="C35" s="2">
        <f t="shared" si="5"/>
        <v>0</v>
      </c>
      <c r="D35" t="s">
        <v>120</v>
      </c>
      <c r="E35" s="4"/>
      <c r="F35" s="4"/>
      <c r="G35" s="12">
        <v>1</v>
      </c>
      <c r="H35" s="12">
        <v>2</v>
      </c>
      <c r="I35" s="12">
        <v>2</v>
      </c>
      <c r="J35" s="12">
        <v>3</v>
      </c>
      <c r="K35" s="12">
        <v>2</v>
      </c>
      <c r="L35" t="s">
        <v>140</v>
      </c>
      <c r="M35" t="s">
        <v>149</v>
      </c>
      <c r="N35" s="19">
        <v>6</v>
      </c>
      <c r="O35" s="19">
        <v>0</v>
      </c>
      <c r="P35" s="2">
        <f t="shared" si="6"/>
        <v>5</v>
      </c>
      <c r="Q35" s="2">
        <f t="shared" si="7"/>
        <v>3</v>
      </c>
      <c r="R35" s="2">
        <f t="shared" si="8"/>
        <v>60</v>
      </c>
      <c r="S35" s="15">
        <v>1</v>
      </c>
      <c r="T35" s="10">
        <v>1</v>
      </c>
      <c r="U35" s="10">
        <v>1</v>
      </c>
      <c r="V35" s="10">
        <v>1</v>
      </c>
      <c r="W35" s="10">
        <v>1</v>
      </c>
      <c r="AB35" s="2"/>
    </row>
    <row r="36" spans="1:43" x14ac:dyDescent="0.2">
      <c r="A36" s="4"/>
      <c r="B36" s="18"/>
      <c r="C36" s="18"/>
      <c r="E36" s="4"/>
      <c r="F36" s="4"/>
      <c r="K36" s="12"/>
      <c r="L36"/>
      <c r="M36"/>
      <c r="AB36" s="2"/>
    </row>
    <row r="37" spans="1:43" x14ac:dyDescent="0.2">
      <c r="A37" s="4"/>
      <c r="B37" s="18"/>
      <c r="C37" s="18"/>
      <c r="D37" s="4"/>
      <c r="E37" s="4"/>
      <c r="F37" s="4"/>
      <c r="K37" s="12"/>
      <c r="L37"/>
      <c r="M37"/>
      <c r="AB37" s="2"/>
    </row>
    <row r="38" spans="1:43" x14ac:dyDescent="0.2">
      <c r="A38" s="4"/>
      <c r="B38" s="18"/>
      <c r="C38" s="18"/>
      <c r="D38" s="4"/>
      <c r="E38" s="4"/>
      <c r="F38" s="4"/>
      <c r="K38" s="12"/>
      <c r="L38"/>
      <c r="M38"/>
      <c r="AB38" s="2"/>
    </row>
    <row r="39" spans="1:43" x14ac:dyDescent="0.2">
      <c r="A39" s="4"/>
      <c r="B39" s="18"/>
      <c r="C39" s="18"/>
      <c r="D39" s="4"/>
      <c r="E39" s="4"/>
      <c r="F39" s="4"/>
      <c r="K39" s="12"/>
      <c r="L39"/>
      <c r="M39"/>
      <c r="AB39" s="2"/>
    </row>
    <row r="40" spans="1:43" x14ac:dyDescent="0.2">
      <c r="K40" s="12"/>
      <c r="L40"/>
      <c r="M40"/>
      <c r="AB40" s="2"/>
    </row>
    <row r="41" spans="1:43" x14ac:dyDescent="0.2">
      <c r="A41" t="s">
        <v>108</v>
      </c>
      <c r="B41" s="2">
        <v>0</v>
      </c>
      <c r="C41" s="2">
        <f t="shared" ref="C41" si="9">(SUM(G41:K41)-10)+(SUM(S41:AQ41)-5)/2</f>
        <v>8.5</v>
      </c>
      <c r="D41" t="s">
        <v>108</v>
      </c>
      <c r="E41" t="s">
        <v>112</v>
      </c>
      <c r="F41" t="s">
        <v>112</v>
      </c>
      <c r="G41" s="12">
        <v>2</v>
      </c>
      <c r="H41" s="12">
        <v>2</v>
      </c>
      <c r="I41" s="12">
        <v>2</v>
      </c>
      <c r="J41" s="12">
        <v>2</v>
      </c>
      <c r="K41" s="12">
        <v>2</v>
      </c>
      <c r="L41" t="s">
        <v>109</v>
      </c>
      <c r="M41" t="s">
        <v>111</v>
      </c>
      <c r="N41" s="19">
        <v>6</v>
      </c>
      <c r="O41" s="19">
        <v>0</v>
      </c>
      <c r="P41" s="2">
        <f t="shared" ref="P41" si="10">2+K41+1+O41</f>
        <v>5</v>
      </c>
      <c r="Q41" s="2">
        <f t="shared" ref="Q41" si="11">2+AC41+1</f>
        <v>6</v>
      </c>
      <c r="R41" s="2">
        <f t="shared" ref="R41" si="12">J41*20</f>
        <v>40</v>
      </c>
      <c r="S41" s="15">
        <v>3</v>
      </c>
      <c r="T41" s="10">
        <v>1</v>
      </c>
      <c r="U41" s="10">
        <v>2</v>
      </c>
      <c r="V41" s="10">
        <v>1</v>
      </c>
      <c r="W41" s="10">
        <v>2</v>
      </c>
      <c r="AC41" s="2">
        <v>3</v>
      </c>
      <c r="AG41" s="2">
        <v>2</v>
      </c>
      <c r="AN41" s="8">
        <v>3</v>
      </c>
      <c r="AP41" s="2">
        <v>2</v>
      </c>
      <c r="AQ41" s="2">
        <v>3</v>
      </c>
    </row>
    <row r="42" spans="1:43" x14ac:dyDescent="0.2">
      <c r="K42" s="12"/>
      <c r="L42"/>
      <c r="M42"/>
    </row>
    <row r="43" spans="1:43" x14ac:dyDescent="0.2">
      <c r="K43" s="12"/>
      <c r="L43"/>
      <c r="M43"/>
    </row>
    <row r="44" spans="1:43" x14ac:dyDescent="0.2">
      <c r="K44" s="12"/>
      <c r="L44"/>
      <c r="M44"/>
    </row>
    <row r="45" spans="1:43" x14ac:dyDescent="0.2">
      <c r="K45" s="12"/>
      <c r="L45"/>
      <c r="M45"/>
    </row>
    <row r="46" spans="1:43" x14ac:dyDescent="0.2">
      <c r="K46" s="12"/>
      <c r="L46"/>
      <c r="M46"/>
    </row>
  </sheetData>
  <pageMargins left="0.75" right="0.75" top="1" bottom="1" header="0.5" footer="0.5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Amygdalidis</dc:creator>
  <cp:lastModifiedBy>Microsoft Office User</cp:lastModifiedBy>
  <dcterms:created xsi:type="dcterms:W3CDTF">2019-06-03T06:13:39Z</dcterms:created>
  <dcterms:modified xsi:type="dcterms:W3CDTF">2019-08-23T14:57:22Z</dcterms:modified>
</cp:coreProperties>
</file>