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/Repos/savagewasteland/data/"/>
    </mc:Choice>
  </mc:AlternateContent>
  <xr:revisionPtr revIDLastSave="0" documentId="13_ncr:1_{F265C3BC-F8BF-DC46-8AC3-429D0B528A5E}" xr6:coauthVersionLast="45" xr6:coauthVersionMax="45" xr10:uidLastSave="{00000000-0000-0000-0000-000000000000}"/>
  <bookViews>
    <workbookView xWindow="0" yWindow="460" windowWidth="33600" windowHeight="189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" i="1" l="1"/>
  <c r="Q8" i="1"/>
  <c r="P8" i="1"/>
  <c r="C8" i="1"/>
  <c r="R6" i="1"/>
  <c r="Q6" i="1"/>
  <c r="P6" i="1"/>
  <c r="C6" i="1"/>
  <c r="R4" i="1"/>
  <c r="Q4" i="1"/>
  <c r="P4" i="1"/>
  <c r="C4" i="1"/>
  <c r="R5" i="1" l="1"/>
  <c r="R29" i="1"/>
  <c r="R30" i="1"/>
  <c r="R31" i="1"/>
  <c r="R32" i="1"/>
  <c r="R33" i="1"/>
  <c r="R35" i="1"/>
  <c r="R36" i="1"/>
  <c r="R37" i="1"/>
  <c r="R38" i="1"/>
  <c r="R39" i="1"/>
  <c r="R28" i="1"/>
  <c r="Q29" i="1"/>
  <c r="Q30" i="1"/>
  <c r="Q31" i="1"/>
  <c r="Q32" i="1"/>
  <c r="Q33" i="1"/>
  <c r="Q35" i="1"/>
  <c r="Q36" i="1"/>
  <c r="Q37" i="1"/>
  <c r="Q38" i="1"/>
  <c r="Q39" i="1"/>
  <c r="Q28" i="1"/>
  <c r="P29" i="1"/>
  <c r="P30" i="1"/>
  <c r="P31" i="1"/>
  <c r="P32" i="1"/>
  <c r="P33" i="1"/>
  <c r="P35" i="1"/>
  <c r="P36" i="1"/>
  <c r="P37" i="1"/>
  <c r="P38" i="1"/>
  <c r="P39" i="1"/>
  <c r="P28" i="1"/>
  <c r="C28" i="1"/>
  <c r="C24" i="1"/>
  <c r="C25" i="1"/>
  <c r="C26" i="1"/>
  <c r="C23" i="1"/>
  <c r="C29" i="1"/>
  <c r="C30" i="1"/>
  <c r="C31" i="1"/>
  <c r="C32" i="1"/>
  <c r="C33" i="1"/>
  <c r="C35" i="1"/>
  <c r="C36" i="1"/>
  <c r="C37" i="1"/>
  <c r="C38" i="1"/>
  <c r="C39" i="1"/>
  <c r="Q5" i="1"/>
  <c r="P5" i="1"/>
  <c r="C5" i="1"/>
  <c r="R45" i="1" l="1"/>
  <c r="Q45" i="1"/>
  <c r="P45" i="1"/>
  <c r="C45" i="1"/>
  <c r="R20" i="1"/>
  <c r="R21" i="1"/>
  <c r="Q2" i="1"/>
  <c r="P11" i="1"/>
  <c r="P12" i="1"/>
  <c r="P13" i="1"/>
  <c r="P14" i="1"/>
  <c r="P15" i="1"/>
  <c r="P16" i="1"/>
  <c r="P17" i="1"/>
  <c r="P18" i="1"/>
  <c r="P3" i="1"/>
  <c r="P20" i="1"/>
  <c r="P21" i="1"/>
  <c r="P2" i="1"/>
  <c r="Q11" i="1"/>
  <c r="Q12" i="1"/>
  <c r="Q13" i="1"/>
  <c r="Q14" i="1"/>
  <c r="Q15" i="1"/>
  <c r="Q16" i="1"/>
  <c r="Q17" i="1"/>
  <c r="Q18" i="1"/>
  <c r="Q3" i="1"/>
  <c r="Q20" i="1"/>
  <c r="Q21" i="1"/>
  <c r="C20" i="1"/>
  <c r="C21" i="1"/>
  <c r="R3" i="1"/>
  <c r="C3" i="1"/>
  <c r="C2" i="1"/>
  <c r="C11" i="1"/>
  <c r="C12" i="1"/>
  <c r="C13" i="1"/>
  <c r="C14" i="1"/>
  <c r="C15" i="1"/>
  <c r="C16" i="1"/>
  <c r="C17" i="1"/>
  <c r="C18" i="1"/>
  <c r="R2" i="1" l="1"/>
  <c r="R11" i="1"/>
  <c r="R12" i="1"/>
  <c r="R13" i="1"/>
  <c r="R14" i="1"/>
  <c r="R15" i="1"/>
  <c r="R16" i="1"/>
  <c r="R17" i="1"/>
  <c r="R18" i="1"/>
</calcChain>
</file>

<file path=xl/sharedStrings.xml><?xml version="1.0" encoding="utf-8"?>
<sst xmlns="http://schemas.openxmlformats.org/spreadsheetml/2006/main" count="192" uniqueCount="162">
  <si>
    <t>Name</t>
  </si>
  <si>
    <t>Joe "Beef" Clarke</t>
  </si>
  <si>
    <t>Athletics</t>
  </si>
  <si>
    <t>Notice</t>
  </si>
  <si>
    <t>Persuasion</t>
  </si>
  <si>
    <t>Stealth</t>
  </si>
  <si>
    <t>Affiliation</t>
  </si>
  <si>
    <t>Sisters of Mercy</t>
  </si>
  <si>
    <t>Ravens</t>
  </si>
  <si>
    <t>Loserton</t>
  </si>
  <si>
    <t>Freemen</t>
  </si>
  <si>
    <t>Ronnie Johnson</t>
  </si>
  <si>
    <t>Scholar (Adademics)</t>
  </si>
  <si>
    <t>Edges</t>
  </si>
  <si>
    <t>Hinderances</t>
  </si>
  <si>
    <t>Ag</t>
  </si>
  <si>
    <t>Sm</t>
  </si>
  <si>
    <t>Sp</t>
  </si>
  <si>
    <t>St</t>
  </si>
  <si>
    <t>Vg</t>
  </si>
  <si>
    <t>Natalie Stien</t>
  </si>
  <si>
    <t>Charlotte Ryan</t>
  </si>
  <si>
    <t>Quinton Lane</t>
  </si>
  <si>
    <t>Stubborn</t>
  </si>
  <si>
    <t>Mild Mannered, Tounge-Tied</t>
  </si>
  <si>
    <t>Bad Eyes (Glasses)</t>
  </si>
  <si>
    <t>Fleet Footed</t>
  </si>
  <si>
    <t>First Strike</t>
  </si>
  <si>
    <t>The Philosophers</t>
  </si>
  <si>
    <t>Brave</t>
  </si>
  <si>
    <t>Quick, Dead Shot</t>
  </si>
  <si>
    <t>Very Attractive, Work the Room</t>
  </si>
  <si>
    <t>Connections</t>
  </si>
  <si>
    <t>Arrogant</t>
  </si>
  <si>
    <t>Voice</t>
  </si>
  <si>
    <t>Nick Offerman</t>
  </si>
  <si>
    <t>Kiff</t>
  </si>
  <si>
    <t>Hugo Weaving</t>
  </si>
  <si>
    <t>Lewis Black</t>
  </si>
  <si>
    <t>Michael Clarke Duncan</t>
  </si>
  <si>
    <t>Delenn (Mira Furlan)</t>
  </si>
  <si>
    <t>Ben Salazar</t>
  </si>
  <si>
    <t>William "Bill" Wood</t>
  </si>
  <si>
    <t>Albion "Alby" Blackwell</t>
  </si>
  <si>
    <t>Matthew McConaughey</t>
  </si>
  <si>
    <t>Fighting</t>
  </si>
  <si>
    <t>Survival</t>
  </si>
  <si>
    <t>Shooting</t>
  </si>
  <si>
    <t>Academics</t>
  </si>
  <si>
    <t>Hacking</t>
  </si>
  <si>
    <t>Electronics</t>
  </si>
  <si>
    <t>Healing</t>
  </si>
  <si>
    <t>Boating</t>
  </si>
  <si>
    <t>Battle</t>
  </si>
  <si>
    <t>Driving</t>
  </si>
  <si>
    <t>Gambling</t>
  </si>
  <si>
    <t>Intimidation</t>
  </si>
  <si>
    <t>Performance</t>
  </si>
  <si>
    <t>Piloting</t>
  </si>
  <si>
    <t>Repair</t>
  </si>
  <si>
    <t>Research</t>
  </si>
  <si>
    <t>Science</t>
  </si>
  <si>
    <t>Riding</t>
  </si>
  <si>
    <t>Taunt</t>
  </si>
  <si>
    <t>Thievery</t>
  </si>
  <si>
    <t>LVL</t>
  </si>
  <si>
    <t>Toughness</t>
  </si>
  <si>
    <t>Parry</t>
  </si>
  <si>
    <t>Knowledge</t>
  </si>
  <si>
    <t>Carry</t>
  </si>
  <si>
    <t>Pace</t>
  </si>
  <si>
    <t>Slow</t>
  </si>
  <si>
    <t>Large (-1/+1 vs Medium)</t>
  </si>
  <si>
    <t>Pacifist (Minor)</t>
  </si>
  <si>
    <t>Driven (Major)</t>
  </si>
  <si>
    <t>Ugly (-2 Persuasion)</t>
  </si>
  <si>
    <t>Computer Whiz (Free Hacking Reroll)</t>
  </si>
  <si>
    <t>Alexander Sarkis</t>
  </si>
  <si>
    <t>Nashville Regulators</t>
  </si>
  <si>
    <t>Loserton, Nashville Regulators</t>
  </si>
  <si>
    <t>Looks</t>
  </si>
  <si>
    <t>The Mountain</t>
  </si>
  <si>
    <t>Pale</t>
  </si>
  <si>
    <t>Mira Furlan</t>
  </si>
  <si>
    <t>SMG</t>
  </si>
  <si>
    <t>Richard (SV)</t>
  </si>
  <si>
    <t>Clint Eastwood</t>
  </si>
  <si>
    <t>MM</t>
  </si>
  <si>
    <t>Plato</t>
  </si>
  <si>
    <t>Bill Burr</t>
  </si>
  <si>
    <t>Shadow</t>
  </si>
  <si>
    <t>Qty</t>
  </si>
  <si>
    <t>Woof</t>
  </si>
  <si>
    <t>Rex</t>
  </si>
  <si>
    <t>No Hands, Short Sighted</t>
  </si>
  <si>
    <t>Bite (Natural Weapon, 1d8+1d6 damage), Keen Smell</t>
  </si>
  <si>
    <t>Old Man Gregory</t>
  </si>
  <si>
    <t>Big Al</t>
  </si>
  <si>
    <t>Nashville</t>
  </si>
  <si>
    <t>Mike Colter as Luke Cage</t>
  </si>
  <si>
    <t>Luke Cage</t>
  </si>
  <si>
    <t>Old Steve Rogers</t>
  </si>
  <si>
    <t>Slow, Elderly</t>
  </si>
  <si>
    <t>Mr. Fix It</t>
  </si>
  <si>
    <t>Obligation (Daughter)</t>
  </si>
  <si>
    <t>Hesitant</t>
  </si>
  <si>
    <t>Raider</t>
  </si>
  <si>
    <t>Wanted, Greedy</t>
  </si>
  <si>
    <t>Natural Armor</t>
  </si>
  <si>
    <t>Combat Reflexes (+2 to Recover Shaken or Stunned)</t>
  </si>
  <si>
    <t>Varies</t>
  </si>
  <si>
    <t>Yukon</t>
  </si>
  <si>
    <t>Bite (Natural Weapon, 2d8 damage), Keen Smell</t>
  </si>
  <si>
    <t>Weylan Vance</t>
  </si>
  <si>
    <t>Kilian Weber</t>
  </si>
  <si>
    <t>Nola Marigold</t>
  </si>
  <si>
    <t>Kayden Kyle Morris</t>
  </si>
  <si>
    <t>Cherokee</t>
  </si>
  <si>
    <t>Atsila "Fire"</t>
  </si>
  <si>
    <t>Inola "Black Fox"</t>
  </si>
  <si>
    <t>Kamama "Butterfly"</t>
  </si>
  <si>
    <t>Tayanita "Beaver"</t>
  </si>
  <si>
    <t>Unega "White"</t>
  </si>
  <si>
    <t>Adawehi "Sage"</t>
  </si>
  <si>
    <t>Ahuli "Drum"</t>
  </si>
  <si>
    <t>Dustu "Spring Frog"</t>
  </si>
  <si>
    <t>Wesa "Cat"</t>
  </si>
  <si>
    <t>Kanuna "Bullfrog"</t>
  </si>
  <si>
    <t>Waya "Wolf"</t>
  </si>
  <si>
    <t>Elderly</t>
  </si>
  <si>
    <t>All Thumbs</t>
  </si>
  <si>
    <t>Curious</t>
  </si>
  <si>
    <t>Overconfident</t>
  </si>
  <si>
    <t>Pascifist</t>
  </si>
  <si>
    <t>Ruthless</t>
  </si>
  <si>
    <t>Small</t>
  </si>
  <si>
    <t>Greedy</t>
  </si>
  <si>
    <t>Anemic</t>
  </si>
  <si>
    <t>Alertness</t>
  </si>
  <si>
    <t>Fleet-Footed</t>
  </si>
  <si>
    <t>Command</t>
  </si>
  <si>
    <t>Extraction</t>
  </si>
  <si>
    <t>Free-Runner</t>
  </si>
  <si>
    <t>Humiliate</t>
  </si>
  <si>
    <t>Marksman</t>
  </si>
  <si>
    <t>Healer</t>
  </si>
  <si>
    <t>Danger-Sense</t>
  </si>
  <si>
    <t>Lucky (Puppy)</t>
  </si>
  <si>
    <t>Party</t>
  </si>
  <si>
    <t>Lucky</t>
  </si>
  <si>
    <t>Bite (Natural Weapon, 2d6 damage), Keen Smell</t>
  </si>
  <si>
    <t>Brute, Brawny, Soldier, Hard to Kill</t>
  </si>
  <si>
    <t>Jonas</t>
  </si>
  <si>
    <t>Mr Handy</t>
  </si>
  <si>
    <t>Butler</t>
  </si>
  <si>
    <t>Medical Code of Ethics</t>
  </si>
  <si>
    <t>Arm (d10+d6), Flying, Construct (Ignore 1 Wound Level, Heal via Repair)</t>
  </si>
  <si>
    <t>Hector</t>
  </si>
  <si>
    <t>Ghoul</t>
  </si>
  <si>
    <t>Radio</t>
  </si>
  <si>
    <t>Rich, Menacing</t>
  </si>
  <si>
    <t>Ugly, Discriminated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</si>
</sst>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Helvetica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EBF1DE"/>
        <bgColor rgb="FF000000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5" fillId="2" borderId="0" xfId="0" applyFont="1" applyFill="1" applyAlignment="1">
      <alignment horizontal="center" vertical="top"/>
    </xf>
    <xf numFmtId="0" fontId="6" fillId="2" borderId="0" xfId="0" applyFont="1" applyFill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0"/>
  <sheetViews>
    <sheetView tabSelected="1" zoomScale="85" zoomScaleNormal="85" workbookViewId="0">
      <pane xSplit="1" topLeftCell="B1" activePane="topRight" state="frozen"/>
      <selection pane="topRight" activeCell="B40" sqref="B40"/>
    </sheetView>
  </sheetViews>
  <sheetFormatPr baseColWidth="10" defaultRowHeight="16" x14ac:dyDescent="0.2"/>
  <cols>
    <col min="1" max="1" width="23" customWidth="1"/>
    <col min="2" max="2" width="6.5" style="2" customWidth="1"/>
    <col min="3" max="3" width="7.6640625" style="2" customWidth="1"/>
    <col min="4" max="4" width="25" customWidth="1"/>
    <col min="5" max="5" width="16.83203125" customWidth="1"/>
    <col min="6" max="6" width="19.6640625" customWidth="1"/>
    <col min="7" max="10" width="6.83203125" style="12" customWidth="1"/>
    <col min="11" max="11" width="6.83203125" style="13" customWidth="1"/>
    <col min="12" max="12" width="25.6640625" style="3" customWidth="1"/>
    <col min="13" max="13" width="24.6640625" style="5" customWidth="1"/>
    <col min="14" max="14" width="10.1640625" style="19" customWidth="1"/>
    <col min="15" max="15" width="10.5" style="19" customWidth="1"/>
    <col min="16" max="16" width="11" style="2" customWidth="1"/>
    <col min="17" max="17" width="10.33203125" style="2" customWidth="1"/>
    <col min="18" max="18" width="10.83203125" style="2"/>
    <col min="19" max="19" width="8.83203125" style="15" customWidth="1"/>
    <col min="20" max="23" width="8.83203125" style="10" customWidth="1"/>
    <col min="24" max="26" width="10.83203125" style="2" customWidth="1"/>
    <col min="27" max="27" width="10.83203125" style="2"/>
    <col min="28" max="28" width="10.83203125" style="8" customWidth="1"/>
    <col min="29" max="39" width="10.83203125" style="2"/>
    <col min="40" max="40" width="10.83203125" style="8" customWidth="1"/>
    <col min="41" max="43" width="10.83203125" style="2"/>
  </cols>
  <sheetData>
    <row r="1" spans="1:45" x14ac:dyDescent="0.2">
      <c r="A1" s="1" t="s">
        <v>0</v>
      </c>
      <c r="B1" s="6" t="s">
        <v>91</v>
      </c>
      <c r="C1" s="6" t="s">
        <v>65</v>
      </c>
      <c r="D1" s="1" t="s">
        <v>6</v>
      </c>
      <c r="E1" s="1" t="s">
        <v>80</v>
      </c>
      <c r="F1" s="1" t="s">
        <v>34</v>
      </c>
      <c r="G1" s="11" t="s">
        <v>15</v>
      </c>
      <c r="H1" s="11" t="s">
        <v>16</v>
      </c>
      <c r="I1" s="11" t="s">
        <v>17</v>
      </c>
      <c r="J1" s="11" t="s">
        <v>18</v>
      </c>
      <c r="K1" s="11" t="s">
        <v>19</v>
      </c>
      <c r="L1" s="1" t="s">
        <v>14</v>
      </c>
      <c r="M1" s="1" t="s">
        <v>13</v>
      </c>
      <c r="N1" s="20" t="s">
        <v>70</v>
      </c>
      <c r="O1" s="20" t="s">
        <v>108</v>
      </c>
      <c r="P1" s="6" t="s">
        <v>66</v>
      </c>
      <c r="Q1" s="6" t="s">
        <v>67</v>
      </c>
      <c r="R1" s="6" t="s">
        <v>69</v>
      </c>
      <c r="S1" s="14" t="s">
        <v>2</v>
      </c>
      <c r="T1" s="9" t="s">
        <v>68</v>
      </c>
      <c r="U1" s="9" t="s">
        <v>3</v>
      </c>
      <c r="V1" s="9" t="s">
        <v>4</v>
      </c>
      <c r="W1" s="9" t="s">
        <v>5</v>
      </c>
      <c r="X1" s="6" t="s">
        <v>48</v>
      </c>
      <c r="Y1" s="6" t="s">
        <v>53</v>
      </c>
      <c r="Z1" s="6" t="s">
        <v>52</v>
      </c>
      <c r="AA1" s="6" t="s">
        <v>54</v>
      </c>
      <c r="AB1" s="7" t="s">
        <v>50</v>
      </c>
      <c r="AC1" s="7" t="s">
        <v>45</v>
      </c>
      <c r="AD1" s="7" t="s">
        <v>55</v>
      </c>
      <c r="AE1" s="7" t="s">
        <v>49</v>
      </c>
      <c r="AF1" s="7" t="s">
        <v>51</v>
      </c>
      <c r="AG1" s="7" t="s">
        <v>56</v>
      </c>
      <c r="AH1" s="7" t="s">
        <v>57</v>
      </c>
      <c r="AI1" s="7" t="s">
        <v>58</v>
      </c>
      <c r="AJ1" s="7" t="s">
        <v>59</v>
      </c>
      <c r="AK1" s="7" t="s">
        <v>60</v>
      </c>
      <c r="AL1" s="7" t="s">
        <v>62</v>
      </c>
      <c r="AM1" s="7" t="s">
        <v>61</v>
      </c>
      <c r="AN1" s="7" t="s">
        <v>47</v>
      </c>
      <c r="AO1" s="7" t="s">
        <v>46</v>
      </c>
      <c r="AP1" s="7" t="s">
        <v>63</v>
      </c>
      <c r="AQ1" s="7" t="s">
        <v>64</v>
      </c>
    </row>
    <row r="2" spans="1:45" x14ac:dyDescent="0.2">
      <c r="A2" t="s">
        <v>1</v>
      </c>
      <c r="B2" s="2">
        <v>1</v>
      </c>
      <c r="C2" s="2">
        <f>(SUM(G2:K2)-10)+(SUM(S2:AQ2)-5)/2</f>
        <v>10.5</v>
      </c>
      <c r="D2" t="s">
        <v>148</v>
      </c>
      <c r="E2" t="s">
        <v>81</v>
      </c>
      <c r="F2" t="s">
        <v>39</v>
      </c>
      <c r="G2" s="12">
        <v>1</v>
      </c>
      <c r="H2" s="12">
        <v>2</v>
      </c>
      <c r="I2" s="12">
        <v>2</v>
      </c>
      <c r="J2" s="12">
        <v>5</v>
      </c>
      <c r="K2" s="12">
        <v>3</v>
      </c>
      <c r="L2" t="s">
        <v>72</v>
      </c>
      <c r="M2" t="s">
        <v>151</v>
      </c>
      <c r="N2" s="19">
        <v>6</v>
      </c>
      <c r="O2" s="19">
        <v>1</v>
      </c>
      <c r="P2" s="2">
        <f>2+K2+1+O2</f>
        <v>7</v>
      </c>
      <c r="Q2" s="2">
        <f>2+AC2+1</f>
        <v>6</v>
      </c>
      <c r="R2" s="2">
        <f>(J2+1)*20</f>
        <v>120</v>
      </c>
      <c r="S2" s="15">
        <v>5</v>
      </c>
      <c r="T2" s="10">
        <v>1</v>
      </c>
      <c r="U2" s="10">
        <v>2</v>
      </c>
      <c r="V2" s="10">
        <v>1</v>
      </c>
      <c r="W2" s="10">
        <v>1</v>
      </c>
      <c r="AC2" s="8">
        <v>3</v>
      </c>
      <c r="AD2" s="8"/>
      <c r="AE2" s="8"/>
      <c r="AF2" s="8"/>
      <c r="AN2" s="8">
        <v>4</v>
      </c>
      <c r="AO2" s="8">
        <v>2</v>
      </c>
      <c r="AQ2" s="2">
        <v>1</v>
      </c>
    </row>
    <row r="3" spans="1:45" x14ac:dyDescent="0.2">
      <c r="A3" s="21" t="s">
        <v>90</v>
      </c>
      <c r="B3" s="22">
        <v>0</v>
      </c>
      <c r="C3" s="2">
        <f>(SUM(G3:K3)-10)+(SUM(S3:AQ3)-5)/2</f>
        <v>13.5</v>
      </c>
      <c r="D3" t="s">
        <v>148</v>
      </c>
      <c r="E3" s="21" t="s">
        <v>93</v>
      </c>
      <c r="F3" s="21" t="s">
        <v>92</v>
      </c>
      <c r="G3" s="23">
        <v>4</v>
      </c>
      <c r="H3" s="23">
        <v>1</v>
      </c>
      <c r="I3" s="23">
        <v>3</v>
      </c>
      <c r="J3" s="23">
        <v>2</v>
      </c>
      <c r="K3" s="23">
        <v>5</v>
      </c>
      <c r="L3" s="21" t="s">
        <v>94</v>
      </c>
      <c r="M3" s="21" t="s">
        <v>95</v>
      </c>
      <c r="N3" s="22">
        <v>8</v>
      </c>
      <c r="O3" s="22">
        <v>0</v>
      </c>
      <c r="P3" s="2">
        <f>2+K3+1+O3</f>
        <v>8</v>
      </c>
      <c r="Q3" s="2">
        <f>2+AC3+1</f>
        <v>7</v>
      </c>
      <c r="R3" s="2">
        <f>J3*20</f>
        <v>40</v>
      </c>
      <c r="S3" s="24">
        <v>3</v>
      </c>
      <c r="T3" s="25"/>
      <c r="U3" s="25">
        <v>4</v>
      </c>
      <c r="V3" s="25"/>
      <c r="W3" s="25">
        <v>3</v>
      </c>
      <c r="X3" s="26"/>
      <c r="Y3" s="26"/>
      <c r="Z3" s="22"/>
      <c r="AA3" s="22"/>
      <c r="AB3" s="26"/>
      <c r="AC3" s="26">
        <v>4</v>
      </c>
      <c r="AD3" s="27"/>
      <c r="AE3" s="26"/>
      <c r="AF3" s="26"/>
      <c r="AG3" s="22">
        <v>5</v>
      </c>
      <c r="AH3" s="22"/>
      <c r="AI3" s="22"/>
      <c r="AJ3" s="22"/>
      <c r="AK3" s="22"/>
      <c r="AL3" s="22"/>
      <c r="AM3" s="22"/>
      <c r="AN3" s="26"/>
      <c r="AO3" s="22">
        <v>2</v>
      </c>
      <c r="AP3" s="22"/>
      <c r="AQ3" s="22">
        <v>1</v>
      </c>
      <c r="AR3" s="21"/>
      <c r="AS3" s="21"/>
    </row>
    <row r="4" spans="1:45" x14ac:dyDescent="0.2">
      <c r="A4" s="21" t="s">
        <v>147</v>
      </c>
      <c r="B4" s="22">
        <v>1</v>
      </c>
      <c r="C4" s="2">
        <f t="shared" ref="C4:C6" si="0">(SUM(G4:K4)-10)+(SUM(S4:AQ4)-5)/2</f>
        <v>6.5</v>
      </c>
      <c r="D4" t="s">
        <v>148</v>
      </c>
      <c r="E4" s="21" t="s">
        <v>111</v>
      </c>
      <c r="F4" s="21" t="s">
        <v>92</v>
      </c>
      <c r="G4" s="23">
        <v>4</v>
      </c>
      <c r="H4" s="23">
        <v>1</v>
      </c>
      <c r="I4" s="23">
        <v>2</v>
      </c>
      <c r="J4" s="23">
        <v>2</v>
      </c>
      <c r="K4" s="23">
        <v>3</v>
      </c>
      <c r="L4" s="21" t="s">
        <v>94</v>
      </c>
      <c r="M4" s="21" t="s">
        <v>150</v>
      </c>
      <c r="N4" s="22">
        <v>6</v>
      </c>
      <c r="O4" s="22">
        <v>0</v>
      </c>
      <c r="P4" s="2">
        <f>2+K4+1+O4</f>
        <v>6</v>
      </c>
      <c r="Q4" s="2">
        <f>2+AC4+1</f>
        <v>6</v>
      </c>
      <c r="R4" s="2">
        <f>J4*20</f>
        <v>40</v>
      </c>
      <c r="S4" s="24"/>
      <c r="T4" s="25"/>
      <c r="U4" s="25">
        <v>3</v>
      </c>
      <c r="V4" s="25"/>
      <c r="W4" s="25">
        <v>3</v>
      </c>
      <c r="X4" s="26"/>
      <c r="Y4" s="26"/>
      <c r="Z4" s="22"/>
      <c r="AA4" s="22"/>
      <c r="AB4" s="26"/>
      <c r="AC4" s="26">
        <v>3</v>
      </c>
      <c r="AD4" s="27"/>
      <c r="AE4" s="26"/>
      <c r="AF4" s="26"/>
      <c r="AG4" s="22">
        <v>2</v>
      </c>
      <c r="AH4" s="22"/>
      <c r="AI4" s="22"/>
      <c r="AJ4" s="22"/>
      <c r="AK4" s="22"/>
      <c r="AL4" s="22"/>
      <c r="AM4" s="22"/>
      <c r="AN4" s="26"/>
      <c r="AO4" s="22">
        <v>2</v>
      </c>
      <c r="AP4" s="22"/>
      <c r="AQ4" s="22">
        <v>1</v>
      </c>
      <c r="AR4" s="21"/>
      <c r="AS4" s="21"/>
    </row>
    <row r="5" spans="1:45" x14ac:dyDescent="0.2">
      <c r="A5" s="21" t="s">
        <v>149</v>
      </c>
      <c r="B5" s="22">
        <v>1</v>
      </c>
      <c r="C5" s="2">
        <f t="shared" si="0"/>
        <v>14.5</v>
      </c>
      <c r="D5" t="s">
        <v>148</v>
      </c>
      <c r="E5" s="21" t="s">
        <v>111</v>
      </c>
      <c r="F5" s="21" t="s">
        <v>92</v>
      </c>
      <c r="G5" s="23">
        <v>5</v>
      </c>
      <c r="H5" s="23">
        <v>1</v>
      </c>
      <c r="I5" s="23">
        <v>2</v>
      </c>
      <c r="J5" s="23">
        <v>3</v>
      </c>
      <c r="K5" s="23">
        <v>3</v>
      </c>
      <c r="L5" s="21" t="s">
        <v>94</v>
      </c>
      <c r="M5" s="21" t="s">
        <v>112</v>
      </c>
      <c r="N5" s="22">
        <v>6</v>
      </c>
      <c r="O5" s="22">
        <v>1</v>
      </c>
      <c r="P5" s="2">
        <f>2+K5+1+O5</f>
        <v>7</v>
      </c>
      <c r="Q5" s="2">
        <f>2+AC5+1</f>
        <v>8</v>
      </c>
      <c r="R5" s="2">
        <f>J5*20</f>
        <v>60</v>
      </c>
      <c r="S5" s="24">
        <v>3</v>
      </c>
      <c r="T5" s="25"/>
      <c r="U5" s="25">
        <v>4</v>
      </c>
      <c r="V5" s="25"/>
      <c r="W5" s="25">
        <v>5</v>
      </c>
      <c r="X5" s="26"/>
      <c r="Y5" s="26"/>
      <c r="Z5" s="22"/>
      <c r="AA5" s="22"/>
      <c r="AB5" s="26"/>
      <c r="AC5" s="26">
        <v>5</v>
      </c>
      <c r="AD5" s="27"/>
      <c r="AE5" s="26"/>
      <c r="AF5" s="26"/>
      <c r="AG5" s="22">
        <v>4</v>
      </c>
      <c r="AH5" s="22"/>
      <c r="AI5" s="22"/>
      <c r="AJ5" s="22"/>
      <c r="AK5" s="22"/>
      <c r="AL5" s="22"/>
      <c r="AM5" s="22"/>
      <c r="AN5" s="26"/>
      <c r="AO5" s="22">
        <v>3</v>
      </c>
      <c r="AP5" s="22"/>
      <c r="AQ5" s="22">
        <v>2</v>
      </c>
      <c r="AR5" s="21"/>
      <c r="AS5" s="21"/>
    </row>
    <row r="6" spans="1:45" x14ac:dyDescent="0.2">
      <c r="A6" s="21" t="s">
        <v>152</v>
      </c>
      <c r="B6" s="22">
        <v>1</v>
      </c>
      <c r="C6" s="2">
        <f t="shared" si="0"/>
        <v>14</v>
      </c>
      <c r="D6" t="s">
        <v>148</v>
      </c>
      <c r="E6" s="21" t="s">
        <v>153</v>
      </c>
      <c r="F6" s="21" t="s">
        <v>154</v>
      </c>
      <c r="G6" s="23">
        <v>4</v>
      </c>
      <c r="H6" s="23">
        <v>4</v>
      </c>
      <c r="I6" s="23">
        <v>1</v>
      </c>
      <c r="J6" s="23">
        <v>4</v>
      </c>
      <c r="K6" s="23">
        <v>3</v>
      </c>
      <c r="L6" s="21" t="s">
        <v>155</v>
      </c>
      <c r="M6" s="21" t="s">
        <v>156</v>
      </c>
      <c r="N6" s="22">
        <v>6</v>
      </c>
      <c r="O6" s="22">
        <v>4</v>
      </c>
      <c r="P6" s="2">
        <f>2+K6+1+O6</f>
        <v>10</v>
      </c>
      <c r="Q6" s="2">
        <f>2+AC6+1</f>
        <v>5</v>
      </c>
      <c r="R6" s="2">
        <f>J6*20</f>
        <v>80</v>
      </c>
      <c r="S6" s="24">
        <v>1</v>
      </c>
      <c r="T6" s="25">
        <v>3</v>
      </c>
      <c r="U6" s="25">
        <v>3</v>
      </c>
      <c r="V6" s="25">
        <v>1</v>
      </c>
      <c r="W6" s="25">
        <v>1</v>
      </c>
      <c r="X6" s="26">
        <v>4</v>
      </c>
      <c r="Y6" s="26"/>
      <c r="Z6" s="22"/>
      <c r="AA6" s="22"/>
      <c r="AB6" s="26"/>
      <c r="AC6" s="26">
        <v>2</v>
      </c>
      <c r="AD6" s="27"/>
      <c r="AE6" s="26"/>
      <c r="AF6" s="26">
        <v>5</v>
      </c>
      <c r="AG6" s="22"/>
      <c r="AH6" s="22"/>
      <c r="AI6" s="22"/>
      <c r="AJ6" s="22">
        <v>1</v>
      </c>
      <c r="AK6" s="22"/>
      <c r="AL6" s="22"/>
      <c r="AM6" s="22"/>
      <c r="AN6" s="26"/>
      <c r="AO6" s="22"/>
      <c r="AP6" s="22"/>
      <c r="AQ6" s="22"/>
      <c r="AR6" s="21"/>
      <c r="AS6" s="21"/>
    </row>
    <row r="7" spans="1:45" x14ac:dyDescent="0.2">
      <c r="A7" s="21"/>
      <c r="B7" s="22"/>
      <c r="E7" s="21"/>
      <c r="F7" s="21"/>
      <c r="G7" s="23"/>
      <c r="H7" s="23"/>
      <c r="I7" s="23"/>
      <c r="J7" s="23"/>
      <c r="K7" s="23"/>
      <c r="L7" s="21"/>
      <c r="M7" s="21"/>
      <c r="N7" s="22"/>
      <c r="O7" s="22"/>
      <c r="S7" s="24"/>
      <c r="T7" s="25"/>
      <c r="U7" s="25"/>
      <c r="V7" s="25"/>
      <c r="W7" s="25"/>
      <c r="X7" s="26"/>
      <c r="Y7" s="26"/>
      <c r="Z7" s="22"/>
      <c r="AA7" s="22"/>
      <c r="AB7" s="26"/>
      <c r="AC7" s="26"/>
      <c r="AD7" s="27"/>
      <c r="AE7" s="26"/>
      <c r="AF7" s="26"/>
      <c r="AG7" s="22"/>
      <c r="AH7" s="22"/>
      <c r="AI7" s="22"/>
      <c r="AJ7" s="22"/>
      <c r="AK7" s="22"/>
      <c r="AL7" s="22"/>
      <c r="AM7" s="22"/>
      <c r="AN7" s="26"/>
      <c r="AO7" s="22"/>
      <c r="AP7" s="22"/>
      <c r="AQ7" s="22"/>
      <c r="AR7" s="21"/>
      <c r="AS7" s="21"/>
    </row>
    <row r="8" spans="1:45" x14ac:dyDescent="0.2">
      <c r="A8" s="21" t="s">
        <v>157</v>
      </c>
      <c r="B8" s="22">
        <v>1</v>
      </c>
      <c r="C8" s="2">
        <f t="shared" ref="C8" si="1">(SUM(G8:K8)-10)+(SUM(S8:AQ8)-5)/2</f>
        <v>12.5</v>
      </c>
      <c r="D8" t="s">
        <v>159</v>
      </c>
      <c r="E8" s="21" t="s">
        <v>158</v>
      </c>
      <c r="F8" s="21" t="s">
        <v>158</v>
      </c>
      <c r="G8" s="23">
        <v>2</v>
      </c>
      <c r="H8" s="23">
        <v>4</v>
      </c>
      <c r="I8" s="23">
        <v>4</v>
      </c>
      <c r="J8" s="23">
        <v>2</v>
      </c>
      <c r="K8" s="23">
        <v>2</v>
      </c>
      <c r="L8" s="21" t="s">
        <v>161</v>
      </c>
      <c r="M8" s="21" t="s">
        <v>160</v>
      </c>
      <c r="N8" s="22">
        <v>6</v>
      </c>
      <c r="O8" s="22">
        <v>1</v>
      </c>
      <c r="P8" s="2">
        <f>2+K8+1+O8</f>
        <v>6</v>
      </c>
      <c r="Q8" s="2">
        <f>2+AC8+1</f>
        <v>3</v>
      </c>
      <c r="R8" s="2">
        <f>J8*20</f>
        <v>40</v>
      </c>
      <c r="S8" s="24">
        <v>2</v>
      </c>
      <c r="T8" s="25">
        <v>3</v>
      </c>
      <c r="U8" s="25">
        <v>2</v>
      </c>
      <c r="V8" s="25">
        <v>4</v>
      </c>
      <c r="W8" s="25">
        <v>2</v>
      </c>
      <c r="X8" s="26"/>
      <c r="Y8" s="26"/>
      <c r="Z8" s="22"/>
      <c r="AA8" s="22"/>
      <c r="AB8" s="26">
        <v>2</v>
      </c>
      <c r="AC8" s="26"/>
      <c r="AD8" s="27">
        <v>2</v>
      </c>
      <c r="AE8" s="26"/>
      <c r="AF8" s="26"/>
      <c r="AG8" s="22"/>
      <c r="AH8" s="22">
        <v>5</v>
      </c>
      <c r="AI8" s="22"/>
      <c r="AJ8" s="22"/>
      <c r="AK8" s="22"/>
      <c r="AL8" s="22"/>
      <c r="AM8" s="22"/>
      <c r="AN8" s="26"/>
      <c r="AO8" s="22"/>
      <c r="AP8" s="22"/>
      <c r="AQ8" s="22"/>
      <c r="AR8" s="21"/>
      <c r="AS8" s="21"/>
    </row>
    <row r="9" spans="1:45" x14ac:dyDescent="0.2">
      <c r="A9" s="21"/>
      <c r="B9" s="22"/>
      <c r="E9" s="21"/>
      <c r="F9" s="21"/>
      <c r="G9" s="23"/>
      <c r="H9" s="23"/>
      <c r="I9" s="23"/>
      <c r="J9" s="23"/>
      <c r="K9" s="23"/>
      <c r="L9" s="21"/>
      <c r="M9" s="21"/>
      <c r="N9" s="22"/>
      <c r="O9" s="22"/>
      <c r="S9" s="24"/>
      <c r="T9" s="25"/>
      <c r="U9" s="25"/>
      <c r="V9" s="25"/>
      <c r="W9" s="25"/>
      <c r="X9" s="26"/>
      <c r="Y9" s="26"/>
      <c r="Z9" s="22"/>
      <c r="AA9" s="22"/>
      <c r="AB9" s="26"/>
      <c r="AC9" s="26"/>
      <c r="AD9" s="27"/>
      <c r="AE9" s="26"/>
      <c r="AF9" s="26"/>
      <c r="AG9" s="22"/>
      <c r="AH9" s="22"/>
      <c r="AI9" s="22"/>
      <c r="AJ9" s="22"/>
      <c r="AK9" s="22"/>
      <c r="AL9" s="22"/>
      <c r="AM9" s="22"/>
      <c r="AN9" s="26"/>
      <c r="AO9" s="22"/>
      <c r="AP9" s="22"/>
      <c r="AQ9" s="22"/>
      <c r="AR9" s="21"/>
      <c r="AS9" s="21"/>
    </row>
    <row r="11" spans="1:45" x14ac:dyDescent="0.2">
      <c r="A11" t="s">
        <v>11</v>
      </c>
      <c r="B11" s="2">
        <v>0</v>
      </c>
      <c r="C11" s="2">
        <f t="shared" ref="C11:C26" si="2">(SUM(G11:K11)-10)+(SUM(S11:AQ11)-5)/2</f>
        <v>8</v>
      </c>
      <c r="D11" t="s">
        <v>10</v>
      </c>
      <c r="E11" t="s">
        <v>82</v>
      </c>
      <c r="F11" t="s">
        <v>35</v>
      </c>
      <c r="G11" s="12">
        <v>2</v>
      </c>
      <c r="H11" s="12">
        <v>1</v>
      </c>
      <c r="I11" s="12">
        <v>3</v>
      </c>
      <c r="J11" s="12">
        <v>2</v>
      </c>
      <c r="K11" s="12">
        <v>2</v>
      </c>
      <c r="L11" t="s">
        <v>23</v>
      </c>
      <c r="M11" t="s">
        <v>12</v>
      </c>
      <c r="N11" s="19">
        <v>6</v>
      </c>
      <c r="O11" s="19">
        <v>0</v>
      </c>
      <c r="P11" s="2">
        <f t="shared" ref="P11:P21" si="3">2+K11+1+O11</f>
        <v>5</v>
      </c>
      <c r="Q11" s="2">
        <f t="shared" ref="Q11:Q21" si="4">2+AC11+1</f>
        <v>4</v>
      </c>
      <c r="R11" s="2">
        <f t="shared" ref="R11:R21" si="5">J11*20</f>
        <v>40</v>
      </c>
      <c r="S11" s="15">
        <v>1</v>
      </c>
      <c r="T11" s="10">
        <v>3</v>
      </c>
      <c r="U11" s="10">
        <v>1</v>
      </c>
      <c r="V11" s="10">
        <v>3</v>
      </c>
      <c r="W11" s="10">
        <v>1</v>
      </c>
      <c r="X11" s="16">
        <v>4</v>
      </c>
      <c r="Y11" s="28"/>
      <c r="AC11" s="8">
        <v>1</v>
      </c>
      <c r="AD11" s="8"/>
      <c r="AE11" s="8"/>
      <c r="AF11" s="8">
        <v>1</v>
      </c>
      <c r="AN11" s="8">
        <v>3</v>
      </c>
      <c r="AO11" s="8">
        <v>3</v>
      </c>
    </row>
    <row r="12" spans="1:45" x14ac:dyDescent="0.2">
      <c r="A12" t="s">
        <v>20</v>
      </c>
      <c r="B12" s="2">
        <v>0</v>
      </c>
      <c r="C12" s="2">
        <f t="shared" si="2"/>
        <v>8</v>
      </c>
      <c r="D12" t="s">
        <v>7</v>
      </c>
      <c r="E12" t="s">
        <v>83</v>
      </c>
      <c r="F12" t="s">
        <v>40</v>
      </c>
      <c r="G12" s="12">
        <v>2</v>
      </c>
      <c r="H12" s="12">
        <v>4</v>
      </c>
      <c r="I12" s="12">
        <v>3</v>
      </c>
      <c r="J12" s="12">
        <v>1</v>
      </c>
      <c r="K12" s="12">
        <v>1</v>
      </c>
      <c r="L12" t="s">
        <v>73</v>
      </c>
      <c r="M12" t="s">
        <v>32</v>
      </c>
      <c r="N12" s="19">
        <v>6</v>
      </c>
      <c r="O12" s="19">
        <v>0</v>
      </c>
      <c r="P12" s="2">
        <f t="shared" si="3"/>
        <v>4</v>
      </c>
      <c r="Q12" s="2">
        <f t="shared" si="4"/>
        <v>3</v>
      </c>
      <c r="R12" s="2">
        <f t="shared" si="5"/>
        <v>20</v>
      </c>
      <c r="S12" s="15">
        <v>2</v>
      </c>
      <c r="T12" s="10">
        <v>2</v>
      </c>
      <c r="U12" s="10">
        <v>2</v>
      </c>
      <c r="V12" s="10">
        <v>2</v>
      </c>
      <c r="W12" s="10">
        <v>2</v>
      </c>
      <c r="AC12" s="8"/>
      <c r="AD12" s="8"/>
      <c r="AE12" s="8"/>
      <c r="AF12" s="8">
        <v>5</v>
      </c>
      <c r="AK12" s="2">
        <v>4</v>
      </c>
    </row>
    <row r="13" spans="1:45" x14ac:dyDescent="0.2">
      <c r="A13" t="s">
        <v>41</v>
      </c>
      <c r="B13" s="2">
        <v>0</v>
      </c>
      <c r="C13" s="2">
        <f t="shared" si="2"/>
        <v>9</v>
      </c>
      <c r="D13" t="s">
        <v>8</v>
      </c>
      <c r="E13" t="s">
        <v>37</v>
      </c>
      <c r="F13" t="s">
        <v>37</v>
      </c>
      <c r="G13" s="12">
        <v>4</v>
      </c>
      <c r="H13" s="12">
        <v>1</v>
      </c>
      <c r="I13" s="12">
        <v>2</v>
      </c>
      <c r="J13" s="12">
        <v>2</v>
      </c>
      <c r="K13" s="12">
        <v>2</v>
      </c>
      <c r="L13" t="s">
        <v>74</v>
      </c>
      <c r="M13" t="s">
        <v>26</v>
      </c>
      <c r="N13" s="19">
        <v>8</v>
      </c>
      <c r="O13" s="19">
        <v>0</v>
      </c>
      <c r="P13" s="2">
        <f t="shared" si="3"/>
        <v>5</v>
      </c>
      <c r="Q13" s="2">
        <f t="shared" si="4"/>
        <v>5</v>
      </c>
      <c r="R13" s="2">
        <f t="shared" si="5"/>
        <v>40</v>
      </c>
      <c r="S13" s="15">
        <v>1</v>
      </c>
      <c r="T13" s="10">
        <v>1</v>
      </c>
      <c r="U13" s="10">
        <v>3</v>
      </c>
      <c r="V13" s="10">
        <v>1</v>
      </c>
      <c r="W13" s="10">
        <v>3</v>
      </c>
      <c r="AC13" s="8">
        <v>2</v>
      </c>
      <c r="AD13" s="8"/>
      <c r="AE13" s="8"/>
      <c r="AF13" s="8"/>
      <c r="AG13" s="2">
        <v>4</v>
      </c>
      <c r="AN13" s="8">
        <v>3</v>
      </c>
      <c r="AO13" s="2">
        <v>3</v>
      </c>
    </row>
    <row r="14" spans="1:45" x14ac:dyDescent="0.2">
      <c r="A14" t="s">
        <v>21</v>
      </c>
      <c r="B14" s="2">
        <v>0</v>
      </c>
      <c r="C14" s="2">
        <f t="shared" si="2"/>
        <v>8</v>
      </c>
      <c r="D14" t="s">
        <v>9</v>
      </c>
      <c r="E14" t="s">
        <v>84</v>
      </c>
      <c r="F14" t="s">
        <v>84</v>
      </c>
      <c r="G14" s="12">
        <v>2</v>
      </c>
      <c r="H14" s="12">
        <v>2</v>
      </c>
      <c r="I14" s="12">
        <v>4</v>
      </c>
      <c r="J14" s="12">
        <v>1</v>
      </c>
      <c r="K14" s="12">
        <v>3</v>
      </c>
      <c r="L14" t="s">
        <v>25</v>
      </c>
      <c r="M14" t="s">
        <v>31</v>
      </c>
      <c r="N14" s="19">
        <v>6</v>
      </c>
      <c r="O14" s="19">
        <v>0</v>
      </c>
      <c r="P14" s="2">
        <f t="shared" si="3"/>
        <v>6</v>
      </c>
      <c r="Q14" s="2">
        <f t="shared" si="4"/>
        <v>3</v>
      </c>
      <c r="R14" s="2">
        <f t="shared" si="5"/>
        <v>20</v>
      </c>
      <c r="S14" s="15">
        <v>1</v>
      </c>
      <c r="T14" s="10">
        <v>2</v>
      </c>
      <c r="U14" s="10">
        <v>1</v>
      </c>
      <c r="V14" s="10">
        <v>6</v>
      </c>
      <c r="W14" s="10">
        <v>1</v>
      </c>
      <c r="AC14" s="8"/>
      <c r="AD14" s="8"/>
      <c r="AE14" s="8"/>
      <c r="AF14" s="8"/>
      <c r="AH14" s="2">
        <v>6</v>
      </c>
    </row>
    <row r="15" spans="1:45" x14ac:dyDescent="0.2">
      <c r="A15" t="s">
        <v>42</v>
      </c>
      <c r="B15" s="2">
        <v>0</v>
      </c>
      <c r="C15" s="2">
        <f t="shared" si="2"/>
        <v>9</v>
      </c>
      <c r="D15" t="s">
        <v>9</v>
      </c>
      <c r="E15" t="s">
        <v>85</v>
      </c>
      <c r="F15" t="s">
        <v>36</v>
      </c>
      <c r="G15" s="12">
        <v>2</v>
      </c>
      <c r="H15" s="12">
        <v>5</v>
      </c>
      <c r="I15" s="12">
        <v>2</v>
      </c>
      <c r="J15" s="12">
        <v>1</v>
      </c>
      <c r="K15" s="12">
        <v>2</v>
      </c>
      <c r="L15" t="s">
        <v>24</v>
      </c>
      <c r="M15" t="s">
        <v>76</v>
      </c>
      <c r="N15" s="19">
        <v>6</v>
      </c>
      <c r="O15" s="19">
        <v>0</v>
      </c>
      <c r="P15" s="2">
        <f t="shared" si="3"/>
        <v>5</v>
      </c>
      <c r="Q15" s="2">
        <f t="shared" si="4"/>
        <v>3</v>
      </c>
      <c r="R15" s="2">
        <f t="shared" si="5"/>
        <v>20</v>
      </c>
      <c r="S15" s="15">
        <v>1</v>
      </c>
      <c r="T15" s="10">
        <v>1</v>
      </c>
      <c r="U15" s="10">
        <v>1</v>
      </c>
      <c r="V15" s="10">
        <v>1</v>
      </c>
      <c r="W15" s="10">
        <v>1</v>
      </c>
      <c r="AB15" s="8">
        <v>3</v>
      </c>
      <c r="AC15" s="8"/>
      <c r="AD15" s="8"/>
      <c r="AE15" s="8">
        <v>5</v>
      </c>
      <c r="AF15" s="8"/>
      <c r="AK15" s="2">
        <v>3</v>
      </c>
      <c r="AM15" s="2">
        <v>3</v>
      </c>
    </row>
    <row r="16" spans="1:45" x14ac:dyDescent="0.2">
      <c r="A16" t="s">
        <v>22</v>
      </c>
      <c r="B16" s="2">
        <v>0</v>
      </c>
      <c r="C16" s="2">
        <f t="shared" si="2"/>
        <v>8</v>
      </c>
      <c r="D16" t="s">
        <v>78</v>
      </c>
      <c r="E16" t="s">
        <v>86</v>
      </c>
      <c r="F16" t="s">
        <v>38</v>
      </c>
      <c r="G16" s="12">
        <v>3</v>
      </c>
      <c r="H16" s="12">
        <v>2</v>
      </c>
      <c r="I16" s="12">
        <v>2</v>
      </c>
      <c r="J16" s="12">
        <v>2</v>
      </c>
      <c r="K16" s="12">
        <v>3</v>
      </c>
      <c r="L16" t="s">
        <v>75</v>
      </c>
      <c r="M16" t="s">
        <v>30</v>
      </c>
      <c r="N16" s="19">
        <v>6</v>
      </c>
      <c r="O16" s="19">
        <v>0</v>
      </c>
      <c r="P16" s="2">
        <f t="shared" si="3"/>
        <v>6</v>
      </c>
      <c r="Q16" s="2">
        <f t="shared" si="4"/>
        <v>3</v>
      </c>
      <c r="R16" s="2">
        <f t="shared" si="5"/>
        <v>40</v>
      </c>
      <c r="S16" s="15">
        <v>3</v>
      </c>
      <c r="T16" s="10">
        <v>1</v>
      </c>
      <c r="U16" s="10">
        <v>1</v>
      </c>
      <c r="V16" s="10">
        <v>1</v>
      </c>
      <c r="W16" s="10">
        <v>2</v>
      </c>
      <c r="AC16" s="8"/>
      <c r="AD16" s="8"/>
      <c r="AE16" s="8"/>
      <c r="AF16" s="8"/>
      <c r="AG16" s="2">
        <v>1</v>
      </c>
      <c r="AN16" s="8">
        <v>4</v>
      </c>
      <c r="AP16" s="2">
        <v>2</v>
      </c>
      <c r="AQ16" s="2">
        <v>2</v>
      </c>
    </row>
    <row r="17" spans="1:45" x14ac:dyDescent="0.2">
      <c r="A17" t="s">
        <v>43</v>
      </c>
      <c r="B17" s="2">
        <v>0</v>
      </c>
      <c r="C17" s="2">
        <f t="shared" si="2"/>
        <v>7.5</v>
      </c>
      <c r="D17" t="s">
        <v>79</v>
      </c>
      <c r="E17" t="s">
        <v>87</v>
      </c>
      <c r="F17" t="s">
        <v>44</v>
      </c>
      <c r="G17" s="12">
        <v>3</v>
      </c>
      <c r="H17" s="12">
        <v>2</v>
      </c>
      <c r="I17" s="12">
        <v>2</v>
      </c>
      <c r="J17" s="12">
        <v>2</v>
      </c>
      <c r="K17" s="12">
        <v>1</v>
      </c>
      <c r="L17" t="s">
        <v>71</v>
      </c>
      <c r="M17" t="s">
        <v>29</v>
      </c>
      <c r="N17" s="19">
        <v>4</v>
      </c>
      <c r="O17" s="19">
        <v>0</v>
      </c>
      <c r="P17" s="2">
        <f t="shared" si="3"/>
        <v>4</v>
      </c>
      <c r="Q17" s="2">
        <f t="shared" si="4"/>
        <v>3</v>
      </c>
      <c r="R17" s="2">
        <f t="shared" si="5"/>
        <v>40</v>
      </c>
      <c r="S17" s="15">
        <v>1</v>
      </c>
      <c r="T17" s="10">
        <v>3</v>
      </c>
      <c r="U17" s="10">
        <v>2</v>
      </c>
      <c r="V17" s="10">
        <v>4</v>
      </c>
      <c r="W17" s="10">
        <v>2</v>
      </c>
      <c r="AC17" s="8"/>
      <c r="AD17" s="8">
        <v>1</v>
      </c>
      <c r="AE17" s="8"/>
      <c r="AF17" s="8"/>
      <c r="AG17" s="2">
        <v>1</v>
      </c>
      <c r="AN17" s="8">
        <v>3</v>
      </c>
      <c r="AO17" s="2">
        <v>3</v>
      </c>
    </row>
    <row r="18" spans="1:45" x14ac:dyDescent="0.2">
      <c r="A18" t="s">
        <v>77</v>
      </c>
      <c r="B18" s="2">
        <v>0</v>
      </c>
      <c r="C18" s="2">
        <f t="shared" si="2"/>
        <v>8.5</v>
      </c>
      <c r="D18" t="s">
        <v>28</v>
      </c>
      <c r="E18" t="s">
        <v>88</v>
      </c>
      <c r="F18" t="s">
        <v>89</v>
      </c>
      <c r="G18" s="12">
        <v>3</v>
      </c>
      <c r="H18" s="12">
        <v>2</v>
      </c>
      <c r="I18" s="12">
        <v>1</v>
      </c>
      <c r="J18" s="12">
        <v>3</v>
      </c>
      <c r="K18" s="12">
        <v>2</v>
      </c>
      <c r="L18" t="s">
        <v>33</v>
      </c>
      <c r="M18" t="s">
        <v>27</v>
      </c>
      <c r="N18" s="19">
        <v>6</v>
      </c>
      <c r="O18" s="19">
        <v>0</v>
      </c>
      <c r="P18" s="2">
        <f t="shared" si="3"/>
        <v>5</v>
      </c>
      <c r="Q18" s="2">
        <f t="shared" si="4"/>
        <v>7</v>
      </c>
      <c r="R18" s="2">
        <f t="shared" si="5"/>
        <v>60</v>
      </c>
      <c r="S18" s="15">
        <v>2</v>
      </c>
      <c r="T18" s="10">
        <v>1</v>
      </c>
      <c r="U18" s="10">
        <v>1</v>
      </c>
      <c r="V18" s="10">
        <v>2</v>
      </c>
      <c r="W18" s="10">
        <v>1</v>
      </c>
      <c r="X18" s="16">
        <v>5</v>
      </c>
      <c r="Y18" s="16">
        <v>2</v>
      </c>
      <c r="AC18" s="8">
        <v>4</v>
      </c>
      <c r="AD18" s="17"/>
      <c r="AE18" s="8"/>
      <c r="AF18" s="8"/>
      <c r="AH18" s="2">
        <v>2</v>
      </c>
    </row>
    <row r="19" spans="1:45" x14ac:dyDescent="0.2">
      <c r="A19" s="21"/>
      <c r="B19" s="22"/>
      <c r="D19" s="21"/>
      <c r="E19" s="21"/>
      <c r="F19" s="21"/>
      <c r="G19" s="23"/>
      <c r="H19" s="23"/>
      <c r="I19" s="23"/>
      <c r="J19" s="23"/>
      <c r="K19" s="23"/>
      <c r="L19" s="21"/>
      <c r="M19" s="21"/>
      <c r="N19" s="22"/>
      <c r="O19" s="22"/>
      <c r="S19" s="24"/>
      <c r="T19" s="25"/>
      <c r="U19" s="25"/>
      <c r="V19" s="25"/>
      <c r="W19" s="25"/>
      <c r="X19" s="26"/>
      <c r="Y19" s="26"/>
      <c r="Z19" s="22"/>
      <c r="AA19" s="22"/>
      <c r="AB19" s="26"/>
      <c r="AC19" s="26"/>
      <c r="AD19" s="27"/>
      <c r="AE19" s="26"/>
      <c r="AF19" s="26"/>
      <c r="AG19" s="22"/>
      <c r="AH19" s="22"/>
      <c r="AI19" s="22"/>
      <c r="AJ19" s="22"/>
      <c r="AK19" s="22"/>
      <c r="AL19" s="22"/>
      <c r="AM19" s="22"/>
      <c r="AN19" s="26"/>
      <c r="AO19" s="22"/>
      <c r="AP19" s="22"/>
      <c r="AQ19" s="22"/>
      <c r="AR19" s="21"/>
      <c r="AS19" s="21"/>
    </row>
    <row r="20" spans="1:45" x14ac:dyDescent="0.2">
      <c r="A20" s="21" t="s">
        <v>96</v>
      </c>
      <c r="B20" s="22">
        <v>0</v>
      </c>
      <c r="C20" s="2">
        <f t="shared" si="2"/>
        <v>13.5</v>
      </c>
      <c r="D20" s="21" t="s">
        <v>98</v>
      </c>
      <c r="E20" s="21" t="s">
        <v>101</v>
      </c>
      <c r="F20" s="21"/>
      <c r="G20" s="23">
        <v>2</v>
      </c>
      <c r="H20" s="23">
        <v>4</v>
      </c>
      <c r="I20" s="23">
        <v>2</v>
      </c>
      <c r="J20" s="23">
        <v>2</v>
      </c>
      <c r="K20" s="23">
        <v>2</v>
      </c>
      <c r="L20" s="21" t="s">
        <v>102</v>
      </c>
      <c r="M20" s="21" t="s">
        <v>105</v>
      </c>
      <c r="N20" s="22">
        <v>4</v>
      </c>
      <c r="O20" s="22">
        <v>0</v>
      </c>
      <c r="P20" s="2">
        <f t="shared" si="3"/>
        <v>5</v>
      </c>
      <c r="Q20" s="2">
        <f t="shared" si="4"/>
        <v>3</v>
      </c>
      <c r="R20" s="2">
        <f t="shared" si="5"/>
        <v>40</v>
      </c>
      <c r="S20" s="24">
        <v>2</v>
      </c>
      <c r="T20" s="25">
        <v>2</v>
      </c>
      <c r="U20" s="25">
        <v>4</v>
      </c>
      <c r="V20" s="25">
        <v>3</v>
      </c>
      <c r="W20" s="25">
        <v>1</v>
      </c>
      <c r="X20" s="22">
        <v>4</v>
      </c>
      <c r="Y20" s="22"/>
      <c r="Z20" s="22"/>
      <c r="AA20" s="22"/>
      <c r="AB20" s="26"/>
      <c r="AC20" s="22"/>
      <c r="AD20" s="22">
        <v>4</v>
      </c>
      <c r="AE20" s="22"/>
      <c r="AF20" s="22">
        <v>1</v>
      </c>
      <c r="AG20" s="22"/>
      <c r="AH20" s="22"/>
      <c r="AI20" s="22"/>
      <c r="AJ20" s="22">
        <v>2</v>
      </c>
      <c r="AK20" s="22"/>
      <c r="AL20" s="22"/>
      <c r="AM20" s="22"/>
      <c r="AN20" s="26">
        <v>2</v>
      </c>
      <c r="AO20" s="22">
        <v>2</v>
      </c>
      <c r="AP20" s="22">
        <v>1</v>
      </c>
      <c r="AQ20" s="22"/>
      <c r="AR20" s="21"/>
      <c r="AS20" s="21"/>
    </row>
    <row r="21" spans="1:45" x14ac:dyDescent="0.2">
      <c r="A21" t="s">
        <v>97</v>
      </c>
      <c r="B21" s="2">
        <v>0</v>
      </c>
      <c r="C21" s="2">
        <f t="shared" si="2"/>
        <v>12.5</v>
      </c>
      <c r="D21" t="s">
        <v>98</v>
      </c>
      <c r="E21" t="s">
        <v>99</v>
      </c>
      <c r="F21" t="s">
        <v>100</v>
      </c>
      <c r="G21" s="12">
        <v>3</v>
      </c>
      <c r="H21" s="12">
        <v>3</v>
      </c>
      <c r="I21" s="12">
        <v>3</v>
      </c>
      <c r="J21" s="12">
        <v>3</v>
      </c>
      <c r="K21" s="12">
        <v>3</v>
      </c>
      <c r="L21" t="s">
        <v>104</v>
      </c>
      <c r="M21" t="s">
        <v>103</v>
      </c>
      <c r="N21" s="19">
        <v>6</v>
      </c>
      <c r="O21" s="19">
        <v>0</v>
      </c>
      <c r="P21" s="2">
        <f t="shared" si="3"/>
        <v>6</v>
      </c>
      <c r="Q21" s="2">
        <f t="shared" si="4"/>
        <v>5</v>
      </c>
      <c r="R21" s="2">
        <f t="shared" si="5"/>
        <v>60</v>
      </c>
      <c r="S21" s="15">
        <v>1</v>
      </c>
      <c r="T21" s="10">
        <v>2</v>
      </c>
      <c r="U21" s="10">
        <v>1</v>
      </c>
      <c r="V21" s="10">
        <v>2</v>
      </c>
      <c r="W21" s="10">
        <v>1</v>
      </c>
      <c r="AB21" s="8">
        <v>4</v>
      </c>
      <c r="AC21" s="2">
        <v>2</v>
      </c>
      <c r="AG21" s="2">
        <v>1</v>
      </c>
      <c r="AJ21" s="2">
        <v>4</v>
      </c>
      <c r="AP21" s="2">
        <v>2</v>
      </c>
    </row>
    <row r="22" spans="1:45" x14ac:dyDescent="0.2">
      <c r="K22" s="12"/>
      <c r="L22"/>
      <c r="M22"/>
    </row>
    <row r="23" spans="1:45" x14ac:dyDescent="0.2">
      <c r="A23" s="21" t="s">
        <v>113</v>
      </c>
      <c r="B23" s="2">
        <v>0</v>
      </c>
      <c r="C23" s="2">
        <f>(SUM(G28:K28)-10)+(SUM(S23:AQ23)-5)/2</f>
        <v>-2.5</v>
      </c>
      <c r="L23"/>
      <c r="M23"/>
    </row>
    <row r="24" spans="1:45" x14ac:dyDescent="0.2">
      <c r="A24" s="4" t="s">
        <v>114</v>
      </c>
      <c r="B24" s="2">
        <v>0</v>
      </c>
      <c r="C24" s="2">
        <f t="shared" si="2"/>
        <v>-12.5</v>
      </c>
      <c r="K24" s="12"/>
      <c r="L24"/>
      <c r="M24"/>
    </row>
    <row r="25" spans="1:45" x14ac:dyDescent="0.2">
      <c r="A25" s="4" t="s">
        <v>115</v>
      </c>
      <c r="B25" s="2">
        <v>0</v>
      </c>
      <c r="C25" s="2">
        <f t="shared" si="2"/>
        <v>-12.5</v>
      </c>
      <c r="K25" s="12"/>
      <c r="L25"/>
      <c r="M25"/>
    </row>
    <row r="26" spans="1:45" x14ac:dyDescent="0.2">
      <c r="A26" s="4" t="s">
        <v>116</v>
      </c>
      <c r="B26" s="2">
        <v>0</v>
      </c>
      <c r="C26" s="2">
        <f t="shared" si="2"/>
        <v>-12.5</v>
      </c>
      <c r="K26" s="12"/>
      <c r="L26"/>
      <c r="M26"/>
    </row>
    <row r="27" spans="1:45" x14ac:dyDescent="0.2">
      <c r="K27" s="12"/>
      <c r="L27"/>
      <c r="M27"/>
    </row>
    <row r="28" spans="1:45" x14ac:dyDescent="0.2">
      <c r="A28" s="4" t="s">
        <v>118</v>
      </c>
      <c r="B28" s="2">
        <v>0</v>
      </c>
      <c r="C28" s="2">
        <f t="shared" ref="C28:C39" si="6">(SUM(G28:K28)-10)+(SUM(S28:AQ28)-5)/2</f>
        <v>2</v>
      </c>
      <c r="D28" t="s">
        <v>117</v>
      </c>
      <c r="G28" s="12">
        <v>2</v>
      </c>
      <c r="H28" s="12">
        <v>2</v>
      </c>
      <c r="I28" s="12">
        <v>3</v>
      </c>
      <c r="J28" s="12">
        <v>2</v>
      </c>
      <c r="K28" s="12">
        <v>1</v>
      </c>
      <c r="L28" t="s">
        <v>33</v>
      </c>
      <c r="M28" t="s">
        <v>144</v>
      </c>
      <c r="N28" s="19">
        <v>6</v>
      </c>
      <c r="O28" s="19">
        <v>0</v>
      </c>
      <c r="P28" s="2">
        <f t="shared" ref="P28:P39" si="7">2+K28+1+O28</f>
        <v>4</v>
      </c>
      <c r="Q28" s="2">
        <f t="shared" ref="Q28:Q39" si="8">2+AC28+1</f>
        <v>3</v>
      </c>
      <c r="R28" s="2">
        <f t="shared" ref="R28:R39" si="9">J28*20</f>
        <v>40</v>
      </c>
      <c r="S28" s="15">
        <v>1</v>
      </c>
      <c r="T28" s="10">
        <v>1</v>
      </c>
      <c r="U28" s="10">
        <v>1</v>
      </c>
      <c r="V28" s="10">
        <v>1</v>
      </c>
      <c r="W28" s="10">
        <v>1</v>
      </c>
      <c r="AN28" s="8">
        <v>4</v>
      </c>
    </row>
    <row r="29" spans="1:45" x14ac:dyDescent="0.2">
      <c r="A29" s="4" t="s">
        <v>119</v>
      </c>
      <c r="B29" s="2">
        <v>0</v>
      </c>
      <c r="C29" s="2">
        <f t="shared" si="6"/>
        <v>2</v>
      </c>
      <c r="D29" t="s">
        <v>117</v>
      </c>
      <c r="G29" s="12">
        <v>3</v>
      </c>
      <c r="H29" s="12">
        <v>2</v>
      </c>
      <c r="I29" s="12">
        <v>2</v>
      </c>
      <c r="J29" s="12">
        <v>1</v>
      </c>
      <c r="K29" s="12">
        <v>2</v>
      </c>
      <c r="L29" t="s">
        <v>105</v>
      </c>
      <c r="M29" t="s">
        <v>138</v>
      </c>
      <c r="N29" s="19">
        <v>6</v>
      </c>
      <c r="O29" s="19">
        <v>0</v>
      </c>
      <c r="P29" s="2">
        <f t="shared" si="7"/>
        <v>5</v>
      </c>
      <c r="Q29" s="2">
        <f t="shared" si="8"/>
        <v>3</v>
      </c>
      <c r="R29" s="2">
        <f t="shared" si="9"/>
        <v>20</v>
      </c>
      <c r="S29" s="15">
        <v>1</v>
      </c>
      <c r="T29" s="10">
        <v>1</v>
      </c>
      <c r="U29" s="10">
        <v>5</v>
      </c>
      <c r="V29" s="10">
        <v>1</v>
      </c>
      <c r="W29" s="10">
        <v>1</v>
      </c>
    </row>
    <row r="30" spans="1:45" x14ac:dyDescent="0.2">
      <c r="A30" s="4" t="s">
        <v>120</v>
      </c>
      <c r="B30" s="2">
        <v>0</v>
      </c>
      <c r="C30" s="2">
        <f t="shared" si="6"/>
        <v>1.5</v>
      </c>
      <c r="D30" t="s">
        <v>117</v>
      </c>
      <c r="G30" s="12">
        <v>2</v>
      </c>
      <c r="H30" s="12">
        <v>4</v>
      </c>
      <c r="I30" s="12">
        <v>2</v>
      </c>
      <c r="J30" s="12">
        <v>1</v>
      </c>
      <c r="K30" s="12">
        <v>1</v>
      </c>
      <c r="L30" t="s">
        <v>135</v>
      </c>
      <c r="M30" t="s">
        <v>139</v>
      </c>
      <c r="N30" s="19">
        <v>8</v>
      </c>
      <c r="O30" s="19">
        <v>0</v>
      </c>
      <c r="P30" s="2">
        <f t="shared" si="7"/>
        <v>4</v>
      </c>
      <c r="Q30" s="2">
        <f t="shared" si="8"/>
        <v>3</v>
      </c>
      <c r="R30" s="2">
        <f t="shared" si="9"/>
        <v>20</v>
      </c>
      <c r="S30" s="15">
        <v>4</v>
      </c>
      <c r="T30" s="10">
        <v>1</v>
      </c>
      <c r="U30" s="10">
        <v>1</v>
      </c>
      <c r="V30" s="10">
        <v>1</v>
      </c>
      <c r="W30" s="10">
        <v>1</v>
      </c>
    </row>
    <row r="31" spans="1:45" x14ac:dyDescent="0.2">
      <c r="A31" s="4" t="s">
        <v>121</v>
      </c>
      <c r="B31" s="2">
        <v>0</v>
      </c>
      <c r="C31" s="2">
        <f t="shared" si="6"/>
        <v>1.5</v>
      </c>
      <c r="D31" t="s">
        <v>117</v>
      </c>
      <c r="G31" s="12">
        <v>2</v>
      </c>
      <c r="H31" s="12">
        <v>2</v>
      </c>
      <c r="I31" s="12">
        <v>2</v>
      </c>
      <c r="J31" s="12">
        <v>2</v>
      </c>
      <c r="K31" s="12">
        <v>2</v>
      </c>
      <c r="L31" t="s">
        <v>133</v>
      </c>
      <c r="M31" t="s">
        <v>145</v>
      </c>
      <c r="N31" s="19">
        <v>6</v>
      </c>
      <c r="O31" s="19">
        <v>0</v>
      </c>
      <c r="P31" s="2">
        <f t="shared" si="7"/>
        <v>5</v>
      </c>
      <c r="Q31" s="2">
        <f t="shared" si="8"/>
        <v>3</v>
      </c>
      <c r="R31" s="2">
        <f t="shared" si="9"/>
        <v>40</v>
      </c>
      <c r="S31" s="15">
        <v>1</v>
      </c>
      <c r="T31" s="10">
        <v>1</v>
      </c>
      <c r="U31" s="10">
        <v>1</v>
      </c>
      <c r="V31" s="10">
        <v>4</v>
      </c>
      <c r="W31" s="10">
        <v>1</v>
      </c>
    </row>
    <row r="32" spans="1:45" x14ac:dyDescent="0.2">
      <c r="A32" s="4" t="s">
        <v>122</v>
      </c>
      <c r="B32" s="2">
        <v>0</v>
      </c>
      <c r="C32" s="2">
        <f t="shared" si="6"/>
        <v>1.5</v>
      </c>
      <c r="D32" t="s">
        <v>117</v>
      </c>
      <c r="G32" s="12">
        <v>1</v>
      </c>
      <c r="H32" s="12">
        <v>5</v>
      </c>
      <c r="I32" s="12">
        <v>2</v>
      </c>
      <c r="J32" s="12">
        <v>1</v>
      </c>
      <c r="K32" s="12">
        <v>1</v>
      </c>
      <c r="L32" t="s">
        <v>129</v>
      </c>
      <c r="M32" t="s">
        <v>140</v>
      </c>
      <c r="N32" s="19">
        <v>4</v>
      </c>
      <c r="O32" s="19">
        <v>0</v>
      </c>
      <c r="P32" s="2">
        <f t="shared" si="7"/>
        <v>4</v>
      </c>
      <c r="Q32" s="2">
        <f t="shared" si="8"/>
        <v>3</v>
      </c>
      <c r="R32" s="2">
        <f t="shared" si="9"/>
        <v>20</v>
      </c>
      <c r="S32" s="15">
        <v>1</v>
      </c>
      <c r="T32" s="10">
        <v>4</v>
      </c>
      <c r="U32" s="10">
        <v>1</v>
      </c>
      <c r="V32" s="10">
        <v>1</v>
      </c>
      <c r="W32" s="10">
        <v>1</v>
      </c>
    </row>
    <row r="33" spans="1:43" x14ac:dyDescent="0.2">
      <c r="A33" s="4" t="s">
        <v>123</v>
      </c>
      <c r="B33" s="2">
        <v>0</v>
      </c>
      <c r="C33" s="2">
        <f t="shared" si="6"/>
        <v>1</v>
      </c>
      <c r="D33" t="s">
        <v>117</v>
      </c>
      <c r="G33" s="12">
        <v>2</v>
      </c>
      <c r="H33" s="12">
        <v>2</v>
      </c>
      <c r="I33" s="12">
        <v>2</v>
      </c>
      <c r="J33" s="12">
        <v>2</v>
      </c>
      <c r="K33" s="12">
        <v>2</v>
      </c>
      <c r="L33" t="s">
        <v>136</v>
      </c>
      <c r="M33" t="s">
        <v>141</v>
      </c>
      <c r="N33" s="19">
        <v>6</v>
      </c>
      <c r="O33" s="19">
        <v>0</v>
      </c>
      <c r="P33" s="2">
        <f t="shared" si="7"/>
        <v>5</v>
      </c>
      <c r="Q33" s="2">
        <f t="shared" si="8"/>
        <v>3</v>
      </c>
      <c r="R33" s="2">
        <f t="shared" si="9"/>
        <v>40</v>
      </c>
      <c r="S33" s="15">
        <v>1</v>
      </c>
      <c r="T33" s="10">
        <v>0</v>
      </c>
      <c r="U33" s="10">
        <v>1</v>
      </c>
      <c r="V33" s="10">
        <v>1</v>
      </c>
      <c r="W33" s="10">
        <v>4</v>
      </c>
    </row>
    <row r="34" spans="1:43" x14ac:dyDescent="0.2">
      <c r="K34" s="12"/>
      <c r="L34"/>
      <c r="M34"/>
    </row>
    <row r="35" spans="1:43" x14ac:dyDescent="0.2">
      <c r="A35" s="4" t="s">
        <v>124</v>
      </c>
      <c r="B35" s="2">
        <v>0</v>
      </c>
      <c r="C35" s="2">
        <f t="shared" si="6"/>
        <v>4.5</v>
      </c>
      <c r="D35" t="s">
        <v>117</v>
      </c>
      <c r="G35" s="12">
        <v>2</v>
      </c>
      <c r="H35" s="12">
        <v>1</v>
      </c>
      <c r="I35" s="12">
        <v>2</v>
      </c>
      <c r="J35" s="12">
        <v>2</v>
      </c>
      <c r="K35" s="12">
        <v>3</v>
      </c>
      <c r="L35" s="3" t="s">
        <v>132</v>
      </c>
      <c r="M35" s="5" t="s">
        <v>143</v>
      </c>
      <c r="N35" s="19">
        <v>6</v>
      </c>
      <c r="O35" s="19">
        <v>0</v>
      </c>
      <c r="P35" s="2">
        <f t="shared" si="7"/>
        <v>6</v>
      </c>
      <c r="Q35" s="2">
        <f t="shared" si="8"/>
        <v>3</v>
      </c>
      <c r="R35" s="2">
        <f t="shared" si="9"/>
        <v>40</v>
      </c>
      <c r="S35" s="15">
        <v>1</v>
      </c>
      <c r="T35" s="10">
        <v>1</v>
      </c>
      <c r="U35" s="10">
        <v>1</v>
      </c>
      <c r="V35" s="10">
        <v>1</v>
      </c>
      <c r="W35" s="10">
        <v>1</v>
      </c>
      <c r="Y35" s="2">
        <v>4</v>
      </c>
      <c r="AG35" s="2">
        <v>5</v>
      </c>
    </row>
    <row r="36" spans="1:43" x14ac:dyDescent="0.2">
      <c r="A36" s="4" t="s">
        <v>125</v>
      </c>
      <c r="B36" s="18">
        <v>0</v>
      </c>
      <c r="C36" s="2">
        <f t="shared" si="6"/>
        <v>2.5</v>
      </c>
      <c r="D36" t="s">
        <v>117</v>
      </c>
      <c r="E36" s="4"/>
      <c r="F36" s="4"/>
      <c r="G36" s="12">
        <v>3</v>
      </c>
      <c r="H36" s="12">
        <v>1</v>
      </c>
      <c r="I36" s="12">
        <v>2</v>
      </c>
      <c r="J36" s="12">
        <v>2</v>
      </c>
      <c r="K36" s="12">
        <v>2</v>
      </c>
      <c r="L36" s="3" t="s">
        <v>130</v>
      </c>
      <c r="M36" t="s">
        <v>27</v>
      </c>
      <c r="N36" s="19">
        <v>6</v>
      </c>
      <c r="O36" s="19">
        <v>0</v>
      </c>
      <c r="P36" s="2">
        <f t="shared" si="7"/>
        <v>5</v>
      </c>
      <c r="Q36" s="2">
        <f t="shared" si="8"/>
        <v>8</v>
      </c>
      <c r="R36" s="2">
        <f t="shared" si="9"/>
        <v>40</v>
      </c>
      <c r="S36" s="15">
        <v>1</v>
      </c>
      <c r="T36" s="10">
        <v>1</v>
      </c>
      <c r="U36" s="10">
        <v>1</v>
      </c>
      <c r="V36" s="10">
        <v>1</v>
      </c>
      <c r="W36" s="10">
        <v>1</v>
      </c>
      <c r="AB36" s="2"/>
      <c r="AC36" s="2">
        <v>5</v>
      </c>
    </row>
    <row r="37" spans="1:43" x14ac:dyDescent="0.2">
      <c r="A37" s="4" t="s">
        <v>128</v>
      </c>
      <c r="B37" s="18">
        <v>0</v>
      </c>
      <c r="C37" s="2">
        <f t="shared" si="6"/>
        <v>2</v>
      </c>
      <c r="D37" t="s">
        <v>117</v>
      </c>
      <c r="E37" s="4"/>
      <c r="F37" s="4"/>
      <c r="G37" s="12">
        <v>2</v>
      </c>
      <c r="H37" s="12">
        <v>2</v>
      </c>
      <c r="I37" s="12">
        <v>2</v>
      </c>
      <c r="J37" s="12">
        <v>2</v>
      </c>
      <c r="K37" s="12">
        <v>2</v>
      </c>
      <c r="L37" t="s">
        <v>134</v>
      </c>
      <c r="M37" t="s">
        <v>29</v>
      </c>
      <c r="N37" s="19">
        <v>6</v>
      </c>
      <c r="O37" s="19">
        <v>0</v>
      </c>
      <c r="P37" s="2">
        <f t="shared" si="7"/>
        <v>5</v>
      </c>
      <c r="Q37" s="2">
        <f t="shared" si="8"/>
        <v>3</v>
      </c>
      <c r="R37" s="2">
        <f t="shared" si="9"/>
        <v>40</v>
      </c>
      <c r="S37" s="15">
        <v>1</v>
      </c>
      <c r="T37" s="10">
        <v>1</v>
      </c>
      <c r="U37" s="10">
        <v>1</v>
      </c>
      <c r="V37" s="10">
        <v>1</v>
      </c>
      <c r="W37" s="10">
        <v>1</v>
      </c>
      <c r="AB37" s="2"/>
      <c r="AN37" s="8">
        <v>4</v>
      </c>
    </row>
    <row r="38" spans="1:43" x14ac:dyDescent="0.2">
      <c r="A38" s="4" t="s">
        <v>126</v>
      </c>
      <c r="B38" s="18">
        <v>0</v>
      </c>
      <c r="C38" s="2">
        <f t="shared" si="6"/>
        <v>2.5</v>
      </c>
      <c r="D38" t="s">
        <v>117</v>
      </c>
      <c r="E38" s="4"/>
      <c r="F38" s="4"/>
      <c r="G38" s="12">
        <v>4</v>
      </c>
      <c r="H38" s="12">
        <v>2</v>
      </c>
      <c r="I38" s="12">
        <v>2</v>
      </c>
      <c r="J38" s="12">
        <v>1</v>
      </c>
      <c r="K38" s="12">
        <v>2</v>
      </c>
      <c r="L38" t="s">
        <v>131</v>
      </c>
      <c r="M38" s="5" t="s">
        <v>142</v>
      </c>
      <c r="N38" s="19">
        <v>6</v>
      </c>
      <c r="O38" s="19">
        <v>0</v>
      </c>
      <c r="P38" s="2">
        <f t="shared" si="7"/>
        <v>5</v>
      </c>
      <c r="Q38" s="2">
        <f t="shared" si="8"/>
        <v>3</v>
      </c>
      <c r="R38" s="2">
        <f t="shared" si="9"/>
        <v>20</v>
      </c>
      <c r="S38" s="15">
        <v>4</v>
      </c>
      <c r="T38" s="10">
        <v>1</v>
      </c>
      <c r="U38" s="10">
        <v>1</v>
      </c>
      <c r="V38" s="10">
        <v>1</v>
      </c>
      <c r="W38" s="10">
        <v>1</v>
      </c>
      <c r="AB38" s="2"/>
    </row>
    <row r="39" spans="1:43" x14ac:dyDescent="0.2">
      <c r="A39" s="4" t="s">
        <v>127</v>
      </c>
      <c r="B39" s="18">
        <v>0</v>
      </c>
      <c r="C39" s="2">
        <f t="shared" si="6"/>
        <v>0</v>
      </c>
      <c r="D39" t="s">
        <v>117</v>
      </c>
      <c r="E39" s="4"/>
      <c r="F39" s="4"/>
      <c r="G39" s="12">
        <v>1</v>
      </c>
      <c r="H39" s="12">
        <v>2</v>
      </c>
      <c r="I39" s="12">
        <v>2</v>
      </c>
      <c r="J39" s="12">
        <v>3</v>
      </c>
      <c r="K39" s="12">
        <v>2</v>
      </c>
      <c r="L39" t="s">
        <v>137</v>
      </c>
      <c r="M39" t="s">
        <v>146</v>
      </c>
      <c r="N39" s="19">
        <v>6</v>
      </c>
      <c r="O39" s="19">
        <v>0</v>
      </c>
      <c r="P39" s="2">
        <f t="shared" si="7"/>
        <v>5</v>
      </c>
      <c r="Q39" s="2">
        <f t="shared" si="8"/>
        <v>3</v>
      </c>
      <c r="R39" s="2">
        <f t="shared" si="9"/>
        <v>60</v>
      </c>
      <c r="S39" s="15">
        <v>1</v>
      </c>
      <c r="T39" s="10">
        <v>1</v>
      </c>
      <c r="U39" s="10">
        <v>1</v>
      </c>
      <c r="V39" s="10">
        <v>1</v>
      </c>
      <c r="W39" s="10">
        <v>1</v>
      </c>
      <c r="AB39" s="2"/>
    </row>
    <row r="40" spans="1:43" x14ac:dyDescent="0.2">
      <c r="A40" s="4"/>
      <c r="B40" s="18"/>
      <c r="C40" s="18"/>
      <c r="E40" s="4"/>
      <c r="F40" s="4"/>
      <c r="K40" s="12"/>
      <c r="L40"/>
      <c r="M40"/>
      <c r="AB40" s="2"/>
    </row>
    <row r="41" spans="1:43" x14ac:dyDescent="0.2">
      <c r="A41" s="4"/>
      <c r="B41" s="18"/>
      <c r="C41" s="18"/>
      <c r="D41" s="4"/>
      <c r="E41" s="4"/>
      <c r="F41" s="4"/>
      <c r="K41" s="12"/>
      <c r="L41"/>
      <c r="M41"/>
      <c r="AB41" s="2"/>
    </row>
    <row r="42" spans="1:43" x14ac:dyDescent="0.2">
      <c r="A42" s="4"/>
      <c r="B42" s="18"/>
      <c r="C42" s="18"/>
      <c r="D42" s="4"/>
      <c r="E42" s="4"/>
      <c r="F42" s="4"/>
      <c r="K42" s="12"/>
      <c r="L42"/>
      <c r="M42"/>
      <c r="AB42" s="2"/>
    </row>
    <row r="43" spans="1:43" x14ac:dyDescent="0.2">
      <c r="A43" s="4"/>
      <c r="B43" s="18"/>
      <c r="C43" s="18"/>
      <c r="D43" s="4"/>
      <c r="E43" s="4"/>
      <c r="F43" s="4"/>
      <c r="K43" s="12"/>
      <c r="L43"/>
      <c r="M43"/>
      <c r="AB43" s="2"/>
    </row>
    <row r="44" spans="1:43" x14ac:dyDescent="0.2">
      <c r="K44" s="12"/>
      <c r="L44"/>
      <c r="M44"/>
      <c r="AB44" s="2"/>
    </row>
    <row r="45" spans="1:43" x14ac:dyDescent="0.2">
      <c r="A45" t="s">
        <v>106</v>
      </c>
      <c r="B45" s="2">
        <v>0</v>
      </c>
      <c r="C45" s="2">
        <f t="shared" ref="C45" si="10">(SUM(G45:K45)-10)+(SUM(S45:AQ45)-5)/2</f>
        <v>8.5</v>
      </c>
      <c r="D45" t="s">
        <v>106</v>
      </c>
      <c r="E45" t="s">
        <v>110</v>
      </c>
      <c r="F45" t="s">
        <v>110</v>
      </c>
      <c r="G45" s="12">
        <v>2</v>
      </c>
      <c r="H45" s="12">
        <v>2</v>
      </c>
      <c r="I45" s="12">
        <v>2</v>
      </c>
      <c r="J45" s="12">
        <v>2</v>
      </c>
      <c r="K45" s="12">
        <v>2</v>
      </c>
      <c r="L45" t="s">
        <v>107</v>
      </c>
      <c r="M45" t="s">
        <v>109</v>
      </c>
      <c r="N45" s="19">
        <v>6</v>
      </c>
      <c r="O45" s="19">
        <v>0</v>
      </c>
      <c r="P45" s="2">
        <f t="shared" ref="P45" si="11">2+K45+1+O45</f>
        <v>5</v>
      </c>
      <c r="Q45" s="2">
        <f t="shared" ref="Q45" si="12">2+AC45+1</f>
        <v>6</v>
      </c>
      <c r="R45" s="2">
        <f t="shared" ref="R45" si="13">J45*20</f>
        <v>40</v>
      </c>
      <c r="S45" s="15">
        <v>3</v>
      </c>
      <c r="T45" s="10">
        <v>1</v>
      </c>
      <c r="U45" s="10">
        <v>2</v>
      </c>
      <c r="V45" s="10">
        <v>1</v>
      </c>
      <c r="W45" s="10">
        <v>2</v>
      </c>
      <c r="AC45" s="2">
        <v>3</v>
      </c>
      <c r="AG45" s="2">
        <v>2</v>
      </c>
      <c r="AN45" s="8">
        <v>3</v>
      </c>
      <c r="AP45" s="2">
        <v>2</v>
      </c>
      <c r="AQ45" s="2">
        <v>3</v>
      </c>
    </row>
    <row r="46" spans="1:43" x14ac:dyDescent="0.2">
      <c r="K46" s="12"/>
      <c r="L46"/>
      <c r="M46"/>
    </row>
    <row r="47" spans="1:43" x14ac:dyDescent="0.2">
      <c r="K47" s="12"/>
      <c r="L47"/>
      <c r="M47"/>
    </row>
    <row r="48" spans="1:43" x14ac:dyDescent="0.2">
      <c r="K48" s="12"/>
      <c r="L48"/>
      <c r="M48"/>
    </row>
    <row r="49" spans="11:13" x14ac:dyDescent="0.2">
      <c r="K49" s="12"/>
      <c r="L49"/>
      <c r="M49"/>
    </row>
    <row r="50" spans="11:13" x14ac:dyDescent="0.2">
      <c r="K50" s="12"/>
      <c r="L50"/>
      <c r="M50"/>
    </row>
  </sheetData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Amygdalidis</dc:creator>
  <cp:lastModifiedBy>Microsoft Office User</cp:lastModifiedBy>
  <dcterms:created xsi:type="dcterms:W3CDTF">2019-06-03T06:13:39Z</dcterms:created>
  <dcterms:modified xsi:type="dcterms:W3CDTF">2019-10-13T21:49:30Z</dcterms:modified>
</cp:coreProperties>
</file>