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LocalData\src\HOA\RealtySphere\src\Application\Reports\BoardDeck\ExcelTemplates\"/>
    </mc:Choice>
  </mc:AlternateContent>
  <xr:revisionPtr revIDLastSave="0" documentId="13_ncr:1_{0D3E3F19-3033-4D21-8141-8C9FCE5DE1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ardDeck" sheetId="3" r:id="rId1"/>
    <sheet name="Actual" sheetId="1" r:id="rId2"/>
    <sheet name="Budget" sheetId="2" r:id="rId3"/>
    <sheet name="Forecast" sheetId="4" r:id="rId4"/>
  </sheets>
  <definedNames>
    <definedName name="_xlnm._FilterDatabase" localSheetId="1" hidden="1">Actual!$A$1:$T$27</definedName>
    <definedName name="_xlnm._FilterDatabase" localSheetId="2" hidden="1">Budget!$A$1:$T$25</definedName>
    <definedName name="_xlnm._FilterDatabase" localSheetId="3" hidden="1">Forecast!$A$1:$T$25</definedName>
  </definedNames>
  <calcPr calcId="191029" iterate="1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7" i="3" l="1"/>
  <c r="O28" i="3" s="1"/>
  <c r="I38" i="3"/>
  <c r="I27" i="3"/>
  <c r="O38" i="3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 s="1"/>
  <c r="O18" i="3" a="1"/>
  <c r="O18" i="3" s="1"/>
  <c r="O17" i="3" a="1"/>
  <c r="O17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4" i="3" a="1"/>
  <c r="O14" i="3" s="1"/>
  <c r="O5" i="3" a="1"/>
  <c r="O5" i="3" s="1"/>
  <c r="O4" i="3" a="1"/>
  <c r="O4" i="3" s="1"/>
  <c r="E34" i="3"/>
  <c r="F34" i="3" s="1"/>
  <c r="D34" i="3" a="1"/>
  <c r="D34" i="3"/>
  <c r="D38" i="3" s="1"/>
  <c r="C34" i="3" a="1"/>
  <c r="C34" i="3"/>
  <c r="C38" i="3"/>
  <c r="C49" i="3" a="1"/>
  <c r="C49" i="3" s="1"/>
  <c r="C48" i="3" a="1"/>
  <c r="C48" i="3" s="1"/>
  <c r="D31" i="3" a="1"/>
  <c r="D31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19" i="3" a="1"/>
  <c r="I19" i="3" s="1"/>
  <c r="I18" i="3" a="1"/>
  <c r="I18" i="3" s="1"/>
  <c r="I17" i="3" a="1"/>
  <c r="I17" i="3" s="1"/>
  <c r="K17" i="3" s="1"/>
  <c r="L17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4" i="3" a="1"/>
  <c r="I4" i="3" s="1"/>
  <c r="P46" i="3"/>
  <c r="O46" i="3"/>
  <c r="I46" i="3"/>
  <c r="D42" i="3" a="1"/>
  <c r="D42" i="3" s="1"/>
  <c r="D43" i="3" a="1"/>
  <c r="D43" i="3" s="1"/>
  <c r="D44" i="3" a="1"/>
  <c r="D44" i="3" s="1"/>
  <c r="D45" i="3" a="1"/>
  <c r="D45" i="3" s="1"/>
  <c r="D41" i="3" a="1"/>
  <c r="D41" i="3"/>
  <c r="D40" i="3" a="1"/>
  <c r="D40" i="3" s="1"/>
  <c r="C42" i="3" a="1"/>
  <c r="C42" i="3" s="1"/>
  <c r="C43" i="3" a="1"/>
  <c r="C43" i="3" s="1"/>
  <c r="C44" i="3" a="1"/>
  <c r="C44" i="3" s="1"/>
  <c r="C45" i="3" a="1"/>
  <c r="C45" i="3" s="1"/>
  <c r="C41" i="3" a="1"/>
  <c r="C41" i="3" s="1"/>
  <c r="C31" i="3" a="1"/>
  <c r="C31" i="3" s="1"/>
  <c r="C40" i="3" a="1"/>
  <c r="C40" i="3" s="1"/>
  <c r="J42" i="3" a="1"/>
  <c r="J42" i="3" s="1"/>
  <c r="J43" i="3" a="1"/>
  <c r="J43" i="3" s="1"/>
  <c r="J44" i="3" a="1"/>
  <c r="J44" i="3" s="1"/>
  <c r="J45" i="3" a="1"/>
  <c r="J45" i="3" s="1"/>
  <c r="J41" i="3" a="1"/>
  <c r="J41" i="3" s="1"/>
  <c r="J40" i="3" a="1"/>
  <c r="J40" i="3" s="1"/>
  <c r="J38" i="3"/>
  <c r="J31" i="3" a="1"/>
  <c r="J31" i="3" s="1"/>
  <c r="D17" i="3" a="1"/>
  <c r="D17" i="3" s="1"/>
  <c r="J4" i="3" a="1"/>
  <c r="J4" i="3" s="1"/>
  <c r="J17" i="3" a="1"/>
  <c r="J17" i="3" s="1"/>
  <c r="J26" i="3" a="1"/>
  <c r="J26" i="3" s="1"/>
  <c r="J25" i="3" a="1"/>
  <c r="J25" i="3" s="1"/>
  <c r="J24" i="3" a="1"/>
  <c r="J24" i="3" s="1"/>
  <c r="J23" i="3" a="1"/>
  <c r="J23" i="3" s="1"/>
  <c r="J22" i="3" a="1"/>
  <c r="J22" i="3" s="1"/>
  <c r="J21" i="3" a="1"/>
  <c r="J21" i="3" s="1"/>
  <c r="J20" i="3" a="1"/>
  <c r="J20" i="3" s="1"/>
  <c r="J19" i="3" a="1"/>
  <c r="J19" i="3" s="1"/>
  <c r="J18" i="3" a="1"/>
  <c r="J18" i="3" s="1"/>
  <c r="D19" i="3" a="1"/>
  <c r="D19" i="3" s="1"/>
  <c r="D20" i="3" a="1"/>
  <c r="D20" i="3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18" i="3" a="1"/>
  <c r="D18" i="3" s="1"/>
  <c r="C19" i="3" a="1"/>
  <c r="C19" i="3" s="1"/>
  <c r="C20" i="3" a="1"/>
  <c r="C20" i="3" s="1"/>
  <c r="C21" i="3" a="1"/>
  <c r="C21" i="3" s="1"/>
  <c r="C22" i="3" a="1"/>
  <c r="C22" i="3" s="1"/>
  <c r="E22" i="3" s="1"/>
  <c r="F22" i="3" s="1"/>
  <c r="C23" i="3" a="1"/>
  <c r="C23" i="3" s="1"/>
  <c r="C24" i="3" a="1"/>
  <c r="C24" i="3" s="1"/>
  <c r="C25" i="3" a="1"/>
  <c r="C25" i="3" s="1"/>
  <c r="C26" i="3" a="1"/>
  <c r="C26" i="3" s="1"/>
  <c r="C18" i="3" a="1"/>
  <c r="C18" i="3" s="1"/>
  <c r="C17" i="3" a="1"/>
  <c r="C17" i="3" s="1"/>
  <c r="J6" i="3" a="1"/>
  <c r="J6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5" i="3" a="1"/>
  <c r="J5" i="3" s="1"/>
  <c r="D6" i="3" a="1"/>
  <c r="D6" i="3" s="1"/>
  <c r="D7" i="3" a="1"/>
  <c r="D7" i="3" s="1"/>
  <c r="D8" i="3" a="1"/>
  <c r="D8" i="3" s="1"/>
  <c r="D9" i="3" a="1"/>
  <c r="D9" i="3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5" i="3" a="1"/>
  <c r="D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5" i="3" a="1"/>
  <c r="C5" i="3" s="1"/>
  <c r="C51" i="3" s="1"/>
  <c r="C4" i="3" a="1"/>
  <c r="C4" i="3" s="1"/>
  <c r="C50" i="3" s="1"/>
  <c r="D4" i="3" a="1"/>
  <c r="D4" i="3" s="1"/>
  <c r="P15" i="3"/>
  <c r="P27" i="3" s="1"/>
  <c r="P38" i="3" s="1"/>
  <c r="O29" i="3" l="1"/>
  <c r="O32" i="3"/>
  <c r="O47" i="3" s="1"/>
  <c r="O15" i="3"/>
  <c r="K18" i="3"/>
  <c r="L18" i="3" s="1"/>
  <c r="K19" i="3"/>
  <c r="L19" i="3" s="1"/>
  <c r="K26" i="3"/>
  <c r="L26" i="3" s="1"/>
  <c r="K25" i="3"/>
  <c r="L25" i="3" s="1"/>
  <c r="K4" i="3"/>
  <c r="L4" i="3" s="1"/>
  <c r="K14" i="3"/>
  <c r="L14" i="3" s="1"/>
  <c r="K23" i="3"/>
  <c r="L23" i="3" s="1"/>
  <c r="K13" i="3"/>
  <c r="L13" i="3" s="1"/>
  <c r="K22" i="3"/>
  <c r="L22" i="3" s="1"/>
  <c r="K12" i="3"/>
  <c r="L12" i="3" s="1"/>
  <c r="K21" i="3"/>
  <c r="L21" i="3" s="1"/>
  <c r="K20" i="3"/>
  <c r="L20" i="3" s="1"/>
  <c r="K10" i="3"/>
  <c r="L10" i="3" s="1"/>
  <c r="K9" i="3"/>
  <c r="L9" i="3" s="1"/>
  <c r="K5" i="3"/>
  <c r="L5" i="3" s="1"/>
  <c r="K7" i="3"/>
  <c r="L7" i="3" s="1"/>
  <c r="K6" i="3"/>
  <c r="L6" i="3" s="1"/>
  <c r="K8" i="3"/>
  <c r="L8" i="3" s="1"/>
  <c r="K24" i="3"/>
  <c r="L24" i="3" s="1"/>
  <c r="K11" i="3"/>
  <c r="L11" i="3" s="1"/>
  <c r="D46" i="3"/>
  <c r="J46" i="3"/>
  <c r="I15" i="3"/>
  <c r="C46" i="3"/>
  <c r="E20" i="3"/>
  <c r="F20" i="3" s="1"/>
  <c r="E21" i="3"/>
  <c r="F21" i="3"/>
  <c r="E19" i="3"/>
  <c r="F19" i="3" s="1"/>
  <c r="E26" i="3"/>
  <c r="F26" i="3"/>
  <c r="E18" i="3"/>
  <c r="F18" i="3" s="1"/>
  <c r="J27" i="3"/>
  <c r="E4" i="3"/>
  <c r="F4" i="3" s="1"/>
  <c r="E25" i="3"/>
  <c r="F25" i="3"/>
  <c r="E24" i="3"/>
  <c r="F24" i="3"/>
  <c r="E23" i="3"/>
  <c r="F23" i="3"/>
  <c r="C27" i="3"/>
  <c r="E43" i="3"/>
  <c r="F43" i="3"/>
  <c r="E45" i="3"/>
  <c r="F45" i="3"/>
  <c r="E42" i="3"/>
  <c r="F42" i="3" s="1"/>
  <c r="E44" i="3"/>
  <c r="F44" i="3" s="1"/>
  <c r="E41" i="3"/>
  <c r="F41" i="3" s="1"/>
  <c r="E40" i="3"/>
  <c r="F40" i="3" s="1"/>
  <c r="E31" i="3"/>
  <c r="F31" i="3" s="1"/>
  <c r="E38" i="3"/>
  <c r="F38" i="3" s="1"/>
  <c r="E17" i="3"/>
  <c r="F17" i="3"/>
  <c r="D27" i="3"/>
  <c r="E13" i="3"/>
  <c r="F13" i="3"/>
  <c r="E12" i="3"/>
  <c r="F12" i="3"/>
  <c r="E14" i="3"/>
  <c r="F14" i="3" s="1"/>
  <c r="E10" i="3"/>
  <c r="F10" i="3" s="1"/>
  <c r="E9" i="3"/>
  <c r="F9" i="3" s="1"/>
  <c r="E8" i="3"/>
  <c r="F8" i="3" s="1"/>
  <c r="E11" i="3"/>
  <c r="F11" i="3" s="1"/>
  <c r="E7" i="3"/>
  <c r="F7" i="3" s="1"/>
  <c r="E6" i="3"/>
  <c r="F6" i="3"/>
  <c r="E5" i="3"/>
  <c r="F5" i="3"/>
  <c r="J15" i="3"/>
  <c r="D15" i="3"/>
  <c r="C15" i="3"/>
  <c r="I28" i="3" l="1"/>
  <c r="D28" i="3"/>
  <c r="D29" i="3"/>
  <c r="K15" i="3"/>
  <c r="L15" i="3" s="1"/>
  <c r="J28" i="3"/>
  <c r="J29" i="3" s="1"/>
  <c r="K46" i="3"/>
  <c r="L46" i="3"/>
  <c r="E27" i="3"/>
  <c r="F27" i="3" s="1"/>
  <c r="C28" i="3"/>
  <c r="C29" i="3"/>
  <c r="E46" i="3"/>
  <c r="F46" i="3" s="1"/>
  <c r="E15" i="3"/>
  <c r="F15" i="3" s="1"/>
  <c r="K27" i="3" l="1"/>
  <c r="L27" i="3" s="1"/>
  <c r="I32" i="3"/>
  <c r="I47" i="3" s="1"/>
  <c r="I29" i="3"/>
  <c r="K38" i="3" s="1"/>
  <c r="L38" i="3" s="1"/>
  <c r="J32" i="3"/>
  <c r="J47" i="3" s="1"/>
  <c r="K47" i="3" s="1"/>
  <c r="D32" i="3"/>
  <c r="D47" i="3"/>
  <c r="E28" i="3"/>
  <c r="F28" i="3"/>
  <c r="C32" i="3"/>
  <c r="C47" i="3" l="1"/>
  <c r="E47" i="3" s="1"/>
  <c r="F47" i="3" s="1"/>
  <c r="E32" i="3"/>
  <c r="F3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<sst xmlns="http://schemas.openxmlformats.org/spreadsheetml/2006/main" count="61" uniqueCount="57">
  <si>
    <t>(In Thousands)</t>
  </si>
  <si>
    <t>Actual</t>
  </si>
  <si>
    <t>Budget</t>
  </si>
  <si>
    <t>Forecast</t>
  </si>
  <si>
    <t>Projection</t>
  </si>
  <si>
    <t>Q1 2023</t>
  </si>
  <si>
    <t>$ VAR</t>
  </si>
  <si>
    <t>% VAR</t>
  </si>
  <si>
    <t>INCOME</t>
  </si>
  <si>
    <t>Lot Rent</t>
  </si>
  <si>
    <t>Home Rent</t>
  </si>
  <si>
    <t>Utility Income</t>
  </si>
  <si>
    <t>RV Rent</t>
  </si>
  <si>
    <t>Late Fee Income</t>
  </si>
  <si>
    <t>Lease-To-Own Rent</t>
  </si>
  <si>
    <t>Other Income</t>
  </si>
  <si>
    <t>Other Rental Income</t>
  </si>
  <si>
    <t>Storage Fees</t>
  </si>
  <si>
    <t>Concessions</t>
  </si>
  <si>
    <t>Uncollected Charges</t>
  </si>
  <si>
    <t>TOTAL INCOME</t>
  </si>
  <si>
    <t>EXPENSE</t>
  </si>
  <si>
    <t>Utilities Expense</t>
  </si>
  <si>
    <t>Community Maintenance</t>
  </si>
  <si>
    <t>Community Management</t>
  </si>
  <si>
    <t>POH Expenses</t>
  </si>
  <si>
    <t>Property Taxes</t>
  </si>
  <si>
    <t>Insurance Expense</t>
  </si>
  <si>
    <t>Repairs &amp; Maintenance</t>
  </si>
  <si>
    <t>Legal &amp; Professional Fees</t>
  </si>
  <si>
    <t>Office Expenses</t>
  </si>
  <si>
    <t>Other Expenses</t>
  </si>
  <si>
    <t>TOTAL EXPENSE</t>
  </si>
  <si>
    <t>NOI</t>
  </si>
  <si>
    <t>NOI Margin</t>
  </si>
  <si>
    <t>MAINTENANCE CAPEX</t>
  </si>
  <si>
    <t>Maintenance Capex</t>
  </si>
  <si>
    <t>Post-Maintenance Capex NOI</t>
  </si>
  <si>
    <t>DEBT SERVICE</t>
  </si>
  <si>
    <t>Park Interest Expense</t>
  </si>
  <si>
    <t>Park Debt Paydown</t>
  </si>
  <si>
    <t>POH Interest Expense</t>
  </si>
  <si>
    <t>POH Debt Paydown</t>
  </si>
  <si>
    <t>TOTAL DEBT SERVICE</t>
  </si>
  <si>
    <t>GROWTH CAPEX</t>
  </si>
  <si>
    <t>New Home Purchases &amp; Setup</t>
  </si>
  <si>
    <t>POH Rehabs</t>
  </si>
  <si>
    <t>Home Buybacks</t>
  </si>
  <si>
    <t>Used Home Purchases &amp; Setup</t>
  </si>
  <si>
    <t>Shed Purchase &amp; Setup</t>
  </si>
  <si>
    <t>Densification</t>
  </si>
  <si>
    <t>TOTAL GROWTH CAPEX</t>
  </si>
  <si>
    <t>LEVERED FREE CASH FLOW</t>
  </si>
  <si>
    <t>POH</t>
  </si>
  <si>
    <t>TOH</t>
  </si>
  <si>
    <t>Average Rent TOH</t>
  </si>
  <si>
    <t>Average Rent POH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</si>
</sst>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,_-;\-&quot;$&quot;* #,##0,_-;_-&quot;$&quot;* &quot;-&quot;??_-;_-@_-"/>
    <numFmt numFmtId="165" formatCode="_-&quot;$&quot;* #,##0,_-;\ &quot;$&quot;* \(#,##0,\)_-;_-&quot;$&quot;* &quot;-&quot;??_-;_-@_-"/>
    <numFmt numFmtId="166" formatCode="_-* #,##0,_-;* \(#,##0,\)_-;_-* &quot;-&quot;??_-;_-@_-"/>
    <numFmt numFmtId="167" formatCode="_(&quot;$&quot;* #,##0,_);_(&quot;$&quot;* \(#,##0,\);_(&quot;$&quot;* &quot;-&quot;??_);_(@_)"/>
    <numFmt numFmtId="168" formatCode="0.0%"/>
    <numFmt numFmtId="169" formatCode="_(&quot;$&quot;* #,##0_);_(&quot;$&quot;* \(#,##0\);_(&quot;$&quot;* &quot;-&quot;??_);_(@_)"/>
    <numFmt numFmtId="170" formatCode="#,##0.#0"/>
    <numFmt numFmtId="171" formatCode="_-* #,##0_-;\-* #,##0_-;_-* &quot;-&quot;??_-;_-@_-"/>
  </numFmts>
  <fonts count="13" x14ac:knownFonts="1"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9"/>
      <color rgb="FF000000"/>
      <name val="Arial"/>
      <family val="2"/>
    </font>
    <font>
      <sz val="11"/>
      <color theme="1"/>
      <name val="Calibri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u/>
      <sz val="8"/>
      <color indexed="8"/>
      <name val="Arial"/>
      <family val="2"/>
    </font>
    <font>
      <b/>
      <sz val="11"/>
      <color theme="3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ACB9CA"/>
        <bgColor indexed="64"/>
      </patternFill>
    </fill>
    <fill>
      <patternFill patternType="solid">
        <fgColor rgb="FFACB9CA"/>
      </patternFill>
    </fill>
  </fills>
  <borders count="10">
    <border>
      <left/>
      <right/>
      <top/>
      <bottom/>
      <diagonal/>
    </border>
    <border>
      <left/>
      <right/>
      <top style="medium">
        <color theme="3"/>
      </top>
      <bottom style="medium">
        <color indexed="64"/>
      </bottom>
      <diagonal/>
    </border>
    <border>
      <left/>
      <right/>
      <top style="medium">
        <color theme="3"/>
      </top>
      <bottom/>
      <diagonal/>
    </border>
    <border>
      <left/>
      <right style="mediumDashed">
        <color theme="3"/>
      </right>
      <top/>
      <bottom/>
      <diagonal/>
    </border>
    <border>
      <left style="mediumDashed">
        <color theme="3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0" fontId="11" fillId="0" borderId="0">
      <alignment vertical="top"/>
    </xf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0" fillId="4" borderId="9" applyNumberFormat="0" applyAlignment="0" applyProtection="0"/>
    <xf numFmtId="0" fontId="12" fillId="0" borderId="0"/>
    <xf numFmtId="170" fontId="12" fillId="0" borderId="0"/>
    <xf numFmtId="43" fontId="12" fillId="0" borderId="0" applyFont="0" applyFill="0" applyBorder="0" applyAlignment="0" applyProtection="0"/>
  </cellStyleXfs>
  <cellXfs count="41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indent="1"/>
    </xf>
    <xf numFmtId="164" fontId="7" fillId="0" borderId="0" xfId="2" applyNumberFormat="1" applyFont="1"/>
    <xf numFmtId="165" fontId="7" fillId="0" borderId="0" xfId="2" applyNumberFormat="1" applyFont="1"/>
    <xf numFmtId="9" fontId="7" fillId="0" borderId="0" xfId="3" applyFont="1"/>
    <xf numFmtId="166" fontId="7" fillId="0" borderId="0" xfId="2" applyNumberFormat="1" applyFont="1"/>
    <xf numFmtId="49" fontId="5" fillId="0" borderId="7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167" fontId="5" fillId="0" borderId="7" xfId="0" applyNumberFormat="1" applyFont="1" applyBorder="1" applyAlignment="1">
      <alignment horizontal="left" vertical="center"/>
    </xf>
    <xf numFmtId="168" fontId="5" fillId="0" borderId="7" xfId="0" applyNumberFormat="1" applyFont="1" applyBorder="1" applyAlignment="1">
      <alignment horizontal="right" vertical="center"/>
    </xf>
    <xf numFmtId="169" fontId="1" fillId="0" borderId="7" xfId="1" applyNumberFormat="1" applyFont="1" applyBorder="1" applyAlignment="1">
      <alignment horizontal="left" vertical="center"/>
    </xf>
    <xf numFmtId="9" fontId="5" fillId="0" borderId="7" xfId="0" applyNumberFormat="1" applyFont="1" applyBorder="1" applyAlignment="1">
      <alignment horizontal="right" vertical="center"/>
    </xf>
    <xf numFmtId="0" fontId="6" fillId="3" borderId="8" xfId="0" applyFont="1" applyFill="1" applyBorder="1"/>
    <xf numFmtId="167" fontId="6" fillId="3" borderId="8" xfId="0" applyNumberFormat="1" applyFont="1" applyFill="1" applyBorder="1"/>
    <xf numFmtId="9" fontId="6" fillId="3" borderId="8" xfId="0" applyNumberFormat="1" applyFont="1" applyFill="1" applyBorder="1"/>
    <xf numFmtId="0" fontId="8" fillId="0" borderId="0" xfId="0" applyFont="1"/>
    <xf numFmtId="168" fontId="7" fillId="0" borderId="0" xfId="3" applyNumberFormat="1" applyFont="1"/>
    <xf numFmtId="0" fontId="9" fillId="0" borderId="0" xfId="0" applyFont="1"/>
    <xf numFmtId="9" fontId="6" fillId="3" borderId="8" xfId="3" applyFont="1" applyFill="1" applyBorder="1"/>
    <xf numFmtId="0" fontId="10" fillId="4" borderId="9" xfId="4"/>
    <xf numFmtId="0" fontId="12" fillId="0" borderId="0" xfId="5"/>
    <xf numFmtId="170" fontId="12" fillId="0" borderId="0" xfId="6"/>
    <xf numFmtId="43" fontId="7" fillId="0" borderId="0" xfId="7" applyFont="1"/>
    <xf numFmtId="171" fontId="7" fillId="0" borderId="0" xfId="7" applyNumberFormat="1" applyFont="1"/>
    <xf numFmtId="0" fontId="1" fillId="2" borderId="1" xfId="1" applyFont="1" applyFill="1" applyBorder="1" applyAlignment="1">
      <alignment horizontal="center" vertical="center"/>
    </xf>
    <xf numFmtId="167" fontId="7" fillId="0" borderId="0" xfId="0" applyNumberFormat="1" applyFont="1" applyFill="1" applyBorder="1"/>
  </cellXfs>
  <cellStyles count="8">
    <cellStyle name="Comma" xfId="7" builtinId="3"/>
    <cellStyle name="Currency" xfId="2" builtinId="4"/>
    <cellStyle name="Heading 1" xfId="4" builtinId="16" customBuiltin="1"/>
    <cellStyle name="Normal" xfId="0" builtinId="0"/>
    <cellStyle name="Normal 2" xfId="1" xr:uid="{00000000-0005-0000-0000-000001000000}"/>
    <cellStyle name="Numeric" xfId="6" xr:uid="{00000000-0005-0000-0000-000006000000}"/>
    <cellStyle name="Percent" xfId="3" builtinId="5"/>
    <cellStyle name="Text" xfId="5" xr:uid="{00000000-0005-0000-0000-000005000000}"/>
  </cellStyles>
  <dxfs count="0"/>
  <tableStyles count="0" defaultTableStyle="TableStyleMedium2" defaultPivotStyle="PivotStyleLight16"/>
  <colors>
    <mruColors>
      <color rgb="FFACB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1"/>
  <sheetViews>
    <sheetView tabSelected="1" topLeftCell="A6" workbookViewId="0">
      <selection activeCell="D33" sqref="D33"/>
    </sheetView>
  </sheetViews>
  <sheetFormatPr defaultRowHeight="15" x14ac:dyDescent="0.25"/>
  <cols>
    <col min="1" max="1" width="23.7109375" customWidth="1"/>
    <col min="2" max="2" width="0.5703125" customWidth="1"/>
    <col min="3" max="4" width="12" bestFit="1" customWidth="1"/>
    <col min="5" max="5" width="10.7109375" bestFit="1" customWidth="1"/>
    <col min="6" max="6" width="8.5703125" customWidth="1"/>
    <col min="7" max="8" width="0.5703125" customWidth="1"/>
    <col min="9" max="9" width="8.5703125" customWidth="1"/>
    <col min="10" max="10" width="12" bestFit="1" customWidth="1"/>
    <col min="11" max="11" width="10.42578125" bestFit="1" customWidth="1"/>
    <col min="12" max="12" width="8.5703125" customWidth="1"/>
    <col min="13" max="14" width="0.5703125" customWidth="1"/>
    <col min="15" max="15" width="8.5703125" customWidth="1"/>
    <col min="16" max="16" width="8.5703125" hidden="1" customWidth="1"/>
  </cols>
  <sheetData>
    <row r="1" spans="1:19" ht="15.75" thickBot="1" x14ac:dyDescent="0.3">
      <c r="A1" s="1" t="s">
        <v>0</v>
      </c>
      <c r="B1" s="2"/>
      <c r="C1" s="3" t="s">
        <v>1</v>
      </c>
      <c r="D1" s="4" t="s">
        <v>2</v>
      </c>
      <c r="E1" s="3"/>
      <c r="F1" s="3"/>
      <c r="G1" s="5"/>
      <c r="H1" s="6"/>
      <c r="I1" s="1" t="s">
        <v>3</v>
      </c>
      <c r="J1" s="3" t="s">
        <v>2</v>
      </c>
      <c r="K1" s="3"/>
      <c r="L1" s="3"/>
      <c r="M1" s="5"/>
      <c r="N1" s="6"/>
      <c r="O1" s="39" t="s">
        <v>4</v>
      </c>
      <c r="P1" s="39"/>
    </row>
    <row r="2" spans="1:19" x14ac:dyDescent="0.25">
      <c r="A2" s="7"/>
      <c r="B2" s="8"/>
      <c r="C2" s="9" t="s">
        <v>5</v>
      </c>
      <c r="D2" s="9" t="s">
        <v>5</v>
      </c>
      <c r="E2" s="9" t="s">
        <v>6</v>
      </c>
      <c r="F2" s="9" t="s">
        <v>7</v>
      </c>
      <c r="G2" s="10"/>
      <c r="H2" s="11"/>
      <c r="I2" s="12">
        <v>2023</v>
      </c>
      <c r="J2" s="12">
        <v>2023</v>
      </c>
      <c r="K2" s="9" t="s">
        <v>6</v>
      </c>
      <c r="L2" s="9" t="s">
        <v>7</v>
      </c>
      <c r="M2" s="10"/>
      <c r="N2" s="13"/>
      <c r="O2" s="12">
        <v>2024</v>
      </c>
      <c r="P2" s="12">
        <v>205</v>
      </c>
    </row>
    <row r="3" spans="1:19" x14ac:dyDescent="0.25">
      <c r="A3" s="14" t="s">
        <v>8</v>
      </c>
      <c r="B3" s="15"/>
      <c r="C3" s="15"/>
      <c r="D3" s="15"/>
      <c r="E3" s="15"/>
      <c r="F3" s="15"/>
      <c r="G3" s="10"/>
      <c r="H3" s="11"/>
      <c r="I3" s="15"/>
      <c r="J3" s="15"/>
      <c r="K3" s="15"/>
      <c r="L3" s="15"/>
      <c r="M3" s="5"/>
      <c r="N3" s="6"/>
      <c r="O3" s="15"/>
      <c r="P3" s="15"/>
    </row>
    <row r="4" spans="1:19" x14ac:dyDescent="0.25">
      <c r="A4" s="16" t="s">
        <v>9</v>
      </c>
      <c r="B4" s="15"/>
      <c r="C4" s="17" cm="1">
        <f t="array" ref="C4">SUM(IF(OR(Actual!$F$1:$J$1="January",Actual!$F$1:$J$1="February",Actual!$F$1:$J$1="March"),IF(Actual!$F$1:$F$50=$A4,Actual!$H$1:$J$50,0),0))</f>
        <v>0</v>
      </c>
      <c r="D4" s="17" cm="1">
        <f t="array" ref="D4">SUM(IF(OR(Budget!$F$1:$J$1="January",Budget!$F$1:$J$1="February",Budget!$F$1:$J$1="March"),IF(Budget!$F$1:$F$27=$A4,Budget!$H$1:$J$27,0),0))</f>
        <v>0</v>
      </c>
      <c r="E4" s="18">
        <f>C4-D4</f>
        <v>0</v>
      </c>
      <c r="F4" s="19" t="str">
        <f>IFERROR(E4/D4,"-")</f>
        <v>-</v>
      </c>
      <c r="G4" s="10"/>
      <c r="H4" s="11"/>
      <c r="I4" s="17" cm="1">
        <f t="array" ref="I4">SUM(IF(Actual!$H$1:$S$1&lt;&gt;"",IF(Actual!$F$1:$F$50=$A4,Actual!$H$1:$S$50,0),0))</f>
        <v>0</v>
      </c>
      <c r="J4" s="17" cm="1">
        <f t="array" ref="J4">SUM(IF(Budget!$H$1:$S$1&lt;&gt;"",IF(Budget!$F$1:$F$50=$A4,Budget!$H$1:$S$50,0),0))</f>
        <v>0</v>
      </c>
      <c r="K4" s="18">
        <f>I4-J4</f>
        <v>0</v>
      </c>
      <c r="L4" s="19" t="str">
        <f>IFERROR(K4/J4,"-")</f>
        <v>-</v>
      </c>
      <c r="M4" s="10"/>
      <c r="N4" s="13"/>
      <c r="O4" s="17" cm="1">
        <f t="array" ref="O4">SUM(IF(Forecast!$H$1:$S$1&lt;&gt;"",IF(Forecast!$F$1:$F$50=$A4,Forecast!$H$1:$S$50,0),0))</f>
        <v>0</v>
      </c>
      <c r="P4" s="15"/>
      <c r="S4" s="15"/>
    </row>
    <row r="5" spans="1:19" x14ac:dyDescent="0.25">
      <c r="A5" s="16" t="s">
        <v>10</v>
      </c>
      <c r="B5" s="15"/>
      <c r="C5" s="20" cm="1">
        <f t="array" ref="C5">SUM(IF(OR(Actual!$F$1:$J$1="January",Actual!$F$1:$J$1="February",Actual!$F$1:$J$1="March"),IF(Actual!$F$1:$F$50=$A5,Actual!$H$1:$J$50,0),0))</f>
        <v>0</v>
      </c>
      <c r="D5" s="20" cm="1">
        <f t="array" ref="D5">SUM(IF(OR(Budget!$F$1:$J$1="January",Budget!$F$1:$J$1="February",Budget!$F$1:$J$1="March"),IF(Budget!$F$1:$F$50=$A5,Budget!$H$1:$J$50,0),0))</f>
        <v>0</v>
      </c>
      <c r="E5" s="20">
        <f>C5-D5</f>
        <v>0</v>
      </c>
      <c r="F5" s="19" t="str">
        <f t="shared" ref="F5:F14" si="0">IFERROR(E5/D5,"-")</f>
        <v>-</v>
      </c>
      <c r="G5" s="10"/>
      <c r="H5" s="11"/>
      <c r="I5" s="20" cm="1">
        <f t="array" ref="I5">SUM(IF(Actual!$H$1:$S$1&lt;&gt;"",IF(Actual!$F$1:$F$50=$A5,Actual!$H$1:$S$50,0),0))</f>
        <v>0</v>
      </c>
      <c r="J5" s="20" cm="1">
        <f t="array" ref="J5">SUM(IF(Budget!$F$1:$F$50=$A5,Budget!$H$1:$S$50,0),0)</f>
        <v>0</v>
      </c>
      <c r="K5" s="20">
        <f>I5-J5</f>
        <v>0</v>
      </c>
      <c r="L5" s="19" t="str">
        <f t="shared" ref="L5:L14" si="1">IFERROR(K5/J5,"-")</f>
        <v>-</v>
      </c>
      <c r="M5" s="5"/>
      <c r="N5" s="6"/>
      <c r="O5" s="20" cm="1">
        <f t="array" ref="O5">SUM(IF(Forecast!$H$1:$S$1&lt;&gt;"",IF(Forecast!$F$1:$F$50=$A5,Forecast!$H$1:$S$50,0),0))</f>
        <v>0</v>
      </c>
      <c r="P5" s="15"/>
    </row>
    <row r="6" spans="1:19" x14ac:dyDescent="0.25">
      <c r="A6" s="16" t="s">
        <v>11</v>
      </c>
      <c r="B6" s="15"/>
      <c r="C6" s="20" cm="1">
        <f t="array" ref="C6">SUM(IF(OR(Actual!$F$1:$J$1="January",Actual!$F$1:$J$1="February",Actual!$F$1:$J$1="March"),IF(Actual!$F$1:$F$50=$A6,Actual!$H$1:$J$50,0),0))</f>
        <v>0</v>
      </c>
      <c r="D6" s="20" cm="1">
        <f t="array" ref="D6">SUM(IF(OR(Budget!$F$1:$J$1="January",Budget!$F$1:$J$1="February",Budget!$F$1:$J$1="March"),IF(Budget!$F$1:$F$50=$A6,Budget!$H$1:$J$50,0),0))</f>
        <v>0</v>
      </c>
      <c r="E6" s="20">
        <f t="shared" ref="E6:E14" si="2">C6-D6</f>
        <v>0</v>
      </c>
      <c r="F6" s="19" t="str">
        <f t="shared" si="0"/>
        <v>-</v>
      </c>
      <c r="G6" s="10"/>
      <c r="H6" s="11"/>
      <c r="I6" s="20" cm="1">
        <f t="array" ref="I6">SUM(IF(Actual!$H$1:$S$1&lt;&gt;"",IF(Actual!$F$1:$F$50=$A6,Actual!$H$1:$S$50,0),0))</f>
        <v>0</v>
      </c>
      <c r="J6" s="20" cm="1">
        <f t="array" ref="J6">SUM(IF(Budget!$F$1:$F$50=$A6,Budget!$H$1:$S$50,0),0)</f>
        <v>0</v>
      </c>
      <c r="K6" s="20">
        <f t="shared" ref="K6:K14" si="3">I6-J6</f>
        <v>0</v>
      </c>
      <c r="L6" s="19" t="str">
        <f t="shared" si="1"/>
        <v>-</v>
      </c>
      <c r="M6" s="10"/>
      <c r="N6" s="13"/>
      <c r="O6" s="20" cm="1">
        <f t="array" ref="O6">SUM(IF(Forecast!$H$1:$S$1&lt;&gt;"",IF(Forecast!$F$1:$F$50=$A6,Forecast!$H$1:$S$50,0),0))</f>
        <v>0</v>
      </c>
      <c r="P6" s="15"/>
    </row>
    <row r="7" spans="1:19" x14ac:dyDescent="0.25">
      <c r="A7" s="16" t="s">
        <v>12</v>
      </c>
      <c r="B7" s="15"/>
      <c r="C7" s="20" cm="1">
        <f t="array" ref="C7">SUM(IF(OR(Actual!$F$1:$J$1="January",Actual!$F$1:$J$1="February",Actual!$F$1:$J$1="March"),IF(Actual!$F$1:$F$50=$A7,Actual!$H$1:$J$50,0),0))</f>
        <v>0</v>
      </c>
      <c r="D7" s="20" cm="1">
        <f t="array" ref="D7">SUM(IF(OR(Budget!$F$1:$J$1="January",Budget!$F$1:$J$1="February",Budget!$F$1:$J$1="March"),IF(Budget!$F$1:$F$50=$A7,Budget!$H$1:$J$50,0),0))</f>
        <v>0</v>
      </c>
      <c r="E7" s="20">
        <f t="shared" si="2"/>
        <v>0</v>
      </c>
      <c r="F7" s="19" t="str">
        <f t="shared" si="0"/>
        <v>-</v>
      </c>
      <c r="G7" s="10"/>
      <c r="H7" s="11"/>
      <c r="I7" s="20" cm="1">
        <f t="array" ref="I7">SUM(IF(Actual!$H$1:$S$1&lt;&gt;"",IF(Actual!$F$1:$F$50=$A7,Actual!$H$1:$S$50,0),0))</f>
        <v>0</v>
      </c>
      <c r="J7" s="20" cm="1">
        <f t="array" ref="J7">SUM(IF(Budget!$F$1:$F$50=$A7,Budget!$H$1:$S$50,0),0)</f>
        <v>0</v>
      </c>
      <c r="K7" s="20">
        <f t="shared" si="3"/>
        <v>0</v>
      </c>
      <c r="L7" s="19" t="str">
        <f t="shared" si="1"/>
        <v>-</v>
      </c>
      <c r="M7" s="5"/>
      <c r="N7" s="6"/>
      <c r="O7" s="20" cm="1">
        <f t="array" ref="O7">SUM(IF(Forecast!$H$1:$S$1&lt;&gt;"",IF(Forecast!$F$1:$F$50=$A7,Forecast!$H$1:$S$50,0),0))</f>
        <v>0</v>
      </c>
      <c r="P7" s="15"/>
    </row>
    <row r="8" spans="1:19" x14ac:dyDescent="0.25">
      <c r="A8" s="16" t="s">
        <v>13</v>
      </c>
      <c r="B8" s="15"/>
      <c r="C8" s="20" cm="1">
        <f t="array" ref="C8">SUM(IF(OR(Actual!$F$1:$J$1="January",Actual!$F$1:$J$1="February",Actual!$F$1:$J$1="March"),IF(Actual!$F$1:$F$50=$A8,Actual!$H$1:$J$50,0),0))</f>
        <v>0</v>
      </c>
      <c r="D8" s="20" cm="1">
        <f t="array" ref="D8">SUM(IF(OR(Budget!$F$1:$J$1="January",Budget!$F$1:$J$1="February",Budget!$F$1:$J$1="March"),IF(Budget!$F$1:$F$50=$A8,Budget!$H$1:$J$50,0),0))</f>
        <v>0</v>
      </c>
      <c r="E8" s="20">
        <f t="shared" si="2"/>
        <v>0</v>
      </c>
      <c r="F8" s="19" t="str">
        <f t="shared" si="0"/>
        <v>-</v>
      </c>
      <c r="G8" s="10"/>
      <c r="H8" s="11"/>
      <c r="I8" s="20" cm="1">
        <f t="array" ref="I8">SUM(IF(Actual!$H$1:$S$1&lt;&gt;"",IF(Actual!$F$1:$F$50=$A8,Actual!$H$1:$S$50,0),0))</f>
        <v>0</v>
      </c>
      <c r="J8" s="20" cm="1">
        <f t="array" ref="J8">SUM(IF(Budget!$F$1:$F$50=$A8,Budget!$H$1:$S$50,0),0)</f>
        <v>0</v>
      </c>
      <c r="K8" s="20">
        <f t="shared" si="3"/>
        <v>0</v>
      </c>
      <c r="L8" s="19" t="str">
        <f t="shared" si="1"/>
        <v>-</v>
      </c>
      <c r="M8" s="10"/>
      <c r="N8" s="13"/>
      <c r="O8" s="20" cm="1">
        <f t="array" ref="O8">SUM(IF(Forecast!$H$1:$S$1&lt;&gt;"",IF(Forecast!$F$1:$F$50=$A8,Forecast!$H$1:$S$50,0),0))</f>
        <v>0</v>
      </c>
      <c r="P8" s="15"/>
    </row>
    <row r="9" spans="1:19" x14ac:dyDescent="0.25">
      <c r="A9" s="16" t="s">
        <v>14</v>
      </c>
      <c r="B9" s="15"/>
      <c r="C9" s="20" cm="1">
        <f t="array" ref="C9">SUM(IF(OR(Actual!$F$1:$J$1="January",Actual!$F$1:$J$1="February",Actual!$F$1:$J$1="March"),IF(Actual!$F$1:$F$50=$A9,Actual!$H$1:$J$50,0),0))</f>
        <v>0</v>
      </c>
      <c r="D9" s="20" cm="1">
        <f t="array" ref="D9">SUM(IF(OR(Budget!$F$1:$J$1="January",Budget!$F$1:$J$1="February",Budget!$F$1:$J$1="March"),IF(Budget!$F$1:$F$50=$A9,Budget!$H$1:$J$50,0),0))</f>
        <v>0</v>
      </c>
      <c r="E9" s="20">
        <f t="shared" si="2"/>
        <v>0</v>
      </c>
      <c r="F9" s="19" t="str">
        <f t="shared" si="0"/>
        <v>-</v>
      </c>
      <c r="G9" s="10"/>
      <c r="H9" s="11"/>
      <c r="I9" s="20" cm="1">
        <f t="array" ref="I9">SUM(IF(Actual!$H$1:$S$1&lt;&gt;"",IF(Actual!$F$1:$F$50=$A9,Actual!$H$1:$S$50,0),0))</f>
        <v>0</v>
      </c>
      <c r="J9" s="20" cm="1">
        <f t="array" ref="J9">SUM(IF(Budget!$F$1:$F$50=$A9,Budget!$H$1:$S$50,0),0)</f>
        <v>0</v>
      </c>
      <c r="K9" s="20">
        <f t="shared" si="3"/>
        <v>0</v>
      </c>
      <c r="L9" s="19" t="str">
        <f t="shared" si="1"/>
        <v>-</v>
      </c>
      <c r="M9" s="5"/>
      <c r="N9" s="6"/>
      <c r="O9" s="20" cm="1">
        <f t="array" ref="O9">SUM(IF(Forecast!$H$1:$S$1&lt;&gt;"",IF(Forecast!$F$1:$F$50=$A9,Forecast!$H$1:$S$50,0),0))</f>
        <v>0</v>
      </c>
      <c r="P9" s="15"/>
    </row>
    <row r="10" spans="1:19" x14ac:dyDescent="0.25">
      <c r="A10" s="16" t="s">
        <v>15</v>
      </c>
      <c r="B10" s="15"/>
      <c r="C10" s="20" cm="1">
        <f t="array" ref="C10">SUM(IF(OR(Actual!$F$1:$J$1="January",Actual!$F$1:$J$1="February",Actual!$F$1:$J$1="March"),IF(Actual!$F$1:$F$50=$A10,Actual!$H$1:$J$50,0),0))</f>
        <v>0</v>
      </c>
      <c r="D10" s="20" cm="1">
        <f t="array" ref="D10">SUM(IF(OR(Budget!$F$1:$J$1="January",Budget!$F$1:$J$1="February",Budget!$F$1:$J$1="March"),IF(Budget!$F$1:$F$50=$A10,Budget!$H$1:$J$50,0),0))</f>
        <v>0</v>
      </c>
      <c r="E10" s="20">
        <f t="shared" si="2"/>
        <v>0</v>
      </c>
      <c r="F10" s="19" t="str">
        <f t="shared" si="0"/>
        <v>-</v>
      </c>
      <c r="G10" s="10"/>
      <c r="H10" s="11"/>
      <c r="I10" s="20" cm="1">
        <f t="array" ref="I10">SUM(IF(Actual!$H$1:$S$1&lt;&gt;"",IF(Actual!$F$1:$F$50=$A10,Actual!$H$1:$S$50,0),0))</f>
        <v>0</v>
      </c>
      <c r="J10" s="20" cm="1">
        <f t="array" ref="J10">SUM(IF(Budget!$F$1:$F$50=$A10,Budget!$H$1:$S$50,0),0)</f>
        <v>0</v>
      </c>
      <c r="K10" s="20">
        <f t="shared" si="3"/>
        <v>0</v>
      </c>
      <c r="L10" s="19" t="str">
        <f t="shared" si="1"/>
        <v>-</v>
      </c>
      <c r="M10" s="10"/>
      <c r="N10" s="13"/>
      <c r="O10" s="20" cm="1">
        <f t="array" ref="O10">SUM(IF(Forecast!$H$1:$S$1&lt;&gt;"",IF(Forecast!$F$1:$F$50=$A10,Forecast!$H$1:$S$50,0),0))</f>
        <v>0</v>
      </c>
      <c r="P10" s="15"/>
    </row>
    <row r="11" spans="1:19" x14ac:dyDescent="0.25">
      <c r="A11" s="16" t="s">
        <v>16</v>
      </c>
      <c r="B11" s="15"/>
      <c r="C11" s="20" cm="1">
        <f t="array" ref="C11">SUM(IF(OR(Actual!$F$1:$J$1="January",Actual!$F$1:$J$1="February",Actual!$F$1:$J$1="March"),IF(Actual!$F$1:$F$50=$A11,Actual!$H$1:$J$50,0),0))</f>
        <v>0</v>
      </c>
      <c r="D11" s="20" cm="1">
        <f t="array" ref="D11">SUM(IF(OR(Budget!$F$1:$J$1="January",Budget!$F$1:$J$1="February",Budget!$F$1:$J$1="March"),IF(Budget!$F$1:$F$50=$A11,Budget!$H$1:$J$50,0),0))</f>
        <v>0</v>
      </c>
      <c r="E11" s="20">
        <f t="shared" si="2"/>
        <v>0</v>
      </c>
      <c r="F11" s="19" t="str">
        <f t="shared" si="0"/>
        <v>-</v>
      </c>
      <c r="G11" s="10"/>
      <c r="H11" s="11"/>
      <c r="I11" s="20" cm="1">
        <f t="array" ref="I11">SUM(IF(Actual!$H$1:$S$1&lt;&gt;"",IF(Actual!$F$1:$F$50=$A11,Actual!$H$1:$S$50,0),0))</f>
        <v>0</v>
      </c>
      <c r="J11" s="20" cm="1">
        <f t="array" ref="J11">SUM(IF(Budget!$F$1:$F$50=$A11,Budget!$H$1:$S$50,0),0)</f>
        <v>0</v>
      </c>
      <c r="K11" s="20">
        <f t="shared" si="3"/>
        <v>0</v>
      </c>
      <c r="L11" s="19" t="str">
        <f t="shared" si="1"/>
        <v>-</v>
      </c>
      <c r="M11" s="5"/>
      <c r="N11" s="6"/>
      <c r="O11" s="20" cm="1">
        <f t="array" ref="O11">SUM(IF(Forecast!$H$1:$S$1&lt;&gt;"",IF(Forecast!$F$1:$F$50=$A11,Forecast!$H$1:$S$50,0),0))</f>
        <v>0</v>
      </c>
      <c r="P11" s="15"/>
    </row>
    <row r="12" spans="1:19" x14ac:dyDescent="0.25">
      <c r="A12" s="16" t="s">
        <v>17</v>
      </c>
      <c r="B12" s="15"/>
      <c r="C12" s="20" cm="1">
        <f t="array" ref="C12">SUM(IF(OR(Actual!$F$1:$J$1="January",Actual!$F$1:$J$1="February",Actual!$F$1:$J$1="March"),IF(Actual!$F$1:$F$50=$A12,Actual!$H$1:$J$50,0),0))</f>
        <v>0</v>
      </c>
      <c r="D12" s="20" cm="1">
        <f t="array" ref="D12">SUM(IF(OR(Budget!$F$1:$J$1="January",Budget!$F$1:$J$1="February",Budget!$F$1:$J$1="March"),IF(Budget!$F$1:$F$50=$A12,Budget!$H$1:$J$50,0),0))</f>
        <v>0</v>
      </c>
      <c r="E12" s="20">
        <f t="shared" si="2"/>
        <v>0</v>
      </c>
      <c r="F12" s="19" t="str">
        <f t="shared" si="0"/>
        <v>-</v>
      </c>
      <c r="G12" s="10"/>
      <c r="H12" s="11"/>
      <c r="I12" s="20" cm="1">
        <f t="array" ref="I12">SUM(IF(Actual!$H$1:$S$1&lt;&gt;"",IF(Actual!$F$1:$F$50=$A12,Actual!$H$1:$S$50,0),0))</f>
        <v>0</v>
      </c>
      <c r="J12" s="20" cm="1">
        <f t="array" ref="J12">SUM(IF(Budget!$F$1:$F$50=$A12,Budget!$H$1:$S$50,0),0)</f>
        <v>0</v>
      </c>
      <c r="K12" s="20">
        <f t="shared" si="3"/>
        <v>0</v>
      </c>
      <c r="L12" s="19" t="str">
        <f t="shared" si="1"/>
        <v>-</v>
      </c>
      <c r="M12" s="5"/>
      <c r="N12" s="6"/>
      <c r="O12" s="20" cm="1">
        <f t="array" ref="O12">SUM(IF(Forecast!$H$1:$S$1&lt;&gt;"",IF(Forecast!$F$1:$F$50=$A12,Forecast!$H$1:$S$50,0),0))</f>
        <v>0</v>
      </c>
      <c r="P12" s="15"/>
    </row>
    <row r="13" spans="1:19" x14ac:dyDescent="0.25">
      <c r="A13" s="16" t="s">
        <v>18</v>
      </c>
      <c r="B13" s="15"/>
      <c r="C13" s="20" cm="1">
        <f t="array" ref="C13">SUM(IF(OR(Actual!$F$1:$J$1="January",Actual!$F$1:$J$1="February",Actual!$F$1:$J$1="March"),IF(Actual!$F$1:$F$50=$A13,Actual!$H$1:$J$50,0),0))</f>
        <v>0</v>
      </c>
      <c r="D13" s="20" cm="1">
        <f t="array" ref="D13">SUM(IF(OR(Budget!$F$1:$J$1="January",Budget!$F$1:$J$1="February",Budget!$F$1:$J$1="March"),IF(Budget!$F$1:$F$50=$A13,Budget!$H$1:$J$50,0),0))</f>
        <v>0</v>
      </c>
      <c r="E13" s="20">
        <f t="shared" si="2"/>
        <v>0</v>
      </c>
      <c r="F13" s="19" t="str">
        <f t="shared" si="0"/>
        <v>-</v>
      </c>
      <c r="G13" s="10"/>
      <c r="H13" s="11"/>
      <c r="I13" s="20" cm="1">
        <f t="array" ref="I13">SUM(IF(Actual!$H$1:$S$1&lt;&gt;"",IF(Actual!$F$1:$F$50=$A13,Actual!$H$1:$S$50,0),0))</f>
        <v>0</v>
      </c>
      <c r="J13" s="20" cm="1">
        <f t="array" ref="J13">SUM(IF(Budget!$F$1:$F$50=$A13,Budget!$H$1:$S$50,0),0)</f>
        <v>0</v>
      </c>
      <c r="K13" s="20">
        <f t="shared" si="3"/>
        <v>0</v>
      </c>
      <c r="L13" s="19" t="str">
        <f t="shared" si="1"/>
        <v>-</v>
      </c>
      <c r="M13" s="10"/>
      <c r="N13" s="13"/>
      <c r="O13" s="20" cm="1">
        <f t="array" ref="O13">SUM(IF(Forecast!$H$1:$S$1&lt;&gt;"",IF(Forecast!$F$1:$F$50=$A13,Forecast!$H$1:$S$50,0),0))</f>
        <v>0</v>
      </c>
      <c r="P13" s="15"/>
    </row>
    <row r="14" spans="1:19" x14ac:dyDescent="0.25">
      <c r="A14" s="16" t="s">
        <v>19</v>
      </c>
      <c r="B14" s="15"/>
      <c r="C14" s="20" cm="1">
        <f t="array" ref="C14">SUM(IF(OR(Actual!$F$1:$J$1="January",Actual!$F$1:$J$1="February",Actual!$F$1:$J$1="March"),IF(Actual!$F$1:$F$50=$A14,Actual!$H$1:$J$50,0),0))</f>
        <v>0</v>
      </c>
      <c r="D14" s="20" cm="1">
        <f t="array" ref="D14">SUM(IF(OR(Budget!$F$1:$J$1="January",Budget!$F$1:$J$1="February",Budget!$F$1:$J$1="March"),IF(Budget!$F$1:$F$50=$A14,Budget!$H$1:$J$50,0),0))</f>
        <v>0</v>
      </c>
      <c r="E14" s="20">
        <f t="shared" si="2"/>
        <v>0</v>
      </c>
      <c r="F14" s="19" t="str">
        <f t="shared" si="0"/>
        <v>-</v>
      </c>
      <c r="G14" s="10"/>
      <c r="H14" s="11"/>
      <c r="I14" s="20" cm="1">
        <f t="array" ref="I14">SUM(IF(Actual!$H$1:$S$1&lt;&gt;"",IF(Actual!$F$1:$F$50=$A14,Actual!$H$1:$S$50,0),0))</f>
        <v>0</v>
      </c>
      <c r="J14" s="20" cm="1">
        <f t="array" ref="J14">SUM(IF(Budget!$F$1:$F$50=$A14,Budget!$H$1:$S$50,0),0)</f>
        <v>0</v>
      </c>
      <c r="K14" s="20">
        <f t="shared" si="3"/>
        <v>0</v>
      </c>
      <c r="L14" s="19" t="str">
        <f t="shared" si="1"/>
        <v>-</v>
      </c>
      <c r="M14" s="5"/>
      <c r="N14" s="6"/>
      <c r="O14" s="20" cm="1">
        <f t="array" ref="O14">SUM(IF(Forecast!$H$1:$S$1&lt;&gt;"",IF(Forecast!$F$1:$F$50=$A14,Forecast!$H$1:$S$50,0),0))</f>
        <v>0</v>
      </c>
      <c r="P14" s="15"/>
    </row>
    <row r="15" spans="1:19" x14ac:dyDescent="0.25">
      <c r="A15" s="21" t="s">
        <v>20</v>
      </c>
      <c r="B15" s="22"/>
      <c r="C15" s="23">
        <f>SUM(C3:C14)</f>
        <v>0</v>
      </c>
      <c r="D15" s="23">
        <f>SUM(D3:D14)</f>
        <v>0</v>
      </c>
      <c r="E15" s="23">
        <f t="shared" ref="E15" si="4">+C15-D15</f>
        <v>0</v>
      </c>
      <c r="F15" s="24" t="str">
        <f t="shared" ref="F15" si="5">IFERROR(E15/D15,"-")</f>
        <v>-</v>
      </c>
      <c r="G15" s="10"/>
      <c r="H15" s="11"/>
      <c r="I15" s="23">
        <f>SUM(I3:I14)</f>
        <v>0</v>
      </c>
      <c r="J15" s="23">
        <f>SUM(J3:J14)</f>
        <v>0</v>
      </c>
      <c r="K15" s="23">
        <f t="shared" ref="K15" si="6">+I15-J15</f>
        <v>0</v>
      </c>
      <c r="L15" s="24" t="str">
        <f t="shared" ref="L15" si="7">IFERROR(K15/J15,"-")</f>
        <v>-</v>
      </c>
      <c r="M15" s="10"/>
      <c r="N15" s="13"/>
      <c r="O15" s="23">
        <f>SUM(O3:O14)</f>
        <v>0</v>
      </c>
      <c r="P15" s="25">
        <f>SUM(P3:P14)</f>
        <v>0</v>
      </c>
    </row>
    <row r="16" spans="1:19" x14ac:dyDescent="0.25">
      <c r="A16" s="14" t="s">
        <v>21</v>
      </c>
      <c r="B16" s="15"/>
      <c r="C16" s="15"/>
      <c r="D16" s="15"/>
      <c r="E16" s="15"/>
      <c r="F16" s="15"/>
      <c r="G16" s="10"/>
      <c r="H16" s="11"/>
      <c r="I16" s="15"/>
      <c r="J16" s="15"/>
      <c r="K16" s="15"/>
      <c r="L16" s="15"/>
      <c r="M16" s="5"/>
      <c r="N16" s="6"/>
      <c r="O16" s="15"/>
      <c r="P16" s="15"/>
    </row>
    <row r="17" spans="1:16" x14ac:dyDescent="0.25">
      <c r="A17" s="16" t="s">
        <v>22</v>
      </c>
      <c r="B17" s="15"/>
      <c r="C17" s="17" cm="1">
        <f t="array" ref="C17">SUM(IF(OR(Actual!$F$1:$J$1="January",Actual!$F$1:$J$1="February",Actual!$F$1:$J$1="March"),IF(Actual!$F$1:$F$50=$A17,Actual!$H$1:$J$50,0),0))</f>
        <v>0</v>
      </c>
      <c r="D17" s="17" cm="1">
        <f t="array" ref="D17">SUM(IF(OR(Budget!$F$1:$J$1="January",Budget!$F$1:$J$1="February",Budget!$F$1:$J$1="March"),IF(Budget!$F$1:$F$50=$A17,Budget!$H$1:$J$50,0),0))</f>
        <v>0</v>
      </c>
      <c r="E17" s="17">
        <f>C17-D17</f>
        <v>0</v>
      </c>
      <c r="F17" s="19" t="str">
        <f>IFERROR(E17/D17,"-")</f>
        <v>-</v>
      </c>
      <c r="G17" s="10"/>
      <c r="H17" s="11"/>
      <c r="I17" s="17" cm="1">
        <f t="array" ref="I17">SUM(IF(Actual!$H$1:$S$1&lt;&gt;"",IF(Actual!$F$1:$F$50=$A17,Actual!$H$1:$S$50,0),0))</f>
        <v>0</v>
      </c>
      <c r="J17" s="17" cm="1">
        <f t="array" ref="J17">SUM(IF(Budget!$H$1:$S$1&lt;&gt;"",IF(Budget!$F$1:$F$50=$A17,Budget!$H$1:$S$50,0),0))</f>
        <v>0</v>
      </c>
      <c r="K17" s="18">
        <f>I17-J17</f>
        <v>0</v>
      </c>
      <c r="L17" s="19" t="str">
        <f>IFERROR(K17/J17,"-")</f>
        <v>-</v>
      </c>
      <c r="M17" s="10"/>
      <c r="N17" s="13"/>
      <c r="O17" s="17" cm="1">
        <f t="array" ref="O17">SUM(IF(Forecast!$H$1:$S$1&lt;&gt;"",IF(Forecast!$F$1:$F$50=$A17,Forecast!$H$1:$S$50,0),0))</f>
        <v>0</v>
      </c>
      <c r="P17" s="15"/>
    </row>
    <row r="18" spans="1:16" x14ac:dyDescent="0.25">
      <c r="A18" s="16" t="s">
        <v>23</v>
      </c>
      <c r="B18" s="15"/>
      <c r="C18" s="20" cm="1">
        <f t="array" ref="C18">SUM(IF(OR(Actual!$F$1:$J$1="January",Actual!$F$1:$J$1="February",Actual!$F$1:$J$1="March"),IF(Actual!$F$1:$F$50=$A18,Actual!$H$1:$J$50,0),0))</f>
        <v>0</v>
      </c>
      <c r="D18" s="20" cm="1">
        <f t="array" ref="D18">SUM(IF(OR(Budget!$F$1:$J$1="January",Budget!$F$1:$J$1="February",Budget!$F$1:$J$1="March"),IF(Budget!$F$1:$F$50=$A18,Budget!$H$1:$J$50,0),0))</f>
        <v>0</v>
      </c>
      <c r="E18" s="20">
        <f t="shared" ref="E18:E26" si="8">C18-D18</f>
        <v>0</v>
      </c>
      <c r="F18" s="19" t="str">
        <f t="shared" ref="F18:F26" si="9">IFERROR(E18/D18,"-")</f>
        <v>-</v>
      </c>
      <c r="G18" s="10"/>
      <c r="H18" s="11"/>
      <c r="I18" s="20" cm="1">
        <f t="array" ref="I18">SUM(IF(Actual!$H$1:$S$1&lt;&gt;"",IF(Actual!$F$1:$F$50=$A18,Actual!$H$1:$S$50,0),0))</f>
        <v>0</v>
      </c>
      <c r="J18" s="20" cm="1">
        <f t="array" ref="J18">SUM(IF(Budget!$F$1:$F$50=$A18,Budget!$H$1:$S$50,0),0)</f>
        <v>0</v>
      </c>
      <c r="K18" s="20">
        <f>I18-J18</f>
        <v>0</v>
      </c>
      <c r="L18" s="19" t="str">
        <f t="shared" ref="L18:L21" si="10">IFERROR(K18/J18,"-")</f>
        <v>-</v>
      </c>
      <c r="M18" s="5"/>
      <c r="N18" s="6"/>
      <c r="O18" s="20" cm="1">
        <f t="array" ref="O18">SUM(IF(Forecast!$H$1:$S$1&lt;&gt;"",IF(Forecast!$F$1:$F$50=$A18,Forecast!$H$1:$S$50,0),0))</f>
        <v>0</v>
      </c>
      <c r="P18" s="15"/>
    </row>
    <row r="19" spans="1:16" x14ac:dyDescent="0.25">
      <c r="A19" s="16" t="s">
        <v>24</v>
      </c>
      <c r="B19" s="15"/>
      <c r="C19" s="20" cm="1">
        <f t="array" ref="C19">SUM(IF(OR(Actual!$F$1:$J$1="January",Actual!$F$1:$J$1="February",Actual!$F$1:$J$1="March"),IF(Actual!$F$1:$F$50=$A19,Actual!$H$1:$J$50,0),0))</f>
        <v>0</v>
      </c>
      <c r="D19" s="20" cm="1">
        <f t="array" ref="D19">SUM(IF(OR(Budget!$F$1:$J$1="January",Budget!$F$1:$J$1="February",Budget!$F$1:$J$1="March"),IF(Budget!$F$1:$F$50=$A19,Budget!$H$1:$J$50,0),0))</f>
        <v>0</v>
      </c>
      <c r="E19" s="20">
        <f t="shared" si="8"/>
        <v>0</v>
      </c>
      <c r="F19" s="19" t="str">
        <f t="shared" si="9"/>
        <v>-</v>
      </c>
      <c r="G19" s="10"/>
      <c r="H19" s="11"/>
      <c r="I19" s="20" cm="1">
        <f t="array" ref="I19">SUM(IF(Actual!$H$1:$S$1&lt;&gt;"",IF(Actual!$F$1:$F$50=$A19,Actual!$H$1:$S$50,0),0))</f>
        <v>0</v>
      </c>
      <c r="J19" s="20" cm="1">
        <f t="array" ref="J19">SUM(IF(Budget!$F$1:$F$50=$A19,Budget!$H$1:$S$50,0),0)</f>
        <v>0</v>
      </c>
      <c r="K19" s="20">
        <f t="shared" ref="K19:K21" si="11">I19-J19</f>
        <v>0</v>
      </c>
      <c r="L19" s="19" t="str">
        <f t="shared" si="10"/>
        <v>-</v>
      </c>
      <c r="M19" s="10"/>
      <c r="N19" s="13"/>
      <c r="O19" s="20" cm="1">
        <f t="array" ref="O19">SUM(IF(Forecast!$H$1:$S$1&lt;&gt;"",IF(Forecast!$F$1:$F$50=$A19,Forecast!$H$1:$S$50,0),0))</f>
        <v>0</v>
      </c>
      <c r="P19" s="15"/>
    </row>
    <row r="20" spans="1:16" x14ac:dyDescent="0.25">
      <c r="A20" s="16" t="s">
        <v>25</v>
      </c>
      <c r="B20" s="15"/>
      <c r="C20" s="20" cm="1">
        <f t="array" ref="C20">SUM(IF(OR(Actual!$F$1:$J$1="January",Actual!$F$1:$J$1="February",Actual!$F$1:$J$1="March"),IF(Actual!$F$1:$F$50=$A20,Actual!$H$1:$J$50,0),0))</f>
        <v>0</v>
      </c>
      <c r="D20" s="20" cm="1">
        <f t="array" ref="D20">SUM(IF(OR(Budget!$F$1:$J$1="January",Budget!$F$1:$J$1="February",Budget!$F$1:$J$1="March"),IF(Budget!$F$1:$F$50=$A20,Budget!$H$1:$J$50,0),0))</f>
        <v>0</v>
      </c>
      <c r="E20" s="20">
        <f t="shared" si="8"/>
        <v>0</v>
      </c>
      <c r="F20" s="19" t="str">
        <f t="shared" si="9"/>
        <v>-</v>
      </c>
      <c r="G20" s="10"/>
      <c r="H20" s="11"/>
      <c r="I20" s="20" cm="1">
        <f t="array" ref="I20">SUM(IF(Actual!$H$1:$S$1&lt;&gt;"",IF(Actual!$F$1:$F$50=$A20,Actual!$H$1:$S$50,0),0))</f>
        <v>0</v>
      </c>
      <c r="J20" s="20" cm="1">
        <f t="array" ref="J20">SUM(IF(Budget!$F$1:$F$50=$A20,Budget!$H$1:$S$50,0),0)</f>
        <v>0</v>
      </c>
      <c r="K20" s="20">
        <f t="shared" si="11"/>
        <v>0</v>
      </c>
      <c r="L20" s="19" t="str">
        <f t="shared" si="10"/>
        <v>-</v>
      </c>
      <c r="M20" s="5"/>
      <c r="N20" s="6"/>
      <c r="O20" s="20" cm="1">
        <f t="array" ref="O20">SUM(IF(Forecast!$H$1:$S$1&lt;&gt;"",IF(Forecast!$F$1:$F$50=$A20,Forecast!$H$1:$S$50,0),0))</f>
        <v>0</v>
      </c>
      <c r="P20" s="15"/>
    </row>
    <row r="21" spans="1:16" x14ac:dyDescent="0.25">
      <c r="A21" s="16" t="s">
        <v>26</v>
      </c>
      <c r="B21" s="15"/>
      <c r="C21" s="20" cm="1">
        <f t="array" ref="C21">SUM(IF(OR(Actual!$F$1:$J$1="January",Actual!$F$1:$J$1="February",Actual!$F$1:$J$1="March"),IF(Actual!$F$1:$F$50=$A21,Actual!$H$1:$J$50,0),0))</f>
        <v>0</v>
      </c>
      <c r="D21" s="20" cm="1">
        <f t="array" ref="D21">SUM(IF(OR(Budget!$F$1:$J$1="January",Budget!$F$1:$J$1="February",Budget!$F$1:$J$1="March"),IF(Budget!$F$1:$F$50=$A21,Budget!$H$1:$J$50,0),0))</f>
        <v>0</v>
      </c>
      <c r="E21" s="20">
        <f t="shared" si="8"/>
        <v>0</v>
      </c>
      <c r="F21" s="19" t="str">
        <f t="shared" si="9"/>
        <v>-</v>
      </c>
      <c r="G21" s="10"/>
      <c r="H21" s="11"/>
      <c r="I21" s="20" cm="1">
        <f t="array" ref="I21">SUM(IF(Actual!$H$1:$S$1&lt;&gt;"",IF(Actual!$F$1:$F$50=$A21,Actual!$H$1:$S$50,0),0))</f>
        <v>0</v>
      </c>
      <c r="J21" s="20" cm="1">
        <f t="array" ref="J21">SUM(IF(Budget!$F$1:$F$50=$A21,Budget!$H$1:$S$50,0),0)</f>
        <v>0</v>
      </c>
      <c r="K21" s="20">
        <f t="shared" si="11"/>
        <v>0</v>
      </c>
      <c r="L21" s="19" t="str">
        <f t="shared" si="10"/>
        <v>-</v>
      </c>
      <c r="M21" s="10"/>
      <c r="N21" s="13"/>
      <c r="O21" s="20" cm="1">
        <f t="array" ref="O21">SUM(IF(Forecast!$H$1:$S$1&lt;&gt;"",IF(Forecast!$F$1:$F$50=$A21,Forecast!$H$1:$S$50,0),0))</f>
        <v>0</v>
      </c>
      <c r="P21" s="15"/>
    </row>
    <row r="22" spans="1:16" x14ac:dyDescent="0.25">
      <c r="A22" s="16" t="s">
        <v>27</v>
      </c>
      <c r="B22" s="15"/>
      <c r="C22" s="20" cm="1">
        <f t="array" ref="C22">SUM(IF(OR(Actual!$F$1:$J$1="January",Actual!$F$1:$J$1="February",Actual!$F$1:$J$1="March"),IF(Actual!$F$1:$F$50=$A22,Actual!$H$1:$J$50,0),0))</f>
        <v>0</v>
      </c>
      <c r="D22" s="20" cm="1">
        <f t="array" ref="D22">SUM(IF(OR(Budget!$F$1:$J$1="January",Budget!$F$1:$J$1="February",Budget!$F$1:$J$1="March"),IF(Budget!$F$1:$F$50=$A22,Budget!$H$1:$J$50,0),0))</f>
        <v>0</v>
      </c>
      <c r="E22" s="20">
        <f t="shared" si="8"/>
        <v>0</v>
      </c>
      <c r="F22" s="19" t="str">
        <f t="shared" si="9"/>
        <v>-</v>
      </c>
      <c r="G22" s="10"/>
      <c r="H22" s="11"/>
      <c r="I22" s="20" cm="1">
        <f t="array" ref="I22">SUM(IF(Actual!$H$1:$S$1&lt;&gt;"",IF(Actual!$F$1:$F$50=$A22,Actual!$H$1:$S$50,0),0))</f>
        <v>0</v>
      </c>
      <c r="J22" s="20" cm="1">
        <f t="array" ref="J22">SUM(IF(Budget!$F$1:$F$50=$A22,Budget!$H$1:$S$50,0),0)</f>
        <v>0</v>
      </c>
      <c r="K22" s="20">
        <f t="shared" ref="K22:K26" si="12">I22-J22</f>
        <v>0</v>
      </c>
      <c r="L22" s="19" t="str">
        <f t="shared" ref="L22:L26" si="13">IFERROR(K22/J22,"-")</f>
        <v>-</v>
      </c>
      <c r="M22" s="5"/>
      <c r="N22" s="6"/>
      <c r="O22" s="20" cm="1">
        <f t="array" ref="O22">SUM(IF(Forecast!$H$1:$S$1&lt;&gt;"",IF(Forecast!$F$1:$F$50=$A22,Forecast!$H$1:$S$50,0),0))</f>
        <v>0</v>
      </c>
      <c r="P22" s="15"/>
    </row>
    <row r="23" spans="1:16" x14ac:dyDescent="0.25">
      <c r="A23" s="16" t="s">
        <v>28</v>
      </c>
      <c r="B23" s="15"/>
      <c r="C23" s="20" cm="1">
        <f t="array" ref="C23">SUM(IF(OR(Actual!$F$1:$J$1="January",Actual!$F$1:$J$1="February",Actual!$F$1:$J$1="March"),IF(Actual!$F$1:$F$50=$A23,Actual!$H$1:$J$50,0),0))</f>
        <v>0</v>
      </c>
      <c r="D23" s="20" cm="1">
        <f t="array" ref="D23">SUM(IF(OR(Budget!$F$1:$J$1="January",Budget!$F$1:$J$1="February",Budget!$F$1:$J$1="March"),IF(Budget!$F$1:$F$50=$A23,Budget!$H$1:$J$50,0),0))</f>
        <v>0</v>
      </c>
      <c r="E23" s="20">
        <f t="shared" si="8"/>
        <v>0</v>
      </c>
      <c r="F23" s="19" t="str">
        <f t="shared" si="9"/>
        <v>-</v>
      </c>
      <c r="G23" s="10"/>
      <c r="H23" s="11"/>
      <c r="I23" s="20" cm="1">
        <f t="array" ref="I23">SUM(IF(Actual!$H$1:$S$1&lt;&gt;"",IF(Actual!$F$1:$F$50=$A23,Actual!$H$1:$S$50,0),0))</f>
        <v>0</v>
      </c>
      <c r="J23" s="20" cm="1">
        <f t="array" ref="J23">SUM(IF(Budget!$F$1:$F$50=$A23,Budget!$H$1:$S$50,0),0)</f>
        <v>0</v>
      </c>
      <c r="K23" s="20">
        <f t="shared" si="12"/>
        <v>0</v>
      </c>
      <c r="L23" s="19" t="str">
        <f t="shared" si="13"/>
        <v>-</v>
      </c>
      <c r="M23" s="10"/>
      <c r="N23" s="13"/>
      <c r="O23" s="20" cm="1">
        <f t="array" ref="O23">SUM(IF(Forecast!$H$1:$S$1&lt;&gt;"",IF(Forecast!$F$1:$F$50=$A23,Forecast!$H$1:$S$50,0),0))</f>
        <v>0</v>
      </c>
      <c r="P23" s="15"/>
    </row>
    <row r="24" spans="1:16" x14ac:dyDescent="0.25">
      <c r="A24" s="16" t="s">
        <v>29</v>
      </c>
      <c r="B24" s="15"/>
      <c r="C24" s="20" cm="1">
        <f t="array" ref="C24">SUM(IF(OR(Actual!$F$1:$J$1="January",Actual!$F$1:$J$1="February",Actual!$F$1:$J$1="March"),IF(Actual!$F$1:$F$50=$A24,Actual!$H$1:$J$50,0),0))</f>
        <v>0</v>
      </c>
      <c r="D24" s="20" cm="1">
        <f t="array" ref="D24">SUM(IF(OR(Budget!$F$1:$J$1="January",Budget!$F$1:$J$1="February",Budget!$F$1:$J$1="March"),IF(Budget!$F$1:$F$50=$A24,Budget!$H$1:$J$50,0),0))</f>
        <v>0</v>
      </c>
      <c r="E24" s="20">
        <f t="shared" si="8"/>
        <v>0</v>
      </c>
      <c r="F24" s="19" t="str">
        <f t="shared" si="9"/>
        <v>-</v>
      </c>
      <c r="G24" s="10"/>
      <c r="H24" s="11"/>
      <c r="I24" s="20" cm="1">
        <f t="array" ref="I24">SUM(IF(Actual!$H$1:$S$1&lt;&gt;"",IF(Actual!$F$1:$F$50=$A24,Actual!$H$1:$S$50,0),0))</f>
        <v>0</v>
      </c>
      <c r="J24" s="20" cm="1">
        <f t="array" ref="J24">SUM(IF(Budget!$F$1:$F$50=$A24,Budget!$H$1:$S$50,0),0)</f>
        <v>0</v>
      </c>
      <c r="K24" s="20">
        <f t="shared" si="12"/>
        <v>0</v>
      </c>
      <c r="L24" s="19" t="str">
        <f t="shared" si="13"/>
        <v>-</v>
      </c>
      <c r="M24" s="5"/>
      <c r="N24" s="6"/>
      <c r="O24" s="20" cm="1">
        <f t="array" ref="O24">SUM(IF(Forecast!$H$1:$S$1&lt;&gt;"",IF(Forecast!$F$1:$F$50=$A24,Forecast!$H$1:$S$50,0),0))</f>
        <v>0</v>
      </c>
      <c r="P24" s="15"/>
    </row>
    <row r="25" spans="1:16" x14ac:dyDescent="0.25">
      <c r="A25" s="16" t="s">
        <v>30</v>
      </c>
      <c r="B25" s="15"/>
      <c r="C25" s="20" cm="1">
        <f t="array" ref="C25">SUM(IF(OR(Actual!$F$1:$J$1="January",Actual!$F$1:$J$1="February",Actual!$F$1:$J$1="March"),IF(Actual!$F$1:$F$50=$A25,Actual!$H$1:$J$50,0),0))</f>
        <v>0</v>
      </c>
      <c r="D25" s="20" cm="1">
        <f t="array" ref="D25">SUM(IF(OR(Budget!$F$1:$J$1="January",Budget!$F$1:$J$1="February",Budget!$F$1:$J$1="March"),IF(Budget!$F$1:$F$50=$A25,Budget!$H$1:$J$50,0),0))</f>
        <v>0</v>
      </c>
      <c r="E25" s="20">
        <f t="shared" si="8"/>
        <v>0</v>
      </c>
      <c r="F25" s="19" t="str">
        <f t="shared" si="9"/>
        <v>-</v>
      </c>
      <c r="G25" s="10"/>
      <c r="H25" s="11"/>
      <c r="I25" s="20" cm="1">
        <f t="array" ref="I25">SUM(IF(Actual!$H$1:$S$1&lt;&gt;"",IF(Actual!$F$1:$F$50=$A25,Actual!$H$1:$S$50,0),0))</f>
        <v>0</v>
      </c>
      <c r="J25" s="20" cm="1">
        <f t="array" ref="J25">SUM(IF(Budget!$F$1:$F$50=$A25,Budget!$H$1:$S$50,0),0)</f>
        <v>0</v>
      </c>
      <c r="K25" s="20">
        <f t="shared" si="12"/>
        <v>0</v>
      </c>
      <c r="L25" s="19" t="str">
        <f t="shared" si="13"/>
        <v>-</v>
      </c>
      <c r="M25" s="10"/>
      <c r="N25" s="13"/>
      <c r="O25" s="20" cm="1">
        <f t="array" ref="O25">SUM(IF(Forecast!$H$1:$S$1&lt;&gt;"",IF(Forecast!$F$1:$F$50=$A25,Forecast!$H$1:$S$50,0),0))</f>
        <v>0</v>
      </c>
      <c r="P25" s="15"/>
    </row>
    <row r="26" spans="1:16" x14ac:dyDescent="0.25">
      <c r="A26" s="16" t="s">
        <v>31</v>
      </c>
      <c r="B26" s="15"/>
      <c r="C26" s="20" cm="1">
        <f t="array" ref="C26">SUM(IF(OR(Actual!$F$1:$J$1="January",Actual!$F$1:$J$1="February",Actual!$F$1:$J$1="March"),IF(Actual!$F$1:$F$50=$A26,Actual!$H$1:$J$50,0),0))</f>
        <v>0</v>
      </c>
      <c r="D26" s="20" cm="1">
        <f t="array" ref="D26">SUM(IF(OR(Budget!$F$1:$J$1="January",Budget!$F$1:$J$1="February",Budget!$F$1:$J$1="March"),IF(Budget!$F$1:$F$50=$A26,Budget!$H$1:$J$50,0),0))</f>
        <v>0</v>
      </c>
      <c r="E26" s="20">
        <f t="shared" si="8"/>
        <v>0</v>
      </c>
      <c r="F26" s="19" t="str">
        <f t="shared" si="9"/>
        <v>-</v>
      </c>
      <c r="G26" s="10"/>
      <c r="H26" s="11"/>
      <c r="I26" s="20" cm="1">
        <f t="array" ref="I26">SUM(IF(Actual!$H$1:$S$1&lt;&gt;"",IF(Actual!$F$1:$F$50=$A26,Actual!$H$1:$S$50,0),0))</f>
        <v>0</v>
      </c>
      <c r="J26" s="20" cm="1">
        <f t="array" ref="J26">SUM(IF(Budget!$F$1:$F$50=$A26,Budget!$H$1:$S$50,0),0)</f>
        <v>0</v>
      </c>
      <c r="K26" s="20">
        <f t="shared" si="12"/>
        <v>0</v>
      </c>
      <c r="L26" s="19" t="str">
        <f t="shared" si="13"/>
        <v>-</v>
      </c>
      <c r="M26" s="5"/>
      <c r="N26" s="6"/>
      <c r="O26" s="20" cm="1">
        <f t="array" ref="O26">SUM(IF(Forecast!$H$1:$S$1&lt;&gt;"",IF(Forecast!$F$1:$F$50=$A26,Forecast!$H$1:$S$50,0),0))</f>
        <v>0</v>
      </c>
      <c r="P26" s="15"/>
    </row>
    <row r="27" spans="1:16" x14ac:dyDescent="0.25">
      <c r="A27" s="21" t="s">
        <v>32</v>
      </c>
      <c r="B27" s="22"/>
      <c r="C27" s="23">
        <f>SUM(C17:C26)</f>
        <v>0</v>
      </c>
      <c r="D27" s="23">
        <f>SUM(D17:D26)</f>
        <v>0</v>
      </c>
      <c r="E27" s="23">
        <f t="shared" ref="E27" si="14">+C27-D27</f>
        <v>0</v>
      </c>
      <c r="F27" s="26" t="str">
        <f t="shared" ref="F27:F28" si="15">IFERROR(E27/D27,"-")</f>
        <v>-</v>
      </c>
      <c r="G27" s="10"/>
      <c r="H27" s="11"/>
      <c r="I27" s="23">
        <f>SUM(I17:I26)</f>
        <v>0</v>
      </c>
      <c r="J27" s="23">
        <f>SUM(J17:J26)</f>
        <v>0</v>
      </c>
      <c r="K27" s="23">
        <f t="shared" ref="K27" si="16">+I27-J27</f>
        <v>0</v>
      </c>
      <c r="L27" s="24" t="str">
        <f t="shared" ref="L27" si="17">IFERROR(K27/J27,"-")</f>
        <v>-</v>
      </c>
      <c r="M27" s="10"/>
      <c r="N27" s="13"/>
      <c r="O27" s="23">
        <f>SUM(O17:O26)</f>
        <v>0</v>
      </c>
      <c r="P27" s="25">
        <f>SUM(P14:P26)</f>
        <v>0</v>
      </c>
    </row>
    <row r="28" spans="1:16" ht="15.75" thickBot="1" x14ac:dyDescent="0.3">
      <c r="A28" s="27" t="s">
        <v>33</v>
      </c>
      <c r="B28" s="14"/>
      <c r="C28" s="28">
        <f>C15-C27</f>
        <v>0</v>
      </c>
      <c r="D28" s="28">
        <f>D15-D27</f>
        <v>0</v>
      </c>
      <c r="E28" s="28">
        <f>D28-C28</f>
        <v>0</v>
      </c>
      <c r="F28" s="29" t="str">
        <f t="shared" si="15"/>
        <v>-</v>
      </c>
      <c r="G28" s="10"/>
      <c r="H28" s="11"/>
      <c r="I28" s="28">
        <f>I15-I27</f>
        <v>0</v>
      </c>
      <c r="J28" s="28">
        <f>J15-J27</f>
        <v>0</v>
      </c>
      <c r="K28" s="27"/>
      <c r="L28" s="27"/>
      <c r="M28" s="10"/>
      <c r="N28" s="13"/>
      <c r="O28" s="28">
        <f>O15-O27</f>
        <v>0</v>
      </c>
      <c r="P28" s="27"/>
    </row>
    <row r="29" spans="1:16" x14ac:dyDescent="0.25">
      <c r="A29" s="30" t="s">
        <v>34</v>
      </c>
      <c r="B29" s="15"/>
      <c r="C29" s="31" t="str">
        <f>IFERROR(C28/C15, "-")</f>
        <v>-</v>
      </c>
      <c r="D29" s="31" t="str">
        <f>IFERROR(D28/D15, "-")</f>
        <v>-</v>
      </c>
      <c r="E29" s="15"/>
      <c r="F29" s="15"/>
      <c r="G29" s="10"/>
      <c r="H29" s="11"/>
      <c r="I29" s="31" t="str">
        <f>IFERROR(I28/I15, "-")</f>
        <v>-</v>
      </c>
      <c r="J29" s="31" t="str">
        <f>IFERROR(J28/J15, "-")</f>
        <v>-</v>
      </c>
      <c r="K29" s="15"/>
      <c r="L29" s="15"/>
      <c r="M29" s="10"/>
      <c r="N29" s="13"/>
      <c r="O29" s="31" t="str">
        <f>IFERROR(O28/O15, "-")</f>
        <v>-</v>
      </c>
      <c r="P29" s="15"/>
    </row>
    <row r="30" spans="1:16" x14ac:dyDescent="0.25">
      <c r="A30" s="32" t="s">
        <v>35</v>
      </c>
      <c r="B30" s="15"/>
      <c r="C30" s="15"/>
      <c r="D30" s="15"/>
      <c r="E30" s="15"/>
      <c r="F30" s="15"/>
      <c r="G30" s="10"/>
      <c r="H30" s="11"/>
      <c r="I30" s="15"/>
      <c r="J30" s="15"/>
      <c r="K30" s="15"/>
      <c r="L30" s="15"/>
      <c r="M30" s="5"/>
      <c r="N30" s="6"/>
      <c r="O30" s="15"/>
      <c r="P30" s="15"/>
    </row>
    <row r="31" spans="1:16" x14ac:dyDescent="0.25">
      <c r="A31" s="16" t="s">
        <v>36</v>
      </c>
      <c r="B31" s="15"/>
      <c r="C31" s="20" cm="1">
        <f t="array" ref="C31">SUM(IF(OR(Actual!$F$1:$J$1="January",Actual!$F$1:$J$1="February",Actual!$F$1:$J$1="March"),IF(Actual!$F$1:$F$50=$A31,Actual!$H$1:$J$50,0),0))*-1</f>
        <v>0</v>
      </c>
      <c r="D31" s="20" cm="1">
        <f t="array" ref="D31">SUM(IF(OR(Budget!$F$1:$J$1="January",Budget!$F$1:$J$1="February",Budget!$F$1:$J$1="March"),IF(Budget!$F$1:$F$50=$A31,Budget!$H$1:$J$50,0),0))*-1</f>
        <v>0</v>
      </c>
      <c r="E31" s="20">
        <f t="shared" ref="E31" si="18">C31-D31</f>
        <v>0</v>
      </c>
      <c r="F31" s="19" t="str">
        <f t="shared" ref="F31:F32" si="19">IFERROR(E31/D31,"-")</f>
        <v>-</v>
      </c>
      <c r="G31" s="10"/>
      <c r="H31" s="11"/>
      <c r="I31" s="15"/>
      <c r="J31" s="20" cm="1">
        <f t="array" ref="J31">SUM(IF(Budget!$F$1:$F$50=$A31,Budget!$H$1:$S$50,0),0)</f>
        <v>0</v>
      </c>
      <c r="K31" s="15"/>
      <c r="L31" s="15"/>
      <c r="M31" s="10"/>
      <c r="N31" s="13"/>
      <c r="O31" s="15"/>
      <c r="P31" s="15"/>
    </row>
    <row r="32" spans="1:16" ht="15.75" thickBot="1" x14ac:dyDescent="0.3">
      <c r="A32" s="27" t="s">
        <v>37</v>
      </c>
      <c r="B32" s="14"/>
      <c r="C32" s="28">
        <f>C28+C31</f>
        <v>0</v>
      </c>
      <c r="D32" s="28">
        <f>D28-D31</f>
        <v>0</v>
      </c>
      <c r="E32" s="28">
        <f>D32-C32</f>
        <v>0</v>
      </c>
      <c r="F32" s="33" t="str">
        <f t="shared" si="19"/>
        <v>-</v>
      </c>
      <c r="G32" s="10"/>
      <c r="H32" s="11"/>
      <c r="I32" s="28">
        <f>I28-I31</f>
        <v>0</v>
      </c>
      <c r="J32" s="28">
        <f>J28-J31</f>
        <v>0</v>
      </c>
      <c r="K32" s="27"/>
      <c r="L32" s="27"/>
      <c r="M32" s="10"/>
      <c r="N32" s="13"/>
      <c r="O32" s="28">
        <f>O28-O31</f>
        <v>0</v>
      </c>
      <c r="P32" s="27"/>
    </row>
    <row r="33" spans="1:16" x14ac:dyDescent="0.25">
      <c r="A33" s="32" t="s">
        <v>38</v>
      </c>
      <c r="B33" s="15"/>
      <c r="C33" s="17"/>
      <c r="D33" s="17"/>
      <c r="E33" s="17"/>
      <c r="F33" s="15"/>
      <c r="G33" s="10"/>
      <c r="H33" s="11"/>
      <c r="I33" s="15"/>
      <c r="J33" s="15"/>
      <c r="K33" s="15"/>
      <c r="L33" s="15"/>
      <c r="M33" s="10"/>
      <c r="N33" s="13"/>
      <c r="O33" s="15"/>
      <c r="P33" s="15"/>
    </row>
    <row r="34" spans="1:16" x14ac:dyDescent="0.25">
      <c r="A34" s="16" t="s">
        <v>39</v>
      </c>
      <c r="B34" s="15"/>
      <c r="C34" s="40" cm="1">
        <f t="array" ref="C34">SUM(IF(OR(Actual!$F$1:$J$1="January",Actual!$F$1:$J$1="February",Actual!$F$1:$J$1="March"),IF(Actual!$F$1:$F$50=$A34,Actual!$H$1:$J$50,0),0))*-1</f>
        <v>0</v>
      </c>
      <c r="D34" s="17" cm="1">
        <f t="array" ref="D34">SUM(IF(OR(Budget!$F$1:$J$1="January",Budget!$F$1:$J$1="February",Budget!$F$1:$J$1="March"),IF(Budget!$F$1:$F$50=$A34,Budget!$H$1:$J$50,0),0))*-1</f>
        <v>0</v>
      </c>
      <c r="E34" s="17">
        <f t="shared" ref="E34" si="20">C34-D34</f>
        <v>0</v>
      </c>
      <c r="F34" s="19" t="str">
        <f t="shared" ref="F34" si="21">IFERROR(E34/D34,"-")</f>
        <v>-</v>
      </c>
      <c r="G34" s="10"/>
      <c r="H34" s="11"/>
      <c r="I34" s="15"/>
      <c r="J34" s="15"/>
      <c r="K34" s="15"/>
      <c r="L34" s="15"/>
      <c r="M34" s="10"/>
      <c r="N34" s="13"/>
      <c r="O34" s="15"/>
      <c r="P34" s="15"/>
    </row>
    <row r="35" spans="1:16" x14ac:dyDescent="0.25">
      <c r="A35" s="16" t="s">
        <v>40</v>
      </c>
      <c r="B35" s="15"/>
      <c r="C35" s="15"/>
      <c r="D35" s="15"/>
      <c r="E35" s="15"/>
      <c r="F35" s="15"/>
      <c r="G35" s="10"/>
      <c r="H35" s="11"/>
      <c r="I35" s="15"/>
      <c r="J35" s="15"/>
      <c r="K35" s="15"/>
      <c r="L35" s="15"/>
      <c r="M35" s="10"/>
      <c r="N35" s="13"/>
      <c r="O35" s="15"/>
      <c r="P35" s="15"/>
    </row>
    <row r="36" spans="1:16" x14ac:dyDescent="0.25">
      <c r="A36" s="16" t="s">
        <v>41</v>
      </c>
      <c r="B36" s="15"/>
      <c r="C36" s="15"/>
      <c r="D36" s="15"/>
      <c r="E36" s="15"/>
      <c r="F36" s="15"/>
      <c r="G36" s="10"/>
      <c r="H36" s="11"/>
      <c r="I36" s="15"/>
      <c r="J36" s="15"/>
      <c r="K36" s="15"/>
      <c r="L36" s="15"/>
      <c r="M36" s="10"/>
      <c r="N36" s="13"/>
      <c r="O36" s="15"/>
      <c r="P36" s="15"/>
    </row>
    <row r="37" spans="1:16" x14ac:dyDescent="0.25">
      <c r="A37" s="16" t="s">
        <v>42</v>
      </c>
      <c r="B37" s="15"/>
      <c r="C37" s="15"/>
      <c r="D37" s="15"/>
      <c r="E37" s="15"/>
      <c r="F37" s="15"/>
      <c r="G37" s="10"/>
      <c r="H37" s="11"/>
      <c r="I37" s="15"/>
      <c r="J37" s="15"/>
      <c r="K37" s="15"/>
      <c r="L37" s="15"/>
      <c r="M37" s="10"/>
      <c r="N37" s="13"/>
      <c r="O37" s="15"/>
      <c r="P37" s="15"/>
    </row>
    <row r="38" spans="1:16" x14ac:dyDescent="0.25">
      <c r="A38" s="21" t="s">
        <v>43</v>
      </c>
      <c r="B38" s="22"/>
      <c r="C38" s="23">
        <f>SUM(C34:C37)</f>
        <v>0</v>
      </c>
      <c r="D38" s="23">
        <f>SUM(D34:D37)</f>
        <v>0</v>
      </c>
      <c r="E38" s="23">
        <f t="shared" ref="E38" si="22">+C38-D38</f>
        <v>0</v>
      </c>
      <c r="F38" s="24" t="str">
        <f t="shared" ref="F38" si="23">IFERROR(E38/D38,"-")</f>
        <v>-</v>
      </c>
      <c r="G38" s="10"/>
      <c r="H38" s="11"/>
      <c r="I38" s="23">
        <f>SUM(I34:I37)</f>
        <v>0</v>
      </c>
      <c r="J38" s="23">
        <f>SUM(J34:J37)</f>
        <v>0</v>
      </c>
      <c r="K38" s="23">
        <f t="shared" ref="K38" si="24">+I38-J38</f>
        <v>0</v>
      </c>
      <c r="L38" s="24" t="str">
        <f t="shared" ref="L38" si="25">IFERROR(K38/J38,"-")</f>
        <v>-</v>
      </c>
      <c r="M38" s="10"/>
      <c r="N38" s="13"/>
      <c r="O38" s="25">
        <f>SUM(O34:O37)</f>
        <v>0</v>
      </c>
      <c r="P38" s="25">
        <f>SUM(P25:P37)</f>
        <v>0</v>
      </c>
    </row>
    <row r="39" spans="1:16" x14ac:dyDescent="0.25">
      <c r="A39" s="32" t="s">
        <v>44</v>
      </c>
      <c r="B39" s="15"/>
      <c r="C39" s="15"/>
      <c r="D39" s="15"/>
      <c r="E39" s="15"/>
      <c r="F39" s="15"/>
      <c r="G39" s="10"/>
      <c r="H39" s="11"/>
      <c r="I39" s="15"/>
      <c r="J39" s="15"/>
      <c r="K39" s="15"/>
      <c r="L39" s="15"/>
      <c r="M39" s="10"/>
      <c r="N39" s="13"/>
      <c r="O39" s="15"/>
      <c r="P39" s="15"/>
    </row>
    <row r="40" spans="1:16" x14ac:dyDescent="0.25">
      <c r="A40" s="16" t="s">
        <v>45</v>
      </c>
      <c r="B40" s="15"/>
      <c r="C40" s="18" cm="1">
        <f t="array" ref="C40">SUM(IF(OR(Actual!$F$1:$J$1="January",Actual!$F$1:$J$1="February",Actual!$F$1:$J$1="March"),IF(Actual!$F$1:$F$50=$A40,Actual!$H$1:$J$50,0),0))*-1</f>
        <v>0</v>
      </c>
      <c r="D40" s="17" cm="1">
        <f t="array" ref="D40">SUM(IF(OR(Budget!$F$1:$J$1="January",Budget!$F$1:$J$1="February",Budget!$F$1:$J$1="March"),IF(Budget!$F$1:$F$50=$A40,Budget!$H$1:$J$50,0),0))*-1</f>
        <v>0</v>
      </c>
      <c r="E40" s="17">
        <f>C40-D40</f>
        <v>0</v>
      </c>
      <c r="F40" s="31" t="str">
        <f>IFERROR(E40/D40,"-")</f>
        <v>-</v>
      </c>
      <c r="G40" s="10"/>
      <c r="H40" s="11"/>
      <c r="I40" s="15"/>
      <c r="J40" s="17" cm="1">
        <f t="array" ref="J40">SUM(IF(Budget!$H$1:$S$1&lt;&gt;"",IF(Budget!$F$1:$F$50=$A40,Budget!$H$1:$S$50,0),0))</f>
        <v>0</v>
      </c>
      <c r="K40" s="15"/>
      <c r="L40" s="15"/>
      <c r="M40" s="10"/>
      <c r="N40" s="13"/>
      <c r="O40" s="15"/>
      <c r="P40" s="15"/>
    </row>
    <row r="41" spans="1:16" x14ac:dyDescent="0.25">
      <c r="A41" s="16" t="s">
        <v>46</v>
      </c>
      <c r="B41" s="15"/>
      <c r="C41" s="20" cm="1">
        <f t="array" ref="C41">SUM(IF(OR(Actual!$F$1:$J$1="January",Actual!$F$1:$J$1="February",Actual!$F$1:$J$1="March"),IF(Actual!$F$1:$F$50=$A41,Actual!$H$1:$J$50,0),0))*-1</f>
        <v>0</v>
      </c>
      <c r="D41" s="20" cm="1">
        <f t="array" ref="D41">SUM(IF(OR(Budget!$F$1:$J$1="January",Budget!$F$1:$J$1="February",Budget!$F$1:$J$1="March"),IF(Budget!$F$1:$F$50=$A41,Budget!$H$1:$J$50,0),0))*-1</f>
        <v>0</v>
      </c>
      <c r="E41" s="20">
        <f t="shared" ref="E41" si="26">C41-D41</f>
        <v>0</v>
      </c>
      <c r="F41" s="31" t="str">
        <f t="shared" ref="F41" si="27">IFERROR(E41/D41,"-")</f>
        <v>-</v>
      </c>
      <c r="G41" s="10"/>
      <c r="H41" s="11"/>
      <c r="I41" s="15"/>
      <c r="J41" s="20" cm="1">
        <f t="array" ref="J41">SUM(IF(Budget!$F$1:$F$50=$A41,Budget!$H$1:$S$50,0),0)</f>
        <v>0</v>
      </c>
      <c r="K41" s="15"/>
      <c r="L41" s="15"/>
      <c r="M41" s="10"/>
      <c r="N41" s="13"/>
      <c r="O41" s="15"/>
      <c r="P41" s="15"/>
    </row>
    <row r="42" spans="1:16" x14ac:dyDescent="0.25">
      <c r="A42" s="16" t="s">
        <v>47</v>
      </c>
      <c r="B42" s="15"/>
      <c r="C42" s="20" cm="1">
        <f t="array" ref="C42">SUM(IF(OR(Actual!$F$1:$J$1="January",Actual!$F$1:$J$1="February",Actual!$F$1:$J$1="March"),IF(Actual!$F$1:$F$50=$A42,Actual!$H$1:$J$50,0),0))*-1</f>
        <v>0</v>
      </c>
      <c r="D42" s="20" cm="1">
        <f t="array" ref="D42">SUM(IF(OR(Budget!$F$1:$J$1="January",Budget!$F$1:$J$1="February",Budget!$F$1:$J$1="March"),IF(Budget!$F$1:$F$50=$A42,Budget!$H$1:$J$50,0),0))*-1</f>
        <v>0</v>
      </c>
      <c r="E42" s="20">
        <f t="shared" ref="E42:E45" si="28">C42-D42</f>
        <v>0</v>
      </c>
      <c r="F42" s="31" t="str">
        <f t="shared" ref="F42:F45" si="29">IFERROR(E42/D42,"-")</f>
        <v>-</v>
      </c>
      <c r="G42" s="10"/>
      <c r="H42" s="11"/>
      <c r="I42" s="15"/>
      <c r="J42" s="20" cm="1">
        <f t="array" ref="J42">SUM(IF(Budget!$F$1:$F$50=$A42,Budget!$H$1:$S$50,0),0)</f>
        <v>0</v>
      </c>
      <c r="K42" s="15"/>
      <c r="L42" s="15"/>
      <c r="M42" s="10"/>
      <c r="N42" s="13"/>
      <c r="O42" s="15"/>
      <c r="P42" s="15"/>
    </row>
    <row r="43" spans="1:16" x14ac:dyDescent="0.25">
      <c r="A43" s="16" t="s">
        <v>48</v>
      </c>
      <c r="B43" s="15"/>
      <c r="C43" s="20" cm="1">
        <f t="array" ref="C43">SUM(IF(OR(Actual!$F$1:$J$1="January",Actual!$F$1:$J$1="February",Actual!$F$1:$J$1="March"),IF(Actual!$F$1:$F$50=$A43,Actual!$H$1:$J$50,0),0))*-1</f>
        <v>0</v>
      </c>
      <c r="D43" s="20" cm="1">
        <f t="array" ref="D43">SUM(IF(OR(Budget!$F$1:$J$1="January",Budget!$F$1:$J$1="February",Budget!$F$1:$J$1="March"),IF(Budget!$F$1:$F$50=$A43,Budget!$H$1:$J$50,0),0))*-1</f>
        <v>0</v>
      </c>
      <c r="E43" s="20">
        <f t="shared" si="28"/>
        <v>0</v>
      </c>
      <c r="F43" s="31" t="str">
        <f t="shared" si="29"/>
        <v>-</v>
      </c>
      <c r="G43" s="10"/>
      <c r="H43" s="11"/>
      <c r="I43" s="15"/>
      <c r="J43" s="20" cm="1">
        <f t="array" ref="J43">SUM(IF(Budget!$F$1:$F$50=$A43,Budget!$H$1:$S$50,0),0)</f>
        <v>0</v>
      </c>
      <c r="K43" s="15"/>
      <c r="L43" s="15"/>
      <c r="M43" s="10"/>
      <c r="N43" s="13"/>
      <c r="O43" s="15"/>
      <c r="P43" s="15"/>
    </row>
    <row r="44" spans="1:16" x14ac:dyDescent="0.25">
      <c r="A44" s="16" t="s">
        <v>49</v>
      </c>
      <c r="B44" s="15"/>
      <c r="C44" s="20" cm="1">
        <f t="array" ref="C44">SUM(IF(OR(Actual!$F$1:$J$1="January",Actual!$F$1:$J$1="February",Actual!$F$1:$J$1="March"),IF(Actual!$F$1:$F$50=$A44,Actual!$H$1:$J$50,0),0))*-1</f>
        <v>0</v>
      </c>
      <c r="D44" s="20" cm="1">
        <f t="array" ref="D44">SUM(IF(OR(Budget!$F$1:$J$1="January",Budget!$F$1:$J$1="February",Budget!$F$1:$J$1="March"),IF(Budget!$F$1:$F$50=$A44,Budget!$H$1:$J$50,0),0))*-1</f>
        <v>0</v>
      </c>
      <c r="E44" s="20">
        <f t="shared" si="28"/>
        <v>0</v>
      </c>
      <c r="F44" s="31" t="str">
        <f t="shared" si="29"/>
        <v>-</v>
      </c>
      <c r="G44" s="10"/>
      <c r="H44" s="11"/>
      <c r="I44" s="15"/>
      <c r="J44" s="20" cm="1">
        <f t="array" ref="J44">SUM(IF(Budget!$F$1:$F$50=$A44,Budget!$H$1:$S$50,0),0)</f>
        <v>0</v>
      </c>
      <c r="K44" s="15"/>
      <c r="L44" s="15"/>
      <c r="M44" s="10"/>
      <c r="N44" s="13"/>
      <c r="O44" s="15"/>
      <c r="P44" s="15"/>
    </row>
    <row r="45" spans="1:16" x14ac:dyDescent="0.25">
      <c r="A45" s="16" t="s">
        <v>50</v>
      </c>
      <c r="B45" s="15"/>
      <c r="C45" s="20" cm="1">
        <f t="array" ref="C45">SUM(IF(OR(Actual!$F$1:$J$1="January",Actual!$F$1:$J$1="February",Actual!$F$1:$J$1="March"),IF(Actual!$F$1:$F$50=$A45,Actual!$H$1:$J$50,0),0))*-1</f>
        <v>0</v>
      </c>
      <c r="D45" s="20" cm="1">
        <f t="array" ref="D45">SUM(IF(OR(Budget!$F$1:$J$1="January",Budget!$F$1:$J$1="February",Budget!$F$1:$J$1="March"),IF(Budget!$F$1:$F$50=$A45,Budget!$H$1:$J$50,0),0))*-1</f>
        <v>0</v>
      </c>
      <c r="E45" s="20">
        <f t="shared" si="28"/>
        <v>0</v>
      </c>
      <c r="F45" s="31" t="str">
        <f t="shared" si="29"/>
        <v>-</v>
      </c>
      <c r="G45" s="10"/>
      <c r="H45" s="11"/>
      <c r="I45" s="15"/>
      <c r="J45" s="20" cm="1">
        <f t="array" ref="J45">SUM(IF(Budget!$F$1:$F$50=$A45,Budget!$H$1:$S$50,0),0)</f>
        <v>0</v>
      </c>
      <c r="K45" s="15"/>
      <c r="L45" s="15"/>
      <c r="M45" s="10"/>
      <c r="N45" s="13"/>
      <c r="O45" s="15"/>
      <c r="P45" s="15"/>
    </row>
    <row r="46" spans="1:16" x14ac:dyDescent="0.25">
      <c r="A46" s="21" t="s">
        <v>51</v>
      </c>
      <c r="B46" s="22"/>
      <c r="C46" s="23">
        <f>SUM(C40:C45)</f>
        <v>0</v>
      </c>
      <c r="D46" s="23">
        <f>SUM(D40:D45)</f>
        <v>0</v>
      </c>
      <c r="E46" s="23">
        <f t="shared" ref="E46" si="30">+C46-D46</f>
        <v>0</v>
      </c>
      <c r="F46" s="24" t="str">
        <f t="shared" ref="F46:F47" si="31">IFERROR(E46/D46,"-")</f>
        <v>-</v>
      </c>
      <c r="G46" s="10"/>
      <c r="H46" s="11"/>
      <c r="I46" s="23">
        <f>SUM(I40:I45)</f>
        <v>0</v>
      </c>
      <c r="J46" s="23">
        <f>SUM(J40:J45)</f>
        <v>0</v>
      </c>
      <c r="K46" s="23">
        <f t="shared" ref="K46" si="32">+I46-J46</f>
        <v>0</v>
      </c>
      <c r="L46" s="24" t="str">
        <f t="shared" ref="L46" si="33">IFERROR(K46/J46,"-")</f>
        <v>-</v>
      </c>
      <c r="M46" s="10"/>
      <c r="N46" s="13"/>
      <c r="O46" s="25">
        <f>SUM(O40:O45)</f>
        <v>0</v>
      </c>
      <c r="P46" s="25">
        <f>SUM(P40:P45)</f>
        <v>0</v>
      </c>
    </row>
    <row r="47" spans="1:16" ht="15.75" thickBot="1" x14ac:dyDescent="0.3">
      <c r="A47" s="27" t="s">
        <v>52</v>
      </c>
      <c r="B47" s="14"/>
      <c r="C47" s="28">
        <f>C32+C38+C46</f>
        <v>0</v>
      </c>
      <c r="D47" s="28">
        <f>D32+D38+D46</f>
        <v>0</v>
      </c>
      <c r="E47" s="28">
        <f>D47-C47</f>
        <v>0</v>
      </c>
      <c r="F47" s="29" t="str">
        <f t="shared" si="31"/>
        <v>-</v>
      </c>
      <c r="G47" s="10"/>
      <c r="H47" s="11"/>
      <c r="I47" s="28">
        <f>I32-I46</f>
        <v>0</v>
      </c>
      <c r="J47" s="28">
        <f>J32-J46</f>
        <v>0</v>
      </c>
      <c r="K47" s="28">
        <f>J47+I47</f>
        <v>0</v>
      </c>
      <c r="L47" s="27"/>
      <c r="M47" s="10"/>
      <c r="N47" s="13"/>
      <c r="O47" s="28">
        <f>O32+O38+O46</f>
        <v>0</v>
      </c>
      <c r="P47" s="27"/>
    </row>
    <row r="48" spans="1:16" x14ac:dyDescent="0.25">
      <c r="A48" s="15" t="s">
        <v>54</v>
      </c>
      <c r="B48" s="15"/>
      <c r="C48" s="38" cm="1">
        <f t="array" ref="C48">SUM(IF(OR(Actual!$F$1:$J$1="January",Actual!$F$1:$J$1="February",Actual!$F$1:$J$1="March"),IF(Actual!$F$1:$F$50=$A48,Actual!$H$1:$J$50,0),0))/3</f>
        <v>0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1:16" x14ac:dyDescent="0.25">
      <c r="A49" s="15" t="s">
        <v>53</v>
      </c>
      <c r="B49" s="15"/>
      <c r="C49" s="38" cm="1">
        <f t="array" ref="C49">SUM(IF(OR(Actual!$F$1:$J$1="January",Actual!$F$1:$J$1="February",Actual!$F$1:$J$1="March"),IF(Actual!$F$1:$F$50=$A49,Actual!$H$1:$J$50,0),0))/3</f>
        <v>0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1:16" x14ac:dyDescent="0.25">
      <c r="A50" s="15" t="s">
        <v>55</v>
      </c>
      <c r="B50" s="15"/>
      <c r="C50" s="37" t="e">
        <f>ROUND(C4/C48/3,-1)</f>
        <v>#DIV/0!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 x14ac:dyDescent="0.25">
      <c r="A51" s="15" t="s">
        <v>56</v>
      </c>
      <c r="B51" s="15"/>
      <c r="C51" s="37" t="e">
        <f>ROUND(C5/C49/3,-1)</f>
        <v>#DIV/0!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1:1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1:1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1:1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1:1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1:1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1:1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1:1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1:1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1:1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1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1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1:1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1:1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1:1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1:1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1:1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1:1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1:1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1:1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1:1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1:1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1:1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1:1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1:1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1:1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spans="1:1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spans="1:1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1:1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spans="1:1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spans="1:1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spans="1:1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spans="1:1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1:1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spans="1:1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1:1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spans="1:1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1:1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1:1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1:1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1:1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1:1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1:1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1:1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1:16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1:16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1:16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1:16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1:16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1:16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1:16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1:16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1:16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1:16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1:16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1:16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6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1:16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6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6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1:16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1:16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1:16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1:16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1:16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1:16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6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1:16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1:16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1:16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1:16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1:16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1:16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1:16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1:16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1:16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</row>
    <row r="138" spans="1:16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1:16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1:16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1:16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</row>
  </sheetData>
  <mergeCells count="1"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22.28515625" bestFit="1" customWidth="1" collapsed="1"/>
    <col min="3" max="3" width="16.140625" bestFit="1" customWidth="1" collapsed="1"/>
    <col min="4" max="4" width="12.5703125" bestFit="1" customWidth="1" collapsed="1"/>
    <col min="5" max="5" width="20.42578125" bestFit="1" customWidth="1" collapsed="1"/>
    <col min="6" max="6" width="23.42578125" bestFit="1" customWidth="1" collapsed="1"/>
    <col min="7" max="7" width="11.85546875" bestFit="1" customWidth="1" collapsed="1"/>
    <col min="8" max="8" width="10.140625" bestFit="1" customWidth="1" collapsed="1"/>
    <col min="9" max="9" width="11" bestFit="1" customWidth="1" collapsed="1"/>
    <col min="10" max="15" width="10.140625" bestFit="1" customWidth="1" collapsed="1"/>
    <col min="16" max="16" width="13" bestFit="1" customWidth="1" collapsed="1"/>
    <col min="17" max="17" width="10.28515625" bestFit="1" customWidth="1" collapsed="1"/>
    <col min="18" max="18" width="12.5703125" bestFit="1" customWidth="1" collapsed="1"/>
    <col min="19" max="19" width="12.28515625" bestFit="1" customWidth="1" collapsed="1"/>
  </cols>
  <sheetData>
    <row r="1" spans="1:19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x14ac:dyDescent="0.25">
      <c r="A2" s="35"/>
      <c r="B2" s="35"/>
      <c r="C2" s="35"/>
      <c r="D2" s="36"/>
      <c r="E2" s="35"/>
      <c r="F2" s="35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</row>
    <row r="3" spans="1:19" x14ac:dyDescent="0.25">
      <c r="A3" s="35"/>
      <c r="B3" s="35"/>
      <c r="C3" s="35"/>
      <c r="D3" s="36"/>
      <c r="E3" s="35"/>
      <c r="F3" s="35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1:19" x14ac:dyDescent="0.25">
      <c r="A4" s="35"/>
      <c r="B4" s="35"/>
      <c r="C4" s="35"/>
      <c r="D4" s="36"/>
      <c r="E4" s="35"/>
      <c r="F4" s="35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</row>
    <row r="5" spans="1:19" x14ac:dyDescent="0.25">
      <c r="A5" s="35"/>
      <c r="B5" s="35"/>
      <c r="C5" s="35"/>
      <c r="D5" s="36"/>
      <c r="E5" s="35"/>
      <c r="F5" s="35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</row>
    <row r="6" spans="1:19" x14ac:dyDescent="0.25">
      <c r="A6" s="35"/>
      <c r="B6" s="35"/>
      <c r="C6" s="35"/>
      <c r="D6" s="36"/>
      <c r="E6" s="35"/>
      <c r="F6" s="35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</row>
    <row r="7" spans="1:19" x14ac:dyDescent="0.25">
      <c r="A7" s="35"/>
      <c r="B7" s="35"/>
      <c r="C7" s="35"/>
      <c r="D7" s="36"/>
      <c r="E7" s="35"/>
      <c r="F7" s="35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</row>
    <row r="8" spans="1:19" x14ac:dyDescent="0.25">
      <c r="A8" s="35"/>
      <c r="B8" s="35"/>
      <c r="C8" s="35"/>
      <c r="D8" s="36"/>
      <c r="E8" s="35"/>
      <c r="F8" s="35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</row>
    <row r="9" spans="1:19" x14ac:dyDescent="0.25">
      <c r="A9" s="35"/>
      <c r="B9" s="35"/>
      <c r="C9" s="35"/>
      <c r="D9" s="36"/>
      <c r="E9" s="35"/>
      <c r="F9" s="35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</row>
    <row r="10" spans="1:19" x14ac:dyDescent="0.25">
      <c r="A10" s="35"/>
      <c r="B10" s="35"/>
      <c r="C10" s="35"/>
      <c r="D10" s="36"/>
      <c r="E10" s="35"/>
      <c r="F10" s="35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</row>
    <row r="11" spans="1:19" x14ac:dyDescent="0.25">
      <c r="A11" s="35"/>
      <c r="B11" s="35"/>
      <c r="C11" s="35"/>
      <c r="D11" s="36"/>
      <c r="E11" s="35"/>
      <c r="F11" s="35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</row>
    <row r="12" spans="1:19" x14ac:dyDescent="0.25">
      <c r="A12" s="35"/>
      <c r="B12" s="35"/>
      <c r="C12" s="35"/>
      <c r="D12" s="36"/>
      <c r="E12" s="35"/>
      <c r="F12" s="35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</row>
    <row r="13" spans="1:19" x14ac:dyDescent="0.25">
      <c r="A13" s="35"/>
      <c r="B13" s="35"/>
      <c r="C13" s="35"/>
      <c r="D13" s="36"/>
      <c r="E13" s="35"/>
      <c r="F13" s="35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</row>
    <row r="14" spans="1:19" x14ac:dyDescent="0.25">
      <c r="A14" s="35"/>
      <c r="B14" s="35"/>
      <c r="C14" s="35"/>
      <c r="D14" s="36"/>
      <c r="E14" s="35"/>
      <c r="F14" s="35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</row>
    <row r="15" spans="1:19" x14ac:dyDescent="0.25">
      <c r="A15" s="35"/>
      <c r="B15" s="35"/>
      <c r="C15" s="35"/>
      <c r="D15" s="36"/>
      <c r="E15" s="35"/>
      <c r="F15" s="35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</row>
    <row r="16" spans="1:19" x14ac:dyDescent="0.25">
      <c r="A16" s="35"/>
      <c r="B16" s="35"/>
      <c r="C16" s="35"/>
      <c r="D16" s="36"/>
      <c r="E16" s="35"/>
      <c r="F16" s="35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</row>
    <row r="17" spans="1:19" x14ac:dyDescent="0.25">
      <c r="A17" s="35"/>
      <c r="B17" s="35"/>
      <c r="C17" s="35"/>
      <c r="D17" s="36"/>
      <c r="E17" s="35"/>
      <c r="F17" s="35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</row>
    <row r="18" spans="1:19" x14ac:dyDescent="0.25">
      <c r="A18" s="35"/>
      <c r="B18" s="35"/>
      <c r="C18" s="35"/>
      <c r="D18" s="36"/>
      <c r="E18" s="35"/>
      <c r="F18" s="35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</row>
    <row r="19" spans="1:19" x14ac:dyDescent="0.25">
      <c r="A19" s="35"/>
      <c r="B19" s="35"/>
      <c r="C19" s="35"/>
      <c r="D19" s="36"/>
      <c r="E19" s="35"/>
      <c r="F19" s="35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</row>
    <row r="20" spans="1:19" x14ac:dyDescent="0.25">
      <c r="A20" s="35"/>
      <c r="B20" s="35"/>
      <c r="C20" s="35"/>
      <c r="D20" s="36"/>
      <c r="E20" s="35"/>
      <c r="F20" s="35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</row>
    <row r="21" spans="1:19" x14ac:dyDescent="0.25">
      <c r="A21" s="35"/>
      <c r="B21" s="35"/>
      <c r="C21" s="35"/>
      <c r="D21" s="36"/>
      <c r="E21" s="35"/>
      <c r="F21" s="35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</row>
    <row r="22" spans="1:19" x14ac:dyDescent="0.25">
      <c r="A22" s="35"/>
      <c r="B22" s="35"/>
      <c r="C22" s="35"/>
      <c r="D22" s="36"/>
      <c r="E22" s="35"/>
      <c r="F22" s="35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</row>
    <row r="23" spans="1:19" x14ac:dyDescent="0.25">
      <c r="A23" s="35"/>
      <c r="B23" s="35"/>
      <c r="C23" s="35"/>
      <c r="D23" s="36"/>
      <c r="E23" s="35"/>
      <c r="F23" s="35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</row>
    <row r="24" spans="1:19" x14ac:dyDescent="0.25">
      <c r="A24" s="35"/>
      <c r="B24" s="35"/>
      <c r="C24" s="35"/>
      <c r="D24" s="36"/>
      <c r="E24" s="35"/>
      <c r="F24" s="35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</row>
    <row r="25" spans="1:19" x14ac:dyDescent="0.25">
      <c r="A25" s="35"/>
      <c r="B25" s="35"/>
      <c r="C25" s="35"/>
      <c r="D25" s="36"/>
      <c r="E25" s="35"/>
      <c r="F25" s="35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</row>
    <row r="26" spans="1:19" x14ac:dyDescent="0.25">
      <c r="A26" s="35"/>
      <c r="B26" s="35"/>
      <c r="C26" s="35"/>
      <c r="D26" s="36"/>
      <c r="E26" s="35"/>
      <c r="F26" s="35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</row>
    <row r="27" spans="1:19" x14ac:dyDescent="0.25">
      <c r="A27" s="35"/>
      <c r="B27" s="35"/>
      <c r="C27" s="35"/>
      <c r="D27" s="36"/>
      <c r="E27" s="35"/>
      <c r="F27" s="35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</row>
    <row r="28" spans="1:19" x14ac:dyDescent="0.25">
      <c r="A28" s="35"/>
      <c r="B28" s="35"/>
      <c r="C28" s="35"/>
      <c r="D28" s="36"/>
      <c r="E28" s="35"/>
      <c r="F28" s="35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</row>
    <row r="29" spans="1:19" x14ac:dyDescent="0.25">
      <c r="A29" s="35"/>
      <c r="B29" s="35"/>
      <c r="C29" s="35"/>
      <c r="D29" s="36"/>
      <c r="E29" s="35"/>
      <c r="F29" s="35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</row>
    <row r="30" spans="1:19" x14ac:dyDescent="0.25">
      <c r="A30" s="35"/>
      <c r="B30" s="35"/>
      <c r="C30" s="35"/>
      <c r="D30" s="36"/>
      <c r="E30" s="35"/>
      <c r="F30" s="35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</row>
    <row r="31" spans="1:19" x14ac:dyDescent="0.25">
      <c r="A31" s="35"/>
      <c r="B31" s="35"/>
      <c r="C31" s="35"/>
      <c r="D31" s="36"/>
      <c r="E31" s="35"/>
      <c r="F31" s="35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</row>
    <row r="32" spans="1:19" x14ac:dyDescent="0.25">
      <c r="A32" s="35"/>
      <c r="B32" s="35"/>
      <c r="C32" s="35"/>
      <c r="D32" s="36"/>
      <c r="E32" s="35"/>
      <c r="F32" s="35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</row>
  </sheetData>
  <autoFilter ref="A1:T27" xr:uid="{00000000-0009-0000-0000-000001000000}">
    <sortState xmlns:xlrd2="http://schemas.microsoft.com/office/spreadsheetml/2017/richdata2" ref="A2:S32">
      <sortCondition ref="G1:G2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22.28515625" bestFit="1" customWidth="1" collapsed="1"/>
    <col min="3" max="3" width="16.140625" bestFit="1" customWidth="1" collapsed="1"/>
    <col min="4" max="4" width="12.5703125" bestFit="1" customWidth="1" collapsed="1"/>
    <col min="5" max="5" width="20.42578125" bestFit="1" customWidth="1" collapsed="1"/>
    <col min="6" max="6" width="27.5703125" bestFit="1" customWidth="1" collapsed="1"/>
    <col min="7" max="7" width="11.85546875" bestFit="1" customWidth="1" collapsed="1"/>
    <col min="8" max="10" width="11.7109375" bestFit="1" customWidth="1" collapsed="1"/>
    <col min="11" max="12" width="10.140625" bestFit="1" customWidth="1" collapsed="1"/>
    <col min="13" max="13" width="10.7109375" bestFit="1" customWidth="1" collapsed="1"/>
    <col min="14" max="15" width="10.140625" bestFit="1" customWidth="1" collapsed="1"/>
    <col min="16" max="16" width="13" bestFit="1" customWidth="1" collapsed="1"/>
    <col min="17" max="17" width="10.28515625" bestFit="1" customWidth="1" collapsed="1"/>
    <col min="18" max="18" width="12.5703125" bestFit="1" customWidth="1" collapsed="1"/>
    <col min="19" max="19" width="12.28515625" bestFit="1" customWidth="1" collapsed="1"/>
  </cols>
  <sheetData>
    <row r="1" spans="1:19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x14ac:dyDescent="0.25">
      <c r="A2" s="35"/>
      <c r="B2" s="35"/>
      <c r="C2" s="35"/>
      <c r="D2" s="36"/>
      <c r="E2" s="35"/>
      <c r="F2" s="35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</row>
    <row r="3" spans="1:19" x14ac:dyDescent="0.25">
      <c r="A3" s="35"/>
      <c r="B3" s="35"/>
      <c r="C3" s="35"/>
      <c r="D3" s="36"/>
      <c r="E3" s="35"/>
      <c r="F3" s="35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1:19" x14ac:dyDescent="0.25">
      <c r="A4" s="35"/>
      <c r="B4" s="35"/>
      <c r="C4" s="35"/>
      <c r="D4" s="36"/>
      <c r="E4" s="35"/>
      <c r="F4" s="35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</row>
    <row r="5" spans="1:19" x14ac:dyDescent="0.25">
      <c r="A5" s="35"/>
      <c r="B5" s="35"/>
      <c r="C5" s="35"/>
      <c r="D5" s="36"/>
      <c r="E5" s="35"/>
      <c r="F5" s="35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</row>
    <row r="6" spans="1:19" x14ac:dyDescent="0.25">
      <c r="A6" s="35"/>
      <c r="B6" s="35"/>
      <c r="C6" s="35"/>
      <c r="D6" s="36"/>
      <c r="E6" s="35"/>
      <c r="F6" s="35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</row>
    <row r="7" spans="1:19" x14ac:dyDescent="0.25">
      <c r="A7" s="35"/>
      <c r="B7" s="35"/>
      <c r="C7" s="35"/>
      <c r="D7" s="36"/>
      <c r="E7" s="35"/>
      <c r="F7" s="35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</row>
    <row r="8" spans="1:19" x14ac:dyDescent="0.25">
      <c r="A8" s="35"/>
      <c r="B8" s="35"/>
      <c r="C8" s="35"/>
      <c r="D8" s="36"/>
      <c r="E8" s="35"/>
      <c r="F8" s="35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</row>
    <row r="9" spans="1:19" x14ac:dyDescent="0.25">
      <c r="A9" s="35"/>
      <c r="B9" s="35"/>
      <c r="C9" s="35"/>
      <c r="D9" s="36"/>
      <c r="E9" s="35"/>
      <c r="F9" s="35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</row>
    <row r="10" spans="1:19" x14ac:dyDescent="0.25">
      <c r="A10" s="35"/>
      <c r="B10" s="35"/>
      <c r="C10" s="35"/>
      <c r="D10" s="36"/>
      <c r="E10" s="35"/>
      <c r="F10" s="35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</row>
    <row r="11" spans="1:19" x14ac:dyDescent="0.25">
      <c r="A11" s="35"/>
      <c r="B11" s="35"/>
      <c r="C11" s="35"/>
      <c r="D11" s="36"/>
      <c r="E11" s="35"/>
      <c r="F11" s="35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</row>
    <row r="12" spans="1:19" x14ac:dyDescent="0.25">
      <c r="A12" s="35"/>
      <c r="B12" s="35"/>
      <c r="C12" s="35"/>
      <c r="D12" s="36"/>
      <c r="E12" s="35"/>
      <c r="F12" s="35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</row>
    <row r="13" spans="1:19" x14ac:dyDescent="0.25">
      <c r="A13" s="35"/>
      <c r="B13" s="35"/>
      <c r="C13" s="35"/>
      <c r="D13" s="36"/>
      <c r="E13" s="35"/>
      <c r="F13" s="35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</row>
    <row r="14" spans="1:19" x14ac:dyDescent="0.25">
      <c r="A14" s="35"/>
      <c r="B14" s="35"/>
      <c r="C14" s="35"/>
      <c r="D14" s="36"/>
      <c r="E14" s="35"/>
      <c r="F14" s="35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</row>
    <row r="15" spans="1:19" x14ac:dyDescent="0.25">
      <c r="A15" s="35"/>
      <c r="B15" s="35"/>
      <c r="C15" s="35"/>
      <c r="D15" s="36"/>
      <c r="E15" s="35"/>
      <c r="F15" s="35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</row>
    <row r="16" spans="1:19" x14ac:dyDescent="0.25">
      <c r="A16" s="35"/>
      <c r="B16" s="35"/>
      <c r="C16" s="35"/>
      <c r="D16" s="36"/>
      <c r="E16" s="35"/>
      <c r="F16" s="35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</row>
    <row r="17" spans="1:19" x14ac:dyDescent="0.25">
      <c r="A17" s="35"/>
      <c r="B17" s="35"/>
      <c r="C17" s="35"/>
      <c r="D17" s="36"/>
      <c r="E17" s="35"/>
      <c r="F17" s="35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</row>
    <row r="18" spans="1:19" x14ac:dyDescent="0.25">
      <c r="A18" s="35"/>
      <c r="B18" s="35"/>
      <c r="C18" s="35"/>
      <c r="D18" s="36"/>
      <c r="E18" s="35"/>
      <c r="F18" s="35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</row>
    <row r="19" spans="1:19" x14ac:dyDescent="0.25">
      <c r="A19" s="35"/>
      <c r="B19" s="35"/>
      <c r="C19" s="35"/>
      <c r="D19" s="36"/>
      <c r="E19" s="35"/>
      <c r="F19" s="35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</row>
    <row r="20" spans="1:19" x14ac:dyDescent="0.25">
      <c r="A20" s="35"/>
      <c r="B20" s="35"/>
      <c r="C20" s="35"/>
      <c r="D20" s="36"/>
      <c r="E20" s="35"/>
      <c r="F20" s="35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</row>
    <row r="21" spans="1:19" x14ac:dyDescent="0.25">
      <c r="A21" s="35"/>
      <c r="B21" s="35"/>
      <c r="C21" s="35"/>
      <c r="D21" s="36"/>
      <c r="E21" s="35"/>
      <c r="F21" s="35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</row>
    <row r="22" spans="1:19" x14ac:dyDescent="0.25">
      <c r="A22" s="35"/>
      <c r="B22" s="35"/>
      <c r="C22" s="35"/>
      <c r="D22" s="36"/>
      <c r="E22" s="35"/>
      <c r="F22" s="35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</row>
    <row r="23" spans="1:19" x14ac:dyDescent="0.25">
      <c r="A23" s="35"/>
      <c r="B23" s="35"/>
      <c r="C23" s="35"/>
      <c r="D23" s="36"/>
      <c r="E23" s="35"/>
      <c r="F23" s="35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</row>
    <row r="24" spans="1:19" x14ac:dyDescent="0.25">
      <c r="A24" s="35"/>
      <c r="B24" s="35"/>
      <c r="C24" s="35"/>
      <c r="D24" s="36"/>
      <c r="E24" s="35"/>
      <c r="F24" s="35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</row>
    <row r="25" spans="1:19" x14ac:dyDescent="0.25">
      <c r="A25" s="35"/>
      <c r="B25" s="35"/>
      <c r="C25" s="35"/>
      <c r="D25" s="36"/>
      <c r="E25" s="35"/>
      <c r="F25" s="35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</row>
    <row r="26" spans="1:19" x14ac:dyDescent="0.25">
      <c r="A26" s="35"/>
      <c r="B26" s="35"/>
      <c r="C26" s="35"/>
      <c r="D26" s="36"/>
      <c r="E26" s="35"/>
      <c r="F26" s="35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</row>
  </sheetData>
  <autoFilter ref="A1:T2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19E1-1BBD-4069-B82F-7B3E49745B44}">
  <dimension ref="A1:S2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22.28515625" bestFit="1" customWidth="1" collapsed="1"/>
    <col min="3" max="3" width="16.140625" bestFit="1" customWidth="1" collapsed="1"/>
    <col min="4" max="4" width="12.5703125" bestFit="1" customWidth="1" collapsed="1"/>
    <col min="5" max="5" width="20.42578125" bestFit="1" customWidth="1" collapsed="1"/>
    <col min="6" max="6" width="27.5703125" bestFit="1" customWidth="1" collapsed="1"/>
    <col min="7" max="7" width="11.85546875" bestFit="1" customWidth="1" collapsed="1"/>
    <col min="8" max="10" width="11.7109375" bestFit="1" customWidth="1" collapsed="1"/>
    <col min="11" max="12" width="10.140625" bestFit="1" customWidth="1" collapsed="1"/>
    <col min="13" max="13" width="10.7109375" bestFit="1" customWidth="1" collapsed="1"/>
    <col min="14" max="15" width="10.140625" bestFit="1" customWidth="1" collapsed="1"/>
    <col min="16" max="16" width="13" bestFit="1" customWidth="1" collapsed="1"/>
    <col min="17" max="17" width="10.28515625" bestFit="1" customWidth="1" collapsed="1"/>
    <col min="18" max="18" width="12.5703125" bestFit="1" customWidth="1" collapsed="1"/>
    <col min="19" max="19" width="12.28515625" bestFit="1" customWidth="1" collapsed="1"/>
  </cols>
  <sheetData>
    <row r="1" spans="1:19" ht="15.75" thickBot="1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ht="15.75" thickTop="1" x14ac:dyDescent="0.25">
      <c r="A2" s="35"/>
      <c r="B2" s="35"/>
      <c r="C2" s="35"/>
      <c r="D2" s="36"/>
      <c r="E2" s="35"/>
      <c r="F2" s="35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</row>
    <row r="3" spans="1:19" x14ac:dyDescent="0.25">
      <c r="A3" s="35"/>
      <c r="B3" s="35"/>
      <c r="C3" s="35"/>
      <c r="D3" s="36"/>
      <c r="E3" s="35"/>
      <c r="F3" s="35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1:19" x14ac:dyDescent="0.25">
      <c r="A4" s="35"/>
      <c r="B4" s="35"/>
      <c r="C4" s="35"/>
      <c r="D4" s="36"/>
      <c r="E4" s="35"/>
      <c r="F4" s="35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</row>
    <row r="5" spans="1:19" x14ac:dyDescent="0.25">
      <c r="A5" s="35"/>
      <c r="B5" s="35"/>
      <c r="C5" s="35"/>
      <c r="D5" s="36"/>
      <c r="E5" s="35"/>
      <c r="F5" s="35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</row>
    <row r="6" spans="1:19" x14ac:dyDescent="0.25">
      <c r="A6" s="35"/>
      <c r="B6" s="35"/>
      <c r="C6" s="35"/>
      <c r="D6" s="36"/>
      <c r="E6" s="35"/>
      <c r="F6" s="35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</row>
    <row r="7" spans="1:19" x14ac:dyDescent="0.25">
      <c r="A7" s="35"/>
      <c r="B7" s="35"/>
      <c r="C7" s="35"/>
      <c r="D7" s="36"/>
      <c r="E7" s="35"/>
      <c r="F7" s="35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</row>
    <row r="8" spans="1:19" x14ac:dyDescent="0.25">
      <c r="A8" s="35"/>
      <c r="B8" s="35"/>
      <c r="C8" s="35"/>
      <c r="D8" s="36"/>
      <c r="E8" s="35"/>
      <c r="F8" s="35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</row>
    <row r="9" spans="1:19" x14ac:dyDescent="0.25">
      <c r="A9" s="35"/>
      <c r="B9" s="35"/>
      <c r="C9" s="35"/>
      <c r="D9" s="36"/>
      <c r="E9" s="35"/>
      <c r="F9" s="35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</row>
    <row r="10" spans="1:19" x14ac:dyDescent="0.25">
      <c r="A10" s="35"/>
      <c r="B10" s="35"/>
      <c r="C10" s="35"/>
      <c r="D10" s="36"/>
      <c r="E10" s="35"/>
      <c r="F10" s="35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</row>
    <row r="11" spans="1:19" x14ac:dyDescent="0.25">
      <c r="A11" s="35"/>
      <c r="B11" s="35"/>
      <c r="C11" s="35"/>
      <c r="D11" s="36"/>
      <c r="E11" s="35"/>
      <c r="F11" s="35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</row>
    <row r="12" spans="1:19" x14ac:dyDescent="0.25">
      <c r="A12" s="35"/>
      <c r="B12" s="35"/>
      <c r="C12" s="35"/>
      <c r="D12" s="36"/>
      <c r="E12" s="35"/>
      <c r="F12" s="35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</row>
    <row r="13" spans="1:19" x14ac:dyDescent="0.25">
      <c r="A13" s="35"/>
      <c r="B13" s="35"/>
      <c r="C13" s="35"/>
      <c r="D13" s="36"/>
      <c r="E13" s="35"/>
      <c r="F13" s="35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</row>
    <row r="14" spans="1:19" x14ac:dyDescent="0.25">
      <c r="A14" s="35"/>
      <c r="B14" s="35"/>
      <c r="C14" s="35"/>
      <c r="D14" s="36"/>
      <c r="E14" s="35"/>
      <c r="F14" s="35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</row>
    <row r="15" spans="1:19" x14ac:dyDescent="0.25">
      <c r="A15" s="35"/>
      <c r="B15" s="35"/>
      <c r="C15" s="35"/>
      <c r="D15" s="36"/>
      <c r="E15" s="35"/>
      <c r="F15" s="35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</row>
    <row r="16" spans="1:19" x14ac:dyDescent="0.25">
      <c r="A16" s="35"/>
      <c r="B16" s="35"/>
      <c r="C16" s="35"/>
      <c r="D16" s="36"/>
      <c r="E16" s="35"/>
      <c r="F16" s="35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</row>
    <row r="17" spans="1:19" x14ac:dyDescent="0.25">
      <c r="A17" s="35"/>
      <c r="B17" s="35"/>
      <c r="C17" s="35"/>
      <c r="D17" s="36"/>
      <c r="E17" s="35"/>
      <c r="F17" s="35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</row>
    <row r="18" spans="1:19" x14ac:dyDescent="0.25">
      <c r="A18" s="35"/>
      <c r="B18" s="35"/>
      <c r="C18" s="35"/>
      <c r="D18" s="36"/>
      <c r="E18" s="35"/>
      <c r="F18" s="35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</row>
    <row r="19" spans="1:19" x14ac:dyDescent="0.25">
      <c r="A19" s="35"/>
      <c r="B19" s="35"/>
      <c r="C19" s="35"/>
      <c r="D19" s="36"/>
      <c r="E19" s="35"/>
      <c r="F19" s="35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</row>
    <row r="20" spans="1:19" x14ac:dyDescent="0.25">
      <c r="A20" s="35"/>
      <c r="B20" s="35"/>
      <c r="C20" s="35"/>
      <c r="D20" s="36"/>
      <c r="E20" s="35"/>
      <c r="F20" s="35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</row>
    <row r="21" spans="1:19" x14ac:dyDescent="0.25">
      <c r="A21" s="35"/>
      <c r="B21" s="35"/>
      <c r="C21" s="35"/>
      <c r="D21" s="36"/>
      <c r="E21" s="35"/>
      <c r="F21" s="35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</row>
    <row r="22" spans="1:19" x14ac:dyDescent="0.25">
      <c r="A22" s="35"/>
      <c r="B22" s="35"/>
      <c r="C22" s="35"/>
      <c r="D22" s="36"/>
      <c r="E22" s="35"/>
      <c r="F22" s="35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</row>
    <row r="23" spans="1:19" x14ac:dyDescent="0.25">
      <c r="A23" s="35"/>
      <c r="B23" s="35"/>
      <c r="C23" s="35"/>
      <c r="D23" s="36"/>
      <c r="E23" s="35"/>
      <c r="F23" s="35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</row>
    <row r="24" spans="1:19" x14ac:dyDescent="0.25">
      <c r="A24" s="35"/>
      <c r="B24" s="35"/>
      <c r="C24" s="35"/>
      <c r="D24" s="36"/>
      <c r="E24" s="35"/>
      <c r="F24" s="35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</row>
    <row r="25" spans="1:19" x14ac:dyDescent="0.25">
      <c r="A25" s="35"/>
      <c r="B25" s="35"/>
      <c r="C25" s="35"/>
      <c r="D25" s="36"/>
      <c r="E25" s="35"/>
      <c r="F25" s="35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</row>
    <row r="26" spans="1:19" x14ac:dyDescent="0.25">
      <c r="A26" s="35"/>
      <c r="B26" s="35"/>
      <c r="C26" s="35"/>
      <c r="D26" s="36"/>
      <c r="E26" s="35"/>
      <c r="F26" s="35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</row>
  </sheetData>
  <autoFilter ref="A1:T25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BoardDeck</vt:lpstr>
      <vt:lpstr>Actual</vt:lpstr>
      <vt:lpstr>Budget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mapoupier</cp:lastModifiedBy>
  <dcterms:created xsi:type="dcterms:W3CDTF">2023-04-26T11:11:49Z</dcterms:created>
  <dcterms:modified xsi:type="dcterms:W3CDTF">2023-05-08T01:59:18Z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