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Excel\"/>
    </mc:Choice>
  </mc:AlternateContent>
  <xr:revisionPtr revIDLastSave="0" documentId="13_ncr:1_{FB19F662-6A3C-45A7-BB95-712EE984B9AB}" xr6:coauthVersionLast="47" xr6:coauthVersionMax="47" xr10:uidLastSave="{00000000-0000-0000-0000-000000000000}"/>
  <bookViews>
    <workbookView xWindow="-120" yWindow="-120" windowWidth="20730" windowHeight="11760" xr2:uid="{909D0D5E-FF41-4695-915D-0129D9F1C1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3" i="1"/>
  <c r="C12" i="1"/>
  <c r="B31" i="1"/>
  <c r="C31" i="1"/>
  <c r="A31" i="1"/>
  <c r="B30" i="1"/>
  <c r="C30" i="1"/>
  <c r="A30" i="1"/>
  <c r="C29" i="1"/>
  <c r="B29" i="1"/>
  <c r="A29" i="1"/>
  <c r="C17" i="1"/>
  <c r="B11" i="1" l="1"/>
  <c r="B13" i="1"/>
  <c r="B12" i="1"/>
  <c r="H2" i="1" l="1"/>
  <c r="G2" i="1"/>
  <c r="F2" i="1"/>
</calcChain>
</file>

<file path=xl/sharedStrings.xml><?xml version="1.0" encoding="utf-8"?>
<sst xmlns="http://schemas.openxmlformats.org/spreadsheetml/2006/main" count="44" uniqueCount="38">
  <si>
    <t>Apple</t>
  </si>
  <si>
    <t>orange</t>
  </si>
  <si>
    <t>banana</t>
  </si>
  <si>
    <t>in-Dpendant</t>
  </si>
  <si>
    <t>depandent</t>
  </si>
  <si>
    <t>Price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</si>
  <si>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</si>
  <si>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</si>
  <si>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</si>
  <si>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</si>
  <si>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</si>
  <si>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</si>
  <si>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</si>
  <si>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</si>
  <si>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</si>
  <si>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</si>
  <si>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</si>
  <si>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</si>
  <si>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</si>
  <si>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</si>
  <si>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</si>
  <si>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</si>
  <si>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</si>
  <si>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</si>
  <si>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T.test</t>
  </si>
  <si>
    <t>A-O</t>
  </si>
  <si>
    <t>A-B</t>
  </si>
  <si>
    <t>O-B</t>
  </si>
  <si>
    <t>Bfroni Corelation</t>
  </si>
  <si>
    <t>alpha</t>
  </si>
  <si>
    <t>befroni</t>
  </si>
  <si>
    <t>Mean</t>
  </si>
  <si>
    <t>Standrd Divation</t>
  </si>
  <si>
    <t>Standerd error</t>
  </si>
  <si>
    <t>a</t>
  </si>
  <si>
    <t>ab</t>
  </si>
  <si>
    <t>c</t>
  </si>
  <si>
    <t>Lettering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</si>
</sst>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1" fillId="0" borderId="0" xfId="0" applyFont="1"/>
    <xf numFmtId="0" fontId="0" fillId="0" borderId="15" xfId="0" applyBorder="1"/>
    <xf numFmtId="0" fontId="0" fillId="0" borderId="16" xfId="0" applyBorder="1"/>
    <xf numFmtId="0" fontId="1" fillId="2" borderId="14" xfId="0" applyFont="1" applyFill="1" applyBorder="1"/>
    <xf numFmtId="0" fontId="1" fillId="2" borderId="17" xfId="0" applyFont="1" applyFill="1" applyBorder="1"/>
    <xf numFmtId="0" fontId="1" fillId="2" borderId="12" xfId="0" applyFont="1" applyFill="1" applyBorder="1"/>
    <xf numFmtId="0" fontId="0" fillId="0" borderId="18" xfId="0" applyBorder="1"/>
    <xf numFmtId="0" fontId="0" fillId="4" borderId="1" xfId="0" applyFill="1" applyBorder="1"/>
    <xf numFmtId="0" fontId="0" fillId="5" borderId="1" xfId="0" applyFill="1" applyBorder="1"/>
    <xf numFmtId="0" fontId="2" fillId="6" borderId="3" xfId="0" applyFont="1" applyFill="1" applyBorder="1" applyAlignment="1">
      <alignment horizontal="center"/>
    </xf>
    <xf numFmtId="0" fontId="0" fillId="6" borderId="0" xfId="0" applyFill="1" applyBorder="1" applyAlignment="1"/>
    <xf numFmtId="0" fontId="0" fillId="6" borderId="2" xfId="0" applyFill="1" applyBorder="1" applyAlignment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0" fontId="2" fillId="6" borderId="9" xfId="0" applyFont="1" applyFill="1" applyBorder="1" applyAlignment="1">
      <alignment horizontal="center"/>
    </xf>
    <xf numFmtId="0" fontId="0" fillId="6" borderId="7" xfId="0" applyFill="1" applyBorder="1" applyAlignment="1"/>
    <xf numFmtId="0" fontId="0" fillId="6" borderId="10" xfId="0" applyFill="1" applyBorder="1" applyAlignment="1"/>
    <xf numFmtId="0" fontId="2" fillId="6" borderId="11" xfId="0" applyFont="1" applyFill="1" applyBorder="1" applyAlignment="1">
      <alignment horizontal="center"/>
    </xf>
    <xf numFmtId="0" fontId="0" fillId="6" borderId="8" xfId="0" applyFill="1" applyBorder="1" applyAlignment="1"/>
    <xf numFmtId="0" fontId="0" fillId="6" borderId="12" xfId="0" applyFill="1" applyBorder="1" applyAlignment="1"/>
    <xf numFmtId="0" fontId="0" fillId="6" borderId="13" xfId="0" applyFill="1" applyBorder="1" applyAlignment="1"/>
    <xf numFmtId="0" fontId="0" fillId="6" borderId="14" xfId="0" applyFill="1" applyBorder="1" applyAlignment="1"/>
  </cellXfs>
  <cellStyles count="1">
    <cellStyle name="Normal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gradFill flip="none" rotWithShape="1">
              <a:gsLst>
                <a:gs pos="500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5E217AA-6402-4294-A26A-E822C1577787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4BC-4CC5-AFC8-2B5D7F353A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1E1902-FE09-4A56-B683-AD9BAB7061A6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4BC-4CC5-AFC8-2B5D7F353AC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6886152-B658-4739-A0F2-6B2AA567D3D4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4BC-4CC5-AFC8-2B5D7F353ACE}"/>
                </c:ext>
              </c:extLst>
            </c:dLbl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Sheet1!$A$31:$C$31</c:f>
                <c:numCache>
                  <c:formatCode>General</c:formatCode>
                  <c:ptCount val="3"/>
                  <c:pt idx="0">
                    <c:v>16.434367507578433</c:v>
                  </c:pt>
                  <c:pt idx="1">
                    <c:v>14.952987552148029</c:v>
                  </c:pt>
                  <c:pt idx="2">
                    <c:v>6.2504421612302279</c:v>
                  </c:pt>
                </c:numCache>
              </c:numRef>
            </c:plus>
            <c:minus>
              <c:numRef>
                <c:f>Sheet1!$A$31:$C$31</c:f>
                <c:numCache>
                  <c:formatCode>General</c:formatCode>
                  <c:ptCount val="3"/>
                  <c:pt idx="0">
                    <c:v>16.434367507578433</c:v>
                  </c:pt>
                  <c:pt idx="1">
                    <c:v>14.952987552148029</c:v>
                  </c:pt>
                  <c:pt idx="2">
                    <c:v>6.2504421612302279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Sheet1!$A$1:$C$1</c:f>
              <c:strCache>
                <c:ptCount val="3"/>
                <c:pt idx="0">
                  <c:v>Apple</c:v>
                </c:pt>
                <c:pt idx="1">
                  <c:v>orange</c:v>
                </c:pt>
                <c:pt idx="2">
                  <c:v>banana</c:v>
                </c:pt>
              </c:strCache>
            </c:strRef>
          </c:cat>
          <c:val>
            <c:numRef>
              <c:f>Sheet1!$A$29:$C$29</c:f>
              <c:numCache>
                <c:formatCode>General</c:formatCode>
                <c:ptCount val="3"/>
                <c:pt idx="0">
                  <c:v>141.57142857142858</c:v>
                </c:pt>
                <c:pt idx="1">
                  <c:v>135.14285714285714</c:v>
                </c:pt>
                <c:pt idx="2">
                  <c:v>71.857142857142861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Sheet1!$D$11:$D$13</c15:f>
                <c15:dlblRangeCache>
                  <c:ptCount val="3"/>
                  <c:pt idx="0">
                    <c:v>c</c:v>
                  </c:pt>
                  <c:pt idx="1">
                    <c:v>ab</c:v>
                  </c:pt>
                  <c:pt idx="2">
                    <c:v>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4BC-4CC5-AFC8-2B5D7F353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642207"/>
        <c:axId val="85640959"/>
      </c:barChart>
      <c:catAx>
        <c:axId val="85642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Fruits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dbl" algn="ctr">
            <a:solidFill>
              <a:schemeClr val="tx1">
                <a:alpha val="8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PK"/>
          </a:p>
        </c:txPr>
        <c:crossAx val="85640959"/>
        <c:crosses val="autoZero"/>
        <c:auto val="1"/>
        <c:lblAlgn val="ctr"/>
        <c:lblOffset val="100"/>
        <c:noMultiLvlLbl val="0"/>
      </c:catAx>
      <c:valAx>
        <c:axId val="85640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Prices(PKR)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&quot;Rs&quot;#,##0.00" sourceLinked="0"/>
        <c:majorTickMark val="out"/>
        <c:minorTickMark val="none"/>
        <c:tickLblPos val="nextTo"/>
        <c:spPr>
          <a:noFill/>
          <a:ln cmpd="sng">
            <a:solidFill>
              <a:schemeClr val="tx1"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PK"/>
          </a:p>
        </c:txPr>
        <c:crossAx val="8564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dbl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587381</xdr:colOff>
      <xdr:row>21</xdr:row>
      <xdr:rowOff>65087</xdr:rowOff>
    </xdr:from>
    <xdr:to>
      <xdr:col>12</xdr:col>
      <xdr:colOff>87312</xdr:colOff>
      <xdr:row>33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067FA-76F5-31F1-D4DE-8E1A65307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93F0B8-8779-4F1A-8B40-6731FB46E467}" name="Table2" displayName="Table2" ref="A21:C29" totalsRowCount="1" headerRowDxfId="10" totalsRowDxfId="0" headerRowBorderDxfId="8" tableBorderDxfId="9" totalsRowBorderDxfId="4">
  <autoFilter ref="A21:C28" xr:uid="{D593F0B8-8779-4F1A-8B40-6731FB46E467}"/>
  <tableColumns count="3">
    <tableColumn id="1" xr3:uid="{CF20AC0F-B8A3-483E-8FD0-9F8B5B4F8EC8}" name="Apple" totalsRowFunction="average" dataDxfId="7" totalsRowDxfId="3"/>
    <tableColumn id="2" xr3:uid="{CE8595A9-4420-4372-9D51-1EEB786DBA62}" name="orange" totalsRowFunction="average" dataDxfId="6" totalsRowDxfId="2"/>
    <tableColumn id="3" xr3:uid="{E23F7CD4-A7D8-4B7C-A63B-B3159FBF8C1A}" name="banana" totalsRowFunction="average" dataDxfId="5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270A-41B5-4010-8EFB-F8E1E13CCDDA}">
  <dimension ref="A1:Q31"/>
  <sheetViews>
    <sheetView tabSelected="1" topLeftCell="A10" zoomScale="120" zoomScaleNormal="120" workbookViewId="0">
      <selection activeCell="C11" sqref="C11"/>
    </sheetView>
  </sheetViews>
  <sheetFormatPr defaultRowHeight="15" x14ac:dyDescent="0.25"/>
  <cols>
    <col min="3" max="3" width="15.5703125" customWidth="1"/>
    <col min="4" max="4" width="8.5703125" customWidth="1"/>
    <col min="5" max="5" width="14.140625" customWidth="1"/>
    <col min="10" max="10" width="4.28515625" customWidth="1"/>
    <col min="11" max="11" width="15.7109375" customWidth="1"/>
  </cols>
  <sheetData>
    <row r="1" spans="1:17" x14ac:dyDescent="0.25">
      <c r="A1" s="2" t="s">
        <v>0</v>
      </c>
      <c r="B1" s="2" t="s">
        <v>1</v>
      </c>
      <c r="C1" s="2" t="s">
        <v>2</v>
      </c>
    </row>
    <row r="2" spans="1:17" x14ac:dyDescent="0.25">
      <c r="A2" s="1">
        <v>120</v>
      </c>
      <c r="B2" s="1">
        <v>80</v>
      </c>
      <c r="C2" s="1">
        <v>80</v>
      </c>
      <c r="E2" s="2" t="s">
        <v>3</v>
      </c>
      <c r="F2" s="1" t="str">
        <f>A1</f>
        <v>Apple</v>
      </c>
      <c r="G2" s="1" t="str">
        <f>B1</f>
        <v>orange</v>
      </c>
      <c r="H2" s="1" t="str">
        <f>C1</f>
        <v>banana</v>
      </c>
      <c r="K2" s="19" t="s">
        <v>6</v>
      </c>
      <c r="L2" s="20"/>
      <c r="M2" s="20"/>
      <c r="N2" s="20"/>
      <c r="O2" s="20"/>
      <c r="P2" s="20"/>
      <c r="Q2" s="21"/>
    </row>
    <row r="3" spans="1:17" x14ac:dyDescent="0.25">
      <c r="A3" s="1">
        <v>100</v>
      </c>
      <c r="B3" s="1">
        <v>100</v>
      </c>
      <c r="C3" s="1">
        <v>67</v>
      </c>
      <c r="E3" s="2" t="s">
        <v>4</v>
      </c>
      <c r="F3" s="3" t="s">
        <v>5</v>
      </c>
      <c r="G3" s="3"/>
      <c r="H3" s="3"/>
      <c r="K3" s="22"/>
      <c r="L3" s="23"/>
      <c r="M3" s="23"/>
      <c r="N3" s="23"/>
      <c r="O3" s="23"/>
      <c r="P3" s="23"/>
      <c r="Q3" s="24"/>
    </row>
    <row r="4" spans="1:17" ht="15.75" thickBot="1" x14ac:dyDescent="0.3">
      <c r="A4" s="1">
        <v>150</v>
      </c>
      <c r="B4" s="1">
        <v>120</v>
      </c>
      <c r="C4" s="1">
        <v>50</v>
      </c>
      <c r="K4" s="22" t="s">
        <v>7</v>
      </c>
      <c r="L4" s="23"/>
      <c r="M4" s="23"/>
      <c r="N4" s="23"/>
      <c r="O4" s="23"/>
      <c r="P4" s="23"/>
      <c r="Q4" s="24"/>
    </row>
    <row r="5" spans="1:17" x14ac:dyDescent="0.25">
      <c r="A5" s="1">
        <v>130</v>
      </c>
      <c r="B5" s="1">
        <v>140</v>
      </c>
      <c r="C5" s="1">
        <v>50</v>
      </c>
      <c r="K5" s="25" t="s">
        <v>8</v>
      </c>
      <c r="L5" s="16" t="s">
        <v>9</v>
      </c>
      <c r="M5" s="16" t="s">
        <v>10</v>
      </c>
      <c r="N5" s="16" t="s">
        <v>11</v>
      </c>
      <c r="O5" s="16" t="s">
        <v>12</v>
      </c>
      <c r="P5" s="23"/>
      <c r="Q5" s="24"/>
    </row>
    <row r="6" spans="1:17" x14ac:dyDescent="0.25">
      <c r="A6" s="1">
        <v>134</v>
      </c>
      <c r="B6" s="1">
        <v>150</v>
      </c>
      <c r="C6" s="1">
        <v>90</v>
      </c>
      <c r="K6" s="26" t="s">
        <v>0</v>
      </c>
      <c r="L6" s="17">
        <v>7</v>
      </c>
      <c r="M6" s="17">
        <v>991</v>
      </c>
      <c r="N6" s="17">
        <v>141.57142857142858</v>
      </c>
      <c r="O6" s="17">
        <v>1890.6190476190484</v>
      </c>
      <c r="P6" s="23"/>
      <c r="Q6" s="24"/>
    </row>
    <row r="7" spans="1:17" x14ac:dyDescent="0.25">
      <c r="A7" s="1">
        <v>123</v>
      </c>
      <c r="B7" s="1">
        <v>200</v>
      </c>
      <c r="C7" s="1">
        <v>80</v>
      </c>
      <c r="K7" s="26" t="s">
        <v>1</v>
      </c>
      <c r="L7" s="17">
        <v>7</v>
      </c>
      <c r="M7" s="17">
        <v>946</v>
      </c>
      <c r="N7" s="17">
        <v>135.14285714285714</v>
      </c>
      <c r="O7" s="17">
        <v>1565.1428571428576</v>
      </c>
      <c r="P7" s="23"/>
      <c r="Q7" s="24"/>
    </row>
    <row r="8" spans="1:17" ht="15.75" thickBot="1" x14ac:dyDescent="0.3">
      <c r="A8" s="1">
        <v>234</v>
      </c>
      <c r="B8" s="1">
        <v>156</v>
      </c>
      <c r="C8" s="1">
        <v>86</v>
      </c>
      <c r="K8" s="27" t="s">
        <v>2</v>
      </c>
      <c r="L8" s="18">
        <v>7</v>
      </c>
      <c r="M8" s="18">
        <v>503</v>
      </c>
      <c r="N8" s="18">
        <v>71.857142857142861</v>
      </c>
      <c r="O8" s="18">
        <v>273.47619047619082</v>
      </c>
      <c r="P8" s="23"/>
      <c r="Q8" s="24"/>
    </row>
    <row r="9" spans="1:17" x14ac:dyDescent="0.25">
      <c r="K9" s="22"/>
      <c r="L9" s="23"/>
      <c r="M9" s="23"/>
      <c r="N9" s="23"/>
      <c r="O9" s="23"/>
      <c r="P9" s="23"/>
      <c r="Q9" s="24"/>
    </row>
    <row r="10" spans="1:17" x14ac:dyDescent="0.25">
      <c r="A10" s="4" t="s">
        <v>24</v>
      </c>
      <c r="B10" s="4"/>
      <c r="C10" s="14" t="s">
        <v>28</v>
      </c>
      <c r="D10" s="15" t="s">
        <v>37</v>
      </c>
      <c r="K10" s="22"/>
      <c r="L10" s="23"/>
      <c r="M10" s="23"/>
      <c r="N10" s="23"/>
      <c r="O10" s="23"/>
      <c r="P10" s="23"/>
      <c r="Q10" s="24"/>
    </row>
    <row r="11" spans="1:17" ht="15.75" thickBot="1" x14ac:dyDescent="0.3">
      <c r="A11" s="1" t="s">
        <v>25</v>
      </c>
      <c r="B11" s="1">
        <f>_xlfn.T.TEST(A2:A8,B2:B8,2,2)</f>
        <v>0.77726774497231377</v>
      </c>
      <c r="C11" s="14" t="str">
        <f>IF(B11&lt;C17,"significant","NS")</f>
        <v>NS</v>
      </c>
      <c r="D11" s="15" t="s">
        <v>36</v>
      </c>
      <c r="K11" s="22" t="s">
        <v>13</v>
      </c>
      <c r="L11" s="23"/>
      <c r="M11" s="23"/>
      <c r="N11" s="23"/>
      <c r="O11" s="23"/>
      <c r="P11" s="23"/>
      <c r="Q11" s="24"/>
    </row>
    <row r="12" spans="1:17" x14ac:dyDescent="0.25">
      <c r="A12" s="1" t="s">
        <v>26</v>
      </c>
      <c r="B12" s="1">
        <f>_xlfn.T.TEST(A2:A8,C2:C8,2,2)</f>
        <v>1.8766582036963766E-3</v>
      </c>
      <c r="C12" s="14" t="str">
        <f>IF(B12&lt;C17,"significant","NS")</f>
        <v>significant</v>
      </c>
      <c r="D12" s="15" t="s">
        <v>35</v>
      </c>
      <c r="K12" s="25" t="s">
        <v>14</v>
      </c>
      <c r="L12" s="16" t="s">
        <v>15</v>
      </c>
      <c r="M12" s="16" t="s">
        <v>16</v>
      </c>
      <c r="N12" s="16" t="s">
        <v>17</v>
      </c>
      <c r="O12" s="16" t="s">
        <v>18</v>
      </c>
      <c r="P12" s="16" t="s">
        <v>19</v>
      </c>
      <c r="Q12" s="28" t="s">
        <v>20</v>
      </c>
    </row>
    <row r="13" spans="1:17" x14ac:dyDescent="0.25">
      <c r="A13" s="1" t="s">
        <v>27</v>
      </c>
      <c r="B13" s="1">
        <f>_xlfn.T.TEST(B2:B8,C2:C8,2,2)</f>
        <v>2.0914898005857984E-3</v>
      </c>
      <c r="C13" s="14" t="str">
        <f>IF(B13&lt;C17,"significant","NS")</f>
        <v>significant</v>
      </c>
      <c r="D13" s="15" t="s">
        <v>34</v>
      </c>
      <c r="K13" s="26" t="s">
        <v>21</v>
      </c>
      <c r="L13" s="17">
        <v>20781.809523809519</v>
      </c>
      <c r="M13" s="17">
        <v>2</v>
      </c>
      <c r="N13" s="17">
        <v>10390.90476190476</v>
      </c>
      <c r="O13" s="17">
        <v>8.3590034987358557</v>
      </c>
      <c r="P13" s="17">
        <v>2.7068205736242692E-3</v>
      </c>
      <c r="Q13" s="29">
        <v>3.5545571456617879</v>
      </c>
    </row>
    <row r="14" spans="1:17" x14ac:dyDescent="0.25">
      <c r="K14" s="26" t="s">
        <v>22</v>
      </c>
      <c r="L14" s="17">
        <v>22375.428571428572</v>
      </c>
      <c r="M14" s="17">
        <v>18</v>
      </c>
      <c r="N14" s="17">
        <v>1243.0793650793651</v>
      </c>
      <c r="O14" s="17"/>
      <c r="P14" s="17"/>
      <c r="Q14" s="29"/>
    </row>
    <row r="15" spans="1:17" x14ac:dyDescent="0.25">
      <c r="K15" s="26"/>
      <c r="L15" s="17"/>
      <c r="M15" s="17"/>
      <c r="N15" s="17"/>
      <c r="O15" s="17"/>
      <c r="P15" s="17"/>
      <c r="Q15" s="29"/>
    </row>
    <row r="16" spans="1:17" x14ac:dyDescent="0.25">
      <c r="B16" s="7" t="s">
        <v>29</v>
      </c>
      <c r="C16">
        <v>0.05</v>
      </c>
      <c r="K16" s="30" t="s">
        <v>23</v>
      </c>
      <c r="L16" s="31">
        <v>43157.238095238092</v>
      </c>
      <c r="M16" s="31">
        <v>20</v>
      </c>
      <c r="N16" s="31"/>
      <c r="O16" s="31"/>
      <c r="P16" s="31"/>
      <c r="Q16" s="32"/>
    </row>
    <row r="17" spans="1:4" x14ac:dyDescent="0.25">
      <c r="B17" s="7" t="s">
        <v>30</v>
      </c>
      <c r="C17">
        <f>C16/3</f>
        <v>1.6666666666666666E-2</v>
      </c>
    </row>
    <row r="21" spans="1:4" x14ac:dyDescent="0.25">
      <c r="A21" s="10" t="s">
        <v>0</v>
      </c>
      <c r="B21" s="11" t="s">
        <v>1</v>
      </c>
      <c r="C21" s="12" t="s">
        <v>2</v>
      </c>
    </row>
    <row r="22" spans="1:4" x14ac:dyDescent="0.25">
      <c r="A22" s="8">
        <v>120</v>
      </c>
      <c r="B22" s="1">
        <v>80</v>
      </c>
      <c r="C22" s="9">
        <v>80</v>
      </c>
    </row>
    <row r="23" spans="1:4" x14ac:dyDescent="0.25">
      <c r="A23" s="8">
        <v>100</v>
      </c>
      <c r="B23" s="1">
        <v>100</v>
      </c>
      <c r="C23" s="9">
        <v>67</v>
      </c>
    </row>
    <row r="24" spans="1:4" x14ac:dyDescent="0.25">
      <c r="A24" s="8">
        <v>150</v>
      </c>
      <c r="B24" s="1">
        <v>120</v>
      </c>
      <c r="C24" s="9">
        <v>50</v>
      </c>
    </row>
    <row r="25" spans="1:4" x14ac:dyDescent="0.25">
      <c r="A25" s="8">
        <v>130</v>
      </c>
      <c r="B25" s="1">
        <v>140</v>
      </c>
      <c r="C25" s="9">
        <v>50</v>
      </c>
    </row>
    <row r="26" spans="1:4" x14ac:dyDescent="0.25">
      <c r="A26" s="8">
        <v>134</v>
      </c>
      <c r="B26" s="1">
        <v>150</v>
      </c>
      <c r="C26" s="9">
        <v>90</v>
      </c>
    </row>
    <row r="27" spans="1:4" x14ac:dyDescent="0.25">
      <c r="A27" s="8">
        <v>123</v>
      </c>
      <c r="B27" s="1">
        <v>200</v>
      </c>
      <c r="C27" s="9">
        <v>80</v>
      </c>
    </row>
    <row r="28" spans="1:4" x14ac:dyDescent="0.25">
      <c r="A28" s="6">
        <v>234</v>
      </c>
      <c r="B28" s="13">
        <v>156</v>
      </c>
      <c r="C28" s="5">
        <v>86</v>
      </c>
    </row>
    <row r="29" spans="1:4" x14ac:dyDescent="0.25">
      <c r="A29" s="1">
        <f>SUBTOTAL(101,Table2[Apple])</f>
        <v>141.57142857142858</v>
      </c>
      <c r="B29" s="1">
        <f>SUBTOTAL(101,Table2[orange])</f>
        <v>135.14285714285714</v>
      </c>
      <c r="C29" s="1">
        <f>SUBTOTAL(101,Table2[banana])</f>
        <v>71.857142857142861</v>
      </c>
      <c r="D29" s="14" t="s">
        <v>31</v>
      </c>
    </row>
    <row r="30" spans="1:4" x14ac:dyDescent="0.25">
      <c r="A30" s="1">
        <f>STDEV(Table2[Apple])</f>
        <v>43.481249379692947</v>
      </c>
      <c r="B30" s="1">
        <f>STDEV(Table2[orange])</f>
        <v>39.561886420428152</v>
      </c>
      <c r="C30" s="1">
        <f>STDEV(Table2[banana])</f>
        <v>16.537115542808269</v>
      </c>
      <c r="D30" s="14" t="s">
        <v>32</v>
      </c>
    </row>
    <row r="31" spans="1:4" x14ac:dyDescent="0.25">
      <c r="A31" s="1">
        <f>A30/SQRT(COUNT(Table2[Apple]))</f>
        <v>16.434367507578433</v>
      </c>
      <c r="B31" s="1">
        <f>B30/SQRT(COUNT(Table2[orange]))</f>
        <v>14.952987552148029</v>
      </c>
      <c r="C31" s="1">
        <f>C30/SQRT(COUNT(Table2[banana]))</f>
        <v>6.2504421612302279</v>
      </c>
      <c r="D31" s="14" t="s">
        <v>33</v>
      </c>
    </row>
  </sheetData>
  <mergeCells count="2">
    <mergeCell ref="F3:H3"/>
    <mergeCell ref="A10:B1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maqbo</dc:creator>
  <cp:lastModifiedBy>maqbo</cp:lastModifiedBy>
  <dcterms:created xsi:type="dcterms:W3CDTF">2022-08-17T11:02:17Z</dcterms:created>
  <dcterms:modified xsi:type="dcterms:W3CDTF">2022-08-17T16:03:50Z</dcterms:modified>
</cp:coreProperties>
</file>